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 Rajeshwari\Downloads\100 days challenge\"/>
    </mc:Choice>
  </mc:AlternateContent>
  <xr:revisionPtr revIDLastSave="0" documentId="8_{F832345B-A537-465B-A5EC-D46A33442C3A}" xr6:coauthVersionLast="47" xr6:coauthVersionMax="47" xr10:uidLastSave="{00000000-0000-0000-0000-000000000000}"/>
  <bookViews>
    <workbookView xWindow="-120" yWindow="-120" windowWidth="20730" windowHeight="11040" tabRatio="561" firstSheet="1" activeTab="5" xr2:uid="{CC9212AA-2783-4AB5-BDA7-852BDD38CCEB}"/>
  </bookViews>
  <sheets>
    <sheet name="Raw data" sheetId="8" r:id="rId1"/>
    <sheet name="Instuctions" sheetId="5" r:id="rId2"/>
    <sheet name="Data clean&amp; transformation" sheetId="2" r:id="rId3"/>
    <sheet name="Pivot tables" sheetId="4" r:id="rId4"/>
    <sheet name="Dash Boards" sheetId="1" r:id="rId5"/>
    <sheet name="Summery" sheetId="7" r:id="rId6"/>
  </sheets>
  <definedNames>
    <definedName name="_xlnm._FilterDatabase" localSheetId="2" hidden="1">'Data clean&amp; transformation'!$L$41:$M$43</definedName>
    <definedName name="ExternalData_1" localSheetId="2" hidden="1">'Data clean&amp; transformation'!$A$1:$F$206</definedName>
    <definedName name="Slicer_screen_time_catecory">#N/A</definedName>
  </definedNames>
  <calcPr calcId="191029"/>
  <pivotCaches>
    <pivotCache cacheId="10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I2"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I185" i="2"/>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6" i="2"/>
  <c r="I187" i="2"/>
  <c r="I188" i="2"/>
  <c r="I189" i="2"/>
  <c r="I190" i="2"/>
  <c r="I191" i="2"/>
  <c r="I192" i="2"/>
  <c r="I193" i="2"/>
  <c r="I194" i="2"/>
  <c r="I195" i="2"/>
  <c r="I196" i="2"/>
  <c r="I197" i="2"/>
  <c r="I198" i="2"/>
  <c r="I199" i="2"/>
  <c r="I200" i="2"/>
  <c r="I201" i="2"/>
  <c r="I202" i="2"/>
  <c r="I203" i="2"/>
  <c r="I204" i="2"/>
  <c r="I205" i="2"/>
  <c r="I206"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L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A7848B-9D68-440B-A704-A26BD57E63E5}" keepAlive="1" name="Query - student_screen_time_raw" description="Connection to the 'student_screen_time_raw' query in the workbook." type="5" refreshedVersion="8" background="1" saveData="1">
    <dbPr connection="Provider=Microsoft.Mashup.OleDb.1;Data Source=$Workbook$;Location=student_screen_time_raw;Extended Properties=&quot;&quot;" command="SELECT * FROM [student_screen_time_raw]"/>
  </connection>
</connections>
</file>

<file path=xl/sharedStrings.xml><?xml version="1.0" encoding="utf-8"?>
<sst xmlns="http://schemas.openxmlformats.org/spreadsheetml/2006/main" count="216" uniqueCount="128">
  <si>
    <t>Student_ID</t>
  </si>
  <si>
    <t>Age</t>
  </si>
  <si>
    <t>Study_Hours</t>
  </si>
  <si>
    <t>Screen_Time</t>
  </si>
  <si>
    <t>Test_Scores</t>
  </si>
  <si>
    <t>Extra_Curricular_Hours</t>
  </si>
  <si>
    <t>Mean</t>
  </si>
  <si>
    <t>Standard Error</t>
  </si>
  <si>
    <t>Median</t>
  </si>
  <si>
    <t>Mode</t>
  </si>
  <si>
    <t>Standard Deviation</t>
  </si>
  <si>
    <t>Sample Variance</t>
  </si>
  <si>
    <t>Kurtosis</t>
  </si>
  <si>
    <t>Skewness</t>
  </si>
  <si>
    <t>Range</t>
  </si>
  <si>
    <t>Minimum</t>
  </si>
  <si>
    <t>Maximum</t>
  </si>
  <si>
    <t>Sum</t>
  </si>
  <si>
    <t>Count</t>
  </si>
  <si>
    <t>screen time</t>
  </si>
  <si>
    <t>Grand Total</t>
  </si>
  <si>
    <t>Average test scores by screen time category ▪ Screen time vs. extracurricular activity trends ▪ Age group-wise performance</t>
  </si>
  <si>
    <t>Average of Test_Scores</t>
  </si>
  <si>
    <t>Average of Screen_Time</t>
  </si>
  <si>
    <t>Study  hours</t>
  </si>
  <si>
    <t>age</t>
  </si>
  <si>
    <t>screen time catecory</t>
  </si>
  <si>
    <t>test Score category</t>
  </si>
  <si>
    <t>few screen time</t>
  </si>
  <si>
    <t>high screen time</t>
  </si>
  <si>
    <t>moderate screen time</t>
  </si>
  <si>
    <t>screen time category</t>
  </si>
  <si>
    <t>Extra curricular activity trends</t>
  </si>
  <si>
    <t>SPORTS</t>
  </si>
  <si>
    <t>YOGA</t>
  </si>
  <si>
    <t>Extracurricular Activity trends</t>
  </si>
  <si>
    <t>Age group</t>
  </si>
  <si>
    <t xml:space="preserve"> EarlyTeen</t>
  </si>
  <si>
    <t>midteen</t>
  </si>
  <si>
    <t>Lateteen</t>
  </si>
  <si>
    <t xml:space="preserve">Age </t>
  </si>
  <si>
    <t>Age group-wise performance</t>
  </si>
  <si>
    <t xml:space="preserve"> Average test scores by screen time category</t>
  </si>
  <si>
    <t xml:space="preserve"> Screen time vs. extracurricular activity trends</t>
  </si>
  <si>
    <t>3. Pivot Tables                 Use pivot tables to analyze:</t>
  </si>
  <si>
    <t>test scores</t>
  </si>
  <si>
    <t>Day 2 Coding Challenge:</t>
  </si>
  <si>
    <t>For example, flag students with more than 4 hours of screen time</t>
  </si>
  <si>
    <t>Educational Analytics: Impact of Screen Time on Student Performance</t>
  </si>
  <si>
    <t>3. Pivot Tables</t>
  </si>
  <si>
    <t>Scenario:</t>
  </si>
  <si>
    <t>Use pivot tables to analyze:</t>
  </si>
  <si>
    <t>The Education Department is conducting a study to explore the impact of screen</t>
  </si>
  <si>
    <t>. Average test scores by screen time category</t>
  </si>
  <si>
    <t>time on student academic performance and lifestyle habits. You are provided with</t>
  </si>
  <si>
    <t>a dataset that includes various parameters such as study hours, screen time, test</t>
  </si>
  <si>
    <t>. Screen time vs. extracurricular activity trends</t>
  </si>
  <si>
    <t>scores, and extracurricular activities.</t>
  </si>
  <si>
    <t>. Age group-wise performance</t>
  </si>
  <si>
    <t>Dataset Columns:</t>
  </si>
  <si>
    <t>4. Charts &amp; Dashboards</t>
  </si>
  <si>
    <t>. Student_ID: Unique identifier for each student</t>
  </si>
  <si>
    <t>Create at least two visualizations:</t>
  </si>
  <si>
    <t>. Age: Age of the student</t>
  </si>
  <si>
    <t>. A scatter plot of Screen Time vs. Test Scores</t>
  </si>
  <si>
    <t>. Study_Hours: Average hours spent studying per day</t>
  </si>
  <si>
    <t>. A bar chart comparing average test scores across screen time</t>
  </si>
  <si>
    <t>. Screen_Time: Average screen time per day (in hours)</t>
  </si>
  <si>
    <t>ranges</t>
  </si>
  <si>
    <t>. Test_Scores: Academic performance (out of 100)</t>
  </si>
  <si>
    <t>5. Insights &amp; Reporting</t>
  </si>
  <si>
    <t>. Extra_Curricular_Hours: Time spent on extracurricular activities (per day)</t>
  </si>
  <si>
    <t>Derive and report key insights:</t>
  </si>
  <si>
    <t>Your Task as an Analyst</t>
  </si>
  <si>
    <t>. E.g., "Students with &gt;4 hours of screen time score 12% lower</t>
  </si>
  <si>
    <t>on average."</t>
  </si>
  <si>
    <t>Use Excel to analyze the dataset and help the department derive actionable</t>
  </si>
  <si>
    <t>insights.</t>
  </si>
  <si>
    <t>Keep interpretations simple and actionable</t>
  </si>
  <si>
    <t>Step-by-step tasks:</t>
  </si>
  <si>
    <t>Deliverables:</t>
  </si>
  <si>
    <t>1. Data Cleaning</t>
  </si>
  <si>
    <t>Participants must submit:</t>
  </si>
  <si>
    <t>Identify and handle missing values</t>
  </si>
  <si>
    <t>. A cleaned and transformed Excel file</t>
  </si>
  <si>
    <t>Remove duplicate records</t>
  </si>
  <si>
    <t>. A dashboard with visualizations and pivot tables</t>
  </si>
  <si>
    <t>Ensure consistent formatting (e.g., numeric columns, proper column</t>
  </si>
  <si>
    <t>names)</t>
  </si>
  <si>
    <t>. A short write-up (in Excel or separate doc) summarizing their insights (3-5</t>
  </si>
  <si>
    <t>bullet points)</t>
  </si>
  <si>
    <t>2. Data Transformation</t>
  </si>
  <si>
    <t>Create new calculated fields if needed</t>
  </si>
  <si>
    <t>. A bar chart comparingScreen Time vs. Test Scores</t>
  </si>
  <si>
    <t xml:space="preserve"> Avg.Screen Time vs. Test Scores</t>
  </si>
  <si>
    <t xml:space="preserve"> Avg.sceen Time vs Test Scores Ranges</t>
  </si>
  <si>
    <t>descripitive statastics</t>
  </si>
  <si>
    <t>5.Insights &amp; Reporting:</t>
  </si>
  <si>
    <t>=IF(D2&lt;2,"few screen time",IF(D2&lt;=4,"moderate screen time","high screen time"))</t>
  </si>
  <si>
    <t>=IF(E2&lt;35,"low score",IF(E2&lt;70,"average score","high scores"))</t>
  </si>
  <si>
    <t>=IF(F2&gt;=1.5,"SPORTS","YOGA")</t>
  </si>
  <si>
    <t>=IF(B2&lt;=13," Early Teen",IF(B2&lt;=15,"mid teen","Late teen"))</t>
  </si>
  <si>
    <t xml:space="preserve"> Replace missing  values using median or mode</t>
  </si>
  <si>
    <t xml:space="preserve">  use average values</t>
  </si>
  <si>
    <t xml:space="preserve">open excel import to data </t>
  </si>
  <si>
    <t>data open in  power quairy once check each  row missing and  duplicates values identify</t>
  </si>
  <si>
    <t xml:space="preserve"> after identfiy missing values using    replace  option in power quairy &amp; using remove duplicate values function option</t>
  </si>
  <si>
    <t xml:space="preserve">In excel  select data range (ctrl+A)after press ctrl+G  click  special option and choose blanks click ok it wiil all blank cells will be highlighted and select  one colour excel home and you will be easily identy </t>
  </si>
  <si>
    <t xml:space="preserve"> tofind mean,  median,mode each numbers  column  </t>
  </si>
  <si>
    <t>go to file in excel click the options its open select " add -ins'" and select the data analysis tool pack click ok it show in data option last option</t>
  </si>
  <si>
    <t xml:space="preserve">select data range and click data analysis and click select  out put range and click descriptive analysis  then click ok it will be show </t>
  </si>
  <si>
    <t>you can replace missing values  by  mean, median ,mode values</t>
  </si>
  <si>
    <t xml:space="preserve"> descripitive analysis</t>
  </si>
  <si>
    <t>Insights &amp; Reporting:</t>
  </si>
  <si>
    <t xml:space="preserve"> create colums  and name the column like this b </t>
  </si>
  <si>
    <t>Pivot tables:</t>
  </si>
  <si>
    <t>select the data range  click the insert option and click the pivot table  and click the data into new  sheet</t>
  </si>
  <si>
    <t>then it will be show a new sheet and use pivot tables what you want click the options its create atomatic pivot tables</t>
  </si>
  <si>
    <t>In  data table select  the  what you want  analysis columns  go insert option click the recommended chats  click the scatter plot it will show (these method only scatter plot)</t>
  </si>
  <si>
    <t>use pivot tables and click the recommended chats click it show different types chars(bar,pie ,line etc;)</t>
  </si>
  <si>
    <t>then select what you want charts after  set up a charts</t>
  </si>
  <si>
    <t xml:space="preserve"> put proper names and headings after select range then click view  option and remove tik mark gridlines and click the colour </t>
  </si>
  <si>
    <t xml:space="preserve">then  you create  a proper and good design  dash bords </t>
  </si>
  <si>
    <t>Dash Boards:</t>
  </si>
  <si>
    <t>Data clean &amp; Transformation:</t>
  </si>
  <si>
    <t>C.</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</si>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</sst>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sz val="11"/>
      <color theme="1"/>
      <name val="Algerian"/>
      <family val="5"/>
    </font>
    <font>
      <sz val="13.5"/>
      <color theme="1"/>
      <name val="Calibri"/>
      <family val="2"/>
      <scheme val="minor"/>
    </font>
    <font>
      <b/>
      <sz val="16"/>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4"/>
        <bgColor theme="4"/>
      </patternFill>
    </fill>
    <fill>
      <patternFill patternType="solid">
        <fgColor rgb="FFFFC000"/>
        <bgColor indexed="64"/>
      </patternFill>
    </fill>
    <fill>
      <patternFill patternType="solid">
        <fgColor rgb="FFFFC000"/>
        <bgColor theme="4" tint="0.79998168889431442"/>
      </patternFill>
    </fill>
    <fill>
      <patternFill patternType="solid">
        <fgColor rgb="FF7CEB99"/>
        <bgColor indexed="64"/>
      </patternFill>
    </fill>
    <fill>
      <patternFill patternType="solid">
        <fgColor rgb="FFFFC6C6"/>
        <bgColor indexed="64"/>
      </patternFill>
    </fill>
    <fill>
      <patternFill patternType="solid">
        <fgColor theme="8"/>
        <bgColor indexed="64"/>
      </patternFill>
    </fill>
    <fill>
      <patternFill patternType="solid">
        <fgColor rgb="FFFFFF00"/>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0" xfId="0" applyFill="1"/>
    <xf numFmtId="0" fontId="0" fillId="0" borderId="1" xfId="0" applyBorder="1"/>
    <xf numFmtId="0" fontId="1" fillId="0" borderId="2" xfId="0" applyFont="1" applyBorder="1" applyAlignment="1">
      <alignment horizontal="centerContinuous"/>
    </xf>
    <xf numFmtId="0" fontId="2" fillId="3" borderId="3" xfId="0" applyFont="1" applyFill="1" applyBorder="1"/>
    <xf numFmtId="0" fontId="2" fillId="3" borderId="4" xfId="0" applyFont="1" applyFill="1" applyBorder="1"/>
    <xf numFmtId="0" fontId="3" fillId="0" borderId="0" xfId="0" applyFont="1"/>
    <xf numFmtId="0" fontId="0" fillId="0" borderId="6" xfId="0" pivotButton="1" applyBorder="1"/>
    <xf numFmtId="0" fontId="0" fillId="0" borderId="6" xfId="0" applyBorder="1"/>
    <xf numFmtId="0" fontId="0" fillId="0" borderId="6" xfId="0" applyBorder="1" applyAlignment="1">
      <alignment horizontal="left"/>
    </xf>
    <xf numFmtId="0" fontId="0" fillId="0" borderId="6" xfId="0" pivotButton="1" applyBorder="1" applyAlignment="1">
      <alignment horizontal="center"/>
    </xf>
    <xf numFmtId="0" fontId="0" fillId="0" borderId="6" xfId="0" applyBorder="1" applyAlignment="1">
      <alignment horizontal="center"/>
    </xf>
    <xf numFmtId="0" fontId="0" fillId="4" borderId="0" xfId="0" applyFill="1"/>
    <xf numFmtId="0" fontId="0" fillId="4" borderId="0" xfId="0" applyFill="1" applyAlignment="1">
      <alignment horizontal="left"/>
    </xf>
    <xf numFmtId="0" fontId="3" fillId="5" borderId="5" xfId="0" applyFont="1" applyFill="1" applyBorder="1" applyAlignment="1">
      <alignment horizontal="left"/>
    </xf>
    <xf numFmtId="0" fontId="3" fillId="5" borderId="5" xfId="0" applyFont="1" applyFill="1" applyBorder="1"/>
    <xf numFmtId="0" fontId="0" fillId="7" borderId="0" xfId="0" applyFill="1"/>
    <xf numFmtId="0" fontId="0" fillId="8" borderId="0" xfId="0" applyFill="1"/>
    <xf numFmtId="0" fontId="2" fillId="0" borderId="3" xfId="0" applyFont="1" applyBorder="1"/>
    <xf numFmtId="0" fontId="2" fillId="0" borderId="4" xfId="0" applyFont="1" applyBorder="1"/>
    <xf numFmtId="49" fontId="0" fillId="0" borderId="0" xfId="0" applyNumberFormat="1"/>
    <xf numFmtId="0" fontId="0" fillId="9" borderId="0" xfId="0" applyFill="1"/>
    <xf numFmtId="0" fontId="0" fillId="0" borderId="0" xfId="0" applyAlignment="1">
      <alignment horizontal="left" vertical="center" indent="2"/>
    </xf>
    <xf numFmtId="0" fontId="1" fillId="0" borderId="6" xfId="0" applyFont="1" applyBorder="1" applyAlignment="1">
      <alignment horizontal="centerContinuous"/>
    </xf>
    <xf numFmtId="0" fontId="5" fillId="0" borderId="0" xfId="0" applyFont="1" applyAlignment="1">
      <alignment vertical="center"/>
    </xf>
    <xf numFmtId="0" fontId="4" fillId="6" borderId="0" xfId="0" applyFont="1" applyFill="1" applyAlignment="1">
      <alignment horizontal="center"/>
    </xf>
    <xf numFmtId="0" fontId="6" fillId="0" borderId="0" xfId="0" applyFont="1"/>
  </cellXfs>
  <cellStyles count="1">
    <cellStyle name="Normal" xfId="0" builtinId="0"/>
  </cellStyles>
  <dxfs count="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F0000"/>
      <color rgb="FF9FD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Screen</a:t>
            </a:r>
            <a:r>
              <a:rPr lang="en-IN" baseline="0"/>
              <a:t> Time vs Test scores</a:t>
            </a:r>
          </a:p>
        </c:rich>
      </c:tx>
      <c:layout>
        <c:manualLayout>
          <c:xMode val="edge"/>
          <c:yMode val="edge"/>
          <c:x val="0.19957975167144226"/>
          <c:y val="2.7777777777777776E-2"/>
        </c:manualLayout>
      </c:layout>
      <c:overlay val="0"/>
      <c:spPr>
        <a:solidFill>
          <a:srgbClr val="9FD7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'Data clean&amp; transformation'!$D$2:$D$206</c:f>
              <c:numCache>
                <c:formatCode>General</c:formatCode>
                <c:ptCount val="205"/>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4.3</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4.3</c:v>
                </c:pt>
                <c:pt idx="54">
                  <c:v>4.5999999999999996</c:v>
                </c:pt>
                <c:pt idx="55">
                  <c:v>4.3</c:v>
                </c:pt>
                <c:pt idx="56">
                  <c:v>2.7</c:v>
                </c:pt>
                <c:pt idx="57">
                  <c:v>3.6</c:v>
                </c:pt>
                <c:pt idx="58">
                  <c:v>2.5</c:v>
                </c:pt>
                <c:pt idx="59">
                  <c:v>3.3</c:v>
                </c:pt>
                <c:pt idx="60">
                  <c:v>2.2000000000000002</c:v>
                </c:pt>
                <c:pt idx="61">
                  <c:v>6.4</c:v>
                </c:pt>
                <c:pt idx="62">
                  <c:v>4.3</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4.3</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4.3</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4.3</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pt idx="200">
                  <c:v>5.8</c:v>
                </c:pt>
                <c:pt idx="201">
                  <c:v>4.9000000000000004</c:v>
                </c:pt>
                <c:pt idx="202">
                  <c:v>4.7</c:v>
                </c:pt>
                <c:pt idx="203">
                  <c:v>2.6</c:v>
                </c:pt>
                <c:pt idx="204">
                  <c:v>3.2</c:v>
                </c:pt>
              </c:numCache>
            </c:numRef>
          </c:xVal>
          <c:yVal>
            <c:numRef>
              <c:f>'Data clean&amp; transformation'!$E$2:$E$206</c:f>
              <c:numCache>
                <c:formatCode>General</c:formatCode>
                <c:ptCount val="205"/>
                <c:pt idx="0">
                  <c:v>75</c:v>
                </c:pt>
                <c:pt idx="1">
                  <c:v>68.099999999999994</c:v>
                </c:pt>
                <c:pt idx="2">
                  <c:v>67.900000000000006</c:v>
                </c:pt>
                <c:pt idx="3">
                  <c:v>47.2</c:v>
                </c:pt>
                <c:pt idx="4">
                  <c:v>78</c:v>
                </c:pt>
                <c:pt idx="5">
                  <c:v>71.5</c:v>
                </c:pt>
                <c:pt idx="6">
                  <c:v>88</c:v>
                </c:pt>
                <c:pt idx="7">
                  <c:v>69.3</c:v>
                </c:pt>
                <c:pt idx="8">
                  <c:v>75.7</c:v>
                </c:pt>
                <c:pt idx="9">
                  <c:v>78.3</c:v>
                </c:pt>
                <c:pt idx="10">
                  <c:v>52.5</c:v>
                </c:pt>
                <c:pt idx="11">
                  <c:v>96.2</c:v>
                </c:pt>
                <c:pt idx="12">
                  <c:v>65.7</c:v>
                </c:pt>
                <c:pt idx="13">
                  <c:v>74.900000000000006</c:v>
                </c:pt>
                <c:pt idx="14">
                  <c:v>76.400000000000006</c:v>
                </c:pt>
                <c:pt idx="15">
                  <c:v>61.9</c:v>
                </c:pt>
                <c:pt idx="16">
                  <c:v>88.5</c:v>
                </c:pt>
                <c:pt idx="17">
                  <c:v>72.7</c:v>
                </c:pt>
                <c:pt idx="18">
                  <c:v>67.900000000000006</c:v>
                </c:pt>
                <c:pt idx="19">
                  <c:v>71.400000000000006</c:v>
                </c:pt>
                <c:pt idx="20">
                  <c:v>77.599999999999994</c:v>
                </c:pt>
                <c:pt idx="21">
                  <c:v>70.099999999999994</c:v>
                </c:pt>
                <c:pt idx="22">
                  <c:v>78.8</c:v>
                </c:pt>
                <c:pt idx="23">
                  <c:v>53.2</c:v>
                </c:pt>
                <c:pt idx="24">
                  <c:v>62.5</c:v>
                </c:pt>
                <c:pt idx="25">
                  <c:v>48.6</c:v>
                </c:pt>
                <c:pt idx="26">
                  <c:v>90</c:v>
                </c:pt>
                <c:pt idx="27">
                  <c:v>89.8</c:v>
                </c:pt>
                <c:pt idx="28">
                  <c:v>76.3</c:v>
                </c:pt>
                <c:pt idx="29">
                  <c:v>59.9</c:v>
                </c:pt>
                <c:pt idx="30">
                  <c:v>93.9</c:v>
                </c:pt>
                <c:pt idx="31">
                  <c:v>64</c:v>
                </c:pt>
                <c:pt idx="32">
                  <c:v>67.900000000000006</c:v>
                </c:pt>
                <c:pt idx="33">
                  <c:v>71.599999999999994</c:v>
                </c:pt>
                <c:pt idx="34">
                  <c:v>74.5</c:v>
                </c:pt>
                <c:pt idx="35">
                  <c:v>76.400000000000006</c:v>
                </c:pt>
                <c:pt idx="36">
                  <c:v>76.8</c:v>
                </c:pt>
                <c:pt idx="37">
                  <c:v>71.599999999999994</c:v>
                </c:pt>
                <c:pt idx="38">
                  <c:v>76.7</c:v>
                </c:pt>
                <c:pt idx="39">
                  <c:v>71.599999999999994</c:v>
                </c:pt>
                <c:pt idx="40">
                  <c:v>75.8</c:v>
                </c:pt>
                <c:pt idx="41">
                  <c:v>75</c:v>
                </c:pt>
                <c:pt idx="42">
                  <c:v>77.599999999999994</c:v>
                </c:pt>
                <c:pt idx="43">
                  <c:v>76.400000000000006</c:v>
                </c:pt>
                <c:pt idx="44">
                  <c:v>65.599999999999994</c:v>
                </c:pt>
                <c:pt idx="45">
                  <c:v>74.599999999999994</c:v>
                </c:pt>
                <c:pt idx="46">
                  <c:v>76.5</c:v>
                </c:pt>
                <c:pt idx="47">
                  <c:v>57.1</c:v>
                </c:pt>
                <c:pt idx="48">
                  <c:v>67.3</c:v>
                </c:pt>
                <c:pt idx="49">
                  <c:v>76.099999999999994</c:v>
                </c:pt>
                <c:pt idx="50">
                  <c:v>87.1</c:v>
                </c:pt>
                <c:pt idx="51">
                  <c:v>78.2</c:v>
                </c:pt>
                <c:pt idx="52">
                  <c:v>87.7</c:v>
                </c:pt>
                <c:pt idx="53">
                  <c:v>66</c:v>
                </c:pt>
                <c:pt idx="54">
                  <c:v>72.5</c:v>
                </c:pt>
                <c:pt idx="55">
                  <c:v>78.099999999999994</c:v>
                </c:pt>
                <c:pt idx="56">
                  <c:v>46.7</c:v>
                </c:pt>
                <c:pt idx="57">
                  <c:v>71.599999999999994</c:v>
                </c:pt>
                <c:pt idx="58">
                  <c:v>51.4</c:v>
                </c:pt>
                <c:pt idx="59">
                  <c:v>80</c:v>
                </c:pt>
                <c:pt idx="60">
                  <c:v>76.900000000000006</c:v>
                </c:pt>
                <c:pt idx="61">
                  <c:v>46.6</c:v>
                </c:pt>
                <c:pt idx="62">
                  <c:v>47.1</c:v>
                </c:pt>
                <c:pt idx="63">
                  <c:v>71.599999999999994</c:v>
                </c:pt>
                <c:pt idx="64">
                  <c:v>82.1</c:v>
                </c:pt>
                <c:pt idx="65">
                  <c:v>61.2</c:v>
                </c:pt>
                <c:pt idx="66">
                  <c:v>61.2</c:v>
                </c:pt>
                <c:pt idx="67">
                  <c:v>75.099999999999994</c:v>
                </c:pt>
                <c:pt idx="68">
                  <c:v>69.900000000000006</c:v>
                </c:pt>
                <c:pt idx="69">
                  <c:v>80.5</c:v>
                </c:pt>
                <c:pt idx="70">
                  <c:v>74.8</c:v>
                </c:pt>
                <c:pt idx="71">
                  <c:v>85.8</c:v>
                </c:pt>
                <c:pt idx="72">
                  <c:v>79.7</c:v>
                </c:pt>
                <c:pt idx="73">
                  <c:v>77.2</c:v>
                </c:pt>
                <c:pt idx="74">
                  <c:v>66.5</c:v>
                </c:pt>
                <c:pt idx="75">
                  <c:v>65.7</c:v>
                </c:pt>
                <c:pt idx="76">
                  <c:v>69.5</c:v>
                </c:pt>
                <c:pt idx="77">
                  <c:v>88.4</c:v>
                </c:pt>
                <c:pt idx="78">
                  <c:v>65.900000000000006</c:v>
                </c:pt>
                <c:pt idx="79">
                  <c:v>72.599999999999994</c:v>
                </c:pt>
                <c:pt idx="80">
                  <c:v>47.6</c:v>
                </c:pt>
                <c:pt idx="81">
                  <c:v>76.8</c:v>
                </c:pt>
                <c:pt idx="82">
                  <c:v>92.6</c:v>
                </c:pt>
                <c:pt idx="83">
                  <c:v>60.7</c:v>
                </c:pt>
                <c:pt idx="84">
                  <c:v>100</c:v>
                </c:pt>
                <c:pt idx="85">
                  <c:v>71.8</c:v>
                </c:pt>
                <c:pt idx="86">
                  <c:v>44.3</c:v>
                </c:pt>
                <c:pt idx="87">
                  <c:v>66.099999999999994</c:v>
                </c:pt>
                <c:pt idx="88">
                  <c:v>83.3</c:v>
                </c:pt>
                <c:pt idx="89">
                  <c:v>90</c:v>
                </c:pt>
                <c:pt idx="90">
                  <c:v>77.2</c:v>
                </c:pt>
                <c:pt idx="91">
                  <c:v>85.7</c:v>
                </c:pt>
                <c:pt idx="92">
                  <c:v>58.2</c:v>
                </c:pt>
                <c:pt idx="93">
                  <c:v>63.2</c:v>
                </c:pt>
                <c:pt idx="94">
                  <c:v>53.2</c:v>
                </c:pt>
                <c:pt idx="95">
                  <c:v>63.9</c:v>
                </c:pt>
                <c:pt idx="96">
                  <c:v>77.599999999999994</c:v>
                </c:pt>
                <c:pt idx="97">
                  <c:v>72.099999999999994</c:v>
                </c:pt>
                <c:pt idx="98">
                  <c:v>78.7</c:v>
                </c:pt>
                <c:pt idx="99">
                  <c:v>60.6</c:v>
                </c:pt>
                <c:pt idx="100">
                  <c:v>61.2</c:v>
                </c:pt>
                <c:pt idx="101">
                  <c:v>72</c:v>
                </c:pt>
                <c:pt idx="102">
                  <c:v>64</c:v>
                </c:pt>
                <c:pt idx="103">
                  <c:v>83</c:v>
                </c:pt>
                <c:pt idx="104">
                  <c:v>63.7</c:v>
                </c:pt>
                <c:pt idx="105">
                  <c:v>65</c:v>
                </c:pt>
                <c:pt idx="106">
                  <c:v>74.2</c:v>
                </c:pt>
                <c:pt idx="107">
                  <c:v>66.099999999999994</c:v>
                </c:pt>
                <c:pt idx="108">
                  <c:v>57.7</c:v>
                </c:pt>
                <c:pt idx="109">
                  <c:v>59</c:v>
                </c:pt>
                <c:pt idx="110">
                  <c:v>75.400000000000006</c:v>
                </c:pt>
                <c:pt idx="111">
                  <c:v>56.4</c:v>
                </c:pt>
                <c:pt idx="112">
                  <c:v>84</c:v>
                </c:pt>
                <c:pt idx="113">
                  <c:v>63.1</c:v>
                </c:pt>
                <c:pt idx="114">
                  <c:v>76.2</c:v>
                </c:pt>
                <c:pt idx="115">
                  <c:v>63.7</c:v>
                </c:pt>
                <c:pt idx="116">
                  <c:v>60.8</c:v>
                </c:pt>
                <c:pt idx="117">
                  <c:v>72.5</c:v>
                </c:pt>
                <c:pt idx="118">
                  <c:v>80.5</c:v>
                </c:pt>
                <c:pt idx="119">
                  <c:v>67.5</c:v>
                </c:pt>
                <c:pt idx="120">
                  <c:v>69.3</c:v>
                </c:pt>
                <c:pt idx="121">
                  <c:v>78.099999999999994</c:v>
                </c:pt>
                <c:pt idx="122">
                  <c:v>78.400000000000006</c:v>
                </c:pt>
                <c:pt idx="123">
                  <c:v>69.599999999999994</c:v>
                </c:pt>
                <c:pt idx="124">
                  <c:v>65.599999999999994</c:v>
                </c:pt>
                <c:pt idx="125">
                  <c:v>70.8</c:v>
                </c:pt>
                <c:pt idx="126">
                  <c:v>68.099999999999994</c:v>
                </c:pt>
                <c:pt idx="127">
                  <c:v>73.099999999999994</c:v>
                </c:pt>
                <c:pt idx="128">
                  <c:v>58.1</c:v>
                </c:pt>
                <c:pt idx="129">
                  <c:v>72.8</c:v>
                </c:pt>
                <c:pt idx="130">
                  <c:v>62.8</c:v>
                </c:pt>
                <c:pt idx="131">
                  <c:v>79.099999999999994</c:v>
                </c:pt>
                <c:pt idx="132">
                  <c:v>63.3</c:v>
                </c:pt>
                <c:pt idx="133">
                  <c:v>63.4</c:v>
                </c:pt>
                <c:pt idx="134">
                  <c:v>74.5</c:v>
                </c:pt>
                <c:pt idx="135">
                  <c:v>70.099999999999994</c:v>
                </c:pt>
                <c:pt idx="136">
                  <c:v>92.8</c:v>
                </c:pt>
                <c:pt idx="137">
                  <c:v>71.599999999999994</c:v>
                </c:pt>
                <c:pt idx="138">
                  <c:v>71.099999999999994</c:v>
                </c:pt>
                <c:pt idx="139">
                  <c:v>81.3</c:v>
                </c:pt>
                <c:pt idx="140">
                  <c:v>64.2</c:v>
                </c:pt>
                <c:pt idx="141">
                  <c:v>60.9</c:v>
                </c:pt>
                <c:pt idx="142">
                  <c:v>61.3</c:v>
                </c:pt>
                <c:pt idx="143">
                  <c:v>53.9</c:v>
                </c:pt>
                <c:pt idx="144">
                  <c:v>83.5</c:v>
                </c:pt>
                <c:pt idx="145">
                  <c:v>66.7</c:v>
                </c:pt>
                <c:pt idx="146">
                  <c:v>65.5</c:v>
                </c:pt>
                <c:pt idx="147">
                  <c:v>48.8</c:v>
                </c:pt>
                <c:pt idx="148">
                  <c:v>55.7</c:v>
                </c:pt>
                <c:pt idx="149">
                  <c:v>84.7</c:v>
                </c:pt>
                <c:pt idx="150">
                  <c:v>73</c:v>
                </c:pt>
                <c:pt idx="151">
                  <c:v>81.7</c:v>
                </c:pt>
                <c:pt idx="152">
                  <c:v>80.400000000000006</c:v>
                </c:pt>
                <c:pt idx="153">
                  <c:v>60</c:v>
                </c:pt>
                <c:pt idx="154">
                  <c:v>94.3</c:v>
                </c:pt>
                <c:pt idx="155">
                  <c:v>89.5</c:v>
                </c:pt>
                <c:pt idx="156">
                  <c:v>64.400000000000006</c:v>
                </c:pt>
                <c:pt idx="157">
                  <c:v>34.299999999999997</c:v>
                </c:pt>
                <c:pt idx="158">
                  <c:v>66.400000000000006</c:v>
                </c:pt>
                <c:pt idx="159">
                  <c:v>72.400000000000006</c:v>
                </c:pt>
                <c:pt idx="160">
                  <c:v>64.3</c:v>
                </c:pt>
                <c:pt idx="161">
                  <c:v>67.8</c:v>
                </c:pt>
                <c:pt idx="162">
                  <c:v>61.7</c:v>
                </c:pt>
                <c:pt idx="163">
                  <c:v>79.2</c:v>
                </c:pt>
                <c:pt idx="164">
                  <c:v>70.599999999999994</c:v>
                </c:pt>
                <c:pt idx="165">
                  <c:v>79.5</c:v>
                </c:pt>
                <c:pt idx="166">
                  <c:v>82.2</c:v>
                </c:pt>
                <c:pt idx="167">
                  <c:v>48.3</c:v>
                </c:pt>
                <c:pt idx="168">
                  <c:v>62.3</c:v>
                </c:pt>
                <c:pt idx="169">
                  <c:v>63.8</c:v>
                </c:pt>
                <c:pt idx="170">
                  <c:v>95.7</c:v>
                </c:pt>
                <c:pt idx="171">
                  <c:v>71.5</c:v>
                </c:pt>
                <c:pt idx="172">
                  <c:v>71.599999999999994</c:v>
                </c:pt>
                <c:pt idx="173">
                  <c:v>51.2</c:v>
                </c:pt>
                <c:pt idx="174">
                  <c:v>71.400000000000006</c:v>
                </c:pt>
                <c:pt idx="175">
                  <c:v>79.8</c:v>
                </c:pt>
                <c:pt idx="176">
                  <c:v>78.599999999999994</c:v>
                </c:pt>
                <c:pt idx="177">
                  <c:v>76.2</c:v>
                </c:pt>
                <c:pt idx="178">
                  <c:v>70.099999999999994</c:v>
                </c:pt>
                <c:pt idx="179">
                  <c:v>70.599999999999994</c:v>
                </c:pt>
                <c:pt idx="180">
                  <c:v>53.1</c:v>
                </c:pt>
                <c:pt idx="181">
                  <c:v>61</c:v>
                </c:pt>
                <c:pt idx="182">
                  <c:v>72.3</c:v>
                </c:pt>
                <c:pt idx="183">
                  <c:v>62.8</c:v>
                </c:pt>
                <c:pt idx="184">
                  <c:v>76.900000000000006</c:v>
                </c:pt>
                <c:pt idx="185">
                  <c:v>74.7</c:v>
                </c:pt>
                <c:pt idx="186">
                  <c:v>83.7</c:v>
                </c:pt>
                <c:pt idx="187">
                  <c:v>79.599999999999994</c:v>
                </c:pt>
                <c:pt idx="188">
                  <c:v>72.3</c:v>
                </c:pt>
                <c:pt idx="189">
                  <c:v>77.5</c:v>
                </c:pt>
                <c:pt idx="190">
                  <c:v>80.099999999999994</c:v>
                </c:pt>
                <c:pt idx="191">
                  <c:v>64.900000000000006</c:v>
                </c:pt>
                <c:pt idx="192">
                  <c:v>66.7</c:v>
                </c:pt>
                <c:pt idx="193">
                  <c:v>69</c:v>
                </c:pt>
                <c:pt idx="194">
                  <c:v>65.2</c:v>
                </c:pt>
                <c:pt idx="195">
                  <c:v>80.2</c:v>
                </c:pt>
                <c:pt idx="196">
                  <c:v>63.7</c:v>
                </c:pt>
                <c:pt idx="197">
                  <c:v>82.5</c:v>
                </c:pt>
                <c:pt idx="198">
                  <c:v>66.3</c:v>
                </c:pt>
                <c:pt idx="199">
                  <c:v>74.7</c:v>
                </c:pt>
                <c:pt idx="200">
                  <c:v>79.099999999999994</c:v>
                </c:pt>
                <c:pt idx="201">
                  <c:v>74.599999999999994</c:v>
                </c:pt>
                <c:pt idx="202">
                  <c:v>58.1</c:v>
                </c:pt>
                <c:pt idx="203">
                  <c:v>53.2</c:v>
                </c:pt>
                <c:pt idx="204">
                  <c:v>76.7</c:v>
                </c:pt>
              </c:numCache>
            </c:numRef>
          </c:yVal>
          <c:smooth val="0"/>
          <c:extLst>
            <c:ext xmlns:c16="http://schemas.microsoft.com/office/drawing/2014/chart" uri="{C3380CC4-5D6E-409C-BE32-E72D297353CC}">
              <c16:uniqueId val="{00000000-7209-4DDF-8AF3-8259E80485A5}"/>
            </c:ext>
          </c:extLst>
        </c:ser>
        <c:dLbls>
          <c:showLegendKey val="0"/>
          <c:showVal val="0"/>
          <c:showCatName val="0"/>
          <c:showSerName val="0"/>
          <c:showPercent val="0"/>
          <c:showBubbleSize val="0"/>
        </c:dLbls>
        <c:axId val="1236170640"/>
        <c:axId val="1236156240"/>
      </c:scatterChart>
      <c:valAx>
        <c:axId val="1236170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SCREEN</a:t>
                </a:r>
                <a:r>
                  <a:rPr lang="en-IN" baseline="0"/>
                  <a:t> TIME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56240"/>
        <c:crosses val="autoZero"/>
        <c:crossBetween val="midCat"/>
      </c:valAx>
      <c:valAx>
        <c:axId val="123615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7064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a:t>Test scores across</a:t>
            </a:r>
            <a:r>
              <a:rPr lang="en-IN" sz="1100" baseline="0"/>
              <a:t> sreen time ranges</a:t>
            </a:r>
            <a:endParaRPr lang="en-IN" sz="1100"/>
          </a:p>
        </c:rich>
      </c:tx>
      <c:overlay val="0"/>
      <c:spPr>
        <a:solidFill>
          <a:srgbClr val="D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416513560804898"/>
          <c:y val="0.24634040536599591"/>
          <c:w val="0.34620516185476813"/>
          <c:h val="0.55373687664041993"/>
        </c:manualLayout>
      </c:layout>
      <c:barChart>
        <c:barDir val="bar"/>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few screen time</c:v>
              </c:pt>
              <c:pt idx="1">
                <c:v>high screen time</c:v>
              </c:pt>
              <c:pt idx="2">
                <c:v>moderate screen time</c:v>
              </c:pt>
            </c:strLit>
          </c:cat>
          <c:val>
            <c:numLit>
              <c:formatCode>General</c:formatCode>
              <c:ptCount val="3"/>
              <c:pt idx="0">
                <c:v>69.942105263157885</c:v>
              </c:pt>
              <c:pt idx="1">
                <c:v>72.171296296296333</c:v>
              </c:pt>
              <c:pt idx="2">
                <c:v>69.30128205128203</c:v>
              </c:pt>
            </c:numLit>
          </c:val>
          <c:extLst>
            <c:ext xmlns:c16="http://schemas.microsoft.com/office/drawing/2014/chart" uri="{C3380CC4-5D6E-409C-BE32-E72D297353CC}">
              <c16:uniqueId val="{00000000-871E-4E54-A399-9350ECFE3E60}"/>
            </c:ext>
          </c:extLst>
        </c:ser>
        <c:dLbls>
          <c:dLblPos val="outEnd"/>
          <c:showLegendKey val="0"/>
          <c:showVal val="1"/>
          <c:showCatName val="0"/>
          <c:showSerName val="0"/>
          <c:showPercent val="0"/>
          <c:showBubbleSize val="0"/>
        </c:dLbls>
        <c:gapWidth val="115"/>
        <c:overlap val="-20"/>
        <c:axId val="1236167760"/>
        <c:axId val="1236168240"/>
      </c:barChart>
      <c:catAx>
        <c:axId val="12361677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screen time ranges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168240"/>
        <c:crosses val="autoZero"/>
        <c:auto val="1"/>
        <c:lblAlgn val="ctr"/>
        <c:lblOffset val="100"/>
        <c:noMultiLvlLbl val="0"/>
      </c:catAx>
      <c:valAx>
        <c:axId val="12361682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test</a:t>
                </a:r>
                <a:r>
                  <a:rPr lang="en-IN" baseline="0"/>
                  <a:t>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16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952500</xdr:colOff>
      <xdr:row>13</xdr:row>
      <xdr:rowOff>0</xdr:rowOff>
    </xdr:from>
    <xdr:to>
      <xdr:col>3</xdr:col>
      <xdr:colOff>438150</xdr:colOff>
      <xdr:row>27</xdr:row>
      <xdr:rowOff>76200</xdr:rowOff>
    </xdr:to>
    <xdr:graphicFrame macro="">
      <xdr:nvGraphicFramePr>
        <xdr:cNvPr id="2" name="Chart 1">
          <a:extLst>
            <a:ext uri="{FF2B5EF4-FFF2-40B4-BE49-F238E27FC236}">
              <a16:creationId xmlns:a16="http://schemas.microsoft.com/office/drawing/2014/main" id="{425754AD-8130-4582-97FB-C48611567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590549</xdr:colOff>
      <xdr:row>12</xdr:row>
      <xdr:rowOff>185737</xdr:rowOff>
    </xdr:from>
    <xdr:to>
      <xdr:col>10</xdr:col>
      <xdr:colOff>28574</xdr:colOff>
      <xdr:row>27</xdr:row>
      <xdr:rowOff>71437</xdr:rowOff>
    </xdr:to>
    <xdr:graphicFrame macro="">
      <xdr:nvGraphicFramePr>
        <xdr:cNvPr id="3" name="Chart 2">
          <a:extLst>
            <a:ext uri="{FF2B5EF4-FFF2-40B4-BE49-F238E27FC236}">
              <a16:creationId xmlns:a16="http://schemas.microsoft.com/office/drawing/2014/main" id="{F8805030-3A16-B051-7DD8-9F8E76E98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114300</xdr:colOff>
      <xdr:row>13</xdr:row>
      <xdr:rowOff>66675</xdr:rowOff>
    </xdr:from>
    <xdr:to>
      <xdr:col>12</xdr:col>
      <xdr:colOff>419100</xdr:colOff>
      <xdr:row>26</xdr:row>
      <xdr:rowOff>114300</xdr:rowOff>
    </xdr:to>
    <mc:AlternateContent xmlns:mc="http://schemas.openxmlformats.org/markup-compatibility/2006" xmlns:a14="http://schemas.microsoft.com/office/drawing/2010/main">
      <mc:Choice Requires="a14">
        <xdr:graphicFrame macro="">
          <xdr:nvGraphicFramePr>
            <xdr:cNvPr id="4" name="screen time catecory">
              <a:extLst>
                <a:ext uri="{FF2B5EF4-FFF2-40B4-BE49-F238E27FC236}">
                  <a16:creationId xmlns:a16="http://schemas.microsoft.com/office/drawing/2014/main" id="{24F3DDB5-3DD4-C4A9-17ED-AE5C5F7C4B81}"/>
                </a:ext>
              </a:extLst>
            </xdr:cNvPr>
            <xdr:cNvGraphicFramePr/>
          </xdr:nvGraphicFramePr>
          <xdr:xfrm>
            <a:off x="0" y="0"/>
            <a:ext cx="0" cy="0"/>
          </xdr:xfrm>
          <a:graphic>
            <a:graphicData uri="http://schemas.microsoft.com/office/drawing/2010/slicer">
              <sle:slicer xmlns:sle="http://schemas.microsoft.com/office/drawing/2010/slicer" name="screen time catecory"/>
            </a:graphicData>
          </a:graphic>
        </xdr:graphicFrame>
      </mc:Choice>
      <mc:Fallback xmlns="">
        <xdr:sp macro="" textlink="">
          <xdr:nvSpPr>
            <xdr:cNvPr id="0" name=""/>
            <xdr:cNvSpPr>
              <a:spLocks noTextEdit="1"/>
            </xdr:cNvSpPr>
          </xdr:nvSpPr>
          <xdr:spPr>
            <a:xfrm>
              <a:off x="8801100" y="2552700"/>
              <a:ext cx="15240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 Rajeshwari" refreshedDate="45914.570892476855" createdVersion="8" refreshedVersion="8" minRefreshableVersion="3" recordCount="205" xr:uid="{B4ADFB7B-32FF-4092-9427-71ADDE883FAF}">
  <cacheSource type="worksheet">
    <worksheetSource name="student_screen_time_raw"/>
  </cacheSource>
  <cacheFields count="10">
    <cacheField name="Student_ID" numFmtId="0">
      <sharedItems containsSemiMixedTypes="0" containsString="0" containsNumber="1" containsInteger="1" minValue="1" maxValue="200"/>
    </cacheField>
    <cacheField name="Age" numFmtId="0">
      <sharedItems containsSemiMixedTypes="0" containsString="0" containsNumber="1" containsInteger="1" minValue="13" maxValue="17" count="5">
        <n v="16"/>
        <n v="17"/>
        <n v="15"/>
        <n v="14"/>
        <n v="13"/>
      </sharedItems>
    </cacheField>
    <cacheField name="Study_Hours" numFmtId="0">
      <sharedItems containsSemiMixedTypes="0" containsString="0" containsNumber="1" minValue="0.2" maxValue="5.8"/>
    </cacheField>
    <cacheField name="Screen_Time" numFmtId="0">
      <sharedItems containsSemiMixedTypes="0" containsString="0" containsNumber="1" minValue="0" maxValue="7.9" count="60">
        <n v="2.7"/>
        <n v="4"/>
        <n v="4.3"/>
        <n v="2.8"/>
        <n v="1.8"/>
        <n v="4.4000000000000004"/>
        <n v="6.7"/>
        <n v="4.5999999999999996"/>
        <n v="4.0999999999999996"/>
        <n v="3.6"/>
        <n v="5.8"/>
        <n v="2"/>
        <n v="1.6"/>
        <n v="5.6"/>
        <n v="3.5"/>
        <n v="4.7"/>
        <n v="5.2"/>
        <n v="6"/>
        <n v="2.6"/>
        <n v="0.5"/>
        <n v="2.5"/>
        <n v="2.9"/>
        <n v="1.2"/>
        <n v="3.1"/>
        <n v="6.4"/>
        <n v="5"/>
        <n v="4.8"/>
        <n v="5.3"/>
        <n v="5.7"/>
        <n v="3.2"/>
        <n v="1.9"/>
        <n v="3.9"/>
        <n v="0.2"/>
        <n v="4.9000000000000004"/>
        <n v="3.7"/>
        <n v="3.3"/>
        <n v="2.2000000000000002"/>
        <n v="3"/>
        <n v="1.7"/>
        <n v="3.8"/>
        <n v="4.2"/>
        <n v="6.1"/>
        <n v="4.5"/>
        <n v="3.4"/>
        <n v="6.9"/>
        <n v="0"/>
        <n v="7.8"/>
        <n v="7.1"/>
        <n v="1"/>
        <n v="0.9"/>
        <n v="7.5"/>
        <n v="2.2999999999999998"/>
        <n v="5.5"/>
        <n v="6.5"/>
        <n v="7.6"/>
        <n v="1.5"/>
        <n v="2.1"/>
        <n v="7.9"/>
        <n v="6.2"/>
        <n v="7"/>
      </sharedItems>
    </cacheField>
    <cacheField name="Test_Scores" numFmtId="0">
      <sharedItems containsSemiMixedTypes="0" containsString="0" containsNumber="1" minValue="34.299999999999997" maxValue="100"/>
    </cacheField>
    <cacheField name="Extra_Curricular_Hours" numFmtId="0">
      <sharedItems containsSemiMixedTypes="0" containsString="0" containsNumber="1" minValue="0" maxValue="3.7"/>
    </cacheField>
    <cacheField name="screen time catecory" numFmtId="0">
      <sharedItems count="3">
        <s v="moderate screen time"/>
        <s v="high screen time"/>
        <s v="few screen time"/>
      </sharedItems>
    </cacheField>
    <cacheField name="test Score category" numFmtId="0">
      <sharedItems count="3">
        <s v="high scores"/>
        <s v="average score"/>
        <s v="low score"/>
      </sharedItems>
    </cacheField>
    <cacheField name="Extra curricular activity trends" numFmtId="0">
      <sharedItems count="2">
        <s v="SPORTS"/>
        <s v="YOGA"/>
      </sharedItems>
    </cacheField>
    <cacheField name="Age group" numFmtId="0">
      <sharedItems count="3">
        <s v="Lateteen"/>
        <s v="midteen"/>
        <s v=" EarlyTeen"/>
      </sharedItems>
    </cacheField>
  </cacheFields>
  <extLst>
    <ext xmlns:x14="http://schemas.microsoft.com/office/spreadsheetml/2009/9/main" uri="{725AE2AE-9491-48be-B2B4-4EB974FC3084}">
      <x14:pivotCacheDefinition pivotCacheId="1991326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
    <x v="0"/>
    <n v="2.5"/>
    <x v="0"/>
    <n v="75"/>
    <n v="1.6"/>
    <x v="0"/>
    <x v="0"/>
    <x v="0"/>
    <x v="0"/>
  </r>
  <r>
    <n v="2"/>
    <x v="1"/>
    <n v="2.7"/>
    <x v="1"/>
    <n v="68.099999999999994"/>
    <n v="0.7"/>
    <x v="0"/>
    <x v="1"/>
    <x v="1"/>
    <x v="0"/>
  </r>
  <r>
    <n v="3"/>
    <x v="2"/>
    <n v="3"/>
    <x v="2"/>
    <n v="67.900000000000006"/>
    <n v="1.5"/>
    <x v="1"/>
    <x v="1"/>
    <x v="0"/>
    <x v="1"/>
  </r>
  <r>
    <n v="4"/>
    <x v="1"/>
    <n v="3"/>
    <x v="3"/>
    <n v="47.2"/>
    <n v="1.8"/>
    <x v="0"/>
    <x v="1"/>
    <x v="0"/>
    <x v="0"/>
  </r>
  <r>
    <n v="5"/>
    <x v="1"/>
    <n v="2.5"/>
    <x v="4"/>
    <n v="78"/>
    <n v="1.4"/>
    <x v="2"/>
    <x v="0"/>
    <x v="1"/>
    <x v="0"/>
  </r>
  <r>
    <n v="6"/>
    <x v="3"/>
    <n v="1.3"/>
    <x v="5"/>
    <n v="71.5"/>
    <n v="0.4"/>
    <x v="1"/>
    <x v="0"/>
    <x v="1"/>
    <x v="1"/>
  </r>
  <r>
    <n v="7"/>
    <x v="2"/>
    <n v="3.3"/>
    <x v="6"/>
    <n v="88"/>
    <n v="2.9"/>
    <x v="1"/>
    <x v="0"/>
    <x v="0"/>
    <x v="1"/>
  </r>
  <r>
    <n v="8"/>
    <x v="2"/>
    <n v="2.9"/>
    <x v="7"/>
    <n v="69.3"/>
    <n v="1.6"/>
    <x v="1"/>
    <x v="1"/>
    <x v="0"/>
    <x v="1"/>
  </r>
  <r>
    <n v="9"/>
    <x v="2"/>
    <n v="1.4"/>
    <x v="8"/>
    <n v="75.7"/>
    <n v="0.9"/>
    <x v="1"/>
    <x v="0"/>
    <x v="1"/>
    <x v="1"/>
  </r>
  <r>
    <n v="10"/>
    <x v="1"/>
    <n v="1.8"/>
    <x v="8"/>
    <n v="78.3"/>
    <n v="2.8"/>
    <x v="1"/>
    <x v="0"/>
    <x v="0"/>
    <x v="0"/>
  </r>
  <r>
    <n v="11"/>
    <x v="0"/>
    <n v="3.4"/>
    <x v="9"/>
    <n v="52.5"/>
    <n v="2"/>
    <x v="0"/>
    <x v="1"/>
    <x v="0"/>
    <x v="0"/>
  </r>
  <r>
    <n v="12"/>
    <x v="2"/>
    <n v="3.1"/>
    <x v="10"/>
    <n v="96.2"/>
    <n v="0.5"/>
    <x v="1"/>
    <x v="0"/>
    <x v="1"/>
    <x v="1"/>
  </r>
  <r>
    <n v="13"/>
    <x v="1"/>
    <n v="1.8"/>
    <x v="2"/>
    <n v="65.7"/>
    <n v="0.7"/>
    <x v="1"/>
    <x v="1"/>
    <x v="1"/>
    <x v="0"/>
  </r>
  <r>
    <n v="14"/>
    <x v="3"/>
    <n v="2.2000000000000002"/>
    <x v="11"/>
    <n v="74.900000000000006"/>
    <n v="1.3"/>
    <x v="0"/>
    <x v="0"/>
    <x v="1"/>
    <x v="1"/>
  </r>
  <r>
    <n v="15"/>
    <x v="0"/>
    <n v="2.4"/>
    <x v="12"/>
    <n v="76.400000000000006"/>
    <n v="1.7"/>
    <x v="2"/>
    <x v="0"/>
    <x v="0"/>
    <x v="0"/>
  </r>
  <r>
    <n v="16"/>
    <x v="3"/>
    <n v="3.1"/>
    <x v="8"/>
    <n v="61.9"/>
    <n v="2"/>
    <x v="1"/>
    <x v="1"/>
    <x v="0"/>
    <x v="1"/>
  </r>
  <r>
    <n v="17"/>
    <x v="0"/>
    <n v="3.7"/>
    <x v="13"/>
    <n v="88.5"/>
    <n v="2.2999999999999998"/>
    <x v="1"/>
    <x v="0"/>
    <x v="0"/>
    <x v="0"/>
  </r>
  <r>
    <n v="18"/>
    <x v="1"/>
    <n v="2.6"/>
    <x v="5"/>
    <n v="72.7"/>
    <n v="1.9"/>
    <x v="1"/>
    <x v="0"/>
    <x v="0"/>
    <x v="0"/>
  </r>
  <r>
    <n v="19"/>
    <x v="4"/>
    <n v="2.5"/>
    <x v="14"/>
    <n v="67.900000000000006"/>
    <n v="2.6"/>
    <x v="0"/>
    <x v="1"/>
    <x v="0"/>
    <x v="2"/>
  </r>
  <r>
    <n v="20"/>
    <x v="0"/>
    <n v="3.4"/>
    <x v="15"/>
    <n v="71.400000000000006"/>
    <n v="1.6"/>
    <x v="1"/>
    <x v="0"/>
    <x v="0"/>
    <x v="0"/>
  </r>
  <r>
    <n v="21"/>
    <x v="3"/>
    <n v="2.7"/>
    <x v="2"/>
    <n v="77.599999999999994"/>
    <n v="0.9"/>
    <x v="1"/>
    <x v="0"/>
    <x v="1"/>
    <x v="1"/>
  </r>
  <r>
    <n v="22"/>
    <x v="1"/>
    <n v="1.1000000000000001"/>
    <x v="16"/>
    <n v="70.099999999999994"/>
    <n v="1.5"/>
    <x v="1"/>
    <x v="0"/>
    <x v="0"/>
    <x v="0"/>
  </r>
  <r>
    <n v="23"/>
    <x v="0"/>
    <n v="1.5"/>
    <x v="17"/>
    <n v="78.8"/>
    <n v="1.4"/>
    <x v="1"/>
    <x v="0"/>
    <x v="1"/>
    <x v="0"/>
  </r>
  <r>
    <n v="24"/>
    <x v="4"/>
    <n v="3.2"/>
    <x v="18"/>
    <n v="53.2"/>
    <n v="0"/>
    <x v="0"/>
    <x v="1"/>
    <x v="1"/>
    <x v="2"/>
  </r>
  <r>
    <n v="25"/>
    <x v="4"/>
    <n v="0.8"/>
    <x v="19"/>
    <n v="62.5"/>
    <n v="1.1000000000000001"/>
    <x v="2"/>
    <x v="1"/>
    <x v="1"/>
    <x v="2"/>
  </r>
  <r>
    <n v="26"/>
    <x v="2"/>
    <n v="2.6"/>
    <x v="14"/>
    <n v="48.6"/>
    <n v="1.8"/>
    <x v="0"/>
    <x v="1"/>
    <x v="0"/>
    <x v="1"/>
  </r>
  <r>
    <n v="27"/>
    <x v="2"/>
    <n v="3.5"/>
    <x v="20"/>
    <n v="90"/>
    <n v="1.2"/>
    <x v="0"/>
    <x v="0"/>
    <x v="1"/>
    <x v="1"/>
  </r>
  <r>
    <n v="28"/>
    <x v="3"/>
    <n v="2.7"/>
    <x v="16"/>
    <n v="89.8"/>
    <n v="1"/>
    <x v="1"/>
    <x v="0"/>
    <x v="1"/>
    <x v="1"/>
  </r>
  <r>
    <n v="29"/>
    <x v="0"/>
    <n v="1.9"/>
    <x v="21"/>
    <n v="76.3"/>
    <n v="2.2000000000000002"/>
    <x v="0"/>
    <x v="0"/>
    <x v="0"/>
    <x v="0"/>
  </r>
  <r>
    <n v="30"/>
    <x v="0"/>
    <n v="1.7"/>
    <x v="22"/>
    <n v="59.9"/>
    <n v="0.8"/>
    <x v="2"/>
    <x v="1"/>
    <x v="1"/>
    <x v="0"/>
  </r>
  <r>
    <n v="31"/>
    <x v="2"/>
    <n v="3.3"/>
    <x v="23"/>
    <n v="93.9"/>
    <n v="2.1"/>
    <x v="0"/>
    <x v="0"/>
    <x v="0"/>
    <x v="1"/>
  </r>
  <r>
    <n v="32"/>
    <x v="0"/>
    <n v="3"/>
    <x v="4"/>
    <n v="64"/>
    <n v="0.4"/>
    <x v="2"/>
    <x v="1"/>
    <x v="1"/>
    <x v="0"/>
  </r>
  <r>
    <n v="33"/>
    <x v="0"/>
    <n v="2.2000000000000002"/>
    <x v="24"/>
    <n v="67.900000000000006"/>
    <n v="3.7"/>
    <x v="1"/>
    <x v="1"/>
    <x v="0"/>
    <x v="0"/>
  </r>
  <r>
    <n v="34"/>
    <x v="4"/>
    <n v="3.6"/>
    <x v="15"/>
    <n v="71.599999999999994"/>
    <n v="1.3"/>
    <x v="1"/>
    <x v="0"/>
    <x v="1"/>
    <x v="2"/>
  </r>
  <r>
    <n v="35"/>
    <x v="2"/>
    <n v="3.4"/>
    <x v="25"/>
    <n v="74.5"/>
    <n v="1.2"/>
    <x v="1"/>
    <x v="0"/>
    <x v="1"/>
    <x v="1"/>
  </r>
  <r>
    <n v="36"/>
    <x v="1"/>
    <n v="4.3"/>
    <x v="26"/>
    <n v="76.400000000000006"/>
    <n v="2.4"/>
    <x v="1"/>
    <x v="0"/>
    <x v="0"/>
    <x v="0"/>
  </r>
  <r>
    <n v="37"/>
    <x v="2"/>
    <n v="3.1"/>
    <x v="27"/>
    <n v="76.8"/>
    <n v="1.2"/>
    <x v="1"/>
    <x v="0"/>
    <x v="1"/>
    <x v="1"/>
  </r>
  <r>
    <n v="38"/>
    <x v="1"/>
    <n v="2.2999999999999998"/>
    <x v="28"/>
    <n v="71.599999999999994"/>
    <n v="2.7"/>
    <x v="1"/>
    <x v="0"/>
    <x v="0"/>
    <x v="0"/>
  </r>
  <r>
    <n v="39"/>
    <x v="4"/>
    <n v="2.4"/>
    <x v="29"/>
    <n v="76.7"/>
    <n v="1.8"/>
    <x v="0"/>
    <x v="0"/>
    <x v="0"/>
    <x v="2"/>
  </r>
  <r>
    <n v="40"/>
    <x v="3"/>
    <n v="0.6"/>
    <x v="30"/>
    <n v="71.599999999999994"/>
    <n v="1.4"/>
    <x v="2"/>
    <x v="0"/>
    <x v="1"/>
    <x v="1"/>
  </r>
  <r>
    <n v="41"/>
    <x v="0"/>
    <n v="2.7"/>
    <x v="0"/>
    <n v="75.8"/>
    <n v="1.3"/>
    <x v="0"/>
    <x v="0"/>
    <x v="1"/>
    <x v="0"/>
  </r>
  <r>
    <n v="42"/>
    <x v="4"/>
    <n v="2.5"/>
    <x v="31"/>
    <n v="75"/>
    <n v="2.5"/>
    <x v="0"/>
    <x v="0"/>
    <x v="0"/>
    <x v="2"/>
  </r>
  <r>
    <n v="43"/>
    <x v="0"/>
    <n v="1.2"/>
    <x v="32"/>
    <n v="77.599999999999994"/>
    <n v="1.7"/>
    <x v="2"/>
    <x v="0"/>
    <x v="0"/>
    <x v="0"/>
  </r>
  <r>
    <n v="44"/>
    <x v="3"/>
    <n v="2.5"/>
    <x v="28"/>
    <n v="76.400000000000006"/>
    <n v="1.8"/>
    <x v="1"/>
    <x v="0"/>
    <x v="0"/>
    <x v="1"/>
  </r>
  <r>
    <n v="45"/>
    <x v="3"/>
    <n v="3.8"/>
    <x v="22"/>
    <n v="65.599999999999994"/>
    <n v="1.9"/>
    <x v="2"/>
    <x v="1"/>
    <x v="0"/>
    <x v="1"/>
  </r>
  <r>
    <n v="46"/>
    <x v="4"/>
    <n v="1.8"/>
    <x v="33"/>
    <n v="74.599999999999994"/>
    <n v="1.6"/>
    <x v="1"/>
    <x v="0"/>
    <x v="0"/>
    <x v="2"/>
  </r>
  <r>
    <n v="47"/>
    <x v="3"/>
    <n v="1.5"/>
    <x v="34"/>
    <n v="76.5"/>
    <n v="1.9"/>
    <x v="0"/>
    <x v="0"/>
    <x v="0"/>
    <x v="1"/>
  </r>
  <r>
    <n v="48"/>
    <x v="1"/>
    <n v="3.6"/>
    <x v="5"/>
    <n v="57.1"/>
    <n v="1.4"/>
    <x v="1"/>
    <x v="1"/>
    <x v="1"/>
    <x v="0"/>
  </r>
  <r>
    <n v="49"/>
    <x v="3"/>
    <n v="3.1"/>
    <x v="35"/>
    <n v="67.3"/>
    <n v="1.5"/>
    <x v="0"/>
    <x v="1"/>
    <x v="0"/>
    <x v="1"/>
  </r>
  <r>
    <n v="50"/>
    <x v="0"/>
    <n v="5.6"/>
    <x v="2"/>
    <n v="76.099999999999994"/>
    <n v="0.6"/>
    <x v="1"/>
    <x v="0"/>
    <x v="1"/>
    <x v="0"/>
  </r>
  <r>
    <n v="51"/>
    <x v="0"/>
    <n v="1.2"/>
    <x v="35"/>
    <n v="87.1"/>
    <n v="1.7"/>
    <x v="0"/>
    <x v="0"/>
    <x v="0"/>
    <x v="0"/>
  </r>
  <r>
    <n v="52"/>
    <x v="0"/>
    <n v="3.2"/>
    <x v="29"/>
    <n v="78.2"/>
    <n v="0.1"/>
    <x v="0"/>
    <x v="0"/>
    <x v="1"/>
    <x v="0"/>
  </r>
  <r>
    <n v="53"/>
    <x v="0"/>
    <n v="2.8"/>
    <x v="0"/>
    <n v="87.7"/>
    <n v="1.7"/>
    <x v="0"/>
    <x v="0"/>
    <x v="0"/>
    <x v="0"/>
  </r>
  <r>
    <n v="54"/>
    <x v="1"/>
    <n v="2.6"/>
    <x v="2"/>
    <n v="66"/>
    <n v="1.3"/>
    <x v="1"/>
    <x v="1"/>
    <x v="1"/>
    <x v="0"/>
  </r>
  <r>
    <n v="55"/>
    <x v="2"/>
    <n v="3.4"/>
    <x v="7"/>
    <n v="72.5"/>
    <n v="1.8"/>
    <x v="1"/>
    <x v="0"/>
    <x v="0"/>
    <x v="1"/>
  </r>
  <r>
    <n v="56"/>
    <x v="4"/>
    <n v="2.5"/>
    <x v="2"/>
    <n v="78.099999999999994"/>
    <n v="0.7"/>
    <x v="1"/>
    <x v="0"/>
    <x v="1"/>
    <x v="2"/>
  </r>
  <r>
    <n v="57"/>
    <x v="0"/>
    <n v="0.6"/>
    <x v="0"/>
    <n v="46.7"/>
    <n v="0"/>
    <x v="0"/>
    <x v="1"/>
    <x v="1"/>
    <x v="0"/>
  </r>
  <r>
    <n v="58"/>
    <x v="3"/>
    <n v="1.7"/>
    <x v="9"/>
    <n v="71.599999999999994"/>
    <n v="1.2"/>
    <x v="0"/>
    <x v="0"/>
    <x v="1"/>
    <x v="1"/>
  </r>
  <r>
    <n v="59"/>
    <x v="0"/>
    <n v="3.9"/>
    <x v="20"/>
    <n v="51.4"/>
    <n v="0.7"/>
    <x v="0"/>
    <x v="1"/>
    <x v="1"/>
    <x v="0"/>
  </r>
  <r>
    <n v="60"/>
    <x v="3"/>
    <n v="3.7"/>
    <x v="35"/>
    <n v="80"/>
    <n v="0.1"/>
    <x v="0"/>
    <x v="0"/>
    <x v="1"/>
    <x v="1"/>
  </r>
  <r>
    <n v="61"/>
    <x v="3"/>
    <n v="2.1"/>
    <x v="36"/>
    <n v="76.900000000000006"/>
    <n v="2.1"/>
    <x v="0"/>
    <x v="0"/>
    <x v="0"/>
    <x v="1"/>
  </r>
  <r>
    <n v="62"/>
    <x v="0"/>
    <n v="3"/>
    <x v="24"/>
    <n v="46.6"/>
    <n v="2.8"/>
    <x v="1"/>
    <x v="1"/>
    <x v="0"/>
    <x v="0"/>
  </r>
  <r>
    <n v="63"/>
    <x v="1"/>
    <n v="5.3"/>
    <x v="2"/>
    <n v="47.1"/>
    <n v="0.9"/>
    <x v="1"/>
    <x v="1"/>
    <x v="1"/>
    <x v="0"/>
  </r>
  <r>
    <n v="64"/>
    <x v="3"/>
    <n v="2.5"/>
    <x v="0"/>
    <n v="71.599999999999994"/>
    <n v="1.4"/>
    <x v="0"/>
    <x v="0"/>
    <x v="1"/>
    <x v="1"/>
  </r>
  <r>
    <n v="65"/>
    <x v="3"/>
    <n v="2.5"/>
    <x v="11"/>
    <n v="82.1"/>
    <n v="1.3"/>
    <x v="0"/>
    <x v="0"/>
    <x v="1"/>
    <x v="1"/>
  </r>
  <r>
    <n v="66"/>
    <x v="0"/>
    <n v="2.7"/>
    <x v="3"/>
    <n v="61.2"/>
    <n v="1"/>
    <x v="0"/>
    <x v="1"/>
    <x v="1"/>
    <x v="0"/>
  </r>
  <r>
    <n v="67"/>
    <x v="3"/>
    <n v="3.1"/>
    <x v="35"/>
    <n v="61.2"/>
    <n v="2"/>
    <x v="0"/>
    <x v="1"/>
    <x v="0"/>
    <x v="1"/>
  </r>
  <r>
    <n v="68"/>
    <x v="3"/>
    <n v="2.2000000000000002"/>
    <x v="31"/>
    <n v="75.099999999999994"/>
    <n v="2.2999999999999998"/>
    <x v="0"/>
    <x v="0"/>
    <x v="0"/>
    <x v="1"/>
  </r>
  <r>
    <n v="69"/>
    <x v="0"/>
    <n v="3.1"/>
    <x v="37"/>
    <n v="69.900000000000006"/>
    <n v="0.8"/>
    <x v="0"/>
    <x v="1"/>
    <x v="1"/>
    <x v="0"/>
  </r>
  <r>
    <n v="70"/>
    <x v="0"/>
    <n v="0.6"/>
    <x v="12"/>
    <n v="80.5"/>
    <n v="1.5"/>
    <x v="2"/>
    <x v="0"/>
    <x v="0"/>
    <x v="0"/>
  </r>
  <r>
    <n v="71"/>
    <x v="4"/>
    <n v="2.8"/>
    <x v="38"/>
    <n v="74.8"/>
    <n v="2.5"/>
    <x v="2"/>
    <x v="0"/>
    <x v="0"/>
    <x v="2"/>
  </r>
  <r>
    <n v="72"/>
    <x v="1"/>
    <n v="2.6"/>
    <x v="25"/>
    <n v="85.8"/>
    <n v="2.1"/>
    <x v="1"/>
    <x v="0"/>
    <x v="0"/>
    <x v="0"/>
  </r>
  <r>
    <n v="73"/>
    <x v="1"/>
    <n v="2.2999999999999998"/>
    <x v="39"/>
    <n v="79.7"/>
    <n v="2.2000000000000002"/>
    <x v="0"/>
    <x v="0"/>
    <x v="0"/>
    <x v="0"/>
  </r>
  <r>
    <n v="74"/>
    <x v="3"/>
    <n v="2"/>
    <x v="25"/>
    <n v="77.2"/>
    <n v="2.6"/>
    <x v="1"/>
    <x v="0"/>
    <x v="0"/>
    <x v="1"/>
  </r>
  <r>
    <n v="75"/>
    <x v="1"/>
    <n v="1.9"/>
    <x v="16"/>
    <n v="66.5"/>
    <n v="2.6"/>
    <x v="1"/>
    <x v="1"/>
    <x v="0"/>
    <x v="0"/>
  </r>
  <r>
    <n v="76"/>
    <x v="3"/>
    <n v="1.7"/>
    <x v="40"/>
    <n v="65.7"/>
    <n v="2.2999999999999998"/>
    <x v="1"/>
    <x v="1"/>
    <x v="0"/>
    <x v="1"/>
  </r>
  <r>
    <n v="77"/>
    <x v="4"/>
    <n v="0.2"/>
    <x v="36"/>
    <n v="69.5"/>
    <n v="1.6"/>
    <x v="0"/>
    <x v="1"/>
    <x v="0"/>
    <x v="2"/>
  </r>
  <r>
    <n v="78"/>
    <x v="0"/>
    <n v="2.2000000000000002"/>
    <x v="2"/>
    <n v="88.4"/>
    <n v="1.2"/>
    <x v="1"/>
    <x v="0"/>
    <x v="1"/>
    <x v="0"/>
  </r>
  <r>
    <n v="79"/>
    <x v="0"/>
    <n v="3.6"/>
    <x v="41"/>
    <n v="65.900000000000006"/>
    <n v="1.6"/>
    <x v="1"/>
    <x v="1"/>
    <x v="0"/>
    <x v="0"/>
  </r>
  <r>
    <n v="80"/>
    <x v="0"/>
    <n v="2.2000000000000002"/>
    <x v="35"/>
    <n v="72.599999999999994"/>
    <n v="1.1000000000000001"/>
    <x v="0"/>
    <x v="0"/>
    <x v="1"/>
    <x v="0"/>
  </r>
  <r>
    <n v="81"/>
    <x v="1"/>
    <n v="3.1"/>
    <x v="42"/>
    <n v="47.6"/>
    <n v="0"/>
    <x v="1"/>
    <x v="1"/>
    <x v="1"/>
    <x v="0"/>
  </r>
  <r>
    <n v="82"/>
    <x v="4"/>
    <n v="1.4"/>
    <x v="1"/>
    <n v="76.8"/>
    <n v="1.3"/>
    <x v="0"/>
    <x v="0"/>
    <x v="1"/>
    <x v="2"/>
  </r>
  <r>
    <n v="83"/>
    <x v="1"/>
    <n v="1.2"/>
    <x v="41"/>
    <n v="92.6"/>
    <n v="1.8"/>
    <x v="1"/>
    <x v="0"/>
    <x v="0"/>
    <x v="0"/>
  </r>
  <r>
    <n v="84"/>
    <x v="1"/>
    <n v="1.7"/>
    <x v="37"/>
    <n v="60.7"/>
    <n v="1"/>
    <x v="0"/>
    <x v="1"/>
    <x v="1"/>
    <x v="0"/>
  </r>
  <r>
    <n v="85"/>
    <x v="4"/>
    <n v="1.5"/>
    <x v="28"/>
    <n v="100"/>
    <n v="1.3"/>
    <x v="1"/>
    <x v="0"/>
    <x v="1"/>
    <x v="2"/>
  </r>
  <r>
    <n v="86"/>
    <x v="4"/>
    <n v="1.3"/>
    <x v="43"/>
    <n v="71.8"/>
    <n v="1.4"/>
    <x v="0"/>
    <x v="0"/>
    <x v="1"/>
    <x v="2"/>
  </r>
  <r>
    <n v="87"/>
    <x v="4"/>
    <n v="2.9"/>
    <x v="37"/>
    <n v="44.3"/>
    <n v="2.6"/>
    <x v="0"/>
    <x v="1"/>
    <x v="0"/>
    <x v="2"/>
  </r>
  <r>
    <n v="88"/>
    <x v="4"/>
    <n v="4.3"/>
    <x v="40"/>
    <n v="66.099999999999994"/>
    <n v="1.2"/>
    <x v="1"/>
    <x v="1"/>
    <x v="1"/>
    <x v="2"/>
  </r>
  <r>
    <n v="89"/>
    <x v="0"/>
    <n v="1.8"/>
    <x v="42"/>
    <n v="83.3"/>
    <n v="2.6"/>
    <x v="1"/>
    <x v="0"/>
    <x v="0"/>
    <x v="0"/>
  </r>
  <r>
    <n v="90"/>
    <x v="2"/>
    <n v="2.5"/>
    <x v="44"/>
    <n v="90"/>
    <n v="0"/>
    <x v="1"/>
    <x v="0"/>
    <x v="1"/>
    <x v="1"/>
  </r>
  <r>
    <n v="91"/>
    <x v="2"/>
    <n v="3.2"/>
    <x v="42"/>
    <n v="77.2"/>
    <n v="2.6"/>
    <x v="1"/>
    <x v="0"/>
    <x v="0"/>
    <x v="1"/>
  </r>
  <r>
    <n v="92"/>
    <x v="4"/>
    <n v="1.1000000000000001"/>
    <x v="2"/>
    <n v="85.7"/>
    <n v="2.5"/>
    <x v="1"/>
    <x v="0"/>
    <x v="0"/>
    <x v="2"/>
  </r>
  <r>
    <n v="93"/>
    <x v="2"/>
    <n v="1.3"/>
    <x v="24"/>
    <n v="58.2"/>
    <n v="2.2000000000000002"/>
    <x v="1"/>
    <x v="1"/>
    <x v="0"/>
    <x v="1"/>
  </r>
  <r>
    <n v="94"/>
    <x v="2"/>
    <n v="3"/>
    <x v="33"/>
    <n v="63.2"/>
    <n v="0"/>
    <x v="1"/>
    <x v="1"/>
    <x v="1"/>
    <x v="1"/>
  </r>
  <r>
    <n v="95"/>
    <x v="4"/>
    <n v="2.2999999999999998"/>
    <x v="37"/>
    <n v="53.2"/>
    <n v="2.2999999999999998"/>
    <x v="0"/>
    <x v="1"/>
    <x v="0"/>
    <x v="2"/>
  </r>
  <r>
    <n v="96"/>
    <x v="2"/>
    <n v="1.8"/>
    <x v="17"/>
    <n v="63.9"/>
    <n v="1.5"/>
    <x v="1"/>
    <x v="1"/>
    <x v="0"/>
    <x v="1"/>
  </r>
  <r>
    <n v="97"/>
    <x v="1"/>
    <n v="2.6"/>
    <x v="21"/>
    <n v="77.599999999999994"/>
    <n v="0"/>
    <x v="0"/>
    <x v="0"/>
    <x v="1"/>
    <x v="0"/>
  </r>
  <r>
    <n v="98"/>
    <x v="3"/>
    <n v="2.1"/>
    <x v="37"/>
    <n v="72.099999999999994"/>
    <n v="2.5"/>
    <x v="0"/>
    <x v="0"/>
    <x v="0"/>
    <x v="1"/>
  </r>
  <r>
    <n v="99"/>
    <x v="3"/>
    <n v="4.4000000000000004"/>
    <x v="0"/>
    <n v="78.7"/>
    <n v="2.7"/>
    <x v="0"/>
    <x v="0"/>
    <x v="0"/>
    <x v="1"/>
  </r>
  <r>
    <n v="100"/>
    <x v="4"/>
    <n v="1.8"/>
    <x v="18"/>
    <n v="60.6"/>
    <n v="0"/>
    <x v="0"/>
    <x v="1"/>
    <x v="1"/>
    <x v="2"/>
  </r>
  <r>
    <n v="101"/>
    <x v="0"/>
    <n v="1.6"/>
    <x v="42"/>
    <n v="61.2"/>
    <n v="1.6"/>
    <x v="1"/>
    <x v="1"/>
    <x v="0"/>
    <x v="0"/>
  </r>
  <r>
    <n v="102"/>
    <x v="4"/>
    <n v="2"/>
    <x v="9"/>
    <n v="72"/>
    <n v="2.6"/>
    <x v="0"/>
    <x v="0"/>
    <x v="0"/>
    <x v="2"/>
  </r>
  <r>
    <n v="103"/>
    <x v="0"/>
    <n v="2.1"/>
    <x v="45"/>
    <n v="64"/>
    <n v="2.5"/>
    <x v="2"/>
    <x v="1"/>
    <x v="0"/>
    <x v="0"/>
  </r>
  <r>
    <n v="104"/>
    <x v="3"/>
    <n v="2.5"/>
    <x v="9"/>
    <n v="83"/>
    <n v="2.2000000000000002"/>
    <x v="0"/>
    <x v="0"/>
    <x v="0"/>
    <x v="1"/>
  </r>
  <r>
    <n v="105"/>
    <x v="4"/>
    <n v="0.5"/>
    <x v="29"/>
    <n v="63.7"/>
    <n v="0"/>
    <x v="0"/>
    <x v="1"/>
    <x v="1"/>
    <x v="2"/>
  </r>
  <r>
    <n v="106"/>
    <x v="1"/>
    <n v="2.9"/>
    <x v="27"/>
    <n v="65"/>
    <n v="2.1"/>
    <x v="1"/>
    <x v="1"/>
    <x v="0"/>
    <x v="0"/>
  </r>
  <r>
    <n v="107"/>
    <x v="2"/>
    <n v="2"/>
    <x v="29"/>
    <n v="74.2"/>
    <n v="1.3"/>
    <x v="0"/>
    <x v="0"/>
    <x v="1"/>
    <x v="1"/>
  </r>
  <r>
    <n v="108"/>
    <x v="0"/>
    <n v="3.3"/>
    <x v="46"/>
    <n v="66.099999999999994"/>
    <n v="2.2999999999999998"/>
    <x v="1"/>
    <x v="1"/>
    <x v="0"/>
    <x v="0"/>
  </r>
  <r>
    <n v="109"/>
    <x v="2"/>
    <n v="2.5"/>
    <x v="41"/>
    <n v="57.7"/>
    <n v="1.7"/>
    <x v="1"/>
    <x v="1"/>
    <x v="0"/>
    <x v="1"/>
  </r>
  <r>
    <n v="110"/>
    <x v="2"/>
    <n v="3"/>
    <x v="43"/>
    <n v="59"/>
    <n v="1.5"/>
    <x v="0"/>
    <x v="1"/>
    <x v="0"/>
    <x v="1"/>
  </r>
  <r>
    <n v="111"/>
    <x v="4"/>
    <n v="2.1"/>
    <x v="28"/>
    <n v="75.400000000000006"/>
    <n v="2"/>
    <x v="1"/>
    <x v="0"/>
    <x v="0"/>
    <x v="2"/>
  </r>
  <r>
    <n v="112"/>
    <x v="2"/>
    <n v="2.9"/>
    <x v="2"/>
    <n v="56.4"/>
    <n v="1.4"/>
    <x v="1"/>
    <x v="1"/>
    <x v="1"/>
    <x v="1"/>
  </r>
  <r>
    <n v="113"/>
    <x v="1"/>
    <n v="4.2"/>
    <x v="5"/>
    <n v="84"/>
    <n v="1.5"/>
    <x v="1"/>
    <x v="0"/>
    <x v="0"/>
    <x v="0"/>
  </r>
  <r>
    <n v="114"/>
    <x v="2"/>
    <n v="1.8"/>
    <x v="16"/>
    <n v="63.1"/>
    <n v="1.1000000000000001"/>
    <x v="1"/>
    <x v="1"/>
    <x v="1"/>
    <x v="1"/>
  </r>
  <r>
    <n v="115"/>
    <x v="4"/>
    <n v="2.4"/>
    <x v="8"/>
    <n v="76.2"/>
    <n v="0.2"/>
    <x v="1"/>
    <x v="0"/>
    <x v="1"/>
    <x v="2"/>
  </r>
  <r>
    <n v="116"/>
    <x v="1"/>
    <n v="2"/>
    <x v="5"/>
    <n v="63.7"/>
    <n v="2"/>
    <x v="1"/>
    <x v="1"/>
    <x v="0"/>
    <x v="0"/>
  </r>
  <r>
    <n v="117"/>
    <x v="3"/>
    <n v="4.0999999999999996"/>
    <x v="16"/>
    <n v="60.8"/>
    <n v="0.9"/>
    <x v="1"/>
    <x v="1"/>
    <x v="1"/>
    <x v="1"/>
  </r>
  <r>
    <n v="118"/>
    <x v="2"/>
    <n v="2.1"/>
    <x v="47"/>
    <n v="72.5"/>
    <n v="1.3"/>
    <x v="1"/>
    <x v="0"/>
    <x v="1"/>
    <x v="1"/>
  </r>
  <r>
    <n v="119"/>
    <x v="4"/>
    <n v="1.8"/>
    <x v="5"/>
    <n v="80.5"/>
    <n v="1.7"/>
    <x v="1"/>
    <x v="0"/>
    <x v="0"/>
    <x v="2"/>
  </r>
  <r>
    <n v="120"/>
    <x v="3"/>
    <n v="1.9"/>
    <x v="35"/>
    <n v="67.5"/>
    <n v="0"/>
    <x v="0"/>
    <x v="1"/>
    <x v="1"/>
    <x v="1"/>
  </r>
  <r>
    <n v="121"/>
    <x v="3"/>
    <n v="2.4"/>
    <x v="48"/>
    <n v="69.3"/>
    <n v="0"/>
    <x v="2"/>
    <x v="1"/>
    <x v="1"/>
    <x v="1"/>
  </r>
  <r>
    <n v="122"/>
    <x v="0"/>
    <n v="1.7"/>
    <x v="44"/>
    <n v="78.099999999999994"/>
    <n v="1.3"/>
    <x v="1"/>
    <x v="0"/>
    <x v="1"/>
    <x v="0"/>
  </r>
  <r>
    <n v="123"/>
    <x v="1"/>
    <n v="2.1"/>
    <x v="9"/>
    <n v="78.400000000000006"/>
    <n v="1.9"/>
    <x v="0"/>
    <x v="0"/>
    <x v="0"/>
    <x v="0"/>
  </r>
  <r>
    <n v="124"/>
    <x v="2"/>
    <n v="2.7"/>
    <x v="26"/>
    <n v="69.599999999999994"/>
    <n v="2.1"/>
    <x v="1"/>
    <x v="1"/>
    <x v="0"/>
    <x v="1"/>
  </r>
  <r>
    <n v="125"/>
    <x v="4"/>
    <n v="2.4"/>
    <x v="44"/>
    <n v="65.599999999999994"/>
    <n v="0.2"/>
    <x v="1"/>
    <x v="1"/>
    <x v="1"/>
    <x v="2"/>
  </r>
  <r>
    <n v="126"/>
    <x v="0"/>
    <n v="3.3"/>
    <x v="2"/>
    <n v="70.8"/>
    <n v="2"/>
    <x v="1"/>
    <x v="0"/>
    <x v="0"/>
    <x v="0"/>
  </r>
  <r>
    <n v="127"/>
    <x v="1"/>
    <n v="2.2000000000000002"/>
    <x v="34"/>
    <n v="68.099999999999994"/>
    <n v="1.3"/>
    <x v="0"/>
    <x v="1"/>
    <x v="1"/>
    <x v="0"/>
  </r>
  <r>
    <n v="128"/>
    <x v="0"/>
    <n v="2.2999999999999998"/>
    <x v="41"/>
    <n v="73.099999999999994"/>
    <n v="0.8"/>
    <x v="1"/>
    <x v="0"/>
    <x v="1"/>
    <x v="0"/>
  </r>
  <r>
    <n v="129"/>
    <x v="1"/>
    <n v="2.8"/>
    <x v="15"/>
    <n v="58.1"/>
    <n v="1"/>
    <x v="1"/>
    <x v="1"/>
    <x v="1"/>
    <x v="0"/>
  </r>
  <r>
    <n v="130"/>
    <x v="1"/>
    <n v="4.7"/>
    <x v="33"/>
    <n v="72.8"/>
    <n v="2.1"/>
    <x v="1"/>
    <x v="0"/>
    <x v="0"/>
    <x v="0"/>
  </r>
  <r>
    <n v="131"/>
    <x v="2"/>
    <n v="1.7"/>
    <x v="38"/>
    <n v="62.8"/>
    <n v="1.7"/>
    <x v="2"/>
    <x v="1"/>
    <x v="0"/>
    <x v="1"/>
  </r>
  <r>
    <n v="132"/>
    <x v="1"/>
    <n v="4.4000000000000004"/>
    <x v="10"/>
    <n v="79.099999999999994"/>
    <n v="1.5"/>
    <x v="1"/>
    <x v="0"/>
    <x v="0"/>
    <x v="0"/>
  </r>
  <r>
    <n v="133"/>
    <x v="0"/>
    <n v="1.3"/>
    <x v="7"/>
    <n v="63.3"/>
    <n v="1.7"/>
    <x v="1"/>
    <x v="1"/>
    <x v="0"/>
    <x v="0"/>
  </r>
  <r>
    <n v="134"/>
    <x v="1"/>
    <n v="2.7"/>
    <x v="30"/>
    <n v="63.4"/>
    <n v="2.2000000000000002"/>
    <x v="2"/>
    <x v="1"/>
    <x v="0"/>
    <x v="0"/>
  </r>
  <r>
    <n v="135"/>
    <x v="2"/>
    <n v="2.5"/>
    <x v="15"/>
    <n v="74.5"/>
    <n v="1.4"/>
    <x v="1"/>
    <x v="0"/>
    <x v="1"/>
    <x v="1"/>
  </r>
  <r>
    <n v="136"/>
    <x v="2"/>
    <n v="1.7"/>
    <x v="49"/>
    <n v="70.099999999999994"/>
    <n v="1.5"/>
    <x v="2"/>
    <x v="0"/>
    <x v="0"/>
    <x v="1"/>
  </r>
  <r>
    <n v="137"/>
    <x v="0"/>
    <n v="3.2"/>
    <x v="50"/>
    <n v="92.8"/>
    <n v="2.4"/>
    <x v="1"/>
    <x v="0"/>
    <x v="0"/>
    <x v="0"/>
  </r>
  <r>
    <n v="138"/>
    <x v="3"/>
    <n v="3.1"/>
    <x v="51"/>
    <n v="71.599999999999994"/>
    <n v="1.2"/>
    <x v="0"/>
    <x v="0"/>
    <x v="1"/>
    <x v="1"/>
  </r>
  <r>
    <n v="139"/>
    <x v="3"/>
    <n v="2"/>
    <x v="24"/>
    <n v="71.099999999999994"/>
    <n v="2"/>
    <x v="1"/>
    <x v="0"/>
    <x v="0"/>
    <x v="1"/>
  </r>
  <r>
    <n v="140"/>
    <x v="1"/>
    <n v="0.4"/>
    <x v="3"/>
    <n v="81.3"/>
    <n v="1.1000000000000001"/>
    <x v="0"/>
    <x v="0"/>
    <x v="1"/>
    <x v="0"/>
  </r>
  <r>
    <n v="141"/>
    <x v="4"/>
    <n v="2.1"/>
    <x v="26"/>
    <n v="64.2"/>
    <n v="1.2"/>
    <x v="1"/>
    <x v="1"/>
    <x v="1"/>
    <x v="2"/>
  </r>
  <r>
    <n v="142"/>
    <x v="1"/>
    <n v="2.6"/>
    <x v="18"/>
    <n v="60.9"/>
    <n v="1.4"/>
    <x v="0"/>
    <x v="1"/>
    <x v="1"/>
    <x v="0"/>
  </r>
  <r>
    <n v="143"/>
    <x v="0"/>
    <n v="2.5"/>
    <x v="52"/>
    <n v="61.3"/>
    <n v="1.9"/>
    <x v="1"/>
    <x v="1"/>
    <x v="0"/>
    <x v="0"/>
  </r>
  <r>
    <n v="144"/>
    <x v="0"/>
    <n v="3.3"/>
    <x v="9"/>
    <n v="53.9"/>
    <n v="2.5"/>
    <x v="0"/>
    <x v="1"/>
    <x v="0"/>
    <x v="0"/>
  </r>
  <r>
    <n v="145"/>
    <x v="0"/>
    <n v="4.4000000000000004"/>
    <x v="15"/>
    <n v="83.5"/>
    <n v="1.6"/>
    <x v="1"/>
    <x v="0"/>
    <x v="0"/>
    <x v="0"/>
  </r>
  <r>
    <n v="146"/>
    <x v="0"/>
    <n v="2.9"/>
    <x v="1"/>
    <n v="66.7"/>
    <n v="0.3"/>
    <x v="0"/>
    <x v="1"/>
    <x v="1"/>
    <x v="0"/>
  </r>
  <r>
    <n v="147"/>
    <x v="0"/>
    <n v="3.1"/>
    <x v="11"/>
    <n v="65.5"/>
    <n v="2"/>
    <x v="0"/>
    <x v="1"/>
    <x v="0"/>
    <x v="0"/>
  </r>
  <r>
    <n v="148"/>
    <x v="2"/>
    <n v="2.6"/>
    <x v="26"/>
    <n v="48.8"/>
    <n v="3.5"/>
    <x v="1"/>
    <x v="1"/>
    <x v="0"/>
    <x v="1"/>
  </r>
  <r>
    <n v="149"/>
    <x v="3"/>
    <n v="3.7"/>
    <x v="29"/>
    <n v="55.7"/>
    <n v="1.6"/>
    <x v="0"/>
    <x v="1"/>
    <x v="0"/>
    <x v="1"/>
  </r>
  <r>
    <n v="150"/>
    <x v="0"/>
    <n v="3"/>
    <x v="13"/>
    <n v="84.7"/>
    <n v="0.1"/>
    <x v="1"/>
    <x v="0"/>
    <x v="1"/>
    <x v="0"/>
  </r>
  <r>
    <n v="151"/>
    <x v="4"/>
    <n v="3.2"/>
    <x v="9"/>
    <n v="73"/>
    <n v="1.6"/>
    <x v="0"/>
    <x v="0"/>
    <x v="0"/>
    <x v="2"/>
  </r>
  <r>
    <n v="152"/>
    <x v="4"/>
    <n v="4.3"/>
    <x v="31"/>
    <n v="81.7"/>
    <n v="1.5"/>
    <x v="0"/>
    <x v="0"/>
    <x v="0"/>
    <x v="2"/>
  </r>
  <r>
    <n v="153"/>
    <x v="4"/>
    <n v="2.7"/>
    <x v="53"/>
    <n v="80.400000000000006"/>
    <n v="1.4"/>
    <x v="1"/>
    <x v="0"/>
    <x v="1"/>
    <x v="2"/>
  </r>
  <r>
    <n v="154"/>
    <x v="4"/>
    <n v="2.2000000000000002"/>
    <x v="54"/>
    <n v="60"/>
    <n v="2.2999999999999998"/>
    <x v="1"/>
    <x v="1"/>
    <x v="0"/>
    <x v="2"/>
  </r>
  <r>
    <n v="155"/>
    <x v="2"/>
    <n v="2.9"/>
    <x v="16"/>
    <n v="94.3"/>
    <n v="2.6"/>
    <x v="1"/>
    <x v="0"/>
    <x v="0"/>
    <x v="1"/>
  </r>
  <r>
    <n v="156"/>
    <x v="4"/>
    <n v="3.6"/>
    <x v="9"/>
    <n v="89.5"/>
    <n v="2"/>
    <x v="0"/>
    <x v="0"/>
    <x v="0"/>
    <x v="2"/>
  </r>
  <r>
    <n v="157"/>
    <x v="0"/>
    <n v="3"/>
    <x v="43"/>
    <n v="64.400000000000006"/>
    <n v="1.4"/>
    <x v="0"/>
    <x v="1"/>
    <x v="1"/>
    <x v="0"/>
  </r>
  <r>
    <n v="158"/>
    <x v="1"/>
    <n v="3.6"/>
    <x v="3"/>
    <n v="34.299999999999997"/>
    <n v="2.4"/>
    <x v="0"/>
    <x v="2"/>
    <x v="0"/>
    <x v="0"/>
  </r>
  <r>
    <n v="159"/>
    <x v="4"/>
    <n v="1.8"/>
    <x v="23"/>
    <n v="66.400000000000006"/>
    <n v="0.3"/>
    <x v="0"/>
    <x v="1"/>
    <x v="1"/>
    <x v="2"/>
  </r>
  <r>
    <n v="160"/>
    <x v="2"/>
    <n v="1.6"/>
    <x v="9"/>
    <n v="72.400000000000006"/>
    <n v="0.9"/>
    <x v="0"/>
    <x v="0"/>
    <x v="1"/>
    <x v="1"/>
  </r>
  <r>
    <n v="161"/>
    <x v="2"/>
    <n v="2"/>
    <x v="44"/>
    <n v="64.3"/>
    <n v="1"/>
    <x v="1"/>
    <x v="1"/>
    <x v="1"/>
    <x v="1"/>
  </r>
  <r>
    <n v="162"/>
    <x v="4"/>
    <n v="1.2"/>
    <x v="34"/>
    <n v="67.8"/>
    <n v="1.5"/>
    <x v="0"/>
    <x v="1"/>
    <x v="0"/>
    <x v="2"/>
  </r>
  <r>
    <n v="163"/>
    <x v="1"/>
    <n v="2.6"/>
    <x v="36"/>
    <n v="61.7"/>
    <n v="1.9"/>
    <x v="0"/>
    <x v="1"/>
    <x v="0"/>
    <x v="0"/>
  </r>
  <r>
    <n v="164"/>
    <x v="4"/>
    <n v="2.1"/>
    <x v="8"/>
    <n v="79.2"/>
    <n v="1.3"/>
    <x v="1"/>
    <x v="0"/>
    <x v="1"/>
    <x v="2"/>
  </r>
  <r>
    <n v="165"/>
    <x v="2"/>
    <n v="3.7"/>
    <x v="2"/>
    <n v="70.599999999999994"/>
    <n v="0.8"/>
    <x v="1"/>
    <x v="0"/>
    <x v="1"/>
    <x v="1"/>
  </r>
  <r>
    <n v="166"/>
    <x v="3"/>
    <n v="1.2"/>
    <x v="8"/>
    <n v="79.5"/>
    <n v="2.2999999999999998"/>
    <x v="1"/>
    <x v="0"/>
    <x v="0"/>
    <x v="1"/>
  </r>
  <r>
    <n v="167"/>
    <x v="0"/>
    <n v="4.0999999999999996"/>
    <x v="16"/>
    <n v="82.2"/>
    <n v="1.3"/>
    <x v="1"/>
    <x v="0"/>
    <x v="1"/>
    <x v="0"/>
  </r>
  <r>
    <n v="168"/>
    <x v="2"/>
    <n v="1.5"/>
    <x v="8"/>
    <n v="48.3"/>
    <n v="1.6"/>
    <x v="1"/>
    <x v="1"/>
    <x v="0"/>
    <x v="1"/>
  </r>
  <r>
    <n v="169"/>
    <x v="4"/>
    <n v="1.3"/>
    <x v="16"/>
    <n v="62.3"/>
    <n v="1.9"/>
    <x v="1"/>
    <x v="1"/>
    <x v="0"/>
    <x v="2"/>
  </r>
  <r>
    <n v="170"/>
    <x v="0"/>
    <n v="1.7"/>
    <x v="3"/>
    <n v="63.8"/>
    <n v="1.5"/>
    <x v="0"/>
    <x v="1"/>
    <x v="0"/>
    <x v="0"/>
  </r>
  <r>
    <n v="171"/>
    <x v="4"/>
    <n v="4.5"/>
    <x v="2"/>
    <n v="95.7"/>
    <n v="1.5"/>
    <x v="1"/>
    <x v="0"/>
    <x v="0"/>
    <x v="2"/>
  </r>
  <r>
    <n v="172"/>
    <x v="4"/>
    <n v="2.5"/>
    <x v="5"/>
    <n v="71.5"/>
    <n v="2.2999999999999998"/>
    <x v="1"/>
    <x v="0"/>
    <x v="0"/>
    <x v="2"/>
  </r>
  <r>
    <n v="173"/>
    <x v="3"/>
    <n v="3"/>
    <x v="7"/>
    <n v="71.599999999999994"/>
    <n v="1.6"/>
    <x v="1"/>
    <x v="0"/>
    <x v="0"/>
    <x v="1"/>
  </r>
  <r>
    <n v="174"/>
    <x v="0"/>
    <n v="2.2999999999999998"/>
    <x v="3"/>
    <n v="51.2"/>
    <n v="2.2000000000000002"/>
    <x v="0"/>
    <x v="1"/>
    <x v="0"/>
    <x v="0"/>
  </r>
  <r>
    <n v="175"/>
    <x v="0"/>
    <n v="2.4"/>
    <x v="15"/>
    <n v="71.400000000000006"/>
    <n v="1.9"/>
    <x v="1"/>
    <x v="0"/>
    <x v="0"/>
    <x v="0"/>
  </r>
  <r>
    <n v="176"/>
    <x v="3"/>
    <n v="2"/>
    <x v="25"/>
    <n v="79.8"/>
    <n v="3.1"/>
    <x v="1"/>
    <x v="0"/>
    <x v="0"/>
    <x v="1"/>
  </r>
  <r>
    <n v="177"/>
    <x v="2"/>
    <n v="2.6"/>
    <x v="36"/>
    <n v="78.599999999999994"/>
    <n v="1.8"/>
    <x v="0"/>
    <x v="0"/>
    <x v="0"/>
    <x v="1"/>
  </r>
  <r>
    <n v="178"/>
    <x v="4"/>
    <n v="3"/>
    <x v="55"/>
    <n v="76.2"/>
    <n v="2"/>
    <x v="2"/>
    <x v="0"/>
    <x v="0"/>
    <x v="2"/>
  </r>
  <r>
    <n v="179"/>
    <x v="1"/>
    <n v="4.2"/>
    <x v="5"/>
    <n v="70.099999999999994"/>
    <n v="2.4"/>
    <x v="1"/>
    <x v="0"/>
    <x v="0"/>
    <x v="0"/>
  </r>
  <r>
    <n v="180"/>
    <x v="4"/>
    <n v="0.6"/>
    <x v="35"/>
    <n v="70.599999999999994"/>
    <n v="1.6"/>
    <x v="0"/>
    <x v="0"/>
    <x v="0"/>
    <x v="2"/>
  </r>
  <r>
    <n v="181"/>
    <x v="4"/>
    <n v="4.0999999999999996"/>
    <x v="5"/>
    <n v="53.1"/>
    <n v="1"/>
    <x v="1"/>
    <x v="1"/>
    <x v="1"/>
    <x v="2"/>
  </r>
  <r>
    <n v="182"/>
    <x v="2"/>
    <n v="3"/>
    <x v="56"/>
    <n v="61"/>
    <n v="1.1000000000000001"/>
    <x v="0"/>
    <x v="1"/>
    <x v="1"/>
    <x v="1"/>
  </r>
  <r>
    <n v="183"/>
    <x v="4"/>
    <n v="2.1"/>
    <x v="38"/>
    <n v="72.3"/>
    <n v="1.1000000000000001"/>
    <x v="2"/>
    <x v="0"/>
    <x v="1"/>
    <x v="2"/>
  </r>
  <r>
    <n v="184"/>
    <x v="3"/>
    <n v="2"/>
    <x v="2"/>
    <n v="62.8"/>
    <n v="0.7"/>
    <x v="1"/>
    <x v="1"/>
    <x v="1"/>
    <x v="1"/>
  </r>
  <r>
    <n v="185"/>
    <x v="3"/>
    <n v="3.5"/>
    <x v="14"/>
    <n v="76.900000000000006"/>
    <n v="1.8"/>
    <x v="0"/>
    <x v="0"/>
    <x v="0"/>
    <x v="1"/>
  </r>
  <r>
    <n v="186"/>
    <x v="0"/>
    <n v="2.7"/>
    <x v="2"/>
    <n v="74.7"/>
    <n v="1"/>
    <x v="1"/>
    <x v="0"/>
    <x v="1"/>
    <x v="0"/>
  </r>
  <r>
    <n v="187"/>
    <x v="1"/>
    <n v="1"/>
    <x v="17"/>
    <n v="83.7"/>
    <n v="1.7"/>
    <x v="1"/>
    <x v="0"/>
    <x v="0"/>
    <x v="0"/>
  </r>
  <r>
    <n v="188"/>
    <x v="4"/>
    <n v="2.9"/>
    <x v="11"/>
    <n v="79.599999999999994"/>
    <n v="1.4"/>
    <x v="0"/>
    <x v="0"/>
    <x v="1"/>
    <x v="2"/>
  </r>
  <r>
    <n v="189"/>
    <x v="4"/>
    <n v="3.6"/>
    <x v="57"/>
    <n v="72.3"/>
    <n v="1.5"/>
    <x v="1"/>
    <x v="0"/>
    <x v="0"/>
    <x v="2"/>
  </r>
  <r>
    <n v="190"/>
    <x v="2"/>
    <n v="3.4"/>
    <x v="23"/>
    <n v="77.5"/>
    <n v="1.9"/>
    <x v="0"/>
    <x v="0"/>
    <x v="0"/>
    <x v="1"/>
  </r>
  <r>
    <n v="191"/>
    <x v="3"/>
    <n v="1.9"/>
    <x v="7"/>
    <n v="80.099999999999994"/>
    <n v="1.1000000000000001"/>
    <x v="1"/>
    <x v="0"/>
    <x v="1"/>
    <x v="1"/>
  </r>
  <r>
    <n v="192"/>
    <x v="1"/>
    <n v="1.2"/>
    <x v="53"/>
    <n v="64.900000000000006"/>
    <n v="2"/>
    <x v="1"/>
    <x v="1"/>
    <x v="0"/>
    <x v="0"/>
  </r>
  <r>
    <n v="193"/>
    <x v="0"/>
    <n v="2.2000000000000002"/>
    <x v="58"/>
    <n v="66.7"/>
    <n v="2.8"/>
    <x v="1"/>
    <x v="1"/>
    <x v="0"/>
    <x v="0"/>
  </r>
  <r>
    <n v="194"/>
    <x v="3"/>
    <n v="5.8"/>
    <x v="59"/>
    <n v="69"/>
    <n v="1.8"/>
    <x v="1"/>
    <x v="1"/>
    <x v="0"/>
    <x v="1"/>
  </r>
  <r>
    <n v="195"/>
    <x v="0"/>
    <n v="1"/>
    <x v="38"/>
    <n v="65.2"/>
    <n v="0.9"/>
    <x v="2"/>
    <x v="1"/>
    <x v="1"/>
    <x v="0"/>
  </r>
  <r>
    <n v="196"/>
    <x v="2"/>
    <n v="1.7"/>
    <x v="51"/>
    <n v="80.2"/>
    <n v="1"/>
    <x v="0"/>
    <x v="0"/>
    <x v="1"/>
    <x v="1"/>
  </r>
  <r>
    <n v="197"/>
    <x v="2"/>
    <n v="2.9"/>
    <x v="2"/>
    <n v="63.7"/>
    <n v="1.3"/>
    <x v="1"/>
    <x v="1"/>
    <x v="1"/>
    <x v="1"/>
  </r>
  <r>
    <n v="198"/>
    <x v="4"/>
    <n v="2.4"/>
    <x v="27"/>
    <n v="82.5"/>
    <n v="1"/>
    <x v="1"/>
    <x v="0"/>
    <x v="1"/>
    <x v="2"/>
  </r>
  <r>
    <n v="199"/>
    <x v="1"/>
    <n v="2.2999999999999998"/>
    <x v="1"/>
    <n v="66.3"/>
    <n v="0.7"/>
    <x v="0"/>
    <x v="1"/>
    <x v="1"/>
    <x v="0"/>
  </r>
  <r>
    <n v="200"/>
    <x v="0"/>
    <n v="4.5"/>
    <x v="55"/>
    <n v="74.7"/>
    <n v="1.6"/>
    <x v="2"/>
    <x v="0"/>
    <x v="0"/>
    <x v="0"/>
  </r>
  <r>
    <n v="132"/>
    <x v="1"/>
    <n v="4.4000000000000004"/>
    <x v="10"/>
    <n v="79.099999999999994"/>
    <n v="1.5"/>
    <x v="1"/>
    <x v="0"/>
    <x v="0"/>
    <x v="0"/>
  </r>
  <r>
    <n v="46"/>
    <x v="4"/>
    <n v="1.8"/>
    <x v="33"/>
    <n v="74.599999999999994"/>
    <n v="1.6"/>
    <x v="1"/>
    <x v="0"/>
    <x v="0"/>
    <x v="2"/>
  </r>
  <r>
    <n v="129"/>
    <x v="1"/>
    <n v="2.8"/>
    <x v="15"/>
    <n v="58.1"/>
    <n v="1"/>
    <x v="1"/>
    <x v="1"/>
    <x v="1"/>
    <x v="0"/>
  </r>
  <r>
    <n v="24"/>
    <x v="4"/>
    <n v="3.2"/>
    <x v="18"/>
    <n v="53.2"/>
    <n v="0"/>
    <x v="0"/>
    <x v="1"/>
    <x v="1"/>
    <x v="2"/>
  </r>
  <r>
    <n v="39"/>
    <x v="4"/>
    <n v="2.4"/>
    <x v="29"/>
    <n v="76.7"/>
    <n v="1.8"/>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6077D2-FF0D-48A4-AEFC-5278F79BE818}" name="PivotTable41"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 colHeaderCaption="Age group">
  <location ref="B25:F32" firstHeaderRow="1" firstDataRow="2" firstDataCol="1"/>
  <pivotFields count="10">
    <pivotField showAll="0"/>
    <pivotField axis="axisRow" showAll="0">
      <items count="6">
        <item x="4"/>
        <item x="3"/>
        <item x="2"/>
        <item x="0"/>
        <item x="1"/>
        <item t="default"/>
      </items>
    </pivotField>
    <pivotField showAll="0"/>
    <pivotField showAll="0"/>
    <pivotField dataField="1" showAll="0"/>
    <pivotField showAll="0"/>
    <pivotField showAll="0"/>
    <pivotField showAll="0">
      <items count="4">
        <item x="1"/>
        <item x="0"/>
        <item x="2"/>
        <item t="default"/>
      </items>
    </pivotField>
    <pivotField showAll="0">
      <items count="3">
        <item x="0"/>
        <item x="1"/>
        <item t="default"/>
      </items>
    </pivotField>
    <pivotField axis="axisCol" showAll="0">
      <items count="4">
        <item x="2"/>
        <item x="0"/>
        <item x="1"/>
        <item t="default"/>
      </items>
    </pivotField>
  </pivotFields>
  <rowFields count="1">
    <field x="1"/>
  </rowFields>
  <rowItems count="6">
    <i>
      <x/>
    </i>
    <i>
      <x v="1"/>
    </i>
    <i>
      <x v="2"/>
    </i>
    <i>
      <x v="3"/>
    </i>
    <i>
      <x v="4"/>
    </i>
    <i t="grand">
      <x/>
    </i>
  </rowItems>
  <colFields count="1">
    <field x="9"/>
  </colFields>
  <colItems count="4">
    <i>
      <x/>
    </i>
    <i>
      <x v="1"/>
    </i>
    <i>
      <x v="2"/>
    </i>
    <i t="grand">
      <x/>
    </i>
  </colItems>
  <dataFields count="1">
    <dataField name="Average of Test_Scores" fld="4" subtotal="average" baseField="9" baseItem="0"/>
  </dataFields>
  <formats count="4">
    <format dxfId="3">
      <pivotArea type="all" dataOnly="0" outline="0" fieldPosition="0"/>
    </format>
    <format dxfId="2">
      <pivotArea outline="0" collapsedLevelsAreSubtotals="1" fieldPosition="0"/>
    </format>
    <format dxfId="1">
      <pivotArea field="1" type="button" dataOnly="0" labelOnly="1" outline="0" axis="axisRow"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842F7-0162-4B43-A403-A16755F1E518}" name="PivotTable39"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colHeaderCaption="screen time category">
  <location ref="B5:F12" firstHeaderRow="1" firstDataRow="2" firstDataCol="1"/>
  <pivotFields count="10">
    <pivotField showAll="0"/>
    <pivotField axis="axisRow" showAll="0">
      <items count="6">
        <item x="4"/>
        <item x="3"/>
        <item x="2"/>
        <item x="0"/>
        <item x="1"/>
        <item t="default"/>
      </items>
    </pivotField>
    <pivotField showAll="0"/>
    <pivotField showAll="0"/>
    <pivotField dataField="1" showAll="0"/>
    <pivotField showAll="0"/>
    <pivotField axis="axisCol" showAll="0" sumSubtotal="1" avgSubtotal="1">
      <items count="5">
        <item x="2"/>
        <item x="0"/>
        <item x="1"/>
        <item t="sum"/>
        <item t="avg"/>
      </items>
    </pivotField>
    <pivotField showAll="0"/>
    <pivotField showAll="0"/>
    <pivotField showAll="0"/>
  </pivotFields>
  <rowFields count="1">
    <field x="1"/>
  </rowFields>
  <rowItems count="6">
    <i>
      <x/>
    </i>
    <i>
      <x v="1"/>
    </i>
    <i>
      <x v="2"/>
    </i>
    <i>
      <x v="3"/>
    </i>
    <i>
      <x v="4"/>
    </i>
    <i t="grand">
      <x/>
    </i>
  </rowItems>
  <colFields count="1">
    <field x="6"/>
  </colFields>
  <colItems count="4">
    <i>
      <x/>
    </i>
    <i>
      <x v="1"/>
    </i>
    <i>
      <x v="2"/>
    </i>
    <i t="grand">
      <x/>
    </i>
  </colItems>
  <dataFields count="1">
    <dataField name="Average of Test_Scores" fld="4" subtotal="average" baseField="1" baseItem="0"/>
  </dataFields>
  <formats count="11">
    <format dxfId="14">
      <pivotArea type="all" dataOnly="0" outline="0" fieldPosition="0"/>
    </format>
    <format dxfId="13">
      <pivotArea field="6" type="button" dataOnly="0" labelOnly="1" outline="0" axis="axisCol" fieldPosition="0"/>
    </format>
    <format dxfId="12">
      <pivotArea type="topRight" dataOnly="0" labelOnly="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6" type="button" dataOnly="0" labelOnly="1" outline="0" axis="axisCol" fieldPosition="0"/>
    </format>
    <format dxfId="7">
      <pivotArea type="topRight" dataOnly="0" labelOnly="1" outline="0" fieldPosition="0"/>
    </format>
    <format dxfId="6">
      <pivotArea field="1" type="button" dataOnly="0" labelOnly="1" outline="0" axis="axisRow" fieldPosition="0"/>
    </format>
    <format dxfId="5">
      <pivotArea dataOnly="0" labelOnly="1" grandRow="1" outline="0" fieldPosition="0"/>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BE875-74E9-437D-8C74-E28A5E0BDEF0}" name="PivotTable3"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colHeaderCaption="Extracurricular Activity trends">
  <location ref="B14:E21" firstHeaderRow="1" firstDataRow="2" firstDataCol="1"/>
  <pivotFields count="10">
    <pivotField showAll="0"/>
    <pivotField axis="axisRow" showAll="0">
      <items count="6">
        <item x="4"/>
        <item x="3"/>
        <item x="2"/>
        <item x="0"/>
        <item x="1"/>
        <item t="default"/>
      </items>
    </pivotField>
    <pivotField showAll="0"/>
    <pivotField dataField="1" showAll="0"/>
    <pivotField showAll="0"/>
    <pivotField showAll="0"/>
    <pivotField showAll="0"/>
    <pivotField showAll="0"/>
    <pivotField axis="axisCol" showAll="0">
      <items count="3">
        <item x="0"/>
        <item x="1"/>
        <item t="default"/>
      </items>
    </pivotField>
    <pivotField showAll="0"/>
  </pivotFields>
  <rowFields count="1">
    <field x="1"/>
  </rowFields>
  <rowItems count="6">
    <i>
      <x/>
    </i>
    <i>
      <x v="1"/>
    </i>
    <i>
      <x v="2"/>
    </i>
    <i>
      <x v="3"/>
    </i>
    <i>
      <x v="4"/>
    </i>
    <i t="grand">
      <x/>
    </i>
  </rowItems>
  <colFields count="1">
    <field x="8"/>
  </colFields>
  <colItems count="3">
    <i>
      <x/>
    </i>
    <i>
      <x v="1"/>
    </i>
    <i t="grand">
      <x/>
    </i>
  </colItems>
  <dataFields count="1">
    <dataField name="Average of Screen_Time" fld="3" subtotal="average" baseField="1" baseItem="0"/>
  </dataFields>
  <formats count="4">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5F07B1-58BB-44E5-A32C-C4BE2510A0CE}" autoFormatId="16" applyNumberFormats="0" applyBorderFormats="0" applyFontFormats="0" applyPatternFormats="0" applyAlignmentFormats="0" applyWidthHeightFormats="0">
  <queryTableRefresh nextId="12" unboundColumnsRight="4">
    <queryTableFields count="10">
      <queryTableField id="1" name="Student_ID" tableColumnId="1"/>
      <queryTableField id="2" name="Age" tableColumnId="2"/>
      <queryTableField id="3" name="Study_Hours" tableColumnId="3"/>
      <queryTableField id="4" name="Screen_Time" tableColumnId="4"/>
      <queryTableField id="5" name="Test_Scores" tableColumnId="5"/>
      <queryTableField id="6" name="Extra_Curricular_Hours" tableColumnId="6"/>
      <queryTableField id="7" dataBound="0" tableColumnId="7"/>
      <queryTableField id="8" dataBound="0" tableColumnId="8"/>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catecory" xr10:uid="{4641981B-86C8-485C-AD86-5548C517869A}" sourceName="screen time catecory">
  <data>
    <tabular pivotCacheId="199132641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reen time catecory" xr10:uid="{19A0767C-E39B-437D-A2D8-CAC6A7A66724}" cache="Slicer_screen_time_catecory" caption="screen time catec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133EAA-AD56-4D39-8390-A022CADA8DFB}" name="student_screen_time_raw" displayName="student_screen_time_raw" ref="A1:J206" tableType="queryTable" totalsRowShown="0">
  <autoFilter ref="A1:J206" xr:uid="{72133EAA-AD56-4D39-8390-A022CADA8DFB}"/>
  <tableColumns count="10">
    <tableColumn id="1" xr3:uid="{D1AAE9C5-FB7D-42B3-9382-3E9909B8BFE1}" uniqueName="1" name="Student_ID" queryTableFieldId="1"/>
    <tableColumn id="2" xr3:uid="{37E3D949-56A7-441C-9C41-2F6A2AD454BC}" uniqueName="2" name="Age" queryTableFieldId="2"/>
    <tableColumn id="3" xr3:uid="{5E5755F7-74FC-41C7-8BFD-109CEB64738A}" uniqueName="3" name="Study_Hours" queryTableFieldId="3"/>
    <tableColumn id="4" xr3:uid="{35299E13-398F-4833-8A54-0179D0CC21CE}" uniqueName="4" name="Screen_Time" queryTableFieldId="4"/>
    <tableColumn id="5" xr3:uid="{7D3E1A4E-8A3D-44FC-86E8-DA9E02E4696C}" uniqueName="5" name="Test_Scores" queryTableFieldId="5"/>
    <tableColumn id="6" xr3:uid="{18947FAB-D2D6-448A-83CC-4E486F81FF1C}" uniqueName="6" name="Extra_Curricular_Hours" queryTableFieldId="6"/>
    <tableColumn id="7" xr3:uid="{1EF1374A-6382-4394-8FE5-3D61A970A53A}" uniqueName="7" name="screen time catecory" queryTableFieldId="7" dataDxfId="22">
      <calculatedColumnFormula>IF(D2&lt;2,"few screen time",IF(D2&lt;=4,"moderate screen time","high screen time"))</calculatedColumnFormula>
    </tableColumn>
    <tableColumn id="8" xr3:uid="{08ABCBDD-94CA-4791-A191-9E5ECD017651}" uniqueName="8" name="test Score category" queryTableFieldId="8" dataDxfId="21">
      <calculatedColumnFormula>IF(E2&lt;35,"low score",IF(E2&lt;70,"average score","high scores"))</calculatedColumnFormula>
    </tableColumn>
    <tableColumn id="10" xr3:uid="{CA8D41B9-EECE-4FC1-9119-890B287662AD}" uniqueName="10" name="Extra curricular activity trends" queryTableFieldId="10" dataDxfId="20">
      <calculatedColumnFormula>IF(F2&gt;=1.5,"SPORTS","YOGA")</calculatedColumnFormula>
    </tableColumn>
    <tableColumn id="11" xr3:uid="{BB743EAB-BE16-4EDB-AA74-2CFF5946A14D}" uniqueName="11" name="Age group" queryTableFieldId="11" dataDxfId="19">
      <calculatedColumnFormula>IF(B2&lt;=13," Early Teen",IF(B2&lt;=15,"mid teen","Late teen"))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0034-2114-499A-BDCD-9FB5D062B715}">
  <dimension ref="A1:F206"/>
  <sheetViews>
    <sheetView workbookViewId="0">
      <selection activeCell="A2" sqref="A2"/>
    </sheetView>
  </sheetViews>
  <sheetFormatPr defaultRowHeight="15" x14ac:dyDescent="0.25"/>
  <cols>
    <col min="1" max="1" width="10.85546875" bestFit="1" customWidth="1"/>
    <col min="2" max="2" width="6.140625" customWidth="1"/>
    <col min="3" max="3" width="12.140625" bestFit="1" customWidth="1"/>
    <col min="4" max="4" width="12.42578125" bestFit="1" customWidth="1"/>
    <col min="5" max="5" width="11.42578125" bestFit="1" customWidth="1"/>
    <col min="6" max="6" width="21.5703125" bestFit="1" customWidth="1"/>
  </cols>
  <sheetData>
    <row r="1" spans="1:6" x14ac:dyDescent="0.25">
      <c r="A1" s="8" t="s">
        <v>0</v>
      </c>
      <c r="B1" s="8" t="s">
        <v>1</v>
      </c>
      <c r="C1" s="8" t="s">
        <v>2</v>
      </c>
      <c r="D1" s="8" t="s">
        <v>3</v>
      </c>
      <c r="E1" s="8" t="s">
        <v>4</v>
      </c>
      <c r="F1" s="8" t="s">
        <v>5</v>
      </c>
    </row>
    <row r="2" spans="1:6" x14ac:dyDescent="0.25">
      <c r="A2" s="8">
        <v>1</v>
      </c>
      <c r="B2" s="8">
        <v>16</v>
      </c>
      <c r="C2" s="8">
        <v>2.5</v>
      </c>
      <c r="D2" s="8">
        <v>2.7</v>
      </c>
      <c r="E2" s="8">
        <v>75</v>
      </c>
      <c r="F2" s="8">
        <v>1.6</v>
      </c>
    </row>
    <row r="3" spans="1:6" x14ac:dyDescent="0.25">
      <c r="A3" s="8">
        <v>2</v>
      </c>
      <c r="B3" s="8">
        <v>17</v>
      </c>
      <c r="C3" s="8">
        <v>2.7</v>
      </c>
      <c r="D3" s="8">
        <v>4</v>
      </c>
      <c r="E3" s="8">
        <v>68.099999999999994</v>
      </c>
      <c r="F3" s="8">
        <v>0.7</v>
      </c>
    </row>
    <row r="4" spans="1:6" x14ac:dyDescent="0.25">
      <c r="A4" s="8">
        <v>3</v>
      </c>
      <c r="B4" s="8">
        <v>15</v>
      </c>
      <c r="C4" s="8">
        <v>3</v>
      </c>
      <c r="D4" s="8">
        <v>4.3</v>
      </c>
      <c r="E4" s="8">
        <v>67.900000000000006</v>
      </c>
      <c r="F4" s="8">
        <v>1.5</v>
      </c>
    </row>
    <row r="5" spans="1:6" x14ac:dyDescent="0.25">
      <c r="A5" s="8">
        <v>4</v>
      </c>
      <c r="B5" s="8">
        <v>17</v>
      </c>
      <c r="C5" s="8">
        <v>3</v>
      </c>
      <c r="D5" s="8">
        <v>2.8</v>
      </c>
      <c r="E5" s="8">
        <v>47.2</v>
      </c>
      <c r="F5" s="8">
        <v>1.8</v>
      </c>
    </row>
    <row r="6" spans="1:6" x14ac:dyDescent="0.25">
      <c r="A6" s="8">
        <v>5</v>
      </c>
      <c r="B6" s="8">
        <v>17</v>
      </c>
      <c r="C6" s="8"/>
      <c r="D6" s="8">
        <v>1.8</v>
      </c>
      <c r="E6" s="8">
        <v>78</v>
      </c>
      <c r="F6" s="8">
        <v>1.4</v>
      </c>
    </row>
    <row r="7" spans="1:6" x14ac:dyDescent="0.25">
      <c r="A7" s="8">
        <v>6</v>
      </c>
      <c r="B7" s="8">
        <v>14</v>
      </c>
      <c r="C7" s="8">
        <v>1.3</v>
      </c>
      <c r="D7" s="8">
        <v>4.4000000000000004</v>
      </c>
      <c r="E7" s="8">
        <v>71.5</v>
      </c>
      <c r="F7" s="8">
        <v>0.4</v>
      </c>
    </row>
    <row r="8" spans="1:6" x14ac:dyDescent="0.25">
      <c r="A8" s="8">
        <v>7</v>
      </c>
      <c r="B8" s="8">
        <v>15</v>
      </c>
      <c r="C8" s="8">
        <v>3.3</v>
      </c>
      <c r="D8" s="8">
        <v>6.7</v>
      </c>
      <c r="E8" s="8">
        <v>88</v>
      </c>
      <c r="F8" s="8">
        <v>2.9</v>
      </c>
    </row>
    <row r="9" spans="1:6" x14ac:dyDescent="0.25">
      <c r="A9" s="8">
        <v>8</v>
      </c>
      <c r="B9" s="8">
        <v>15</v>
      </c>
      <c r="C9" s="8">
        <v>2.9</v>
      </c>
      <c r="D9" s="8">
        <v>4.5999999999999996</v>
      </c>
      <c r="E9" s="8">
        <v>69.3</v>
      </c>
      <c r="F9" s="8">
        <v>1.6</v>
      </c>
    </row>
    <row r="10" spans="1:6" x14ac:dyDescent="0.25">
      <c r="A10" s="8">
        <v>9</v>
      </c>
      <c r="B10" s="8">
        <v>15</v>
      </c>
      <c r="C10" s="8">
        <v>1.4</v>
      </c>
      <c r="D10" s="8">
        <v>4.0999999999999996</v>
      </c>
      <c r="E10" s="8">
        <v>75.7</v>
      </c>
      <c r="F10" s="8">
        <v>0.9</v>
      </c>
    </row>
    <row r="11" spans="1:6" x14ac:dyDescent="0.25">
      <c r="A11" s="8">
        <v>10</v>
      </c>
      <c r="B11" s="8">
        <v>17</v>
      </c>
      <c r="C11" s="8">
        <v>1.8</v>
      </c>
      <c r="D11" s="8">
        <v>4.0999999999999996</v>
      </c>
      <c r="E11" s="8">
        <v>78.3</v>
      </c>
      <c r="F11" s="8">
        <v>2.8</v>
      </c>
    </row>
    <row r="12" spans="1:6" x14ac:dyDescent="0.25">
      <c r="A12" s="8">
        <v>11</v>
      </c>
      <c r="B12" s="8">
        <v>16</v>
      </c>
      <c r="C12" s="8">
        <v>3.4</v>
      </c>
      <c r="D12" s="8">
        <v>3.6</v>
      </c>
      <c r="E12" s="8">
        <v>52.5</v>
      </c>
      <c r="F12" s="8">
        <v>2</v>
      </c>
    </row>
    <row r="13" spans="1:6" x14ac:dyDescent="0.25">
      <c r="A13" s="8">
        <v>12</v>
      </c>
      <c r="B13" s="8">
        <v>15</v>
      </c>
      <c r="C13" s="8">
        <v>3.1</v>
      </c>
      <c r="D13" s="8">
        <v>5.8</v>
      </c>
      <c r="E13" s="8">
        <v>96.2</v>
      </c>
      <c r="F13" s="8">
        <v>0.5</v>
      </c>
    </row>
    <row r="14" spans="1:6" x14ac:dyDescent="0.25">
      <c r="A14" s="8">
        <v>13</v>
      </c>
      <c r="B14" s="8">
        <v>17</v>
      </c>
      <c r="C14" s="8">
        <v>1.8</v>
      </c>
      <c r="D14" s="8"/>
      <c r="E14" s="8">
        <v>65.7</v>
      </c>
      <c r="F14" s="8">
        <v>0.7</v>
      </c>
    </row>
    <row r="15" spans="1:6" x14ac:dyDescent="0.25">
      <c r="A15" s="8">
        <v>14</v>
      </c>
      <c r="B15" s="8">
        <v>14</v>
      </c>
      <c r="C15" s="8">
        <v>2.2000000000000002</v>
      </c>
      <c r="D15" s="8">
        <v>2</v>
      </c>
      <c r="E15" s="8">
        <v>74.900000000000006</v>
      </c>
      <c r="F15" s="8">
        <v>1.3</v>
      </c>
    </row>
    <row r="16" spans="1:6" x14ac:dyDescent="0.25">
      <c r="A16" s="8">
        <v>15</v>
      </c>
      <c r="B16" s="8">
        <v>16</v>
      </c>
      <c r="C16" s="8">
        <v>2.4</v>
      </c>
      <c r="D16" s="8">
        <v>1.6</v>
      </c>
      <c r="E16" s="8">
        <v>76.400000000000006</v>
      </c>
      <c r="F16" s="8">
        <v>1.7</v>
      </c>
    </row>
    <row r="17" spans="1:6" x14ac:dyDescent="0.25">
      <c r="A17" s="8">
        <v>16</v>
      </c>
      <c r="B17" s="8">
        <v>14</v>
      </c>
      <c r="C17" s="8">
        <v>3.1</v>
      </c>
      <c r="D17" s="8">
        <v>4.0999999999999996</v>
      </c>
      <c r="E17" s="8">
        <v>61.9</v>
      </c>
      <c r="F17" s="8">
        <v>2</v>
      </c>
    </row>
    <row r="18" spans="1:6" x14ac:dyDescent="0.25">
      <c r="A18" s="8">
        <v>17</v>
      </c>
      <c r="B18" s="8">
        <v>16</v>
      </c>
      <c r="C18" s="8">
        <v>3.7</v>
      </c>
      <c r="D18" s="8">
        <v>5.6</v>
      </c>
      <c r="E18" s="8">
        <v>88.5</v>
      </c>
      <c r="F18" s="8">
        <v>2.2999999999999998</v>
      </c>
    </row>
    <row r="19" spans="1:6" x14ac:dyDescent="0.25">
      <c r="A19" s="8">
        <v>18</v>
      </c>
      <c r="B19" s="8">
        <v>17</v>
      </c>
      <c r="C19" s="8">
        <v>2.6</v>
      </c>
      <c r="D19" s="8">
        <v>4.4000000000000004</v>
      </c>
      <c r="E19" s="8">
        <v>72.7</v>
      </c>
      <c r="F19" s="8">
        <v>1.9</v>
      </c>
    </row>
    <row r="20" spans="1:6" x14ac:dyDescent="0.25">
      <c r="A20" s="8">
        <v>19</v>
      </c>
      <c r="B20" s="8">
        <v>13</v>
      </c>
      <c r="C20" s="8"/>
      <c r="D20" s="8">
        <v>3.5</v>
      </c>
      <c r="E20" s="8">
        <v>67.900000000000006</v>
      </c>
      <c r="F20" s="8">
        <v>2.6</v>
      </c>
    </row>
    <row r="21" spans="1:6" x14ac:dyDescent="0.25">
      <c r="A21" s="8">
        <v>20</v>
      </c>
      <c r="B21" s="8">
        <v>16</v>
      </c>
      <c r="C21" s="8">
        <v>3.4</v>
      </c>
      <c r="D21" s="8">
        <v>4.7</v>
      </c>
      <c r="E21" s="8">
        <v>71.400000000000006</v>
      </c>
      <c r="F21" s="8">
        <v>1.6</v>
      </c>
    </row>
    <row r="22" spans="1:6" x14ac:dyDescent="0.25">
      <c r="A22" s="8">
        <v>21</v>
      </c>
      <c r="B22" s="8">
        <v>14</v>
      </c>
      <c r="C22" s="8">
        <v>2.7</v>
      </c>
      <c r="D22" s="8">
        <v>4.3</v>
      </c>
      <c r="E22" s="8">
        <v>77.599999999999994</v>
      </c>
      <c r="F22" s="8">
        <v>0.9</v>
      </c>
    </row>
    <row r="23" spans="1:6" x14ac:dyDescent="0.25">
      <c r="A23" s="8">
        <v>22</v>
      </c>
      <c r="B23" s="8">
        <v>17</v>
      </c>
      <c r="C23" s="8">
        <v>1.1000000000000001</v>
      </c>
      <c r="D23" s="8">
        <v>5.2</v>
      </c>
      <c r="E23" s="8">
        <v>70.099999999999994</v>
      </c>
      <c r="F23" s="8">
        <v>1.5</v>
      </c>
    </row>
    <row r="24" spans="1:6" x14ac:dyDescent="0.25">
      <c r="A24" s="8">
        <v>23</v>
      </c>
      <c r="B24" s="8">
        <v>16</v>
      </c>
      <c r="C24" s="8">
        <v>1.5</v>
      </c>
      <c r="D24" s="8">
        <v>6</v>
      </c>
      <c r="E24" s="8">
        <v>78.8</v>
      </c>
      <c r="F24" s="8">
        <v>1.4</v>
      </c>
    </row>
    <row r="25" spans="1:6" x14ac:dyDescent="0.25">
      <c r="A25" s="8">
        <v>24</v>
      </c>
      <c r="B25" s="8">
        <v>13</v>
      </c>
      <c r="C25" s="8">
        <v>3.2</v>
      </c>
      <c r="D25" s="8">
        <v>2.6</v>
      </c>
      <c r="E25" s="8">
        <v>53.2</v>
      </c>
      <c r="F25" s="8">
        <v>0</v>
      </c>
    </row>
    <row r="26" spans="1:6" x14ac:dyDescent="0.25">
      <c r="A26" s="8">
        <v>25</v>
      </c>
      <c r="B26" s="8">
        <v>13</v>
      </c>
      <c r="C26" s="8">
        <v>0.8</v>
      </c>
      <c r="D26" s="8">
        <v>0.5</v>
      </c>
      <c r="E26" s="8">
        <v>62.5</v>
      </c>
      <c r="F26" s="8">
        <v>1.1000000000000001</v>
      </c>
    </row>
    <row r="27" spans="1:6" x14ac:dyDescent="0.25">
      <c r="A27" s="8">
        <v>26</v>
      </c>
      <c r="B27" s="8">
        <v>15</v>
      </c>
      <c r="C27" s="8">
        <v>2.6</v>
      </c>
      <c r="D27" s="8">
        <v>3.5</v>
      </c>
      <c r="E27" s="8">
        <v>48.6</v>
      </c>
      <c r="F27" s="8">
        <v>1.8</v>
      </c>
    </row>
    <row r="28" spans="1:6" x14ac:dyDescent="0.25">
      <c r="A28" s="8">
        <v>27</v>
      </c>
      <c r="B28" s="8">
        <v>15</v>
      </c>
      <c r="C28" s="8">
        <v>3.5</v>
      </c>
      <c r="D28" s="8">
        <v>2.5</v>
      </c>
      <c r="E28" s="8">
        <v>90</v>
      </c>
      <c r="F28" s="8">
        <v>1.2</v>
      </c>
    </row>
    <row r="29" spans="1:6" x14ac:dyDescent="0.25">
      <c r="A29" s="8">
        <v>28</v>
      </c>
      <c r="B29" s="8">
        <v>14</v>
      </c>
      <c r="C29" s="8">
        <v>2.7</v>
      </c>
      <c r="D29" s="8">
        <v>5.2</v>
      </c>
      <c r="E29" s="8">
        <v>89.8</v>
      </c>
      <c r="F29" s="8">
        <v>1</v>
      </c>
    </row>
    <row r="30" spans="1:6" x14ac:dyDescent="0.25">
      <c r="A30" s="8">
        <v>29</v>
      </c>
      <c r="B30" s="8">
        <v>16</v>
      </c>
      <c r="C30" s="8">
        <v>1.9</v>
      </c>
      <c r="D30" s="8">
        <v>2.9</v>
      </c>
      <c r="E30" s="8">
        <v>76.3</v>
      </c>
      <c r="F30" s="8">
        <v>2.2000000000000002</v>
      </c>
    </row>
    <row r="31" spans="1:6" x14ac:dyDescent="0.25">
      <c r="A31" s="8">
        <v>30</v>
      </c>
      <c r="B31" s="8">
        <v>16</v>
      </c>
      <c r="C31" s="8">
        <v>1.7</v>
      </c>
      <c r="D31" s="8">
        <v>1.2</v>
      </c>
      <c r="E31" s="8">
        <v>59.9</v>
      </c>
      <c r="F31" s="8">
        <v>0.8</v>
      </c>
    </row>
    <row r="32" spans="1:6" x14ac:dyDescent="0.25">
      <c r="A32" s="8">
        <v>31</v>
      </c>
      <c r="B32" s="8">
        <v>15</v>
      </c>
      <c r="C32" s="8">
        <v>3.3</v>
      </c>
      <c r="D32" s="8">
        <v>3.1</v>
      </c>
      <c r="E32" s="8">
        <v>93.9</v>
      </c>
      <c r="F32" s="8">
        <v>2.1</v>
      </c>
    </row>
    <row r="33" spans="1:6" x14ac:dyDescent="0.25">
      <c r="A33" s="8">
        <v>32</v>
      </c>
      <c r="B33" s="8">
        <v>16</v>
      </c>
      <c r="C33" s="8">
        <v>3</v>
      </c>
      <c r="D33" s="8">
        <v>1.8</v>
      </c>
      <c r="E33" s="8">
        <v>64</v>
      </c>
      <c r="F33" s="8">
        <v>0.4</v>
      </c>
    </row>
    <row r="34" spans="1:6" x14ac:dyDescent="0.25">
      <c r="A34" s="8">
        <v>33</v>
      </c>
      <c r="B34" s="8">
        <v>16</v>
      </c>
      <c r="C34" s="8">
        <v>2.2000000000000002</v>
      </c>
      <c r="D34" s="8">
        <v>6.4</v>
      </c>
      <c r="E34" s="8">
        <v>67.900000000000006</v>
      </c>
      <c r="F34" s="8">
        <v>3.7</v>
      </c>
    </row>
    <row r="35" spans="1:6" x14ac:dyDescent="0.25">
      <c r="A35" s="8">
        <v>34</v>
      </c>
      <c r="B35" s="8">
        <v>13</v>
      </c>
      <c r="C35" s="8">
        <v>3.6</v>
      </c>
      <c r="D35" s="8">
        <v>4.7</v>
      </c>
      <c r="E35" s="8">
        <v>71.599999999999994</v>
      </c>
      <c r="F35" s="8">
        <v>1.3</v>
      </c>
    </row>
    <row r="36" spans="1:6" x14ac:dyDescent="0.25">
      <c r="A36" s="8">
        <v>35</v>
      </c>
      <c r="B36" s="8">
        <v>15</v>
      </c>
      <c r="C36" s="8">
        <v>3.4</v>
      </c>
      <c r="D36" s="8">
        <v>5</v>
      </c>
      <c r="E36" s="8">
        <v>74.5</v>
      </c>
      <c r="F36" s="8">
        <v>1.2</v>
      </c>
    </row>
    <row r="37" spans="1:6" x14ac:dyDescent="0.25">
      <c r="A37" s="8">
        <v>36</v>
      </c>
      <c r="B37" s="8">
        <v>17</v>
      </c>
      <c r="C37" s="8">
        <v>4.3</v>
      </c>
      <c r="D37" s="8">
        <v>4.8</v>
      </c>
      <c r="E37" s="8">
        <v>76.400000000000006</v>
      </c>
      <c r="F37" s="8">
        <v>2.4</v>
      </c>
    </row>
    <row r="38" spans="1:6" x14ac:dyDescent="0.25">
      <c r="A38" s="8">
        <v>37</v>
      </c>
      <c r="B38" s="8">
        <v>15</v>
      </c>
      <c r="C38" s="8">
        <v>3.1</v>
      </c>
      <c r="D38" s="8">
        <v>5.3</v>
      </c>
      <c r="E38" s="8">
        <v>76.8</v>
      </c>
      <c r="F38" s="8">
        <v>1.2</v>
      </c>
    </row>
    <row r="39" spans="1:6" x14ac:dyDescent="0.25">
      <c r="A39" s="8">
        <v>38</v>
      </c>
      <c r="B39" s="8">
        <v>17</v>
      </c>
      <c r="C39" s="8">
        <v>2.2999999999999998</v>
      </c>
      <c r="D39" s="8">
        <v>5.7</v>
      </c>
      <c r="E39" s="8"/>
      <c r="F39" s="8">
        <v>2.7</v>
      </c>
    </row>
    <row r="40" spans="1:6" x14ac:dyDescent="0.25">
      <c r="A40" s="8">
        <v>39</v>
      </c>
      <c r="B40" s="8">
        <v>13</v>
      </c>
      <c r="C40" s="8">
        <v>2.4</v>
      </c>
      <c r="D40" s="8">
        <v>3.2</v>
      </c>
      <c r="E40" s="8">
        <v>76.7</v>
      </c>
      <c r="F40" s="8">
        <v>1.8</v>
      </c>
    </row>
    <row r="41" spans="1:6" x14ac:dyDescent="0.25">
      <c r="A41" s="8">
        <v>40</v>
      </c>
      <c r="B41" s="8">
        <v>14</v>
      </c>
      <c r="C41" s="8">
        <v>0.6</v>
      </c>
      <c r="D41" s="8">
        <v>1.9</v>
      </c>
      <c r="E41" s="8"/>
      <c r="F41" s="8">
        <v>1.4</v>
      </c>
    </row>
    <row r="42" spans="1:6" x14ac:dyDescent="0.25">
      <c r="A42" s="8">
        <v>41</v>
      </c>
      <c r="B42" s="8">
        <v>16</v>
      </c>
      <c r="C42" s="8">
        <v>2.7</v>
      </c>
      <c r="D42" s="8">
        <v>2.7</v>
      </c>
      <c r="E42" s="8">
        <v>75.8</v>
      </c>
      <c r="F42" s="8">
        <v>1.3</v>
      </c>
    </row>
    <row r="43" spans="1:6" x14ac:dyDescent="0.25">
      <c r="A43" s="8">
        <v>42</v>
      </c>
      <c r="B43" s="8">
        <v>13</v>
      </c>
      <c r="C43" s="8"/>
      <c r="D43" s="8">
        <v>3.9</v>
      </c>
      <c r="E43" s="8">
        <v>75</v>
      </c>
      <c r="F43" s="8">
        <v>2.5</v>
      </c>
    </row>
    <row r="44" spans="1:6" x14ac:dyDescent="0.25">
      <c r="A44" s="8">
        <v>43</v>
      </c>
      <c r="B44" s="8">
        <v>16</v>
      </c>
      <c r="C44" s="8">
        <v>1.2</v>
      </c>
      <c r="D44" s="8">
        <v>0.2</v>
      </c>
      <c r="E44" s="8">
        <v>77.599999999999994</v>
      </c>
      <c r="F44" s="8">
        <v>1.7</v>
      </c>
    </row>
    <row r="45" spans="1:6" x14ac:dyDescent="0.25">
      <c r="A45" s="8">
        <v>44</v>
      </c>
      <c r="B45" s="8">
        <v>14</v>
      </c>
      <c r="C45" s="8">
        <v>2.5</v>
      </c>
      <c r="D45" s="8">
        <v>5.7</v>
      </c>
      <c r="E45" s="8">
        <v>76.400000000000006</v>
      </c>
      <c r="F45" s="8">
        <v>1.8</v>
      </c>
    </row>
    <row r="46" spans="1:6" x14ac:dyDescent="0.25">
      <c r="A46" s="8">
        <v>45</v>
      </c>
      <c r="B46" s="8">
        <v>14</v>
      </c>
      <c r="C46" s="8">
        <v>3.8</v>
      </c>
      <c r="D46" s="8">
        <v>1.2</v>
      </c>
      <c r="E46" s="8">
        <v>65.599999999999994</v>
      </c>
      <c r="F46" s="8">
        <v>1.9</v>
      </c>
    </row>
    <row r="47" spans="1:6" x14ac:dyDescent="0.25">
      <c r="A47" s="8">
        <v>46</v>
      </c>
      <c r="B47" s="8">
        <v>13</v>
      </c>
      <c r="C47" s="8">
        <v>1.8</v>
      </c>
      <c r="D47" s="8">
        <v>4.9000000000000004</v>
      </c>
      <c r="E47" s="8">
        <v>74.599999999999994</v>
      </c>
      <c r="F47" s="8">
        <v>1.6</v>
      </c>
    </row>
    <row r="48" spans="1:6" x14ac:dyDescent="0.25">
      <c r="A48" s="8">
        <v>47</v>
      </c>
      <c r="B48" s="8">
        <v>14</v>
      </c>
      <c r="C48" s="8">
        <v>1.5</v>
      </c>
      <c r="D48" s="8">
        <v>3.7</v>
      </c>
      <c r="E48" s="8">
        <v>76.5</v>
      </c>
      <c r="F48" s="8">
        <v>1.9</v>
      </c>
    </row>
    <row r="49" spans="1:6" x14ac:dyDescent="0.25">
      <c r="A49" s="8">
        <v>48</v>
      </c>
      <c r="B49" s="8">
        <v>17</v>
      </c>
      <c r="C49" s="8">
        <v>3.6</v>
      </c>
      <c r="D49" s="8">
        <v>4.4000000000000004</v>
      </c>
      <c r="E49" s="8">
        <v>57.1</v>
      </c>
      <c r="F49" s="8">
        <v>1.4</v>
      </c>
    </row>
    <row r="50" spans="1:6" x14ac:dyDescent="0.25">
      <c r="A50" s="8">
        <v>49</v>
      </c>
      <c r="B50" s="8">
        <v>14</v>
      </c>
      <c r="C50" s="8">
        <v>3.1</v>
      </c>
      <c r="D50" s="8">
        <v>3.3</v>
      </c>
      <c r="E50" s="8">
        <v>67.3</v>
      </c>
      <c r="F50" s="8">
        <v>1.5</v>
      </c>
    </row>
    <row r="51" spans="1:6" x14ac:dyDescent="0.25">
      <c r="A51" s="8">
        <v>50</v>
      </c>
      <c r="B51" s="8">
        <v>16</v>
      </c>
      <c r="C51" s="8">
        <v>5.6</v>
      </c>
      <c r="D51" s="8">
        <v>4.3</v>
      </c>
      <c r="E51" s="8">
        <v>76.099999999999994</v>
      </c>
      <c r="F51" s="8">
        <v>0.6</v>
      </c>
    </row>
    <row r="52" spans="1:6" x14ac:dyDescent="0.25">
      <c r="A52" s="8">
        <v>51</v>
      </c>
      <c r="B52" s="8">
        <v>16</v>
      </c>
      <c r="C52" s="8">
        <v>1.2</v>
      </c>
      <c r="D52" s="8">
        <v>3.3</v>
      </c>
      <c r="E52" s="8">
        <v>87.1</v>
      </c>
      <c r="F52" s="8">
        <v>1.7</v>
      </c>
    </row>
    <row r="53" spans="1:6" x14ac:dyDescent="0.25">
      <c r="A53" s="8">
        <v>52</v>
      </c>
      <c r="B53" s="8">
        <v>16</v>
      </c>
      <c r="C53" s="8">
        <v>3.2</v>
      </c>
      <c r="D53" s="8">
        <v>3.2</v>
      </c>
      <c r="E53" s="8">
        <v>78.2</v>
      </c>
      <c r="F53" s="8">
        <v>0.1</v>
      </c>
    </row>
    <row r="54" spans="1:6" x14ac:dyDescent="0.25">
      <c r="A54" s="8">
        <v>53</v>
      </c>
      <c r="B54" s="8">
        <v>16</v>
      </c>
      <c r="C54" s="8">
        <v>2.8</v>
      </c>
      <c r="D54" s="8">
        <v>2.7</v>
      </c>
      <c r="E54" s="8">
        <v>87.7</v>
      </c>
      <c r="F54" s="8">
        <v>1.7</v>
      </c>
    </row>
    <row r="55" spans="1:6" x14ac:dyDescent="0.25">
      <c r="A55" s="8">
        <v>54</v>
      </c>
      <c r="B55" s="8">
        <v>17</v>
      </c>
      <c r="C55" s="8">
        <v>2.6</v>
      </c>
      <c r="D55" s="8"/>
      <c r="E55" s="8">
        <v>66</v>
      </c>
      <c r="F55" s="8">
        <v>1.3</v>
      </c>
    </row>
    <row r="56" spans="1:6" x14ac:dyDescent="0.25">
      <c r="A56" s="8">
        <v>55</v>
      </c>
      <c r="B56" s="8">
        <v>15</v>
      </c>
      <c r="C56" s="8">
        <v>3.4</v>
      </c>
      <c r="D56" s="8">
        <v>4.5999999999999996</v>
      </c>
      <c r="E56" s="8">
        <v>72.5</v>
      </c>
      <c r="F56" s="8">
        <v>1.8</v>
      </c>
    </row>
    <row r="57" spans="1:6" x14ac:dyDescent="0.25">
      <c r="A57" s="8">
        <v>56</v>
      </c>
      <c r="B57" s="8">
        <v>13</v>
      </c>
      <c r="C57" s="8">
        <v>2.5</v>
      </c>
      <c r="D57" s="8">
        <v>4.3</v>
      </c>
      <c r="E57" s="8">
        <v>78.099999999999994</v>
      </c>
      <c r="F57" s="8">
        <v>0.7</v>
      </c>
    </row>
    <row r="58" spans="1:6" x14ac:dyDescent="0.25">
      <c r="A58" s="8">
        <v>57</v>
      </c>
      <c r="B58" s="8">
        <v>16</v>
      </c>
      <c r="C58" s="8">
        <v>0.6</v>
      </c>
      <c r="D58" s="8">
        <v>2.7</v>
      </c>
      <c r="E58" s="8">
        <v>46.7</v>
      </c>
      <c r="F58" s="8">
        <v>0</v>
      </c>
    </row>
    <row r="59" spans="1:6" x14ac:dyDescent="0.25">
      <c r="A59" s="8">
        <v>58</v>
      </c>
      <c r="B59" s="8">
        <v>14</v>
      </c>
      <c r="C59" s="8">
        <v>1.7</v>
      </c>
      <c r="D59" s="8">
        <v>3.6</v>
      </c>
      <c r="E59" s="8"/>
      <c r="F59" s="8">
        <v>1.2</v>
      </c>
    </row>
    <row r="60" spans="1:6" x14ac:dyDescent="0.25">
      <c r="A60" s="8">
        <v>59</v>
      </c>
      <c r="B60" s="8">
        <v>16</v>
      </c>
      <c r="C60" s="8">
        <v>3.9</v>
      </c>
      <c r="D60" s="8">
        <v>2.5</v>
      </c>
      <c r="E60" s="8">
        <v>51.4</v>
      </c>
      <c r="F60" s="8">
        <v>0.7</v>
      </c>
    </row>
    <row r="61" spans="1:6" x14ac:dyDescent="0.25">
      <c r="A61" s="8">
        <v>60</v>
      </c>
      <c r="B61" s="8">
        <v>14</v>
      </c>
      <c r="C61" s="8">
        <v>3.7</v>
      </c>
      <c r="D61" s="8">
        <v>3.3</v>
      </c>
      <c r="E61" s="8">
        <v>80</v>
      </c>
      <c r="F61" s="8">
        <v>0.1</v>
      </c>
    </row>
    <row r="62" spans="1:6" x14ac:dyDescent="0.25">
      <c r="A62" s="8">
        <v>61</v>
      </c>
      <c r="B62" s="8">
        <v>14</v>
      </c>
      <c r="C62" s="8">
        <v>2.1</v>
      </c>
      <c r="D62" s="8">
        <v>2.2000000000000002</v>
      </c>
      <c r="E62" s="8">
        <v>76.900000000000006</v>
      </c>
      <c r="F62" s="8">
        <v>2.1</v>
      </c>
    </row>
    <row r="63" spans="1:6" x14ac:dyDescent="0.25">
      <c r="A63" s="8">
        <v>62</v>
      </c>
      <c r="B63" s="8">
        <v>16</v>
      </c>
      <c r="C63" s="8">
        <v>3</v>
      </c>
      <c r="D63" s="8">
        <v>6.4</v>
      </c>
      <c r="E63" s="8">
        <v>46.6</v>
      </c>
      <c r="F63" s="8">
        <v>2.8</v>
      </c>
    </row>
    <row r="64" spans="1:6" x14ac:dyDescent="0.25">
      <c r="A64" s="8">
        <v>63</v>
      </c>
      <c r="B64" s="8">
        <v>17</v>
      </c>
      <c r="C64" s="8">
        <v>5.3</v>
      </c>
      <c r="D64" s="8"/>
      <c r="E64" s="8">
        <v>47.1</v>
      </c>
      <c r="F64" s="8">
        <v>0.9</v>
      </c>
    </row>
    <row r="65" spans="1:6" x14ac:dyDescent="0.25">
      <c r="A65" s="8">
        <v>64</v>
      </c>
      <c r="B65" s="8">
        <v>14</v>
      </c>
      <c r="C65" s="8">
        <v>2.5</v>
      </c>
      <c r="D65" s="8">
        <v>2.7</v>
      </c>
      <c r="E65" s="8"/>
      <c r="F65" s="8">
        <v>1.4</v>
      </c>
    </row>
    <row r="66" spans="1:6" x14ac:dyDescent="0.25">
      <c r="A66" s="8">
        <v>65</v>
      </c>
      <c r="B66" s="8">
        <v>14</v>
      </c>
      <c r="C66" s="8">
        <v>2.5</v>
      </c>
      <c r="D66" s="8">
        <v>2</v>
      </c>
      <c r="E66" s="8">
        <v>82.1</v>
      </c>
      <c r="F66" s="8">
        <v>1.3</v>
      </c>
    </row>
    <row r="67" spans="1:6" x14ac:dyDescent="0.25">
      <c r="A67" s="8">
        <v>66</v>
      </c>
      <c r="B67" s="8">
        <v>16</v>
      </c>
      <c r="C67" s="8">
        <v>2.7</v>
      </c>
      <c r="D67" s="8">
        <v>2.8</v>
      </c>
      <c r="E67" s="8">
        <v>61.2</v>
      </c>
      <c r="F67" s="8">
        <v>1</v>
      </c>
    </row>
    <row r="68" spans="1:6" x14ac:dyDescent="0.25">
      <c r="A68" s="8">
        <v>67</v>
      </c>
      <c r="B68" s="8">
        <v>14</v>
      </c>
      <c r="C68" s="8">
        <v>3.1</v>
      </c>
      <c r="D68" s="8">
        <v>3.3</v>
      </c>
      <c r="E68" s="8">
        <v>61.2</v>
      </c>
      <c r="F68" s="8">
        <v>2</v>
      </c>
    </row>
    <row r="69" spans="1:6" x14ac:dyDescent="0.25">
      <c r="A69" s="8">
        <v>68</v>
      </c>
      <c r="B69" s="8">
        <v>14</v>
      </c>
      <c r="C69" s="8">
        <v>2.2000000000000002</v>
      </c>
      <c r="D69" s="8">
        <v>3.9</v>
      </c>
      <c r="E69" s="8">
        <v>75.099999999999994</v>
      </c>
      <c r="F69" s="8">
        <v>2.2999999999999998</v>
      </c>
    </row>
    <row r="70" spans="1:6" x14ac:dyDescent="0.25">
      <c r="A70" s="8">
        <v>69</v>
      </c>
      <c r="B70" s="8">
        <v>16</v>
      </c>
      <c r="C70" s="8">
        <v>3.1</v>
      </c>
      <c r="D70" s="8">
        <v>3</v>
      </c>
      <c r="E70" s="8">
        <v>69.900000000000006</v>
      </c>
      <c r="F70" s="8">
        <v>0.8</v>
      </c>
    </row>
    <row r="71" spans="1:6" x14ac:dyDescent="0.25">
      <c r="A71" s="8">
        <v>70</v>
      </c>
      <c r="B71" s="8">
        <v>16</v>
      </c>
      <c r="C71" s="8">
        <v>0.6</v>
      </c>
      <c r="D71" s="8">
        <v>1.6</v>
      </c>
      <c r="E71" s="8">
        <v>80.5</v>
      </c>
      <c r="F71" s="8">
        <v>1.5</v>
      </c>
    </row>
    <row r="72" spans="1:6" x14ac:dyDescent="0.25">
      <c r="A72" s="8">
        <v>71</v>
      </c>
      <c r="B72" s="8">
        <v>13</v>
      </c>
      <c r="C72" s="8">
        <v>2.8</v>
      </c>
      <c r="D72" s="8">
        <v>1.7</v>
      </c>
      <c r="E72" s="8">
        <v>74.8</v>
      </c>
      <c r="F72" s="8">
        <v>2.5</v>
      </c>
    </row>
    <row r="73" spans="1:6" x14ac:dyDescent="0.25">
      <c r="A73" s="8">
        <v>72</v>
      </c>
      <c r="B73" s="8">
        <v>17</v>
      </c>
      <c r="C73" s="8">
        <v>2.6</v>
      </c>
      <c r="D73" s="8">
        <v>5</v>
      </c>
      <c r="E73" s="8">
        <v>85.8</v>
      </c>
      <c r="F73" s="8">
        <v>2.1</v>
      </c>
    </row>
    <row r="74" spans="1:6" x14ac:dyDescent="0.25">
      <c r="A74" s="8">
        <v>73</v>
      </c>
      <c r="B74" s="8">
        <v>17</v>
      </c>
      <c r="C74" s="8">
        <v>2.2999999999999998</v>
      </c>
      <c r="D74" s="8">
        <v>3.8</v>
      </c>
      <c r="E74" s="8">
        <v>79.7</v>
      </c>
      <c r="F74" s="8">
        <v>2.2000000000000002</v>
      </c>
    </row>
    <row r="75" spans="1:6" x14ac:dyDescent="0.25">
      <c r="A75" s="8">
        <v>74</v>
      </c>
      <c r="B75" s="8">
        <v>14</v>
      </c>
      <c r="C75" s="8">
        <v>2</v>
      </c>
      <c r="D75" s="8">
        <v>5</v>
      </c>
      <c r="E75" s="8">
        <v>77.2</v>
      </c>
      <c r="F75" s="8">
        <v>2.6</v>
      </c>
    </row>
    <row r="76" spans="1:6" x14ac:dyDescent="0.25">
      <c r="A76" s="8">
        <v>75</v>
      </c>
      <c r="B76" s="8">
        <v>17</v>
      </c>
      <c r="C76" s="8">
        <v>1.9</v>
      </c>
      <c r="D76" s="8">
        <v>5.2</v>
      </c>
      <c r="E76" s="8">
        <v>66.5</v>
      </c>
      <c r="F76" s="8">
        <v>2.6</v>
      </c>
    </row>
    <row r="77" spans="1:6" x14ac:dyDescent="0.25">
      <c r="A77" s="8">
        <v>76</v>
      </c>
      <c r="B77" s="8">
        <v>14</v>
      </c>
      <c r="C77" s="8">
        <v>1.7</v>
      </c>
      <c r="D77" s="8">
        <v>4.2</v>
      </c>
      <c r="E77" s="8">
        <v>65.7</v>
      </c>
      <c r="F77" s="8">
        <v>2.2999999999999998</v>
      </c>
    </row>
    <row r="78" spans="1:6" x14ac:dyDescent="0.25">
      <c r="A78" s="8">
        <v>77</v>
      </c>
      <c r="B78" s="8">
        <v>13</v>
      </c>
      <c r="C78" s="8">
        <v>0.2</v>
      </c>
      <c r="D78" s="8">
        <v>2.2000000000000002</v>
      </c>
      <c r="E78" s="8">
        <v>69.5</v>
      </c>
      <c r="F78" s="8">
        <v>1.6</v>
      </c>
    </row>
    <row r="79" spans="1:6" x14ac:dyDescent="0.25">
      <c r="A79" s="8">
        <v>78</v>
      </c>
      <c r="B79" s="8">
        <v>16</v>
      </c>
      <c r="C79" s="8">
        <v>2.2000000000000002</v>
      </c>
      <c r="D79" s="8">
        <v>4.3</v>
      </c>
      <c r="E79" s="8">
        <v>88.4</v>
      </c>
      <c r="F79" s="8">
        <v>1.2</v>
      </c>
    </row>
    <row r="80" spans="1:6" x14ac:dyDescent="0.25">
      <c r="A80" s="8">
        <v>79</v>
      </c>
      <c r="B80" s="8">
        <v>16</v>
      </c>
      <c r="C80" s="8">
        <v>3.6</v>
      </c>
      <c r="D80" s="8">
        <v>6.1</v>
      </c>
      <c r="E80" s="8">
        <v>65.900000000000006</v>
      </c>
      <c r="F80" s="8">
        <v>1.6</v>
      </c>
    </row>
    <row r="81" spans="1:6" x14ac:dyDescent="0.25">
      <c r="A81" s="8">
        <v>80</v>
      </c>
      <c r="B81" s="8">
        <v>16</v>
      </c>
      <c r="C81" s="8">
        <v>2.2000000000000002</v>
      </c>
      <c r="D81" s="8">
        <v>3.3</v>
      </c>
      <c r="E81" s="8">
        <v>72.599999999999994</v>
      </c>
      <c r="F81" s="8">
        <v>1.1000000000000001</v>
      </c>
    </row>
    <row r="82" spans="1:6" x14ac:dyDescent="0.25">
      <c r="A82" s="8">
        <v>81</v>
      </c>
      <c r="B82" s="8">
        <v>17</v>
      </c>
      <c r="C82" s="8">
        <v>3.1</v>
      </c>
      <c r="D82" s="8">
        <v>4.5</v>
      </c>
      <c r="E82" s="8">
        <v>47.6</v>
      </c>
      <c r="F82" s="8">
        <v>0</v>
      </c>
    </row>
    <row r="83" spans="1:6" x14ac:dyDescent="0.25">
      <c r="A83" s="8">
        <v>82</v>
      </c>
      <c r="B83" s="8">
        <v>13</v>
      </c>
      <c r="C83" s="8">
        <v>1.4</v>
      </c>
      <c r="D83" s="8">
        <v>4</v>
      </c>
      <c r="E83" s="8">
        <v>76.8</v>
      </c>
      <c r="F83" s="8">
        <v>1.3</v>
      </c>
    </row>
    <row r="84" spans="1:6" x14ac:dyDescent="0.25">
      <c r="A84" s="8">
        <v>83</v>
      </c>
      <c r="B84" s="8">
        <v>17</v>
      </c>
      <c r="C84" s="8">
        <v>1.2</v>
      </c>
      <c r="D84" s="8">
        <v>6.1</v>
      </c>
      <c r="E84" s="8">
        <v>92.6</v>
      </c>
      <c r="F84" s="8">
        <v>1.8</v>
      </c>
    </row>
    <row r="85" spans="1:6" x14ac:dyDescent="0.25">
      <c r="A85" s="8">
        <v>84</v>
      </c>
      <c r="B85" s="8">
        <v>17</v>
      </c>
      <c r="C85" s="8">
        <v>1.7</v>
      </c>
      <c r="D85" s="8">
        <v>3</v>
      </c>
      <c r="E85" s="8">
        <v>60.7</v>
      </c>
      <c r="F85" s="8">
        <v>1</v>
      </c>
    </row>
    <row r="86" spans="1:6" x14ac:dyDescent="0.25">
      <c r="A86" s="8">
        <v>85</v>
      </c>
      <c r="B86" s="8">
        <v>13</v>
      </c>
      <c r="C86" s="8">
        <v>1.5</v>
      </c>
      <c r="D86" s="8">
        <v>5.7</v>
      </c>
      <c r="E86" s="8">
        <v>100</v>
      </c>
      <c r="F86" s="8">
        <v>1.3</v>
      </c>
    </row>
    <row r="87" spans="1:6" x14ac:dyDescent="0.25">
      <c r="A87" s="8">
        <v>86</v>
      </c>
      <c r="B87" s="8">
        <v>13</v>
      </c>
      <c r="C87" s="8">
        <v>1.3</v>
      </c>
      <c r="D87" s="8">
        <v>3.4</v>
      </c>
      <c r="E87" s="8">
        <v>71.8</v>
      </c>
      <c r="F87" s="8">
        <v>1.4</v>
      </c>
    </row>
    <row r="88" spans="1:6" x14ac:dyDescent="0.25">
      <c r="A88" s="8">
        <v>87</v>
      </c>
      <c r="B88" s="8">
        <v>13</v>
      </c>
      <c r="C88" s="8">
        <v>2.9</v>
      </c>
      <c r="D88" s="8">
        <v>3</v>
      </c>
      <c r="E88" s="8">
        <v>44.3</v>
      </c>
      <c r="F88" s="8">
        <v>2.6</v>
      </c>
    </row>
    <row r="89" spans="1:6" x14ac:dyDescent="0.25">
      <c r="A89" s="8">
        <v>88</v>
      </c>
      <c r="B89" s="8">
        <v>13</v>
      </c>
      <c r="C89" s="8">
        <v>4.3</v>
      </c>
      <c r="D89" s="8">
        <v>4.2</v>
      </c>
      <c r="E89" s="8">
        <v>66.099999999999994</v>
      </c>
      <c r="F89" s="8">
        <v>1.2</v>
      </c>
    </row>
    <row r="90" spans="1:6" x14ac:dyDescent="0.25">
      <c r="A90" s="8">
        <v>89</v>
      </c>
      <c r="B90" s="8">
        <v>16</v>
      </c>
      <c r="C90" s="8">
        <v>1.8</v>
      </c>
      <c r="D90" s="8">
        <v>4.5</v>
      </c>
      <c r="E90" s="8">
        <v>83.3</v>
      </c>
      <c r="F90" s="8">
        <v>2.6</v>
      </c>
    </row>
    <row r="91" spans="1:6" x14ac:dyDescent="0.25">
      <c r="A91" s="8">
        <v>90</v>
      </c>
      <c r="B91" s="8">
        <v>15</v>
      </c>
      <c r="C91" s="8"/>
      <c r="D91" s="8">
        <v>6.9</v>
      </c>
      <c r="E91" s="8">
        <v>90</v>
      </c>
      <c r="F91" s="8">
        <v>0</v>
      </c>
    </row>
    <row r="92" spans="1:6" x14ac:dyDescent="0.25">
      <c r="A92" s="8">
        <v>91</v>
      </c>
      <c r="B92" s="8">
        <v>15</v>
      </c>
      <c r="C92" s="8">
        <v>3.2</v>
      </c>
      <c r="D92" s="8">
        <v>4.5</v>
      </c>
      <c r="E92" s="8">
        <v>77.2</v>
      </c>
      <c r="F92" s="8">
        <v>2.6</v>
      </c>
    </row>
    <row r="93" spans="1:6" x14ac:dyDescent="0.25">
      <c r="A93" s="8">
        <v>92</v>
      </c>
      <c r="B93" s="8">
        <v>13</v>
      </c>
      <c r="C93" s="8">
        <v>1.1000000000000001</v>
      </c>
      <c r="D93" s="8">
        <v>4.3</v>
      </c>
      <c r="E93" s="8">
        <v>85.7</v>
      </c>
      <c r="F93" s="8">
        <v>2.5</v>
      </c>
    </row>
    <row r="94" spans="1:6" x14ac:dyDescent="0.25">
      <c r="A94" s="8">
        <v>93</v>
      </c>
      <c r="B94" s="8">
        <v>15</v>
      </c>
      <c r="C94" s="8">
        <v>1.3</v>
      </c>
      <c r="D94" s="8">
        <v>6.4</v>
      </c>
      <c r="E94" s="8">
        <v>58.2</v>
      </c>
      <c r="F94" s="8">
        <v>2.2000000000000002</v>
      </c>
    </row>
    <row r="95" spans="1:6" x14ac:dyDescent="0.25">
      <c r="A95" s="8">
        <v>94</v>
      </c>
      <c r="B95" s="8">
        <v>15</v>
      </c>
      <c r="C95" s="8">
        <v>3</v>
      </c>
      <c r="D95" s="8">
        <v>4.9000000000000004</v>
      </c>
      <c r="E95" s="8">
        <v>63.2</v>
      </c>
      <c r="F95" s="8">
        <v>0</v>
      </c>
    </row>
    <row r="96" spans="1:6" x14ac:dyDescent="0.25">
      <c r="A96" s="8">
        <v>95</v>
      </c>
      <c r="B96" s="8">
        <v>13</v>
      </c>
      <c r="C96" s="8">
        <v>2.2999999999999998</v>
      </c>
      <c r="D96" s="8">
        <v>3</v>
      </c>
      <c r="E96" s="8">
        <v>53.2</v>
      </c>
      <c r="F96" s="8">
        <v>2.2999999999999998</v>
      </c>
    </row>
    <row r="97" spans="1:6" x14ac:dyDescent="0.25">
      <c r="A97" s="8">
        <v>96</v>
      </c>
      <c r="B97" s="8">
        <v>15</v>
      </c>
      <c r="C97" s="8">
        <v>1.8</v>
      </c>
      <c r="D97" s="8">
        <v>6</v>
      </c>
      <c r="E97" s="8">
        <v>63.9</v>
      </c>
      <c r="F97" s="8">
        <v>1.5</v>
      </c>
    </row>
    <row r="98" spans="1:6" x14ac:dyDescent="0.25">
      <c r="A98" s="8">
        <v>97</v>
      </c>
      <c r="B98" s="8">
        <v>17</v>
      </c>
      <c r="C98" s="8">
        <v>2.6</v>
      </c>
      <c r="D98" s="8">
        <v>2.9</v>
      </c>
      <c r="E98" s="8">
        <v>77.599999999999994</v>
      </c>
      <c r="F98" s="8">
        <v>0</v>
      </c>
    </row>
    <row r="99" spans="1:6" x14ac:dyDescent="0.25">
      <c r="A99" s="8">
        <v>98</v>
      </c>
      <c r="B99" s="8">
        <v>14</v>
      </c>
      <c r="C99" s="8">
        <v>2.1</v>
      </c>
      <c r="D99" s="8">
        <v>3</v>
      </c>
      <c r="E99" s="8">
        <v>72.099999999999994</v>
      </c>
      <c r="F99" s="8">
        <v>2.5</v>
      </c>
    </row>
    <row r="100" spans="1:6" x14ac:dyDescent="0.25">
      <c r="A100" s="8">
        <v>99</v>
      </c>
      <c r="B100" s="8">
        <v>14</v>
      </c>
      <c r="C100" s="8">
        <v>4.4000000000000004</v>
      </c>
      <c r="D100" s="8">
        <v>2.7</v>
      </c>
      <c r="E100" s="8">
        <v>78.7</v>
      </c>
      <c r="F100" s="8">
        <v>2.7</v>
      </c>
    </row>
    <row r="101" spans="1:6" x14ac:dyDescent="0.25">
      <c r="A101" s="8">
        <v>100</v>
      </c>
      <c r="B101" s="8">
        <v>13</v>
      </c>
      <c r="C101" s="8">
        <v>1.8</v>
      </c>
      <c r="D101" s="8">
        <v>2.6</v>
      </c>
      <c r="E101" s="8">
        <v>60.6</v>
      </c>
      <c r="F101" s="8">
        <v>0</v>
      </c>
    </row>
    <row r="102" spans="1:6" x14ac:dyDescent="0.25">
      <c r="A102" s="8">
        <v>101</v>
      </c>
      <c r="B102" s="8">
        <v>16</v>
      </c>
      <c r="C102" s="8">
        <v>1.6</v>
      </c>
      <c r="D102" s="8">
        <v>4.5</v>
      </c>
      <c r="E102" s="8">
        <v>61.2</v>
      </c>
      <c r="F102" s="8">
        <v>1.6</v>
      </c>
    </row>
    <row r="103" spans="1:6" x14ac:dyDescent="0.25">
      <c r="A103" s="8">
        <v>102</v>
      </c>
      <c r="B103" s="8">
        <v>13</v>
      </c>
      <c r="C103" s="8">
        <v>2</v>
      </c>
      <c r="D103" s="8">
        <v>3.6</v>
      </c>
      <c r="E103" s="8">
        <v>72</v>
      </c>
      <c r="F103" s="8">
        <v>2.6</v>
      </c>
    </row>
    <row r="104" spans="1:6" x14ac:dyDescent="0.25">
      <c r="A104" s="8">
        <v>103</v>
      </c>
      <c r="B104" s="8">
        <v>16</v>
      </c>
      <c r="C104" s="8">
        <v>2.1</v>
      </c>
      <c r="D104" s="8">
        <v>0</v>
      </c>
      <c r="E104" s="8">
        <v>64</v>
      </c>
      <c r="F104" s="8">
        <v>2.5</v>
      </c>
    </row>
    <row r="105" spans="1:6" x14ac:dyDescent="0.25">
      <c r="A105" s="8">
        <v>104</v>
      </c>
      <c r="B105" s="8">
        <v>14</v>
      </c>
      <c r="C105" s="8"/>
      <c r="D105" s="8">
        <v>3.6</v>
      </c>
      <c r="E105" s="8">
        <v>83</v>
      </c>
      <c r="F105" s="8">
        <v>2.2000000000000002</v>
      </c>
    </row>
    <row r="106" spans="1:6" x14ac:dyDescent="0.25">
      <c r="A106" s="8">
        <v>105</v>
      </c>
      <c r="B106" s="8">
        <v>13</v>
      </c>
      <c r="C106" s="8">
        <v>0.5</v>
      </c>
      <c r="D106" s="8">
        <v>3.2</v>
      </c>
      <c r="E106" s="8">
        <v>63.7</v>
      </c>
      <c r="F106" s="8">
        <v>0</v>
      </c>
    </row>
    <row r="107" spans="1:6" x14ac:dyDescent="0.25">
      <c r="A107" s="8">
        <v>106</v>
      </c>
      <c r="B107" s="8">
        <v>17</v>
      </c>
      <c r="C107" s="8">
        <v>2.9</v>
      </c>
      <c r="D107" s="8">
        <v>5.3</v>
      </c>
      <c r="E107" s="8">
        <v>65</v>
      </c>
      <c r="F107" s="8">
        <v>2.1</v>
      </c>
    </row>
    <row r="108" spans="1:6" x14ac:dyDescent="0.25">
      <c r="A108" s="8">
        <v>107</v>
      </c>
      <c r="B108" s="8">
        <v>15</v>
      </c>
      <c r="C108" s="8">
        <v>2</v>
      </c>
      <c r="D108" s="8">
        <v>3.2</v>
      </c>
      <c r="E108" s="8">
        <v>74.2</v>
      </c>
      <c r="F108" s="8">
        <v>1.3</v>
      </c>
    </row>
    <row r="109" spans="1:6" x14ac:dyDescent="0.25">
      <c r="A109" s="8">
        <v>108</v>
      </c>
      <c r="B109" s="8">
        <v>16</v>
      </c>
      <c r="C109" s="8">
        <v>3.3</v>
      </c>
      <c r="D109" s="8">
        <v>7.8</v>
      </c>
      <c r="E109" s="8">
        <v>66.099999999999994</v>
      </c>
      <c r="F109" s="8">
        <v>2.2999999999999998</v>
      </c>
    </row>
    <row r="110" spans="1:6" x14ac:dyDescent="0.25">
      <c r="A110" s="8">
        <v>109</v>
      </c>
      <c r="B110" s="8">
        <v>15</v>
      </c>
      <c r="C110" s="8">
        <v>2.5</v>
      </c>
      <c r="D110" s="8">
        <v>6.1</v>
      </c>
      <c r="E110" s="8">
        <v>57.7</v>
      </c>
      <c r="F110" s="8">
        <v>1.7</v>
      </c>
    </row>
    <row r="111" spans="1:6" x14ac:dyDescent="0.25">
      <c r="A111" s="8">
        <v>110</v>
      </c>
      <c r="B111" s="8">
        <v>15</v>
      </c>
      <c r="C111" s="8">
        <v>3</v>
      </c>
      <c r="D111" s="8">
        <v>3.4</v>
      </c>
      <c r="E111" s="8">
        <v>59</v>
      </c>
      <c r="F111" s="8">
        <v>1.5</v>
      </c>
    </row>
    <row r="112" spans="1:6" x14ac:dyDescent="0.25">
      <c r="A112" s="8">
        <v>111</v>
      </c>
      <c r="B112" s="8">
        <v>13</v>
      </c>
      <c r="C112" s="8">
        <v>2.1</v>
      </c>
      <c r="D112" s="8">
        <v>5.7</v>
      </c>
      <c r="E112" s="8">
        <v>75.400000000000006</v>
      </c>
      <c r="F112" s="8">
        <v>2</v>
      </c>
    </row>
    <row r="113" spans="1:6" x14ac:dyDescent="0.25">
      <c r="A113" s="8">
        <v>112</v>
      </c>
      <c r="B113" s="8">
        <v>15</v>
      </c>
      <c r="C113" s="8">
        <v>2.9</v>
      </c>
      <c r="D113" s="8"/>
      <c r="E113" s="8">
        <v>56.4</v>
      </c>
      <c r="F113" s="8">
        <v>1.4</v>
      </c>
    </row>
    <row r="114" spans="1:6" x14ac:dyDescent="0.25">
      <c r="A114" s="8">
        <v>113</v>
      </c>
      <c r="B114" s="8">
        <v>17</v>
      </c>
      <c r="C114" s="8">
        <v>4.2</v>
      </c>
      <c r="D114" s="8">
        <v>4.4000000000000004</v>
      </c>
      <c r="E114" s="8">
        <v>84</v>
      </c>
      <c r="F114" s="8">
        <v>1.5</v>
      </c>
    </row>
    <row r="115" spans="1:6" x14ac:dyDescent="0.25">
      <c r="A115" s="8">
        <v>114</v>
      </c>
      <c r="B115" s="8">
        <v>15</v>
      </c>
      <c r="C115" s="8">
        <v>1.8</v>
      </c>
      <c r="D115" s="8">
        <v>5.2</v>
      </c>
      <c r="E115" s="8">
        <v>63.1</v>
      </c>
      <c r="F115" s="8">
        <v>1.1000000000000001</v>
      </c>
    </row>
    <row r="116" spans="1:6" x14ac:dyDescent="0.25">
      <c r="A116" s="8">
        <v>115</v>
      </c>
      <c r="B116" s="8">
        <v>13</v>
      </c>
      <c r="C116" s="8">
        <v>2.4</v>
      </c>
      <c r="D116" s="8">
        <v>4.0999999999999996</v>
      </c>
      <c r="E116" s="8">
        <v>76.2</v>
      </c>
      <c r="F116" s="8">
        <v>0.2</v>
      </c>
    </row>
    <row r="117" spans="1:6" x14ac:dyDescent="0.25">
      <c r="A117" s="8">
        <v>116</v>
      </c>
      <c r="B117" s="8">
        <v>17</v>
      </c>
      <c r="C117" s="8">
        <v>2</v>
      </c>
      <c r="D117" s="8">
        <v>4.4000000000000004</v>
      </c>
      <c r="E117" s="8">
        <v>63.7</v>
      </c>
      <c r="F117" s="8">
        <v>2</v>
      </c>
    </row>
    <row r="118" spans="1:6" x14ac:dyDescent="0.25">
      <c r="A118" s="8">
        <v>117</v>
      </c>
      <c r="B118" s="8">
        <v>14</v>
      </c>
      <c r="C118" s="8">
        <v>4.0999999999999996</v>
      </c>
      <c r="D118" s="8">
        <v>5.2</v>
      </c>
      <c r="E118" s="8">
        <v>60.8</v>
      </c>
      <c r="F118" s="8">
        <v>0.9</v>
      </c>
    </row>
    <row r="119" spans="1:6" x14ac:dyDescent="0.25">
      <c r="A119" s="8">
        <v>118</v>
      </c>
      <c r="B119" s="8">
        <v>15</v>
      </c>
      <c r="C119" s="8">
        <v>2.1</v>
      </c>
      <c r="D119" s="8">
        <v>7.1</v>
      </c>
      <c r="E119" s="8">
        <v>72.5</v>
      </c>
      <c r="F119" s="8">
        <v>1.3</v>
      </c>
    </row>
    <row r="120" spans="1:6" x14ac:dyDescent="0.25">
      <c r="A120" s="8">
        <v>119</v>
      </c>
      <c r="B120" s="8">
        <v>13</v>
      </c>
      <c r="C120" s="8">
        <v>1.8</v>
      </c>
      <c r="D120" s="8">
        <v>4.4000000000000004</v>
      </c>
      <c r="E120" s="8">
        <v>80.5</v>
      </c>
      <c r="F120" s="8">
        <v>1.7</v>
      </c>
    </row>
    <row r="121" spans="1:6" x14ac:dyDescent="0.25">
      <c r="A121" s="8">
        <v>120</v>
      </c>
      <c r="B121" s="8">
        <v>14</v>
      </c>
      <c r="C121" s="8">
        <v>1.9</v>
      </c>
      <c r="D121" s="8">
        <v>3.3</v>
      </c>
      <c r="E121" s="8">
        <v>67.5</v>
      </c>
      <c r="F121" s="8">
        <v>0</v>
      </c>
    </row>
    <row r="122" spans="1:6" x14ac:dyDescent="0.25">
      <c r="A122" s="8">
        <v>121</v>
      </c>
      <c r="B122" s="8">
        <v>14</v>
      </c>
      <c r="C122" s="8">
        <v>2.4</v>
      </c>
      <c r="D122" s="8">
        <v>1</v>
      </c>
      <c r="E122" s="8">
        <v>69.3</v>
      </c>
      <c r="F122" s="8">
        <v>0</v>
      </c>
    </row>
    <row r="123" spans="1:6" x14ac:dyDescent="0.25">
      <c r="A123" s="8">
        <v>122</v>
      </c>
      <c r="B123" s="8">
        <v>16</v>
      </c>
      <c r="C123" s="8">
        <v>1.7</v>
      </c>
      <c r="D123" s="8">
        <v>6.9</v>
      </c>
      <c r="E123" s="8">
        <v>78.099999999999994</v>
      </c>
      <c r="F123" s="8">
        <v>1.3</v>
      </c>
    </row>
    <row r="124" spans="1:6" x14ac:dyDescent="0.25">
      <c r="A124" s="8">
        <v>123</v>
      </c>
      <c r="B124" s="8">
        <v>17</v>
      </c>
      <c r="C124" s="8">
        <v>2.1</v>
      </c>
      <c r="D124" s="8">
        <v>3.6</v>
      </c>
      <c r="E124" s="8">
        <v>78.400000000000006</v>
      </c>
      <c r="F124" s="8">
        <v>1.9</v>
      </c>
    </row>
    <row r="125" spans="1:6" x14ac:dyDescent="0.25">
      <c r="A125" s="8">
        <v>124</v>
      </c>
      <c r="B125" s="8">
        <v>15</v>
      </c>
      <c r="C125" s="8">
        <v>2.7</v>
      </c>
      <c r="D125" s="8">
        <v>4.8</v>
      </c>
      <c r="E125" s="8">
        <v>69.599999999999994</v>
      </c>
      <c r="F125" s="8">
        <v>2.1</v>
      </c>
    </row>
    <row r="126" spans="1:6" x14ac:dyDescent="0.25">
      <c r="A126" s="8">
        <v>125</v>
      </c>
      <c r="B126" s="8">
        <v>13</v>
      </c>
      <c r="C126" s="8">
        <v>2.4</v>
      </c>
      <c r="D126" s="8">
        <v>6.9</v>
      </c>
      <c r="E126" s="8">
        <v>65.599999999999994</v>
      </c>
      <c r="F126" s="8">
        <v>0.2</v>
      </c>
    </row>
    <row r="127" spans="1:6" x14ac:dyDescent="0.25">
      <c r="A127" s="8">
        <v>126</v>
      </c>
      <c r="B127" s="8">
        <v>16</v>
      </c>
      <c r="C127" s="8">
        <v>3.3</v>
      </c>
      <c r="D127" s="8">
        <v>4.3</v>
      </c>
      <c r="E127" s="8">
        <v>70.8</v>
      </c>
      <c r="F127" s="8">
        <v>2</v>
      </c>
    </row>
    <row r="128" spans="1:6" x14ac:dyDescent="0.25">
      <c r="A128" s="8">
        <v>127</v>
      </c>
      <c r="B128" s="8">
        <v>17</v>
      </c>
      <c r="C128" s="8">
        <v>2.2000000000000002</v>
      </c>
      <c r="D128" s="8">
        <v>3.7</v>
      </c>
      <c r="E128" s="8">
        <v>68.099999999999994</v>
      </c>
      <c r="F128" s="8">
        <v>1.3</v>
      </c>
    </row>
    <row r="129" spans="1:6" x14ac:dyDescent="0.25">
      <c r="A129" s="8">
        <v>128</v>
      </c>
      <c r="B129" s="8">
        <v>16</v>
      </c>
      <c r="C129" s="8">
        <v>2.2999999999999998</v>
      </c>
      <c r="D129" s="8">
        <v>6.1</v>
      </c>
      <c r="E129" s="8">
        <v>73.099999999999994</v>
      </c>
      <c r="F129" s="8">
        <v>0.8</v>
      </c>
    </row>
    <row r="130" spans="1:6" x14ac:dyDescent="0.25">
      <c r="A130" s="8">
        <v>129</v>
      </c>
      <c r="B130" s="8">
        <v>17</v>
      </c>
      <c r="C130" s="8">
        <v>2.8</v>
      </c>
      <c r="D130" s="8">
        <v>4.7</v>
      </c>
      <c r="E130" s="8">
        <v>58.1</v>
      </c>
      <c r="F130" s="8">
        <v>1</v>
      </c>
    </row>
    <row r="131" spans="1:6" x14ac:dyDescent="0.25">
      <c r="A131" s="8">
        <v>130</v>
      </c>
      <c r="B131" s="8">
        <v>17</v>
      </c>
      <c r="C131" s="8">
        <v>4.7</v>
      </c>
      <c r="D131" s="8">
        <v>4.9000000000000004</v>
      </c>
      <c r="E131" s="8">
        <v>72.8</v>
      </c>
      <c r="F131" s="8">
        <v>2.1</v>
      </c>
    </row>
    <row r="132" spans="1:6" x14ac:dyDescent="0.25">
      <c r="A132" s="8">
        <v>131</v>
      </c>
      <c r="B132" s="8">
        <v>15</v>
      </c>
      <c r="C132" s="8">
        <v>1.7</v>
      </c>
      <c r="D132" s="8">
        <v>1.7</v>
      </c>
      <c r="E132" s="8">
        <v>62.8</v>
      </c>
      <c r="F132" s="8">
        <v>1.7</v>
      </c>
    </row>
    <row r="133" spans="1:6" x14ac:dyDescent="0.25">
      <c r="A133" s="8">
        <v>132</v>
      </c>
      <c r="B133" s="8">
        <v>17</v>
      </c>
      <c r="C133" s="8">
        <v>4.4000000000000004</v>
      </c>
      <c r="D133" s="8">
        <v>5.8</v>
      </c>
      <c r="E133" s="8">
        <v>79.099999999999994</v>
      </c>
      <c r="F133" s="8">
        <v>1.5</v>
      </c>
    </row>
    <row r="134" spans="1:6" x14ac:dyDescent="0.25">
      <c r="A134" s="8">
        <v>133</v>
      </c>
      <c r="B134" s="8">
        <v>16</v>
      </c>
      <c r="C134" s="8">
        <v>1.3</v>
      </c>
      <c r="D134" s="8">
        <v>4.5999999999999996</v>
      </c>
      <c r="E134" s="8">
        <v>63.3</v>
      </c>
      <c r="F134" s="8">
        <v>1.7</v>
      </c>
    </row>
    <row r="135" spans="1:6" x14ac:dyDescent="0.25">
      <c r="A135" s="8">
        <v>134</v>
      </c>
      <c r="B135" s="8">
        <v>17</v>
      </c>
      <c r="C135" s="8">
        <v>2.7</v>
      </c>
      <c r="D135" s="8">
        <v>1.9</v>
      </c>
      <c r="E135" s="8">
        <v>63.4</v>
      </c>
      <c r="F135" s="8">
        <v>2.2000000000000002</v>
      </c>
    </row>
    <row r="136" spans="1:6" x14ac:dyDescent="0.25">
      <c r="A136" s="8">
        <v>135</v>
      </c>
      <c r="B136" s="8">
        <v>15</v>
      </c>
      <c r="C136" s="8"/>
      <c r="D136" s="8">
        <v>4.7</v>
      </c>
      <c r="E136" s="8">
        <v>74.5</v>
      </c>
      <c r="F136" s="8">
        <v>1.4</v>
      </c>
    </row>
    <row r="137" spans="1:6" x14ac:dyDescent="0.25">
      <c r="A137" s="8">
        <v>136</v>
      </c>
      <c r="B137" s="8">
        <v>15</v>
      </c>
      <c r="C137" s="8">
        <v>1.7</v>
      </c>
      <c r="D137" s="8">
        <v>0.9</v>
      </c>
      <c r="E137" s="8">
        <v>70.099999999999994</v>
      </c>
      <c r="F137" s="8">
        <v>1.5</v>
      </c>
    </row>
    <row r="138" spans="1:6" x14ac:dyDescent="0.25">
      <c r="A138" s="8">
        <v>137</v>
      </c>
      <c r="B138" s="8">
        <v>16</v>
      </c>
      <c r="C138" s="8">
        <v>3.2</v>
      </c>
      <c r="D138" s="8">
        <v>7.5</v>
      </c>
      <c r="E138" s="8">
        <v>92.8</v>
      </c>
      <c r="F138" s="8">
        <v>2.4</v>
      </c>
    </row>
    <row r="139" spans="1:6" x14ac:dyDescent="0.25">
      <c r="A139" s="8">
        <v>138</v>
      </c>
      <c r="B139" s="8">
        <v>14</v>
      </c>
      <c r="C139" s="8">
        <v>3.1</v>
      </c>
      <c r="D139" s="8">
        <v>2.2999999999999998</v>
      </c>
      <c r="E139" s="8"/>
      <c r="F139" s="8">
        <v>1.2</v>
      </c>
    </row>
    <row r="140" spans="1:6" x14ac:dyDescent="0.25">
      <c r="A140" s="8">
        <v>139</v>
      </c>
      <c r="B140" s="8">
        <v>14</v>
      </c>
      <c r="C140" s="8">
        <v>2</v>
      </c>
      <c r="D140" s="8">
        <v>6.4</v>
      </c>
      <c r="E140" s="8">
        <v>71.099999999999994</v>
      </c>
      <c r="F140" s="8">
        <v>2</v>
      </c>
    </row>
    <row r="141" spans="1:6" x14ac:dyDescent="0.25">
      <c r="A141" s="8">
        <v>140</v>
      </c>
      <c r="B141" s="8">
        <v>17</v>
      </c>
      <c r="C141" s="8">
        <v>0.4</v>
      </c>
      <c r="D141" s="8">
        <v>2.8</v>
      </c>
      <c r="E141" s="8">
        <v>81.3</v>
      </c>
      <c r="F141" s="8">
        <v>1.1000000000000001</v>
      </c>
    </row>
    <row r="142" spans="1:6" x14ac:dyDescent="0.25">
      <c r="A142" s="8">
        <v>141</v>
      </c>
      <c r="B142" s="8">
        <v>13</v>
      </c>
      <c r="C142" s="8">
        <v>2.1</v>
      </c>
      <c r="D142" s="8">
        <v>4.8</v>
      </c>
      <c r="E142" s="8">
        <v>64.2</v>
      </c>
      <c r="F142" s="8">
        <v>1.2</v>
      </c>
    </row>
    <row r="143" spans="1:6" x14ac:dyDescent="0.25">
      <c r="A143" s="8">
        <v>142</v>
      </c>
      <c r="B143" s="8">
        <v>17</v>
      </c>
      <c r="C143" s="8">
        <v>2.6</v>
      </c>
      <c r="D143" s="8">
        <v>2.6</v>
      </c>
      <c r="E143" s="8">
        <v>60.9</v>
      </c>
      <c r="F143" s="8">
        <v>1.4</v>
      </c>
    </row>
    <row r="144" spans="1:6" x14ac:dyDescent="0.25">
      <c r="A144" s="8">
        <v>143</v>
      </c>
      <c r="B144" s="8">
        <v>16</v>
      </c>
      <c r="C144" s="8">
        <v>2.5</v>
      </c>
      <c r="D144" s="8">
        <v>5.5</v>
      </c>
      <c r="E144" s="8">
        <v>61.3</v>
      </c>
      <c r="F144" s="8">
        <v>1.9</v>
      </c>
    </row>
    <row r="145" spans="1:6" x14ac:dyDescent="0.25">
      <c r="A145" s="8">
        <v>144</v>
      </c>
      <c r="B145" s="8">
        <v>16</v>
      </c>
      <c r="C145" s="8">
        <v>3.3</v>
      </c>
      <c r="D145" s="8">
        <v>3.6</v>
      </c>
      <c r="E145" s="8">
        <v>53.9</v>
      </c>
      <c r="F145" s="8">
        <v>2.5</v>
      </c>
    </row>
    <row r="146" spans="1:6" x14ac:dyDescent="0.25">
      <c r="A146" s="8">
        <v>145</v>
      </c>
      <c r="B146" s="8">
        <v>16</v>
      </c>
      <c r="C146" s="8">
        <v>4.4000000000000004</v>
      </c>
      <c r="D146" s="8">
        <v>4.7</v>
      </c>
      <c r="E146" s="8">
        <v>83.5</v>
      </c>
      <c r="F146" s="8">
        <v>1.6</v>
      </c>
    </row>
    <row r="147" spans="1:6" x14ac:dyDescent="0.25">
      <c r="A147" s="8">
        <v>146</v>
      </c>
      <c r="B147" s="8">
        <v>16</v>
      </c>
      <c r="C147" s="8">
        <v>2.9</v>
      </c>
      <c r="D147" s="8">
        <v>4</v>
      </c>
      <c r="E147" s="8">
        <v>66.7</v>
      </c>
      <c r="F147" s="8">
        <v>0.3</v>
      </c>
    </row>
    <row r="148" spans="1:6" x14ac:dyDescent="0.25">
      <c r="A148" s="8">
        <v>147</v>
      </c>
      <c r="B148" s="8">
        <v>16</v>
      </c>
      <c r="C148" s="8">
        <v>3.1</v>
      </c>
      <c r="D148" s="8">
        <v>2</v>
      </c>
      <c r="E148" s="8">
        <v>65.5</v>
      </c>
      <c r="F148" s="8">
        <v>2</v>
      </c>
    </row>
    <row r="149" spans="1:6" x14ac:dyDescent="0.25">
      <c r="A149" s="8">
        <v>148</v>
      </c>
      <c r="B149" s="8">
        <v>15</v>
      </c>
      <c r="C149" s="8">
        <v>2.6</v>
      </c>
      <c r="D149" s="8">
        <v>4.8</v>
      </c>
      <c r="E149" s="8">
        <v>48.8</v>
      </c>
      <c r="F149" s="8">
        <v>3.5</v>
      </c>
    </row>
    <row r="150" spans="1:6" x14ac:dyDescent="0.25">
      <c r="A150" s="8">
        <v>149</v>
      </c>
      <c r="B150" s="8">
        <v>14</v>
      </c>
      <c r="C150" s="8">
        <v>3.7</v>
      </c>
      <c r="D150" s="8">
        <v>3.2</v>
      </c>
      <c r="E150" s="8">
        <v>55.7</v>
      </c>
      <c r="F150" s="8">
        <v>1.6</v>
      </c>
    </row>
    <row r="151" spans="1:6" x14ac:dyDescent="0.25">
      <c r="A151" s="8">
        <v>150</v>
      </c>
      <c r="B151" s="8">
        <v>16</v>
      </c>
      <c r="C151" s="8">
        <v>3</v>
      </c>
      <c r="D151" s="8">
        <v>5.6</v>
      </c>
      <c r="E151" s="8">
        <v>84.7</v>
      </c>
      <c r="F151" s="8">
        <v>0.1</v>
      </c>
    </row>
    <row r="152" spans="1:6" x14ac:dyDescent="0.25">
      <c r="A152" s="8">
        <v>151</v>
      </c>
      <c r="B152" s="8">
        <v>13</v>
      </c>
      <c r="C152" s="8">
        <v>3.2</v>
      </c>
      <c r="D152" s="8">
        <v>3.6</v>
      </c>
      <c r="E152" s="8">
        <v>73</v>
      </c>
      <c r="F152" s="8">
        <v>1.6</v>
      </c>
    </row>
    <row r="153" spans="1:6" x14ac:dyDescent="0.25">
      <c r="A153" s="8">
        <v>152</v>
      </c>
      <c r="B153" s="8">
        <v>13</v>
      </c>
      <c r="C153" s="8">
        <v>4.3</v>
      </c>
      <c r="D153" s="8">
        <v>3.9</v>
      </c>
      <c r="E153" s="8">
        <v>81.7</v>
      </c>
      <c r="F153" s="8">
        <v>1.5</v>
      </c>
    </row>
    <row r="154" spans="1:6" x14ac:dyDescent="0.25">
      <c r="A154" s="8">
        <v>153</v>
      </c>
      <c r="B154" s="8">
        <v>13</v>
      </c>
      <c r="C154" s="8">
        <v>2.7</v>
      </c>
      <c r="D154" s="8">
        <v>6.5</v>
      </c>
      <c r="E154" s="8">
        <v>80.400000000000006</v>
      </c>
      <c r="F154" s="8">
        <v>1.4</v>
      </c>
    </row>
    <row r="155" spans="1:6" x14ac:dyDescent="0.25">
      <c r="A155" s="8">
        <v>154</v>
      </c>
      <c r="B155" s="8">
        <v>13</v>
      </c>
      <c r="C155" s="8">
        <v>2.2000000000000002</v>
      </c>
      <c r="D155" s="8">
        <v>7.6</v>
      </c>
      <c r="E155" s="8">
        <v>60</v>
      </c>
      <c r="F155" s="8">
        <v>2.2999999999999998</v>
      </c>
    </row>
    <row r="156" spans="1:6" x14ac:dyDescent="0.25">
      <c r="A156" s="8">
        <v>155</v>
      </c>
      <c r="B156" s="8">
        <v>15</v>
      </c>
      <c r="C156" s="8">
        <v>2.9</v>
      </c>
      <c r="D156" s="8">
        <v>5.2</v>
      </c>
      <c r="E156" s="8">
        <v>94.3</v>
      </c>
      <c r="F156" s="8">
        <v>2.6</v>
      </c>
    </row>
    <row r="157" spans="1:6" x14ac:dyDescent="0.25">
      <c r="A157" s="8">
        <v>156</v>
      </c>
      <c r="B157" s="8">
        <v>13</v>
      </c>
      <c r="C157" s="8">
        <v>3.6</v>
      </c>
      <c r="D157" s="8">
        <v>3.6</v>
      </c>
      <c r="E157" s="8">
        <v>89.5</v>
      </c>
      <c r="F157" s="8">
        <v>2</v>
      </c>
    </row>
    <row r="158" spans="1:6" x14ac:dyDescent="0.25">
      <c r="A158" s="8">
        <v>157</v>
      </c>
      <c r="B158" s="8">
        <v>16</v>
      </c>
      <c r="C158" s="8">
        <v>3</v>
      </c>
      <c r="D158" s="8">
        <v>3.4</v>
      </c>
      <c r="E158" s="8">
        <v>64.400000000000006</v>
      </c>
      <c r="F158" s="8">
        <v>1.4</v>
      </c>
    </row>
    <row r="159" spans="1:6" x14ac:dyDescent="0.25">
      <c r="A159" s="8">
        <v>158</v>
      </c>
      <c r="B159" s="8">
        <v>17</v>
      </c>
      <c r="C159" s="8">
        <v>3.6</v>
      </c>
      <c r="D159" s="8">
        <v>2.8</v>
      </c>
      <c r="E159" s="8">
        <v>34.299999999999997</v>
      </c>
      <c r="F159" s="8">
        <v>2.4</v>
      </c>
    </row>
    <row r="160" spans="1:6" x14ac:dyDescent="0.25">
      <c r="A160" s="8">
        <v>159</v>
      </c>
      <c r="B160" s="8">
        <v>13</v>
      </c>
      <c r="C160" s="8">
        <v>1.8</v>
      </c>
      <c r="D160" s="8">
        <v>3.1</v>
      </c>
      <c r="E160" s="8">
        <v>66.400000000000006</v>
      </c>
      <c r="F160" s="8">
        <v>0.3</v>
      </c>
    </row>
    <row r="161" spans="1:6" x14ac:dyDescent="0.25">
      <c r="A161" s="8">
        <v>160</v>
      </c>
      <c r="B161" s="8">
        <v>15</v>
      </c>
      <c r="C161" s="8">
        <v>1.6</v>
      </c>
      <c r="D161" s="8">
        <v>3.6</v>
      </c>
      <c r="E161" s="8">
        <v>72.400000000000006</v>
      </c>
      <c r="F161" s="8">
        <v>0.9</v>
      </c>
    </row>
    <row r="162" spans="1:6" x14ac:dyDescent="0.25">
      <c r="A162" s="8">
        <v>161</v>
      </c>
      <c r="B162" s="8">
        <v>15</v>
      </c>
      <c r="C162" s="8">
        <v>2</v>
      </c>
      <c r="D162" s="8">
        <v>6.9</v>
      </c>
      <c r="E162" s="8">
        <v>64.3</v>
      </c>
      <c r="F162" s="8">
        <v>1</v>
      </c>
    </row>
    <row r="163" spans="1:6" x14ac:dyDescent="0.25">
      <c r="A163" s="8">
        <v>162</v>
      </c>
      <c r="B163" s="8">
        <v>13</v>
      </c>
      <c r="C163" s="8">
        <v>1.2</v>
      </c>
      <c r="D163" s="8">
        <v>3.7</v>
      </c>
      <c r="E163" s="8">
        <v>67.8</v>
      </c>
      <c r="F163" s="8">
        <v>1.5</v>
      </c>
    </row>
    <row r="164" spans="1:6" x14ac:dyDescent="0.25">
      <c r="A164" s="8">
        <v>163</v>
      </c>
      <c r="B164" s="8">
        <v>17</v>
      </c>
      <c r="C164" s="8">
        <v>2.6</v>
      </c>
      <c r="D164" s="8">
        <v>2.2000000000000002</v>
      </c>
      <c r="E164" s="8">
        <v>61.7</v>
      </c>
      <c r="F164" s="8">
        <v>1.9</v>
      </c>
    </row>
    <row r="165" spans="1:6" x14ac:dyDescent="0.25">
      <c r="A165" s="8">
        <v>164</v>
      </c>
      <c r="B165" s="8">
        <v>13</v>
      </c>
      <c r="C165" s="8">
        <v>2.1</v>
      </c>
      <c r="D165" s="8">
        <v>4.0999999999999996</v>
      </c>
      <c r="E165" s="8">
        <v>79.2</v>
      </c>
      <c r="F165" s="8">
        <v>1.3</v>
      </c>
    </row>
    <row r="166" spans="1:6" x14ac:dyDescent="0.25">
      <c r="A166" s="8">
        <v>165</v>
      </c>
      <c r="B166" s="8">
        <v>15</v>
      </c>
      <c r="C166" s="8">
        <v>3.7</v>
      </c>
      <c r="D166" s="8">
        <v>4.3</v>
      </c>
      <c r="E166" s="8">
        <v>70.599999999999994</v>
      </c>
      <c r="F166" s="8">
        <v>0.8</v>
      </c>
    </row>
    <row r="167" spans="1:6" x14ac:dyDescent="0.25">
      <c r="A167" s="8">
        <v>166</v>
      </c>
      <c r="B167" s="8">
        <v>14</v>
      </c>
      <c r="C167" s="8">
        <v>1.2</v>
      </c>
      <c r="D167" s="8">
        <v>4.0999999999999996</v>
      </c>
      <c r="E167" s="8">
        <v>79.5</v>
      </c>
      <c r="F167" s="8">
        <v>2.2999999999999998</v>
      </c>
    </row>
    <row r="168" spans="1:6" x14ac:dyDescent="0.25">
      <c r="A168" s="8">
        <v>167</v>
      </c>
      <c r="B168" s="8">
        <v>16</v>
      </c>
      <c r="C168" s="8">
        <v>4.0999999999999996</v>
      </c>
      <c r="D168" s="8">
        <v>5.2</v>
      </c>
      <c r="E168" s="8">
        <v>82.2</v>
      </c>
      <c r="F168" s="8">
        <v>1.3</v>
      </c>
    </row>
    <row r="169" spans="1:6" x14ac:dyDescent="0.25">
      <c r="A169" s="8">
        <v>168</v>
      </c>
      <c r="B169" s="8">
        <v>15</v>
      </c>
      <c r="C169" s="8">
        <v>1.5</v>
      </c>
      <c r="D169" s="8">
        <v>4.0999999999999996</v>
      </c>
      <c r="E169" s="8">
        <v>48.3</v>
      </c>
      <c r="F169" s="8">
        <v>1.6</v>
      </c>
    </row>
    <row r="170" spans="1:6" x14ac:dyDescent="0.25">
      <c r="A170" s="8">
        <v>169</v>
      </c>
      <c r="B170" s="8">
        <v>13</v>
      </c>
      <c r="C170" s="8">
        <v>1.3</v>
      </c>
      <c r="D170" s="8">
        <v>5.2</v>
      </c>
      <c r="E170" s="8">
        <v>62.3</v>
      </c>
      <c r="F170" s="8">
        <v>1.9</v>
      </c>
    </row>
    <row r="171" spans="1:6" x14ac:dyDescent="0.25">
      <c r="A171" s="8">
        <v>170</v>
      </c>
      <c r="B171" s="8">
        <v>16</v>
      </c>
      <c r="C171" s="8">
        <v>1.7</v>
      </c>
      <c r="D171" s="8">
        <v>2.8</v>
      </c>
      <c r="E171" s="8">
        <v>63.8</v>
      </c>
      <c r="F171" s="8">
        <v>1.5</v>
      </c>
    </row>
    <row r="172" spans="1:6" x14ac:dyDescent="0.25">
      <c r="A172" s="8">
        <v>171</v>
      </c>
      <c r="B172" s="8">
        <v>13</v>
      </c>
      <c r="C172" s="8">
        <v>4.5</v>
      </c>
      <c r="D172" s="8"/>
      <c r="E172" s="8">
        <v>95.7</v>
      </c>
      <c r="F172" s="8">
        <v>1.5</v>
      </c>
    </row>
    <row r="173" spans="1:6" x14ac:dyDescent="0.25">
      <c r="A173" s="8">
        <v>172</v>
      </c>
      <c r="B173" s="8">
        <v>13</v>
      </c>
      <c r="C173" s="8">
        <v>2.5</v>
      </c>
      <c r="D173" s="8">
        <v>4.4000000000000004</v>
      </c>
      <c r="E173" s="8">
        <v>71.5</v>
      </c>
      <c r="F173" s="8">
        <v>2.2999999999999998</v>
      </c>
    </row>
    <row r="174" spans="1:6" x14ac:dyDescent="0.25">
      <c r="A174" s="8">
        <v>173</v>
      </c>
      <c r="B174" s="8">
        <v>14</v>
      </c>
      <c r="C174" s="8">
        <v>3</v>
      </c>
      <c r="D174" s="8">
        <v>4.5999999999999996</v>
      </c>
      <c r="E174" s="8"/>
      <c r="F174" s="8">
        <v>1.6</v>
      </c>
    </row>
    <row r="175" spans="1:6" x14ac:dyDescent="0.25">
      <c r="A175" s="8">
        <v>174</v>
      </c>
      <c r="B175" s="8">
        <v>16</v>
      </c>
      <c r="C175" s="8">
        <v>2.2999999999999998</v>
      </c>
      <c r="D175" s="8">
        <v>2.8</v>
      </c>
      <c r="E175" s="8">
        <v>51.2</v>
      </c>
      <c r="F175" s="8">
        <v>2.2000000000000002</v>
      </c>
    </row>
    <row r="176" spans="1:6" x14ac:dyDescent="0.25">
      <c r="A176" s="8">
        <v>175</v>
      </c>
      <c r="B176" s="8">
        <v>16</v>
      </c>
      <c r="C176" s="8">
        <v>2.4</v>
      </c>
      <c r="D176" s="8">
        <v>4.7</v>
      </c>
      <c r="E176" s="8">
        <v>71.400000000000006</v>
      </c>
      <c r="F176" s="8">
        <v>1.9</v>
      </c>
    </row>
    <row r="177" spans="1:6" x14ac:dyDescent="0.25">
      <c r="A177" s="8">
        <v>176</v>
      </c>
      <c r="B177" s="8">
        <v>14</v>
      </c>
      <c r="C177" s="8">
        <v>2</v>
      </c>
      <c r="D177" s="8">
        <v>5</v>
      </c>
      <c r="E177" s="8">
        <v>79.8</v>
      </c>
      <c r="F177" s="8">
        <v>3.1</v>
      </c>
    </row>
    <row r="178" spans="1:6" x14ac:dyDescent="0.25">
      <c r="A178" s="8">
        <v>177</v>
      </c>
      <c r="B178" s="8">
        <v>15</v>
      </c>
      <c r="C178" s="8">
        <v>2.6</v>
      </c>
      <c r="D178" s="8">
        <v>2.2000000000000002</v>
      </c>
      <c r="E178" s="8">
        <v>78.599999999999994</v>
      </c>
      <c r="F178" s="8">
        <v>1.8</v>
      </c>
    </row>
    <row r="179" spans="1:6" x14ac:dyDescent="0.25">
      <c r="A179" s="8">
        <v>178</v>
      </c>
      <c r="B179" s="8">
        <v>13</v>
      </c>
      <c r="C179" s="8">
        <v>3</v>
      </c>
      <c r="D179" s="8">
        <v>1.5</v>
      </c>
      <c r="E179" s="8">
        <v>76.2</v>
      </c>
      <c r="F179" s="8">
        <v>2</v>
      </c>
    </row>
    <row r="180" spans="1:6" x14ac:dyDescent="0.25">
      <c r="A180" s="8">
        <v>179</v>
      </c>
      <c r="B180" s="8">
        <v>17</v>
      </c>
      <c r="C180" s="8">
        <v>4.2</v>
      </c>
      <c r="D180" s="8">
        <v>4.4000000000000004</v>
      </c>
      <c r="E180" s="8">
        <v>70.099999999999994</v>
      </c>
      <c r="F180" s="8">
        <v>2.4</v>
      </c>
    </row>
    <row r="181" spans="1:6" x14ac:dyDescent="0.25">
      <c r="A181" s="8">
        <v>180</v>
      </c>
      <c r="B181" s="8">
        <v>13</v>
      </c>
      <c r="C181" s="8">
        <v>0.6</v>
      </c>
      <c r="D181" s="8">
        <v>3.3</v>
      </c>
      <c r="E181" s="8">
        <v>70.599999999999994</v>
      </c>
      <c r="F181" s="8">
        <v>1.6</v>
      </c>
    </row>
    <row r="182" spans="1:6" x14ac:dyDescent="0.25">
      <c r="A182" s="8">
        <v>181</v>
      </c>
      <c r="B182" s="8">
        <v>13</v>
      </c>
      <c r="C182" s="8">
        <v>4.0999999999999996</v>
      </c>
      <c r="D182" s="8">
        <v>4.4000000000000004</v>
      </c>
      <c r="E182" s="8">
        <v>53.1</v>
      </c>
      <c r="F182" s="8">
        <v>1</v>
      </c>
    </row>
    <row r="183" spans="1:6" x14ac:dyDescent="0.25">
      <c r="A183" s="8">
        <v>182</v>
      </c>
      <c r="B183" s="8">
        <v>15</v>
      </c>
      <c r="C183" s="8">
        <v>3</v>
      </c>
      <c r="D183" s="8">
        <v>2.1</v>
      </c>
      <c r="E183" s="8">
        <v>61</v>
      </c>
      <c r="F183" s="8">
        <v>1.1000000000000001</v>
      </c>
    </row>
    <row r="184" spans="1:6" x14ac:dyDescent="0.25">
      <c r="A184" s="8">
        <v>183</v>
      </c>
      <c r="B184" s="8">
        <v>13</v>
      </c>
      <c r="C184" s="8">
        <v>2.1</v>
      </c>
      <c r="D184" s="8">
        <v>1.7</v>
      </c>
      <c r="E184" s="8">
        <v>72.3</v>
      </c>
      <c r="F184" s="8">
        <v>1.1000000000000001</v>
      </c>
    </row>
    <row r="185" spans="1:6" x14ac:dyDescent="0.25">
      <c r="A185" s="8">
        <v>184</v>
      </c>
      <c r="B185" s="8">
        <v>14</v>
      </c>
      <c r="C185" s="8">
        <v>2</v>
      </c>
      <c r="D185" s="8">
        <v>4.3</v>
      </c>
      <c r="E185" s="8">
        <v>62.8</v>
      </c>
      <c r="F185" s="8">
        <v>0.7</v>
      </c>
    </row>
    <row r="186" spans="1:6" x14ac:dyDescent="0.25">
      <c r="A186" s="8">
        <v>185</v>
      </c>
      <c r="B186" s="8">
        <v>14</v>
      </c>
      <c r="C186" s="8">
        <v>3.5</v>
      </c>
      <c r="D186" s="8">
        <v>3.5</v>
      </c>
      <c r="E186" s="8">
        <v>76.900000000000006</v>
      </c>
      <c r="F186" s="8">
        <v>1.8</v>
      </c>
    </row>
    <row r="187" spans="1:6" x14ac:dyDescent="0.25">
      <c r="A187" s="8">
        <v>186</v>
      </c>
      <c r="B187" s="8">
        <v>16</v>
      </c>
      <c r="C187" s="8">
        <v>2.7</v>
      </c>
      <c r="D187" s="8"/>
      <c r="E187" s="8">
        <v>74.7</v>
      </c>
      <c r="F187" s="8">
        <v>1</v>
      </c>
    </row>
    <row r="188" spans="1:6" x14ac:dyDescent="0.25">
      <c r="A188" s="8">
        <v>187</v>
      </c>
      <c r="B188" s="8">
        <v>17</v>
      </c>
      <c r="C188" s="8">
        <v>1</v>
      </c>
      <c r="D188" s="8">
        <v>6</v>
      </c>
      <c r="E188" s="8">
        <v>83.7</v>
      </c>
      <c r="F188" s="8">
        <v>1.7</v>
      </c>
    </row>
    <row r="189" spans="1:6" x14ac:dyDescent="0.25">
      <c r="A189" s="8">
        <v>188</v>
      </c>
      <c r="B189" s="8">
        <v>13</v>
      </c>
      <c r="C189" s="8">
        <v>2.9</v>
      </c>
      <c r="D189" s="8">
        <v>2</v>
      </c>
      <c r="E189" s="8">
        <v>79.599999999999994</v>
      </c>
      <c r="F189" s="8">
        <v>1.4</v>
      </c>
    </row>
    <row r="190" spans="1:6" x14ac:dyDescent="0.25">
      <c r="A190" s="8">
        <v>189</v>
      </c>
      <c r="B190" s="8">
        <v>13</v>
      </c>
      <c r="C190" s="8">
        <v>3.6</v>
      </c>
      <c r="D190" s="8">
        <v>7.9</v>
      </c>
      <c r="E190" s="8">
        <v>72.3</v>
      </c>
      <c r="F190" s="8">
        <v>1.5</v>
      </c>
    </row>
    <row r="191" spans="1:6" x14ac:dyDescent="0.25">
      <c r="A191" s="8">
        <v>190</v>
      </c>
      <c r="B191" s="8">
        <v>15</v>
      </c>
      <c r="C191" s="8">
        <v>3.4</v>
      </c>
      <c r="D191" s="8">
        <v>3.1</v>
      </c>
      <c r="E191" s="8">
        <v>77.5</v>
      </c>
      <c r="F191" s="8">
        <v>1.9</v>
      </c>
    </row>
    <row r="192" spans="1:6" x14ac:dyDescent="0.25">
      <c r="A192" s="8">
        <v>191</v>
      </c>
      <c r="B192" s="8">
        <v>14</v>
      </c>
      <c r="C192" s="8">
        <v>1.9</v>
      </c>
      <c r="D192" s="8">
        <v>4.5999999999999996</v>
      </c>
      <c r="E192" s="8">
        <v>80.099999999999994</v>
      </c>
      <c r="F192" s="8">
        <v>1.1000000000000001</v>
      </c>
    </row>
    <row r="193" spans="1:6" x14ac:dyDescent="0.25">
      <c r="A193" s="8">
        <v>192</v>
      </c>
      <c r="B193" s="8">
        <v>17</v>
      </c>
      <c r="C193" s="8">
        <v>1.2</v>
      </c>
      <c r="D193" s="8">
        <v>6.5</v>
      </c>
      <c r="E193" s="8">
        <v>64.900000000000006</v>
      </c>
      <c r="F193" s="8">
        <v>2</v>
      </c>
    </row>
    <row r="194" spans="1:6" x14ac:dyDescent="0.25">
      <c r="A194" s="8">
        <v>193</v>
      </c>
      <c r="B194" s="8">
        <v>16</v>
      </c>
      <c r="C194" s="8">
        <v>2.2000000000000002</v>
      </c>
      <c r="D194" s="8">
        <v>6.2</v>
      </c>
      <c r="E194" s="8">
        <v>66.7</v>
      </c>
      <c r="F194" s="8">
        <v>2.8</v>
      </c>
    </row>
    <row r="195" spans="1:6" x14ac:dyDescent="0.25">
      <c r="A195" s="8">
        <v>194</v>
      </c>
      <c r="B195" s="8">
        <v>14</v>
      </c>
      <c r="C195" s="8">
        <v>5.8</v>
      </c>
      <c r="D195" s="8">
        <v>7</v>
      </c>
      <c r="E195" s="8">
        <v>69</v>
      </c>
      <c r="F195" s="8">
        <v>1.8</v>
      </c>
    </row>
    <row r="196" spans="1:6" x14ac:dyDescent="0.25">
      <c r="A196" s="8">
        <v>195</v>
      </c>
      <c r="B196" s="8">
        <v>16</v>
      </c>
      <c r="C196" s="8">
        <v>1</v>
      </c>
      <c r="D196" s="8">
        <v>1.7</v>
      </c>
      <c r="E196" s="8">
        <v>65.2</v>
      </c>
      <c r="F196" s="8">
        <v>0.9</v>
      </c>
    </row>
    <row r="197" spans="1:6" x14ac:dyDescent="0.25">
      <c r="A197" s="8">
        <v>196</v>
      </c>
      <c r="B197" s="8">
        <v>15</v>
      </c>
      <c r="C197" s="8">
        <v>1.7</v>
      </c>
      <c r="D197" s="8">
        <v>2.2999999999999998</v>
      </c>
      <c r="E197" s="8">
        <v>80.2</v>
      </c>
      <c r="F197" s="8">
        <v>1</v>
      </c>
    </row>
    <row r="198" spans="1:6" x14ac:dyDescent="0.25">
      <c r="A198" s="8">
        <v>197</v>
      </c>
      <c r="B198" s="8">
        <v>15</v>
      </c>
      <c r="C198" s="8">
        <v>2.9</v>
      </c>
      <c r="D198" s="8">
        <v>4.3</v>
      </c>
      <c r="E198" s="8">
        <v>63.7</v>
      </c>
      <c r="F198" s="8">
        <v>1.3</v>
      </c>
    </row>
    <row r="199" spans="1:6" x14ac:dyDescent="0.25">
      <c r="A199" s="8">
        <v>198</v>
      </c>
      <c r="B199" s="8">
        <v>13</v>
      </c>
      <c r="C199" s="8">
        <v>2.4</v>
      </c>
      <c r="D199" s="8">
        <v>5.3</v>
      </c>
      <c r="E199" s="8">
        <v>82.5</v>
      </c>
      <c r="F199" s="8">
        <v>1</v>
      </c>
    </row>
    <row r="200" spans="1:6" x14ac:dyDescent="0.25">
      <c r="A200" s="8">
        <v>199</v>
      </c>
      <c r="B200" s="8">
        <v>17</v>
      </c>
      <c r="C200" s="8">
        <v>2.2999999999999998</v>
      </c>
      <c r="D200" s="8">
        <v>4</v>
      </c>
      <c r="E200" s="8">
        <v>66.3</v>
      </c>
      <c r="F200" s="8">
        <v>0.7</v>
      </c>
    </row>
    <row r="201" spans="1:6" x14ac:dyDescent="0.25">
      <c r="A201" s="8">
        <v>200</v>
      </c>
      <c r="B201" s="8">
        <v>16</v>
      </c>
      <c r="C201" s="8">
        <v>4.5</v>
      </c>
      <c r="D201" s="8">
        <v>1.5</v>
      </c>
      <c r="E201" s="8">
        <v>74.7</v>
      </c>
      <c r="F201" s="8">
        <v>1.6</v>
      </c>
    </row>
    <row r="202" spans="1:6" x14ac:dyDescent="0.25">
      <c r="A202" s="8">
        <v>132</v>
      </c>
      <c r="B202" s="8">
        <v>17</v>
      </c>
      <c r="C202" s="8">
        <v>4.4000000000000004</v>
      </c>
      <c r="D202" s="8">
        <v>5.8</v>
      </c>
      <c r="E202" s="8">
        <v>79.099999999999994</v>
      </c>
      <c r="F202" s="8">
        <v>1.5</v>
      </c>
    </row>
    <row r="203" spans="1:6" x14ac:dyDescent="0.25">
      <c r="A203" s="8">
        <v>46</v>
      </c>
      <c r="B203" s="8">
        <v>13</v>
      </c>
      <c r="C203" s="8">
        <v>1.8</v>
      </c>
      <c r="D203" s="8">
        <v>4.9000000000000004</v>
      </c>
      <c r="E203" s="8">
        <v>74.599999999999994</v>
      </c>
      <c r="F203" s="8">
        <v>1.6</v>
      </c>
    </row>
    <row r="204" spans="1:6" x14ac:dyDescent="0.25">
      <c r="A204" s="8">
        <v>129</v>
      </c>
      <c r="B204" s="8">
        <v>17</v>
      </c>
      <c r="C204" s="8">
        <v>2.8</v>
      </c>
      <c r="D204" s="8">
        <v>4.7</v>
      </c>
      <c r="E204" s="8">
        <v>58.1</v>
      </c>
      <c r="F204" s="8">
        <v>1</v>
      </c>
    </row>
    <row r="205" spans="1:6" x14ac:dyDescent="0.25">
      <c r="A205" s="8">
        <v>24</v>
      </c>
      <c r="B205" s="8">
        <v>13</v>
      </c>
      <c r="C205" s="8">
        <v>3.2</v>
      </c>
      <c r="D205" s="8">
        <v>2.6</v>
      </c>
      <c r="E205" s="8">
        <v>53.2</v>
      </c>
      <c r="F205" s="8">
        <v>0</v>
      </c>
    </row>
    <row r="206" spans="1:6" x14ac:dyDescent="0.25">
      <c r="A206" s="8">
        <v>39</v>
      </c>
      <c r="B206" s="8">
        <v>13</v>
      </c>
      <c r="C206" s="8">
        <v>2.4</v>
      </c>
      <c r="D206" s="8">
        <v>3.2</v>
      </c>
      <c r="E206" s="8">
        <v>76.7</v>
      </c>
      <c r="F206" s="8">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190EE-D438-4E4F-B77A-B66974130469}">
  <dimension ref="A2:A68"/>
  <sheetViews>
    <sheetView topLeftCell="A40" workbookViewId="0">
      <selection activeCell="C47" sqref="C47"/>
    </sheetView>
  </sheetViews>
  <sheetFormatPr defaultRowHeight="15" x14ac:dyDescent="0.25"/>
  <cols>
    <col min="1" max="1" width="21.85546875" bestFit="1" customWidth="1"/>
    <col min="2" max="2" width="16.28515625" bestFit="1" customWidth="1"/>
    <col min="3" max="3" width="15.85546875" bestFit="1" customWidth="1"/>
    <col min="4" max="4" width="20.85546875" bestFit="1" customWidth="1"/>
    <col min="5" max="5" width="12" bestFit="1" customWidth="1"/>
    <col min="6" max="6" width="26.85546875" bestFit="1" customWidth="1"/>
    <col min="7" max="7" width="27.85546875" bestFit="1" customWidth="1"/>
  </cols>
  <sheetData>
    <row r="2" spans="1:1" x14ac:dyDescent="0.25">
      <c r="A2" s="6" t="s">
        <v>46</v>
      </c>
    </row>
    <row r="3" spans="1:1" x14ac:dyDescent="0.25">
      <c r="A3" t="s">
        <v>48</v>
      </c>
    </row>
    <row r="4" spans="1:1" x14ac:dyDescent="0.25">
      <c r="A4" t="s">
        <v>50</v>
      </c>
    </row>
    <row r="5" spans="1:1" x14ac:dyDescent="0.25">
      <c r="A5" t="s">
        <v>52</v>
      </c>
    </row>
    <row r="6" spans="1:1" x14ac:dyDescent="0.25">
      <c r="A6" t="s">
        <v>54</v>
      </c>
    </row>
    <row r="7" spans="1:1" x14ac:dyDescent="0.25">
      <c r="A7" t="s">
        <v>55</v>
      </c>
    </row>
    <row r="8" spans="1:1" x14ac:dyDescent="0.25">
      <c r="A8" t="s">
        <v>57</v>
      </c>
    </row>
    <row r="10" spans="1:1" x14ac:dyDescent="0.25">
      <c r="A10" t="s">
        <v>59</v>
      </c>
    </row>
    <row r="12" spans="1:1" x14ac:dyDescent="0.25">
      <c r="A12" t="s">
        <v>61</v>
      </c>
    </row>
    <row r="13" spans="1:1" x14ac:dyDescent="0.25">
      <c r="A13" t="s">
        <v>63</v>
      </c>
    </row>
    <row r="14" spans="1:1" x14ac:dyDescent="0.25">
      <c r="A14" t="s">
        <v>65</v>
      </c>
    </row>
    <row r="15" spans="1:1" x14ac:dyDescent="0.25">
      <c r="A15" t="s">
        <v>67</v>
      </c>
    </row>
    <row r="16" spans="1:1" x14ac:dyDescent="0.25">
      <c r="A16" t="s">
        <v>69</v>
      </c>
    </row>
    <row r="17" spans="1:1" x14ac:dyDescent="0.25">
      <c r="A17" t="s">
        <v>71</v>
      </c>
    </row>
    <row r="18" spans="1:1" x14ac:dyDescent="0.25">
      <c r="A18" t="s">
        <v>73</v>
      </c>
    </row>
    <row r="19" spans="1:1" x14ac:dyDescent="0.25">
      <c r="A19" t="s">
        <v>76</v>
      </c>
    </row>
    <row r="20" spans="1:1" x14ac:dyDescent="0.25">
      <c r="A20" t="s">
        <v>77</v>
      </c>
    </row>
    <row r="22" spans="1:1" x14ac:dyDescent="0.25">
      <c r="A22" t="s">
        <v>79</v>
      </c>
    </row>
    <row r="24" spans="1:1" x14ac:dyDescent="0.25">
      <c r="A24" t="s">
        <v>81</v>
      </c>
    </row>
    <row r="26" spans="1:1" x14ac:dyDescent="0.25">
      <c r="A26" t="s">
        <v>83</v>
      </c>
    </row>
    <row r="28" spans="1:1" x14ac:dyDescent="0.25">
      <c r="A28" t="s">
        <v>85</v>
      </c>
    </row>
    <row r="29" spans="1:1" x14ac:dyDescent="0.25">
      <c r="A29" t="s">
        <v>87</v>
      </c>
    </row>
    <row r="30" spans="1:1" x14ac:dyDescent="0.25">
      <c r="A30" t="s">
        <v>88</v>
      </c>
    </row>
    <row r="32" spans="1:1" x14ac:dyDescent="0.25">
      <c r="A32" t="s">
        <v>91</v>
      </c>
    </row>
    <row r="34" spans="1:1" x14ac:dyDescent="0.25">
      <c r="A34" t="s">
        <v>92</v>
      </c>
    </row>
    <row r="36" spans="1:1" x14ac:dyDescent="0.25">
      <c r="A36" t="s">
        <v>47</v>
      </c>
    </row>
    <row r="37" spans="1:1" x14ac:dyDescent="0.25">
      <c r="A37" t="s">
        <v>49</v>
      </c>
    </row>
    <row r="39" spans="1:1" x14ac:dyDescent="0.25">
      <c r="A39" t="s">
        <v>51</v>
      </c>
    </row>
    <row r="40" spans="1:1" x14ac:dyDescent="0.25">
      <c r="A40" t="s">
        <v>53</v>
      </c>
    </row>
    <row r="41" spans="1:1" x14ac:dyDescent="0.25">
      <c r="A41" t="s">
        <v>56</v>
      </c>
    </row>
    <row r="43" spans="1:1" x14ac:dyDescent="0.25">
      <c r="A43" t="s">
        <v>58</v>
      </c>
    </row>
    <row r="44" spans="1:1" x14ac:dyDescent="0.25">
      <c r="A44" t="s">
        <v>60</v>
      </c>
    </row>
    <row r="46" spans="1:1" x14ac:dyDescent="0.25">
      <c r="A46" t="s">
        <v>62</v>
      </c>
    </row>
    <row r="48" spans="1:1" x14ac:dyDescent="0.25">
      <c r="A48" t="s">
        <v>64</v>
      </c>
    </row>
    <row r="50" spans="1:1" x14ac:dyDescent="0.25">
      <c r="A50" t="s">
        <v>66</v>
      </c>
    </row>
    <row r="51" spans="1:1" x14ac:dyDescent="0.25">
      <c r="A51" t="s">
        <v>68</v>
      </c>
    </row>
    <row r="53" spans="1:1" x14ac:dyDescent="0.25">
      <c r="A53" t="s">
        <v>70</v>
      </c>
    </row>
    <row r="55" spans="1:1" x14ac:dyDescent="0.25">
      <c r="A55" t="s">
        <v>72</v>
      </c>
    </row>
    <row r="57" spans="1:1" x14ac:dyDescent="0.25">
      <c r="A57" t="s">
        <v>74</v>
      </c>
    </row>
    <row r="58" spans="1:1" x14ac:dyDescent="0.25">
      <c r="A58" t="s">
        <v>75</v>
      </c>
    </row>
    <row r="60" spans="1:1" x14ac:dyDescent="0.25">
      <c r="A60" t="s">
        <v>78</v>
      </c>
    </row>
    <row r="61" spans="1:1" x14ac:dyDescent="0.25">
      <c r="A61" t="s">
        <v>80</v>
      </c>
    </row>
    <row r="63" spans="1:1" x14ac:dyDescent="0.25">
      <c r="A63" t="s">
        <v>82</v>
      </c>
    </row>
    <row r="65" spans="1:1" x14ac:dyDescent="0.25">
      <c r="A65" t="s">
        <v>84</v>
      </c>
    </row>
    <row r="66" spans="1:1" x14ac:dyDescent="0.25">
      <c r="A66" t="s">
        <v>86</v>
      </c>
    </row>
    <row r="67" spans="1:1" x14ac:dyDescent="0.25">
      <c r="A67" t="s">
        <v>89</v>
      </c>
    </row>
    <row r="68" spans="1:1" x14ac:dyDescent="0.25">
      <c r="A68"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8E9CC-3D2D-48C6-BD0B-84F8C14647E5}">
  <dimension ref="A1:V206"/>
  <sheetViews>
    <sheetView topLeftCell="G36" workbookViewId="0">
      <selection activeCell="L41" sqref="L41:P51"/>
    </sheetView>
  </sheetViews>
  <sheetFormatPr defaultRowHeight="15" x14ac:dyDescent="0.25"/>
  <cols>
    <col min="1" max="1" width="13.140625" bestFit="1" customWidth="1"/>
    <col min="2" max="2" width="6.7109375" bestFit="1" customWidth="1"/>
    <col min="3" max="3" width="14.42578125" bestFit="1" customWidth="1"/>
    <col min="4" max="4" width="14.7109375" bestFit="1" customWidth="1"/>
    <col min="5" max="5" width="13.7109375" bestFit="1" customWidth="1"/>
    <col min="6" max="6" width="23.85546875" bestFit="1" customWidth="1"/>
    <col min="7" max="7" width="21.7109375" customWidth="1"/>
    <col min="8" max="8" width="20.28515625" bestFit="1" customWidth="1"/>
    <col min="9" max="9" width="28.5703125" customWidth="1"/>
    <col min="10" max="10" width="12.28515625" bestFit="1" customWidth="1"/>
    <col min="12" max="12" width="21.42578125" bestFit="1" customWidth="1"/>
    <col min="13" max="13" width="18.140625" bestFit="1" customWidth="1"/>
    <col min="14" max="14" width="12" bestFit="1" customWidth="1"/>
    <col min="15" max="16" width="18.140625" bestFit="1" customWidth="1"/>
    <col min="22" max="22" width="12.7109375" bestFit="1" customWidth="1"/>
  </cols>
  <sheetData>
    <row r="1" spans="1:16" x14ac:dyDescent="0.25">
      <c r="A1" t="s">
        <v>0</v>
      </c>
      <c r="B1" t="s">
        <v>1</v>
      </c>
      <c r="C1" t="s">
        <v>2</v>
      </c>
      <c r="D1" t="s">
        <v>3</v>
      </c>
      <c r="E1" t="s">
        <v>4</v>
      </c>
      <c r="F1" t="s">
        <v>5</v>
      </c>
      <c r="G1" t="s">
        <v>26</v>
      </c>
      <c r="H1" t="s">
        <v>27</v>
      </c>
      <c r="I1" t="s">
        <v>32</v>
      </c>
      <c r="J1" t="s">
        <v>36</v>
      </c>
    </row>
    <row r="2" spans="1:16" x14ac:dyDescent="0.25">
      <c r="A2">
        <v>1</v>
      </c>
      <c r="B2">
        <v>16</v>
      </c>
      <c r="C2">
        <v>2.5</v>
      </c>
      <c r="D2">
        <v>2.7</v>
      </c>
      <c r="E2">
        <v>75</v>
      </c>
      <c r="F2">
        <v>1.6</v>
      </c>
      <c r="G2" t="str">
        <f>IF(D2&lt;2,"few screen time",IF(D2&lt;=4,"moderate screen time","high screen time"))</f>
        <v>moderate screen time</v>
      </c>
      <c r="H2" t="str">
        <f>IF(E2&lt;35,"low score",IF(E2&lt;70,"average score","high scores"))</f>
        <v>high scores</v>
      </c>
      <c r="I2" t="str">
        <f>IF(F2&gt;=1.5,"SPORTS","YOGA")</f>
        <v>SPORTS</v>
      </c>
      <c r="J2" t="str">
        <f>IF(B2&lt;=13," Early Teen",IF(B2&lt;=15,"mid teen","Late teen"))</f>
        <v>Late teen</v>
      </c>
    </row>
    <row r="3" spans="1:16" x14ac:dyDescent="0.25">
      <c r="A3">
        <v>2</v>
      </c>
      <c r="B3">
        <v>17</v>
      </c>
      <c r="C3">
        <v>2.7</v>
      </c>
      <c r="D3">
        <v>4</v>
      </c>
      <c r="E3">
        <v>68.099999999999994</v>
      </c>
      <c r="F3">
        <v>0.7</v>
      </c>
      <c r="G3" t="str">
        <f t="shared" ref="G3:G65" si="0">IF(D3&lt;2,"few screen time",IF(D3&lt;=4,"moderate screen time","high screen time"))</f>
        <v>moderate screen time</v>
      </c>
      <c r="H3" t="str">
        <f t="shared" ref="H3:H65" si="1">IF(E3&lt;35,"low score",IF(E3&lt;70,"average score","high scores"))</f>
        <v>average score</v>
      </c>
      <c r="I3" t="str">
        <f t="shared" ref="I3:I65" si="2">IF(F3&gt;=1.5,"SPORTS","YOGA")</f>
        <v>YOGA</v>
      </c>
      <c r="J3" t="str">
        <f t="shared" ref="J3:J65" si="3">IF(B3&lt;=13," Early Teen",IF(B3&lt;=15,"mid teen","Late teen"))</f>
        <v>Late teen</v>
      </c>
      <c r="M3" t="s">
        <v>96</v>
      </c>
    </row>
    <row r="4" spans="1:16" x14ac:dyDescent="0.25">
      <c r="A4">
        <v>3</v>
      </c>
      <c r="B4">
        <v>15</v>
      </c>
      <c r="C4">
        <v>3</v>
      </c>
      <c r="D4">
        <v>4.3</v>
      </c>
      <c r="E4">
        <v>67.900000000000006</v>
      </c>
      <c r="F4">
        <v>1.5</v>
      </c>
      <c r="G4" t="str">
        <f t="shared" si="0"/>
        <v>high screen time</v>
      </c>
      <c r="H4" t="str">
        <f t="shared" si="1"/>
        <v>average score</v>
      </c>
      <c r="I4" t="str">
        <f t="shared" si="2"/>
        <v>SPORTS</v>
      </c>
      <c r="J4" t="str">
        <f t="shared" si="3"/>
        <v>mid teen</v>
      </c>
    </row>
    <row r="5" spans="1:16" ht="15.75" thickBot="1" x14ac:dyDescent="0.3">
      <c r="A5">
        <v>4</v>
      </c>
      <c r="B5">
        <v>17</v>
      </c>
      <c r="C5">
        <v>3</v>
      </c>
      <c r="D5">
        <v>2.8</v>
      </c>
      <c r="E5">
        <v>47.2</v>
      </c>
      <c r="F5">
        <v>1.8</v>
      </c>
      <c r="G5" t="str">
        <f t="shared" si="0"/>
        <v>moderate screen time</v>
      </c>
      <c r="H5" t="str">
        <f t="shared" si="1"/>
        <v>average score</v>
      </c>
      <c r="I5" t="str">
        <f t="shared" si="2"/>
        <v>SPORTS</v>
      </c>
      <c r="J5" t="str">
        <f t="shared" si="3"/>
        <v>Late teen</v>
      </c>
    </row>
    <row r="6" spans="1:16" x14ac:dyDescent="0.25">
      <c r="A6">
        <v>5</v>
      </c>
      <c r="B6">
        <v>17</v>
      </c>
      <c r="C6" s="1">
        <v>2.5</v>
      </c>
      <c r="D6">
        <v>1.8</v>
      </c>
      <c r="E6">
        <v>78</v>
      </c>
      <c r="F6">
        <v>1.4</v>
      </c>
      <c r="G6" t="str">
        <f t="shared" si="0"/>
        <v>few screen time</v>
      </c>
      <c r="H6" t="str">
        <f t="shared" si="1"/>
        <v>high scores</v>
      </c>
      <c r="I6" t="str">
        <f t="shared" si="2"/>
        <v>YOGA</v>
      </c>
      <c r="J6" t="str">
        <f t="shared" si="3"/>
        <v>Late teen</v>
      </c>
      <c r="L6" s="3" t="s">
        <v>24</v>
      </c>
      <c r="M6" s="3"/>
      <c r="O6" s="3" t="s">
        <v>1</v>
      </c>
      <c r="P6" s="3"/>
    </row>
    <row r="7" spans="1:16" x14ac:dyDescent="0.25">
      <c r="A7">
        <v>6</v>
      </c>
      <c r="B7">
        <v>14</v>
      </c>
      <c r="C7">
        <v>1.3</v>
      </c>
      <c r="D7">
        <v>4.4000000000000004</v>
      </c>
      <c r="E7">
        <v>71.5</v>
      </c>
      <c r="F7">
        <v>0.4</v>
      </c>
      <c r="G7" t="str">
        <f t="shared" si="0"/>
        <v>high screen time</v>
      </c>
      <c r="H7" t="str">
        <f t="shared" si="1"/>
        <v>high scores</v>
      </c>
      <c r="I7" t="str">
        <f t="shared" si="2"/>
        <v>YOGA</v>
      </c>
      <c r="J7" t="str">
        <f t="shared" si="3"/>
        <v>mid teen</v>
      </c>
    </row>
    <row r="8" spans="1:16" x14ac:dyDescent="0.25">
      <c r="A8">
        <v>7</v>
      </c>
      <c r="B8">
        <v>15</v>
      </c>
      <c r="C8">
        <v>3.3</v>
      </c>
      <c r="D8">
        <v>6.7</v>
      </c>
      <c r="E8">
        <v>88</v>
      </c>
      <c r="F8">
        <v>2.9</v>
      </c>
      <c r="G8" t="str">
        <f t="shared" si="0"/>
        <v>high screen time</v>
      </c>
      <c r="H8" t="str">
        <f t="shared" si="1"/>
        <v>high scores</v>
      </c>
      <c r="I8" t="str">
        <f t="shared" si="2"/>
        <v>SPORTS</v>
      </c>
      <c r="J8" t="str">
        <f t="shared" si="3"/>
        <v>mid teen</v>
      </c>
      <c r="L8" t="s">
        <v>6</v>
      </c>
      <c r="M8">
        <v>2.5577889447236175</v>
      </c>
      <c r="O8" t="s">
        <v>6</v>
      </c>
      <c r="P8">
        <v>14.990243902439024</v>
      </c>
    </row>
    <row r="9" spans="1:16" x14ac:dyDescent="0.25">
      <c r="A9">
        <v>8</v>
      </c>
      <c r="B9">
        <v>15</v>
      </c>
      <c r="C9">
        <v>2.9</v>
      </c>
      <c r="D9">
        <v>4.5999999999999996</v>
      </c>
      <c r="E9">
        <v>69.3</v>
      </c>
      <c r="F9">
        <v>1.6</v>
      </c>
      <c r="G9" t="str">
        <f t="shared" si="0"/>
        <v>high screen time</v>
      </c>
      <c r="H9" t="str">
        <f t="shared" si="1"/>
        <v>average score</v>
      </c>
      <c r="I9" t="str">
        <f t="shared" si="2"/>
        <v>SPORTS</v>
      </c>
      <c r="J9" t="str">
        <f t="shared" si="3"/>
        <v>mid teen</v>
      </c>
      <c r="L9" t="s">
        <v>7</v>
      </c>
      <c r="M9">
        <v>7.0616475724263758E-2</v>
      </c>
      <c r="O9" t="s">
        <v>7</v>
      </c>
      <c r="P9">
        <v>0.10021264905790206</v>
      </c>
    </row>
    <row r="10" spans="1:16" x14ac:dyDescent="0.25">
      <c r="A10">
        <v>9</v>
      </c>
      <c r="B10">
        <v>15</v>
      </c>
      <c r="C10">
        <v>1.4</v>
      </c>
      <c r="D10">
        <v>4.0999999999999996</v>
      </c>
      <c r="E10">
        <v>75.7</v>
      </c>
      <c r="F10">
        <v>0.9</v>
      </c>
      <c r="G10" t="str">
        <f t="shared" si="0"/>
        <v>high screen time</v>
      </c>
      <c r="H10" t="str">
        <f t="shared" si="1"/>
        <v>high scores</v>
      </c>
      <c r="I10" t="str">
        <f t="shared" si="2"/>
        <v>YOGA</v>
      </c>
      <c r="J10" t="str">
        <f t="shared" si="3"/>
        <v>mid teen</v>
      </c>
      <c r="L10" t="s">
        <v>8</v>
      </c>
      <c r="M10">
        <v>2.5</v>
      </c>
      <c r="O10" t="s">
        <v>8</v>
      </c>
      <c r="P10">
        <v>15</v>
      </c>
    </row>
    <row r="11" spans="1:16" x14ac:dyDescent="0.25">
      <c r="A11">
        <v>10</v>
      </c>
      <c r="B11">
        <v>17</v>
      </c>
      <c r="C11">
        <v>1.8</v>
      </c>
      <c r="D11">
        <v>4.0999999999999996</v>
      </c>
      <c r="E11">
        <v>78.3</v>
      </c>
      <c r="F11">
        <v>2.8</v>
      </c>
      <c r="G11" t="str">
        <f t="shared" si="0"/>
        <v>high screen time</v>
      </c>
      <c r="H11" t="str">
        <f t="shared" si="1"/>
        <v>high scores</v>
      </c>
      <c r="I11" t="str">
        <f t="shared" si="2"/>
        <v>SPORTS</v>
      </c>
      <c r="J11" t="str">
        <f t="shared" si="3"/>
        <v>Late teen</v>
      </c>
      <c r="L11" t="s">
        <v>9</v>
      </c>
      <c r="M11">
        <v>3</v>
      </c>
      <c r="O11" t="s">
        <v>9</v>
      </c>
      <c r="P11">
        <v>16</v>
      </c>
    </row>
    <row r="12" spans="1:16" x14ac:dyDescent="0.25">
      <c r="A12">
        <v>11</v>
      </c>
      <c r="B12">
        <v>16</v>
      </c>
      <c r="C12">
        <v>3.4</v>
      </c>
      <c r="D12">
        <v>3.6</v>
      </c>
      <c r="E12">
        <v>52.5</v>
      </c>
      <c r="F12">
        <v>2</v>
      </c>
      <c r="G12" t="str">
        <f t="shared" si="0"/>
        <v>moderate screen time</v>
      </c>
      <c r="H12" t="str">
        <f t="shared" si="1"/>
        <v>average score</v>
      </c>
      <c r="I12" t="str">
        <f t="shared" si="2"/>
        <v>SPORTS</v>
      </c>
      <c r="J12" t="str">
        <f t="shared" si="3"/>
        <v>Late teen</v>
      </c>
      <c r="L12" t="s">
        <v>10</v>
      </c>
      <c r="M12">
        <v>0.99616797885667407</v>
      </c>
      <c r="O12" t="s">
        <v>10</v>
      </c>
      <c r="P12">
        <v>1.4348267774879513</v>
      </c>
    </row>
    <row r="13" spans="1:16" x14ac:dyDescent="0.25">
      <c r="A13">
        <v>12</v>
      </c>
      <c r="B13">
        <v>15</v>
      </c>
      <c r="C13">
        <v>3.1</v>
      </c>
      <c r="D13">
        <v>5.8</v>
      </c>
      <c r="E13">
        <v>96.2</v>
      </c>
      <c r="F13">
        <v>0.5</v>
      </c>
      <c r="G13" t="str">
        <f t="shared" si="0"/>
        <v>high screen time</v>
      </c>
      <c r="H13" t="str">
        <f t="shared" si="1"/>
        <v>high scores</v>
      </c>
      <c r="I13" t="str">
        <f t="shared" si="2"/>
        <v>YOGA</v>
      </c>
      <c r="J13" t="str">
        <f t="shared" si="3"/>
        <v>mid teen</v>
      </c>
      <c r="L13" t="s">
        <v>11</v>
      </c>
      <c r="M13">
        <v>0.99235064209939094</v>
      </c>
      <c r="O13" t="s">
        <v>11</v>
      </c>
      <c r="P13">
        <v>2.0587278813964591</v>
      </c>
    </row>
    <row r="14" spans="1:16" x14ac:dyDescent="0.25">
      <c r="A14">
        <v>13</v>
      </c>
      <c r="B14">
        <v>17</v>
      </c>
      <c r="C14">
        <v>1.8</v>
      </c>
      <c r="D14" s="1">
        <v>4.3</v>
      </c>
      <c r="E14">
        <v>65.7</v>
      </c>
      <c r="F14">
        <v>0.7</v>
      </c>
      <c r="G14" t="str">
        <f t="shared" si="0"/>
        <v>high screen time</v>
      </c>
      <c r="H14" t="str">
        <f t="shared" si="1"/>
        <v>average score</v>
      </c>
      <c r="I14" t="str">
        <f t="shared" si="2"/>
        <v>YOGA</v>
      </c>
      <c r="J14" t="str">
        <f t="shared" si="3"/>
        <v>Late teen</v>
      </c>
      <c r="L14" t="s">
        <v>12</v>
      </c>
      <c r="M14">
        <v>0.3796159184436334</v>
      </c>
      <c r="O14" t="s">
        <v>12</v>
      </c>
      <c r="P14">
        <v>-1.3457854371128277</v>
      </c>
    </row>
    <row r="15" spans="1:16" x14ac:dyDescent="0.25">
      <c r="A15">
        <v>14</v>
      </c>
      <c r="B15">
        <v>14</v>
      </c>
      <c r="C15">
        <v>2.2000000000000002</v>
      </c>
      <c r="D15">
        <v>2</v>
      </c>
      <c r="E15">
        <v>74.900000000000006</v>
      </c>
      <c r="F15">
        <v>1.3</v>
      </c>
      <c r="G15" t="str">
        <f t="shared" si="0"/>
        <v>moderate screen time</v>
      </c>
      <c r="H15" t="str">
        <f t="shared" si="1"/>
        <v>high scores</v>
      </c>
      <c r="I15" t="str">
        <f t="shared" si="2"/>
        <v>YOGA</v>
      </c>
      <c r="J15" t="str">
        <f t="shared" si="3"/>
        <v>mid teen</v>
      </c>
      <c r="L15" t="s">
        <v>13</v>
      </c>
      <c r="M15">
        <v>0.34416135504457823</v>
      </c>
      <c r="O15" t="s">
        <v>13</v>
      </c>
      <c r="P15">
        <v>-6.3191585810117759E-2</v>
      </c>
    </row>
    <row r="16" spans="1:16" x14ac:dyDescent="0.25">
      <c r="A16">
        <v>15</v>
      </c>
      <c r="B16">
        <v>16</v>
      </c>
      <c r="C16">
        <v>2.4</v>
      </c>
      <c r="D16">
        <v>1.6</v>
      </c>
      <c r="E16">
        <v>76.400000000000006</v>
      </c>
      <c r="F16">
        <v>1.7</v>
      </c>
      <c r="G16" t="str">
        <f t="shared" si="0"/>
        <v>few screen time</v>
      </c>
      <c r="H16" t="str">
        <f t="shared" si="1"/>
        <v>high scores</v>
      </c>
      <c r="I16" t="str">
        <f t="shared" si="2"/>
        <v>SPORTS</v>
      </c>
      <c r="J16" t="str">
        <f t="shared" si="3"/>
        <v>Late teen</v>
      </c>
      <c r="L16" t="s">
        <v>14</v>
      </c>
      <c r="M16">
        <v>5.6</v>
      </c>
      <c r="O16" t="s">
        <v>14</v>
      </c>
      <c r="P16">
        <v>4</v>
      </c>
    </row>
    <row r="17" spans="1:22" x14ac:dyDescent="0.25">
      <c r="A17">
        <v>16</v>
      </c>
      <c r="B17">
        <v>14</v>
      </c>
      <c r="C17">
        <v>3.1</v>
      </c>
      <c r="D17">
        <v>4.0999999999999996</v>
      </c>
      <c r="E17">
        <v>61.9</v>
      </c>
      <c r="F17">
        <v>2</v>
      </c>
      <c r="G17" t="str">
        <f t="shared" si="0"/>
        <v>high screen time</v>
      </c>
      <c r="H17" t="str">
        <f t="shared" si="1"/>
        <v>average score</v>
      </c>
      <c r="I17" t="str">
        <f t="shared" si="2"/>
        <v>SPORTS</v>
      </c>
      <c r="J17" t="str">
        <f t="shared" si="3"/>
        <v>mid teen</v>
      </c>
      <c r="L17" t="s">
        <v>15</v>
      </c>
      <c r="M17">
        <v>0.2</v>
      </c>
      <c r="O17" t="s">
        <v>15</v>
      </c>
      <c r="P17">
        <v>13</v>
      </c>
    </row>
    <row r="18" spans="1:22" x14ac:dyDescent="0.25">
      <c r="A18">
        <v>17</v>
      </c>
      <c r="B18">
        <v>16</v>
      </c>
      <c r="C18">
        <v>3.7</v>
      </c>
      <c r="D18">
        <v>5.6</v>
      </c>
      <c r="E18">
        <v>88.5</v>
      </c>
      <c r="F18">
        <v>2.2999999999999998</v>
      </c>
      <c r="G18" t="str">
        <f t="shared" si="0"/>
        <v>high screen time</v>
      </c>
      <c r="H18" t="str">
        <f t="shared" si="1"/>
        <v>high scores</v>
      </c>
      <c r="I18" t="str">
        <f t="shared" si="2"/>
        <v>SPORTS</v>
      </c>
      <c r="J18" t="str">
        <f t="shared" si="3"/>
        <v>Late teen</v>
      </c>
      <c r="L18" t="s">
        <v>16</v>
      </c>
      <c r="M18">
        <v>5.8</v>
      </c>
      <c r="O18" t="s">
        <v>16</v>
      </c>
      <c r="P18">
        <v>17</v>
      </c>
    </row>
    <row r="19" spans="1:22" ht="15.75" thickBot="1" x14ac:dyDescent="0.3">
      <c r="A19">
        <v>18</v>
      </c>
      <c r="B19">
        <v>17</v>
      </c>
      <c r="C19">
        <v>2.6</v>
      </c>
      <c r="D19">
        <v>4.4000000000000004</v>
      </c>
      <c r="E19">
        <v>72.7</v>
      </c>
      <c r="F19">
        <v>1.9</v>
      </c>
      <c r="G19" t="str">
        <f t="shared" si="0"/>
        <v>high screen time</v>
      </c>
      <c r="H19" t="str">
        <f t="shared" si="1"/>
        <v>high scores</v>
      </c>
      <c r="I19" t="str">
        <f t="shared" si="2"/>
        <v>SPORTS</v>
      </c>
      <c r="J19" t="str">
        <f t="shared" si="3"/>
        <v>Late teen</v>
      </c>
      <c r="L19" t="s">
        <v>17</v>
      </c>
      <c r="M19">
        <v>508.99999999999989</v>
      </c>
      <c r="O19" t="s">
        <v>17</v>
      </c>
      <c r="P19">
        <v>3073</v>
      </c>
    </row>
    <row r="20" spans="1:22" ht="15.75" thickBot="1" x14ac:dyDescent="0.3">
      <c r="A20">
        <v>19</v>
      </c>
      <c r="B20">
        <v>13</v>
      </c>
      <c r="C20" s="1">
        <v>2.5</v>
      </c>
      <c r="D20">
        <v>3.5</v>
      </c>
      <c r="E20">
        <v>67.900000000000006</v>
      </c>
      <c r="F20">
        <v>2.6</v>
      </c>
      <c r="G20" t="str">
        <f t="shared" si="0"/>
        <v>moderate screen time</v>
      </c>
      <c r="H20" t="str">
        <f t="shared" si="1"/>
        <v>average score</v>
      </c>
      <c r="I20" t="str">
        <f t="shared" si="2"/>
        <v>SPORTS</v>
      </c>
      <c r="J20" t="str">
        <f t="shared" si="3"/>
        <v xml:space="preserve"> Early Teen</v>
      </c>
      <c r="L20" s="2" t="s">
        <v>18</v>
      </c>
      <c r="M20" s="2">
        <v>199</v>
      </c>
      <c r="O20" s="2" t="s">
        <v>18</v>
      </c>
      <c r="P20" s="2">
        <v>205</v>
      </c>
      <c r="U20" s="3"/>
      <c r="V20" s="3"/>
    </row>
    <row r="21" spans="1:22" x14ac:dyDescent="0.25">
      <c r="A21">
        <v>20</v>
      </c>
      <c r="B21">
        <v>16</v>
      </c>
      <c r="C21">
        <v>3.4</v>
      </c>
      <c r="D21">
        <v>4.7</v>
      </c>
      <c r="E21">
        <v>71.400000000000006</v>
      </c>
      <c r="F21">
        <v>1.6</v>
      </c>
      <c r="G21" t="str">
        <f t="shared" si="0"/>
        <v>high screen time</v>
      </c>
      <c r="H21" t="str">
        <f t="shared" si="1"/>
        <v>high scores</v>
      </c>
      <c r="I21" t="str">
        <f t="shared" si="2"/>
        <v>SPORTS</v>
      </c>
      <c r="J21" t="str">
        <f t="shared" si="3"/>
        <v>Late teen</v>
      </c>
    </row>
    <row r="22" spans="1:22" x14ac:dyDescent="0.25">
      <c r="A22">
        <v>21</v>
      </c>
      <c r="B22">
        <v>14</v>
      </c>
      <c r="C22">
        <v>2.7</v>
      </c>
      <c r="D22">
        <v>4.3</v>
      </c>
      <c r="E22">
        <v>77.599999999999994</v>
      </c>
      <c r="F22">
        <v>0.9</v>
      </c>
      <c r="G22" t="str">
        <f t="shared" si="0"/>
        <v>high screen time</v>
      </c>
      <c r="H22" t="str">
        <f t="shared" si="1"/>
        <v>high scores</v>
      </c>
      <c r="I22" t="str">
        <f t="shared" si="2"/>
        <v>YOGA</v>
      </c>
      <c r="J22" t="str">
        <f t="shared" si="3"/>
        <v>mid teen</v>
      </c>
      <c r="L22">
        <f>MEDIAN(student_screen_time_raw[Study_Hours])</f>
        <v>2.5</v>
      </c>
    </row>
    <row r="23" spans="1:22" x14ac:dyDescent="0.25">
      <c r="A23">
        <v>22</v>
      </c>
      <c r="B23">
        <v>17</v>
      </c>
      <c r="C23">
        <v>1.1000000000000001</v>
      </c>
      <c r="D23">
        <v>5.2</v>
      </c>
      <c r="E23">
        <v>70.099999999999994</v>
      </c>
      <c r="F23">
        <v>1.5</v>
      </c>
      <c r="G23" t="str">
        <f t="shared" si="0"/>
        <v>high screen time</v>
      </c>
      <c r="H23" t="str">
        <f t="shared" si="1"/>
        <v>high scores</v>
      </c>
      <c r="I23" t="str">
        <f t="shared" si="2"/>
        <v>SPORTS</v>
      </c>
      <c r="J23" t="str">
        <f t="shared" si="3"/>
        <v>Late teen</v>
      </c>
    </row>
    <row r="24" spans="1:22" ht="15.75" thickBot="1" x14ac:dyDescent="0.3">
      <c r="A24">
        <v>23</v>
      </c>
      <c r="B24">
        <v>16</v>
      </c>
      <c r="C24">
        <v>1.5</v>
      </c>
      <c r="D24">
        <v>6</v>
      </c>
      <c r="E24">
        <v>78.8</v>
      </c>
      <c r="F24">
        <v>1.4</v>
      </c>
      <c r="G24" t="str">
        <f t="shared" si="0"/>
        <v>high screen time</v>
      </c>
      <c r="H24" t="str">
        <f t="shared" si="1"/>
        <v>high scores</v>
      </c>
      <c r="I24" t="str">
        <f t="shared" si="2"/>
        <v>YOGA</v>
      </c>
      <c r="J24" t="str">
        <f t="shared" si="3"/>
        <v>Late teen</v>
      </c>
    </row>
    <row r="25" spans="1:22" x14ac:dyDescent="0.25">
      <c r="A25">
        <v>24</v>
      </c>
      <c r="B25">
        <v>13</v>
      </c>
      <c r="C25">
        <v>3.2</v>
      </c>
      <c r="D25">
        <v>2.6</v>
      </c>
      <c r="E25">
        <v>53.2</v>
      </c>
      <c r="F25">
        <v>0</v>
      </c>
      <c r="G25" t="str">
        <f t="shared" si="0"/>
        <v>moderate screen time</v>
      </c>
      <c r="H25" t="str">
        <f t="shared" si="1"/>
        <v>average score</v>
      </c>
      <c r="I25" t="str">
        <f t="shared" si="2"/>
        <v>YOGA</v>
      </c>
      <c r="J25" t="str">
        <f t="shared" si="3"/>
        <v xml:space="preserve"> Early Teen</v>
      </c>
      <c r="L25" s="3" t="s">
        <v>19</v>
      </c>
      <c r="M25" s="3"/>
      <c r="O25" s="3" t="s">
        <v>45</v>
      </c>
      <c r="P25" s="3"/>
    </row>
    <row r="26" spans="1:22" x14ac:dyDescent="0.25">
      <c r="A26">
        <v>25</v>
      </c>
      <c r="B26">
        <v>13</v>
      </c>
      <c r="C26">
        <v>0.8</v>
      </c>
      <c r="D26">
        <v>0.5</v>
      </c>
      <c r="E26">
        <v>62.5</v>
      </c>
      <c r="F26">
        <v>1.1000000000000001</v>
      </c>
      <c r="G26" t="str">
        <f t="shared" si="0"/>
        <v>few screen time</v>
      </c>
      <c r="H26" t="str">
        <f t="shared" si="1"/>
        <v>average score</v>
      </c>
      <c r="I26" t="str">
        <f t="shared" si="2"/>
        <v>YOGA</v>
      </c>
      <c r="J26" t="str">
        <f t="shared" si="3"/>
        <v xml:space="preserve"> Early Teen</v>
      </c>
    </row>
    <row r="27" spans="1:22" x14ac:dyDescent="0.25">
      <c r="A27">
        <v>26</v>
      </c>
      <c r="B27">
        <v>15</v>
      </c>
      <c r="C27">
        <v>2.6</v>
      </c>
      <c r="D27">
        <v>3.5</v>
      </c>
      <c r="E27">
        <v>48.6</v>
      </c>
      <c r="F27">
        <v>1.8</v>
      </c>
      <c r="G27" t="str">
        <f t="shared" si="0"/>
        <v>moderate screen time</v>
      </c>
      <c r="H27" t="str">
        <f t="shared" si="1"/>
        <v>average score</v>
      </c>
      <c r="I27" t="str">
        <f t="shared" si="2"/>
        <v>SPORTS</v>
      </c>
      <c r="J27" t="str">
        <f t="shared" si="3"/>
        <v>mid teen</v>
      </c>
      <c r="L27" t="s">
        <v>6</v>
      </c>
      <c r="M27">
        <v>4.0030000000000001</v>
      </c>
      <c r="O27" t="s">
        <v>6</v>
      </c>
      <c r="P27">
        <v>70.850753768844243</v>
      </c>
    </row>
    <row r="28" spans="1:22" x14ac:dyDescent="0.25">
      <c r="A28">
        <v>27</v>
      </c>
      <c r="B28">
        <v>15</v>
      </c>
      <c r="C28">
        <v>3.5</v>
      </c>
      <c r="D28">
        <v>2.5</v>
      </c>
      <c r="E28">
        <v>90</v>
      </c>
      <c r="F28">
        <v>1.2</v>
      </c>
      <c r="G28" t="str">
        <f t="shared" si="0"/>
        <v>moderate screen time</v>
      </c>
      <c r="H28" t="str">
        <f t="shared" si="1"/>
        <v>high scores</v>
      </c>
      <c r="I28" t="str">
        <f t="shared" si="2"/>
        <v>YOGA</v>
      </c>
      <c r="J28" t="str">
        <f t="shared" si="3"/>
        <v>mid teen</v>
      </c>
      <c r="L28" t="s">
        <v>7</v>
      </c>
      <c r="M28">
        <v>0.11016641135552531</v>
      </c>
      <c r="O28" t="s">
        <v>7</v>
      </c>
      <c r="P28">
        <v>0.79428088382087703</v>
      </c>
    </row>
    <row r="29" spans="1:22" x14ac:dyDescent="0.25">
      <c r="A29">
        <v>28</v>
      </c>
      <c r="B29">
        <v>14</v>
      </c>
      <c r="C29">
        <v>2.7</v>
      </c>
      <c r="D29">
        <v>5.2</v>
      </c>
      <c r="E29">
        <v>89.8</v>
      </c>
      <c r="F29">
        <v>1</v>
      </c>
      <c r="G29" t="str">
        <f t="shared" si="0"/>
        <v>high screen time</v>
      </c>
      <c r="H29" t="str">
        <f t="shared" si="1"/>
        <v>high scores</v>
      </c>
      <c r="I29" t="str">
        <f t="shared" si="2"/>
        <v>YOGA</v>
      </c>
      <c r="J29" t="str">
        <f t="shared" si="3"/>
        <v>mid teen</v>
      </c>
      <c r="L29" t="s">
        <v>8</v>
      </c>
      <c r="M29">
        <v>4.0999999999999996</v>
      </c>
      <c r="O29" t="s">
        <v>8</v>
      </c>
      <c r="P29">
        <v>71.599999999999994</v>
      </c>
    </row>
    <row r="30" spans="1:22" x14ac:dyDescent="0.25">
      <c r="A30">
        <v>29</v>
      </c>
      <c r="B30">
        <v>16</v>
      </c>
      <c r="C30">
        <v>1.9</v>
      </c>
      <c r="D30">
        <v>2.9</v>
      </c>
      <c r="E30">
        <v>76.3</v>
      </c>
      <c r="F30">
        <v>2.2000000000000002</v>
      </c>
      <c r="G30" t="str">
        <f t="shared" si="0"/>
        <v>moderate screen time</v>
      </c>
      <c r="H30" t="str">
        <f t="shared" si="1"/>
        <v>high scores</v>
      </c>
      <c r="I30" t="str">
        <f t="shared" si="2"/>
        <v>SPORTS</v>
      </c>
      <c r="J30" t="str">
        <f t="shared" si="3"/>
        <v>Late teen</v>
      </c>
      <c r="L30" t="s">
        <v>9</v>
      </c>
      <c r="M30">
        <v>4.3</v>
      </c>
      <c r="O30" t="s">
        <v>9</v>
      </c>
      <c r="P30">
        <v>67.900000000000006</v>
      </c>
    </row>
    <row r="31" spans="1:22" x14ac:dyDescent="0.25">
      <c r="A31">
        <v>30</v>
      </c>
      <c r="B31">
        <v>16</v>
      </c>
      <c r="C31">
        <v>1.7</v>
      </c>
      <c r="D31">
        <v>1.2</v>
      </c>
      <c r="E31">
        <v>59.9</v>
      </c>
      <c r="F31">
        <v>0.8</v>
      </c>
      <c r="G31" t="str">
        <f t="shared" si="0"/>
        <v>few screen time</v>
      </c>
      <c r="H31" t="str">
        <f t="shared" si="1"/>
        <v>average score</v>
      </c>
      <c r="I31" t="str">
        <f t="shared" si="2"/>
        <v>YOGA</v>
      </c>
      <c r="J31" t="str">
        <f t="shared" si="3"/>
        <v>Late teen</v>
      </c>
      <c r="L31" t="s">
        <v>10</v>
      </c>
      <c r="M31">
        <v>1.5579883305695725</v>
      </c>
      <c r="O31" t="s">
        <v>10</v>
      </c>
      <c r="P31">
        <v>11.204710721756785</v>
      </c>
    </row>
    <row r="32" spans="1:22" x14ac:dyDescent="0.25">
      <c r="A32">
        <v>31</v>
      </c>
      <c r="B32">
        <v>15</v>
      </c>
      <c r="C32">
        <v>3.3</v>
      </c>
      <c r="D32">
        <v>3.1</v>
      </c>
      <c r="E32">
        <v>93.9</v>
      </c>
      <c r="F32">
        <v>2.1</v>
      </c>
      <c r="G32" t="str">
        <f t="shared" si="0"/>
        <v>moderate screen time</v>
      </c>
      <c r="H32" t="str">
        <f t="shared" si="1"/>
        <v>high scores</v>
      </c>
      <c r="I32" t="str">
        <f t="shared" si="2"/>
        <v>SPORTS</v>
      </c>
      <c r="J32" t="str">
        <f t="shared" si="3"/>
        <v>mid teen</v>
      </c>
      <c r="L32" t="s">
        <v>11</v>
      </c>
      <c r="M32">
        <v>2.4273276381909636</v>
      </c>
      <c r="O32" t="s">
        <v>11</v>
      </c>
      <c r="P32">
        <v>125.54554235825145</v>
      </c>
    </row>
    <row r="33" spans="1:22" x14ac:dyDescent="0.25">
      <c r="A33">
        <v>32</v>
      </c>
      <c r="B33">
        <v>16</v>
      </c>
      <c r="C33">
        <v>3</v>
      </c>
      <c r="D33">
        <v>1.8</v>
      </c>
      <c r="E33">
        <v>64</v>
      </c>
      <c r="F33">
        <v>0.4</v>
      </c>
      <c r="G33" t="str">
        <f t="shared" si="0"/>
        <v>few screen time</v>
      </c>
      <c r="H33" t="str">
        <f t="shared" si="1"/>
        <v>average score</v>
      </c>
      <c r="I33" t="str">
        <f t="shared" si="2"/>
        <v>YOGA</v>
      </c>
      <c r="J33" t="str">
        <f t="shared" si="3"/>
        <v>Late teen</v>
      </c>
      <c r="L33" t="s">
        <v>12</v>
      </c>
      <c r="M33">
        <v>-0.21488829395782982</v>
      </c>
      <c r="O33" t="s">
        <v>12</v>
      </c>
      <c r="P33">
        <v>0.24154246573432481</v>
      </c>
    </row>
    <row r="34" spans="1:22" ht="15.75" thickBot="1" x14ac:dyDescent="0.3">
      <c r="A34">
        <v>33</v>
      </c>
      <c r="B34">
        <v>16</v>
      </c>
      <c r="C34">
        <v>2.2000000000000002</v>
      </c>
      <c r="D34">
        <v>6.4</v>
      </c>
      <c r="E34">
        <v>67.900000000000006</v>
      </c>
      <c r="F34">
        <v>3.7</v>
      </c>
      <c r="G34" t="str">
        <f t="shared" si="0"/>
        <v>high screen time</v>
      </c>
      <c r="H34" t="str">
        <f t="shared" si="1"/>
        <v>average score</v>
      </c>
      <c r="I34" t="str">
        <f t="shared" si="2"/>
        <v>SPORTS</v>
      </c>
      <c r="J34" t="str">
        <f t="shared" si="3"/>
        <v>Late teen</v>
      </c>
      <c r="L34" t="s">
        <v>13</v>
      </c>
      <c r="M34">
        <v>8.9201189942291176E-2</v>
      </c>
      <c r="O34" t="s">
        <v>13</v>
      </c>
      <c r="P34">
        <v>-0.21131330763972683</v>
      </c>
      <c r="U34" s="2"/>
      <c r="V34" s="2"/>
    </row>
    <row r="35" spans="1:22" x14ac:dyDescent="0.25">
      <c r="A35">
        <v>34</v>
      </c>
      <c r="B35">
        <v>13</v>
      </c>
      <c r="C35">
        <v>3.6</v>
      </c>
      <c r="D35">
        <v>4.7</v>
      </c>
      <c r="E35">
        <v>71.599999999999994</v>
      </c>
      <c r="F35">
        <v>1.3</v>
      </c>
      <c r="G35" t="str">
        <f t="shared" si="0"/>
        <v>high screen time</v>
      </c>
      <c r="H35" t="str">
        <f t="shared" si="1"/>
        <v>high scores</v>
      </c>
      <c r="I35" t="str">
        <f t="shared" si="2"/>
        <v>YOGA</v>
      </c>
      <c r="J35" t="str">
        <f t="shared" si="3"/>
        <v xml:space="preserve"> Early Teen</v>
      </c>
      <c r="L35" t="s">
        <v>14</v>
      </c>
      <c r="M35">
        <v>7.9</v>
      </c>
      <c r="O35" t="s">
        <v>14</v>
      </c>
      <c r="P35">
        <v>65.7</v>
      </c>
    </row>
    <row r="36" spans="1:22" x14ac:dyDescent="0.25">
      <c r="A36">
        <v>35</v>
      </c>
      <c r="B36">
        <v>15</v>
      </c>
      <c r="C36">
        <v>3.4</v>
      </c>
      <c r="D36">
        <v>5</v>
      </c>
      <c r="E36">
        <v>74.5</v>
      </c>
      <c r="F36">
        <v>1.2</v>
      </c>
      <c r="G36" t="str">
        <f t="shared" si="0"/>
        <v>high screen time</v>
      </c>
      <c r="H36" t="str">
        <f t="shared" si="1"/>
        <v>high scores</v>
      </c>
      <c r="I36" t="str">
        <f t="shared" si="2"/>
        <v>YOGA</v>
      </c>
      <c r="J36" t="str">
        <f t="shared" si="3"/>
        <v>mid teen</v>
      </c>
      <c r="L36" t="s">
        <v>15</v>
      </c>
      <c r="M36">
        <v>0</v>
      </c>
      <c r="O36" t="s">
        <v>15</v>
      </c>
      <c r="P36">
        <v>34.299999999999997</v>
      </c>
    </row>
    <row r="37" spans="1:22" x14ac:dyDescent="0.25">
      <c r="A37">
        <v>36</v>
      </c>
      <c r="B37">
        <v>17</v>
      </c>
      <c r="C37">
        <v>4.3</v>
      </c>
      <c r="D37">
        <v>4.8</v>
      </c>
      <c r="E37">
        <v>76.400000000000006</v>
      </c>
      <c r="F37">
        <v>2.4</v>
      </c>
      <c r="G37" t="str">
        <f t="shared" si="0"/>
        <v>high screen time</v>
      </c>
      <c r="H37" t="str">
        <f t="shared" si="1"/>
        <v>high scores</v>
      </c>
      <c r="I37" t="str">
        <f t="shared" si="2"/>
        <v>SPORTS</v>
      </c>
      <c r="J37" t="str">
        <f t="shared" si="3"/>
        <v>Late teen</v>
      </c>
      <c r="L37" t="s">
        <v>16</v>
      </c>
      <c r="M37">
        <v>7.9</v>
      </c>
      <c r="O37" t="s">
        <v>16</v>
      </c>
      <c r="P37">
        <v>100</v>
      </c>
    </row>
    <row r="38" spans="1:22" x14ac:dyDescent="0.25">
      <c r="A38">
        <v>37</v>
      </c>
      <c r="B38">
        <v>15</v>
      </c>
      <c r="C38">
        <v>3.1</v>
      </c>
      <c r="D38">
        <v>5.3</v>
      </c>
      <c r="E38">
        <v>76.8</v>
      </c>
      <c r="F38">
        <v>1.2</v>
      </c>
      <c r="G38" t="str">
        <f t="shared" si="0"/>
        <v>high screen time</v>
      </c>
      <c r="H38" t="str">
        <f t="shared" si="1"/>
        <v>high scores</v>
      </c>
      <c r="I38" t="str">
        <f t="shared" si="2"/>
        <v>YOGA</v>
      </c>
      <c r="J38" t="str">
        <f t="shared" si="3"/>
        <v>mid teen</v>
      </c>
      <c r="L38" t="s">
        <v>17</v>
      </c>
      <c r="M38">
        <v>800.6</v>
      </c>
      <c r="O38" t="s">
        <v>17</v>
      </c>
      <c r="P38">
        <v>14099.300000000003</v>
      </c>
    </row>
    <row r="39" spans="1:22" ht="15.75" thickBot="1" x14ac:dyDescent="0.3">
      <c r="A39">
        <v>38</v>
      </c>
      <c r="B39">
        <v>17</v>
      </c>
      <c r="C39">
        <v>2.2999999999999998</v>
      </c>
      <c r="D39">
        <v>5.7</v>
      </c>
      <c r="E39" s="1">
        <v>71.599999999999994</v>
      </c>
      <c r="F39">
        <v>2.7</v>
      </c>
      <c r="G39" t="str">
        <f t="shared" si="0"/>
        <v>high screen time</v>
      </c>
      <c r="H39" t="str">
        <f t="shared" si="1"/>
        <v>high scores</v>
      </c>
      <c r="I39" t="str">
        <f t="shared" si="2"/>
        <v>SPORTS</v>
      </c>
      <c r="J39" t="str">
        <f t="shared" si="3"/>
        <v>Late teen</v>
      </c>
      <c r="L39" s="2" t="s">
        <v>18</v>
      </c>
      <c r="M39" s="2">
        <v>200</v>
      </c>
      <c r="O39" s="2" t="s">
        <v>18</v>
      </c>
      <c r="P39" s="2">
        <v>199</v>
      </c>
    </row>
    <row r="40" spans="1:22" x14ac:dyDescent="0.25">
      <c r="A40">
        <v>39</v>
      </c>
      <c r="B40">
        <v>13</v>
      </c>
      <c r="C40">
        <v>2.4</v>
      </c>
      <c r="D40">
        <v>3.2</v>
      </c>
      <c r="E40">
        <v>76.7</v>
      </c>
      <c r="F40">
        <v>1.8</v>
      </c>
      <c r="G40" t="str">
        <f t="shared" si="0"/>
        <v>moderate screen time</v>
      </c>
      <c r="H40" t="str">
        <f t="shared" si="1"/>
        <v>high scores</v>
      </c>
      <c r="I40" t="str">
        <f t="shared" si="2"/>
        <v>SPORTS</v>
      </c>
      <c r="J40" t="str">
        <f t="shared" si="3"/>
        <v xml:space="preserve"> Early Teen</v>
      </c>
    </row>
    <row r="41" spans="1:22" x14ac:dyDescent="0.25">
      <c r="A41">
        <v>40</v>
      </c>
      <c r="B41">
        <v>14</v>
      </c>
      <c r="C41">
        <v>0.6</v>
      </c>
      <c r="D41">
        <v>1.9</v>
      </c>
      <c r="E41" s="1">
        <v>71.599999999999994</v>
      </c>
      <c r="F41">
        <v>1.4</v>
      </c>
      <c r="G41" t="str">
        <f t="shared" si="0"/>
        <v>few screen time</v>
      </c>
      <c r="H41" t="str">
        <f t="shared" si="1"/>
        <v>high scores</v>
      </c>
      <c r="I41" t="str">
        <f t="shared" si="2"/>
        <v>YOGA</v>
      </c>
      <c r="J41" t="str">
        <f t="shared" si="3"/>
        <v>mid teen</v>
      </c>
      <c r="L41" s="21" t="s">
        <v>97</v>
      </c>
      <c r="M41" t="s">
        <v>103</v>
      </c>
    </row>
    <row r="42" spans="1:22" x14ac:dyDescent="0.25">
      <c r="A42">
        <v>41</v>
      </c>
      <c r="B42">
        <v>16</v>
      </c>
      <c r="C42">
        <v>2.7</v>
      </c>
      <c r="D42">
        <v>2.7</v>
      </c>
      <c r="E42">
        <v>75.8</v>
      </c>
      <c r="F42">
        <v>1.3</v>
      </c>
      <c r="G42" t="str">
        <f t="shared" si="0"/>
        <v>moderate screen time</v>
      </c>
      <c r="H42" t="str">
        <f t="shared" si="1"/>
        <v>high scores</v>
      </c>
      <c r="I42" t="str">
        <f t="shared" si="2"/>
        <v>YOGA</v>
      </c>
      <c r="J42" t="str">
        <f t="shared" si="3"/>
        <v>Late teen</v>
      </c>
      <c r="L42" s="4" t="s">
        <v>26</v>
      </c>
      <c r="M42" s="18"/>
      <c r="N42" s="18"/>
      <c r="O42" s="19"/>
    </row>
    <row r="43" spans="1:22" x14ac:dyDescent="0.25">
      <c r="A43">
        <v>42</v>
      </c>
      <c r="B43">
        <v>13</v>
      </c>
      <c r="C43" s="1">
        <v>2.5</v>
      </c>
      <c r="D43">
        <v>3.9</v>
      </c>
      <c r="E43">
        <v>75</v>
      </c>
      <c r="F43">
        <v>2.5</v>
      </c>
      <c r="G43" t="str">
        <f t="shared" si="0"/>
        <v>moderate screen time</v>
      </c>
      <c r="H43" t="str">
        <f t="shared" si="1"/>
        <v>high scores</v>
      </c>
      <c r="I43" t="str">
        <f t="shared" si="2"/>
        <v>SPORTS</v>
      </c>
      <c r="J43" t="str">
        <f t="shared" si="3"/>
        <v xml:space="preserve"> Early Teen</v>
      </c>
      <c r="L43" s="20" t="s">
        <v>98</v>
      </c>
    </row>
    <row r="44" spans="1:22" x14ac:dyDescent="0.25">
      <c r="A44">
        <v>43</v>
      </c>
      <c r="B44">
        <v>16</v>
      </c>
      <c r="C44">
        <v>1.2</v>
      </c>
      <c r="D44">
        <v>0.2</v>
      </c>
      <c r="E44">
        <v>77.599999999999994</v>
      </c>
      <c r="F44">
        <v>1.7</v>
      </c>
      <c r="G44" t="str">
        <f t="shared" si="0"/>
        <v>few screen time</v>
      </c>
      <c r="H44" t="str">
        <f t="shared" si="1"/>
        <v>high scores</v>
      </c>
      <c r="I44" t="str">
        <f t="shared" si="2"/>
        <v>SPORTS</v>
      </c>
      <c r="J44" t="str">
        <f t="shared" si="3"/>
        <v>Late teen</v>
      </c>
    </row>
    <row r="45" spans="1:22" x14ac:dyDescent="0.25">
      <c r="A45">
        <v>44</v>
      </c>
      <c r="B45">
        <v>14</v>
      </c>
      <c r="C45">
        <v>2.5</v>
      </c>
      <c r="D45">
        <v>5.7</v>
      </c>
      <c r="E45">
        <v>76.400000000000006</v>
      </c>
      <c r="F45">
        <v>1.8</v>
      </c>
      <c r="G45" t="str">
        <f t="shared" si="0"/>
        <v>high screen time</v>
      </c>
      <c r="H45" t="str">
        <f t="shared" si="1"/>
        <v>high scores</v>
      </c>
      <c r="I45" t="str">
        <f t="shared" si="2"/>
        <v>SPORTS</v>
      </c>
      <c r="J45" t="str">
        <f t="shared" si="3"/>
        <v>mid teen</v>
      </c>
      <c r="L45" s="4" t="s">
        <v>27</v>
      </c>
    </row>
    <row r="46" spans="1:22" x14ac:dyDescent="0.25">
      <c r="A46">
        <v>45</v>
      </c>
      <c r="B46">
        <v>14</v>
      </c>
      <c r="C46">
        <v>3.8</v>
      </c>
      <c r="D46">
        <v>1.2</v>
      </c>
      <c r="E46">
        <v>65.599999999999994</v>
      </c>
      <c r="F46">
        <v>1.9</v>
      </c>
      <c r="G46" t="str">
        <f t="shared" si="0"/>
        <v>few screen time</v>
      </c>
      <c r="H46" t="str">
        <f t="shared" si="1"/>
        <v>average score</v>
      </c>
      <c r="I46" t="str">
        <f t="shared" si="2"/>
        <v>SPORTS</v>
      </c>
      <c r="J46" t="str">
        <f t="shared" si="3"/>
        <v>mid teen</v>
      </c>
      <c r="L46" s="20" t="s">
        <v>99</v>
      </c>
    </row>
    <row r="47" spans="1:22" x14ac:dyDescent="0.25">
      <c r="A47">
        <v>46</v>
      </c>
      <c r="B47">
        <v>13</v>
      </c>
      <c r="C47">
        <v>1.8</v>
      </c>
      <c r="D47">
        <v>4.9000000000000004</v>
      </c>
      <c r="E47">
        <v>74.599999999999994</v>
      </c>
      <c r="F47">
        <v>1.6</v>
      </c>
      <c r="G47" t="str">
        <f t="shared" si="0"/>
        <v>high screen time</v>
      </c>
      <c r="H47" t="str">
        <f t="shared" si="1"/>
        <v>high scores</v>
      </c>
      <c r="I47" t="str">
        <f t="shared" si="2"/>
        <v>SPORTS</v>
      </c>
      <c r="J47" t="str">
        <f t="shared" si="3"/>
        <v xml:space="preserve"> Early Teen</v>
      </c>
    </row>
    <row r="48" spans="1:22" x14ac:dyDescent="0.25">
      <c r="A48">
        <v>47</v>
      </c>
      <c r="B48">
        <v>14</v>
      </c>
      <c r="C48">
        <v>1.5</v>
      </c>
      <c r="D48">
        <v>3.7</v>
      </c>
      <c r="E48">
        <v>76.5</v>
      </c>
      <c r="F48">
        <v>1.9</v>
      </c>
      <c r="G48" t="str">
        <f t="shared" si="0"/>
        <v>moderate screen time</v>
      </c>
      <c r="H48" t="str">
        <f t="shared" si="1"/>
        <v>high scores</v>
      </c>
      <c r="I48" t="str">
        <f t="shared" si="2"/>
        <v>SPORTS</v>
      </c>
      <c r="J48" t="str">
        <f t="shared" si="3"/>
        <v>mid teen</v>
      </c>
      <c r="L48" s="4" t="s">
        <v>32</v>
      </c>
    </row>
    <row r="49" spans="1:12" x14ac:dyDescent="0.25">
      <c r="A49">
        <v>48</v>
      </c>
      <c r="B49">
        <v>17</v>
      </c>
      <c r="C49">
        <v>3.6</v>
      </c>
      <c r="D49">
        <v>4.4000000000000004</v>
      </c>
      <c r="E49">
        <v>57.1</v>
      </c>
      <c r="F49">
        <v>1.4</v>
      </c>
      <c r="G49" t="str">
        <f t="shared" si="0"/>
        <v>high screen time</v>
      </c>
      <c r="H49" t="str">
        <f t="shared" si="1"/>
        <v>average score</v>
      </c>
      <c r="I49" t="str">
        <f t="shared" si="2"/>
        <v>YOGA</v>
      </c>
      <c r="J49" t="str">
        <f t="shared" si="3"/>
        <v>Late teen</v>
      </c>
      <c r="L49" s="20" t="s">
        <v>100</v>
      </c>
    </row>
    <row r="50" spans="1:12" x14ac:dyDescent="0.25">
      <c r="A50">
        <v>49</v>
      </c>
      <c r="B50">
        <v>14</v>
      </c>
      <c r="C50">
        <v>3.1</v>
      </c>
      <c r="D50">
        <v>3.3</v>
      </c>
      <c r="E50">
        <v>67.3</v>
      </c>
      <c r="F50">
        <v>1.5</v>
      </c>
      <c r="G50" t="str">
        <f t="shared" si="0"/>
        <v>moderate screen time</v>
      </c>
      <c r="H50" t="str">
        <f t="shared" si="1"/>
        <v>average score</v>
      </c>
      <c r="I50" t="str">
        <f t="shared" si="2"/>
        <v>SPORTS</v>
      </c>
      <c r="J50" t="str">
        <f t="shared" si="3"/>
        <v>mid teen</v>
      </c>
      <c r="L50" s="5" t="s">
        <v>36</v>
      </c>
    </row>
    <row r="51" spans="1:12" x14ac:dyDescent="0.25">
      <c r="A51">
        <v>50</v>
      </c>
      <c r="B51">
        <v>16</v>
      </c>
      <c r="C51">
        <v>5.6</v>
      </c>
      <c r="D51">
        <v>4.3</v>
      </c>
      <c r="E51">
        <v>76.099999999999994</v>
      </c>
      <c r="F51">
        <v>0.6</v>
      </c>
      <c r="G51" t="str">
        <f t="shared" si="0"/>
        <v>high screen time</v>
      </c>
      <c r="H51" t="str">
        <f t="shared" si="1"/>
        <v>high scores</v>
      </c>
      <c r="I51" t="str">
        <f t="shared" si="2"/>
        <v>YOGA</v>
      </c>
      <c r="J51" t="str">
        <f t="shared" si="3"/>
        <v>Late teen</v>
      </c>
      <c r="L51" s="20" t="s">
        <v>101</v>
      </c>
    </row>
    <row r="52" spans="1:12" x14ac:dyDescent="0.25">
      <c r="A52">
        <v>51</v>
      </c>
      <c r="B52">
        <v>16</v>
      </c>
      <c r="C52">
        <v>1.2</v>
      </c>
      <c r="D52">
        <v>3.3</v>
      </c>
      <c r="E52">
        <v>87.1</v>
      </c>
      <c r="F52">
        <v>1.7</v>
      </c>
      <c r="G52" t="str">
        <f t="shared" si="0"/>
        <v>moderate screen time</v>
      </c>
      <c r="H52" t="str">
        <f t="shared" si="1"/>
        <v>high scores</v>
      </c>
      <c r="I52" t="str">
        <f t="shared" si="2"/>
        <v>SPORTS</v>
      </c>
      <c r="J52" t="str">
        <f t="shared" si="3"/>
        <v>Late teen</v>
      </c>
    </row>
    <row r="53" spans="1:12" x14ac:dyDescent="0.25">
      <c r="A53">
        <v>52</v>
      </c>
      <c r="B53">
        <v>16</v>
      </c>
      <c r="C53">
        <v>3.2</v>
      </c>
      <c r="D53">
        <v>3.2</v>
      </c>
      <c r="E53">
        <v>78.2</v>
      </c>
      <c r="F53">
        <v>0.1</v>
      </c>
      <c r="G53" t="str">
        <f t="shared" si="0"/>
        <v>moderate screen time</v>
      </c>
      <c r="H53" t="str">
        <f t="shared" si="1"/>
        <v>high scores</v>
      </c>
      <c r="I53" t="str">
        <f t="shared" si="2"/>
        <v>YOGA</v>
      </c>
      <c r="J53" t="str">
        <f t="shared" si="3"/>
        <v>Late teen</v>
      </c>
      <c r="L53" t="s">
        <v>102</v>
      </c>
    </row>
    <row r="54" spans="1:12" x14ac:dyDescent="0.25">
      <c r="A54">
        <v>53</v>
      </c>
      <c r="B54">
        <v>16</v>
      </c>
      <c r="C54">
        <v>2.8</v>
      </c>
      <c r="D54">
        <v>2.7</v>
      </c>
      <c r="E54">
        <v>87.7</v>
      </c>
      <c r="F54">
        <v>1.7</v>
      </c>
      <c r="G54" t="str">
        <f t="shared" si="0"/>
        <v>moderate screen time</v>
      </c>
      <c r="H54" t="str">
        <f t="shared" si="1"/>
        <v>high scores</v>
      </c>
      <c r="I54" t="str">
        <f t="shared" si="2"/>
        <v>SPORTS</v>
      </c>
      <c r="J54" t="str">
        <f t="shared" si="3"/>
        <v>Late teen</v>
      </c>
    </row>
    <row r="55" spans="1:12" x14ac:dyDescent="0.25">
      <c r="A55">
        <v>54</v>
      </c>
      <c r="B55">
        <v>17</v>
      </c>
      <c r="C55">
        <v>2.6</v>
      </c>
      <c r="D55" s="1">
        <v>4.3</v>
      </c>
      <c r="E55">
        <v>66</v>
      </c>
      <c r="F55">
        <v>1.3</v>
      </c>
      <c r="G55" t="str">
        <f t="shared" si="0"/>
        <v>high screen time</v>
      </c>
      <c r="H55" t="str">
        <f t="shared" si="1"/>
        <v>average score</v>
      </c>
      <c r="I55" t="str">
        <f t="shared" si="2"/>
        <v>YOGA</v>
      </c>
      <c r="J55" t="str">
        <f t="shared" si="3"/>
        <v>Late teen</v>
      </c>
    </row>
    <row r="56" spans="1:12" x14ac:dyDescent="0.25">
      <c r="A56">
        <v>55</v>
      </c>
      <c r="B56">
        <v>15</v>
      </c>
      <c r="C56">
        <v>3.4</v>
      </c>
      <c r="D56">
        <v>4.5999999999999996</v>
      </c>
      <c r="E56">
        <v>72.5</v>
      </c>
      <c r="F56">
        <v>1.8</v>
      </c>
      <c r="G56" t="str">
        <f t="shared" si="0"/>
        <v>high screen time</v>
      </c>
      <c r="H56" t="str">
        <f t="shared" si="1"/>
        <v>high scores</v>
      </c>
      <c r="I56" t="str">
        <f t="shared" si="2"/>
        <v>SPORTS</v>
      </c>
      <c r="J56" t="str">
        <f t="shared" si="3"/>
        <v>mid teen</v>
      </c>
    </row>
    <row r="57" spans="1:12" x14ac:dyDescent="0.25">
      <c r="A57">
        <v>56</v>
      </c>
      <c r="B57">
        <v>13</v>
      </c>
      <c r="C57">
        <v>2.5</v>
      </c>
      <c r="D57">
        <v>4.3</v>
      </c>
      <c r="E57">
        <v>78.099999999999994</v>
      </c>
      <c r="F57">
        <v>0.7</v>
      </c>
      <c r="G57" t="str">
        <f t="shared" si="0"/>
        <v>high screen time</v>
      </c>
      <c r="H57" t="str">
        <f t="shared" si="1"/>
        <v>high scores</v>
      </c>
      <c r="I57" t="str">
        <f t="shared" si="2"/>
        <v>YOGA</v>
      </c>
      <c r="J57" t="str">
        <f t="shared" si="3"/>
        <v xml:space="preserve"> Early Teen</v>
      </c>
    </row>
    <row r="58" spans="1:12" x14ac:dyDescent="0.25">
      <c r="A58">
        <v>57</v>
      </c>
      <c r="B58">
        <v>16</v>
      </c>
      <c r="C58">
        <v>0.6</v>
      </c>
      <c r="D58">
        <v>2.7</v>
      </c>
      <c r="E58">
        <v>46.7</v>
      </c>
      <c r="F58">
        <v>0</v>
      </c>
      <c r="G58" t="str">
        <f t="shared" si="0"/>
        <v>moderate screen time</v>
      </c>
      <c r="H58" t="str">
        <f t="shared" si="1"/>
        <v>average score</v>
      </c>
      <c r="I58" t="str">
        <f t="shared" si="2"/>
        <v>YOGA</v>
      </c>
      <c r="J58" t="str">
        <f t="shared" si="3"/>
        <v>Late teen</v>
      </c>
    </row>
    <row r="59" spans="1:12" x14ac:dyDescent="0.25">
      <c r="A59">
        <v>58</v>
      </c>
      <c r="B59">
        <v>14</v>
      </c>
      <c r="C59">
        <v>1.7</v>
      </c>
      <c r="D59">
        <v>3.6</v>
      </c>
      <c r="E59" s="1">
        <v>71.599999999999994</v>
      </c>
      <c r="F59">
        <v>1.2</v>
      </c>
      <c r="G59" t="str">
        <f t="shared" si="0"/>
        <v>moderate screen time</v>
      </c>
      <c r="H59" t="str">
        <f t="shared" si="1"/>
        <v>high scores</v>
      </c>
      <c r="I59" t="str">
        <f t="shared" si="2"/>
        <v>YOGA</v>
      </c>
      <c r="J59" t="str">
        <f t="shared" si="3"/>
        <v>mid teen</v>
      </c>
    </row>
    <row r="60" spans="1:12" x14ac:dyDescent="0.25">
      <c r="A60">
        <v>59</v>
      </c>
      <c r="B60">
        <v>16</v>
      </c>
      <c r="C60">
        <v>3.9</v>
      </c>
      <c r="D60">
        <v>2.5</v>
      </c>
      <c r="E60">
        <v>51.4</v>
      </c>
      <c r="F60">
        <v>0.7</v>
      </c>
      <c r="G60" t="str">
        <f t="shared" si="0"/>
        <v>moderate screen time</v>
      </c>
      <c r="H60" t="str">
        <f t="shared" si="1"/>
        <v>average score</v>
      </c>
      <c r="I60" t="str">
        <f t="shared" si="2"/>
        <v>YOGA</v>
      </c>
      <c r="J60" t="str">
        <f t="shared" si="3"/>
        <v>Late teen</v>
      </c>
    </row>
    <row r="61" spans="1:12" x14ac:dyDescent="0.25">
      <c r="A61">
        <v>60</v>
      </c>
      <c r="B61">
        <v>14</v>
      </c>
      <c r="C61">
        <v>3.7</v>
      </c>
      <c r="D61">
        <v>3.3</v>
      </c>
      <c r="E61">
        <v>80</v>
      </c>
      <c r="F61">
        <v>0.1</v>
      </c>
      <c r="G61" t="str">
        <f t="shared" si="0"/>
        <v>moderate screen time</v>
      </c>
      <c r="H61" t="str">
        <f t="shared" si="1"/>
        <v>high scores</v>
      </c>
      <c r="I61" t="str">
        <f t="shared" si="2"/>
        <v>YOGA</v>
      </c>
      <c r="J61" t="str">
        <f t="shared" si="3"/>
        <v>mid teen</v>
      </c>
    </row>
    <row r="62" spans="1:12" x14ac:dyDescent="0.25">
      <c r="A62">
        <v>61</v>
      </c>
      <c r="B62">
        <v>14</v>
      </c>
      <c r="C62">
        <v>2.1</v>
      </c>
      <c r="D62">
        <v>2.2000000000000002</v>
      </c>
      <c r="E62">
        <v>76.900000000000006</v>
      </c>
      <c r="F62">
        <v>2.1</v>
      </c>
      <c r="G62" t="str">
        <f t="shared" si="0"/>
        <v>moderate screen time</v>
      </c>
      <c r="H62" t="str">
        <f t="shared" si="1"/>
        <v>high scores</v>
      </c>
      <c r="I62" t="str">
        <f t="shared" si="2"/>
        <v>SPORTS</v>
      </c>
      <c r="J62" t="str">
        <f t="shared" si="3"/>
        <v>mid teen</v>
      </c>
    </row>
    <row r="63" spans="1:12" x14ac:dyDescent="0.25">
      <c r="A63">
        <v>62</v>
      </c>
      <c r="B63">
        <v>16</v>
      </c>
      <c r="C63">
        <v>3</v>
      </c>
      <c r="D63">
        <v>6.4</v>
      </c>
      <c r="E63">
        <v>46.6</v>
      </c>
      <c r="F63">
        <v>2.8</v>
      </c>
      <c r="G63" t="str">
        <f t="shared" si="0"/>
        <v>high screen time</v>
      </c>
      <c r="H63" t="str">
        <f t="shared" si="1"/>
        <v>average score</v>
      </c>
      <c r="I63" t="str">
        <f t="shared" si="2"/>
        <v>SPORTS</v>
      </c>
      <c r="J63" t="str">
        <f t="shared" si="3"/>
        <v>Late teen</v>
      </c>
    </row>
    <row r="64" spans="1:12" x14ac:dyDescent="0.25">
      <c r="A64">
        <v>63</v>
      </c>
      <c r="B64">
        <v>17</v>
      </c>
      <c r="C64">
        <v>5.3</v>
      </c>
      <c r="D64" s="1">
        <v>4.3</v>
      </c>
      <c r="E64">
        <v>47.1</v>
      </c>
      <c r="F64">
        <v>0.9</v>
      </c>
      <c r="G64" t="str">
        <f t="shared" si="0"/>
        <v>high screen time</v>
      </c>
      <c r="H64" t="str">
        <f t="shared" si="1"/>
        <v>average score</v>
      </c>
      <c r="I64" t="str">
        <f t="shared" si="2"/>
        <v>YOGA</v>
      </c>
      <c r="J64" t="str">
        <f t="shared" si="3"/>
        <v>Late teen</v>
      </c>
    </row>
    <row r="65" spans="1:10" x14ac:dyDescent="0.25">
      <c r="A65">
        <v>64</v>
      </c>
      <c r="B65">
        <v>14</v>
      </c>
      <c r="C65">
        <v>2.5</v>
      </c>
      <c r="D65">
        <v>2.7</v>
      </c>
      <c r="E65" s="1">
        <v>71.599999999999994</v>
      </c>
      <c r="F65">
        <v>1.4</v>
      </c>
      <c r="G65" t="str">
        <f t="shared" si="0"/>
        <v>moderate screen time</v>
      </c>
      <c r="H65" t="str">
        <f t="shared" si="1"/>
        <v>high scores</v>
      </c>
      <c r="I65" t="str">
        <f t="shared" si="2"/>
        <v>YOGA</v>
      </c>
      <c r="J65" t="str">
        <f t="shared" si="3"/>
        <v>mid teen</v>
      </c>
    </row>
    <row r="66" spans="1:10" x14ac:dyDescent="0.25">
      <c r="A66">
        <v>65</v>
      </c>
      <c r="B66">
        <v>14</v>
      </c>
      <c r="C66">
        <v>2.5</v>
      </c>
      <c r="D66">
        <v>2</v>
      </c>
      <c r="E66">
        <v>82.1</v>
      </c>
      <c r="F66">
        <v>1.3</v>
      </c>
      <c r="G66" t="str">
        <f t="shared" ref="G66:G129" si="4">IF(D66&lt;2,"few screen time",IF(D66&lt;=4,"moderate screen time","high screen time"))</f>
        <v>moderate screen time</v>
      </c>
      <c r="H66" t="str">
        <f t="shared" ref="H66:H129" si="5">IF(E66&lt;35,"low score",IF(E66&lt;70,"average score","high scores"))</f>
        <v>high scores</v>
      </c>
      <c r="I66" t="str">
        <f t="shared" ref="I66:I129" si="6">IF(F66&gt;=1.5,"SPORTS","YOGA")</f>
        <v>YOGA</v>
      </c>
      <c r="J66" t="str">
        <f t="shared" ref="J66:J129" si="7">IF(B66&lt;=13," Early Teen",IF(B66&lt;=15,"mid teen","Late teen"))</f>
        <v>mid teen</v>
      </c>
    </row>
    <row r="67" spans="1:10" x14ac:dyDescent="0.25">
      <c r="A67">
        <v>66</v>
      </c>
      <c r="B67">
        <v>16</v>
      </c>
      <c r="C67">
        <v>2.7</v>
      </c>
      <c r="D67">
        <v>2.8</v>
      </c>
      <c r="E67">
        <v>61.2</v>
      </c>
      <c r="F67">
        <v>1</v>
      </c>
      <c r="G67" t="str">
        <f t="shared" si="4"/>
        <v>moderate screen time</v>
      </c>
      <c r="H67" t="str">
        <f t="shared" si="5"/>
        <v>average score</v>
      </c>
      <c r="I67" t="str">
        <f t="shared" si="6"/>
        <v>YOGA</v>
      </c>
      <c r="J67" t="str">
        <f t="shared" si="7"/>
        <v>Late teen</v>
      </c>
    </row>
    <row r="68" spans="1:10" x14ac:dyDescent="0.25">
      <c r="A68">
        <v>67</v>
      </c>
      <c r="B68">
        <v>14</v>
      </c>
      <c r="C68">
        <v>3.1</v>
      </c>
      <c r="D68">
        <v>3.3</v>
      </c>
      <c r="E68">
        <v>61.2</v>
      </c>
      <c r="F68">
        <v>2</v>
      </c>
      <c r="G68" t="str">
        <f t="shared" si="4"/>
        <v>moderate screen time</v>
      </c>
      <c r="H68" t="str">
        <f t="shared" si="5"/>
        <v>average score</v>
      </c>
      <c r="I68" t="str">
        <f t="shared" si="6"/>
        <v>SPORTS</v>
      </c>
      <c r="J68" t="str">
        <f t="shared" si="7"/>
        <v>mid teen</v>
      </c>
    </row>
    <row r="69" spans="1:10" x14ac:dyDescent="0.25">
      <c r="A69">
        <v>68</v>
      </c>
      <c r="B69">
        <v>14</v>
      </c>
      <c r="C69">
        <v>2.2000000000000002</v>
      </c>
      <c r="D69">
        <v>3.9</v>
      </c>
      <c r="E69">
        <v>75.099999999999994</v>
      </c>
      <c r="F69">
        <v>2.2999999999999998</v>
      </c>
      <c r="G69" t="str">
        <f t="shared" si="4"/>
        <v>moderate screen time</v>
      </c>
      <c r="H69" t="str">
        <f t="shared" si="5"/>
        <v>high scores</v>
      </c>
      <c r="I69" t="str">
        <f t="shared" si="6"/>
        <v>SPORTS</v>
      </c>
      <c r="J69" t="str">
        <f t="shared" si="7"/>
        <v>mid teen</v>
      </c>
    </row>
    <row r="70" spans="1:10" x14ac:dyDescent="0.25">
      <c r="A70">
        <v>69</v>
      </c>
      <c r="B70">
        <v>16</v>
      </c>
      <c r="C70">
        <v>3.1</v>
      </c>
      <c r="D70">
        <v>3</v>
      </c>
      <c r="E70">
        <v>69.900000000000006</v>
      </c>
      <c r="F70">
        <v>0.8</v>
      </c>
      <c r="G70" t="str">
        <f t="shared" si="4"/>
        <v>moderate screen time</v>
      </c>
      <c r="H70" t="str">
        <f t="shared" si="5"/>
        <v>average score</v>
      </c>
      <c r="I70" t="str">
        <f t="shared" si="6"/>
        <v>YOGA</v>
      </c>
      <c r="J70" t="str">
        <f t="shared" si="7"/>
        <v>Late teen</v>
      </c>
    </row>
    <row r="71" spans="1:10" x14ac:dyDescent="0.25">
      <c r="A71">
        <v>70</v>
      </c>
      <c r="B71">
        <v>16</v>
      </c>
      <c r="C71">
        <v>0.6</v>
      </c>
      <c r="D71">
        <v>1.6</v>
      </c>
      <c r="E71">
        <v>80.5</v>
      </c>
      <c r="F71">
        <v>1.5</v>
      </c>
      <c r="G71" t="str">
        <f t="shared" si="4"/>
        <v>few screen time</v>
      </c>
      <c r="H71" t="str">
        <f t="shared" si="5"/>
        <v>high scores</v>
      </c>
      <c r="I71" t="str">
        <f t="shared" si="6"/>
        <v>SPORTS</v>
      </c>
      <c r="J71" t="str">
        <f t="shared" si="7"/>
        <v>Late teen</v>
      </c>
    </row>
    <row r="72" spans="1:10" x14ac:dyDescent="0.25">
      <c r="A72">
        <v>71</v>
      </c>
      <c r="B72">
        <v>13</v>
      </c>
      <c r="C72">
        <v>2.8</v>
      </c>
      <c r="D72">
        <v>1.7</v>
      </c>
      <c r="E72">
        <v>74.8</v>
      </c>
      <c r="F72">
        <v>2.5</v>
      </c>
      <c r="G72" t="str">
        <f t="shared" si="4"/>
        <v>few screen time</v>
      </c>
      <c r="H72" t="str">
        <f t="shared" si="5"/>
        <v>high scores</v>
      </c>
      <c r="I72" t="str">
        <f t="shared" si="6"/>
        <v>SPORTS</v>
      </c>
      <c r="J72" t="str">
        <f t="shared" si="7"/>
        <v xml:space="preserve"> Early Teen</v>
      </c>
    </row>
    <row r="73" spans="1:10" x14ac:dyDescent="0.25">
      <c r="A73">
        <v>72</v>
      </c>
      <c r="B73">
        <v>17</v>
      </c>
      <c r="C73">
        <v>2.6</v>
      </c>
      <c r="D73">
        <v>5</v>
      </c>
      <c r="E73">
        <v>85.8</v>
      </c>
      <c r="F73">
        <v>2.1</v>
      </c>
      <c r="G73" t="str">
        <f t="shared" si="4"/>
        <v>high screen time</v>
      </c>
      <c r="H73" t="str">
        <f t="shared" si="5"/>
        <v>high scores</v>
      </c>
      <c r="I73" t="str">
        <f t="shared" si="6"/>
        <v>SPORTS</v>
      </c>
      <c r="J73" t="str">
        <f t="shared" si="7"/>
        <v>Late teen</v>
      </c>
    </row>
    <row r="74" spans="1:10" x14ac:dyDescent="0.25">
      <c r="A74">
        <v>73</v>
      </c>
      <c r="B74">
        <v>17</v>
      </c>
      <c r="C74">
        <v>2.2999999999999998</v>
      </c>
      <c r="D74">
        <v>3.8</v>
      </c>
      <c r="E74">
        <v>79.7</v>
      </c>
      <c r="F74">
        <v>2.2000000000000002</v>
      </c>
      <c r="G74" t="str">
        <f t="shared" si="4"/>
        <v>moderate screen time</v>
      </c>
      <c r="H74" t="str">
        <f t="shared" si="5"/>
        <v>high scores</v>
      </c>
      <c r="I74" t="str">
        <f t="shared" si="6"/>
        <v>SPORTS</v>
      </c>
      <c r="J74" t="str">
        <f t="shared" si="7"/>
        <v>Late teen</v>
      </c>
    </row>
    <row r="75" spans="1:10" x14ac:dyDescent="0.25">
      <c r="A75">
        <v>74</v>
      </c>
      <c r="B75">
        <v>14</v>
      </c>
      <c r="C75">
        <v>2</v>
      </c>
      <c r="D75">
        <v>5</v>
      </c>
      <c r="E75">
        <v>77.2</v>
      </c>
      <c r="F75">
        <v>2.6</v>
      </c>
      <c r="G75" t="str">
        <f t="shared" si="4"/>
        <v>high screen time</v>
      </c>
      <c r="H75" t="str">
        <f t="shared" si="5"/>
        <v>high scores</v>
      </c>
      <c r="I75" t="str">
        <f t="shared" si="6"/>
        <v>SPORTS</v>
      </c>
      <c r="J75" t="str">
        <f t="shared" si="7"/>
        <v>mid teen</v>
      </c>
    </row>
    <row r="76" spans="1:10" x14ac:dyDescent="0.25">
      <c r="A76">
        <v>75</v>
      </c>
      <c r="B76">
        <v>17</v>
      </c>
      <c r="C76">
        <v>1.9</v>
      </c>
      <c r="D76">
        <v>5.2</v>
      </c>
      <c r="E76">
        <v>66.5</v>
      </c>
      <c r="F76">
        <v>2.6</v>
      </c>
      <c r="G76" t="str">
        <f t="shared" si="4"/>
        <v>high screen time</v>
      </c>
      <c r="H76" t="str">
        <f t="shared" si="5"/>
        <v>average score</v>
      </c>
      <c r="I76" t="str">
        <f t="shared" si="6"/>
        <v>SPORTS</v>
      </c>
      <c r="J76" t="str">
        <f t="shared" si="7"/>
        <v>Late teen</v>
      </c>
    </row>
    <row r="77" spans="1:10" x14ac:dyDescent="0.25">
      <c r="A77">
        <v>76</v>
      </c>
      <c r="B77">
        <v>14</v>
      </c>
      <c r="C77">
        <v>1.7</v>
      </c>
      <c r="D77">
        <v>4.2</v>
      </c>
      <c r="E77">
        <v>65.7</v>
      </c>
      <c r="F77">
        <v>2.2999999999999998</v>
      </c>
      <c r="G77" t="str">
        <f t="shared" si="4"/>
        <v>high screen time</v>
      </c>
      <c r="H77" t="str">
        <f t="shared" si="5"/>
        <v>average score</v>
      </c>
      <c r="I77" t="str">
        <f t="shared" si="6"/>
        <v>SPORTS</v>
      </c>
      <c r="J77" t="str">
        <f t="shared" si="7"/>
        <v>mid teen</v>
      </c>
    </row>
    <row r="78" spans="1:10" x14ac:dyDescent="0.25">
      <c r="A78">
        <v>77</v>
      </c>
      <c r="B78">
        <v>13</v>
      </c>
      <c r="C78">
        <v>0.2</v>
      </c>
      <c r="D78">
        <v>2.2000000000000002</v>
      </c>
      <c r="E78">
        <v>69.5</v>
      </c>
      <c r="F78">
        <v>1.6</v>
      </c>
      <c r="G78" t="str">
        <f t="shared" si="4"/>
        <v>moderate screen time</v>
      </c>
      <c r="H78" t="str">
        <f t="shared" si="5"/>
        <v>average score</v>
      </c>
      <c r="I78" t="str">
        <f t="shared" si="6"/>
        <v>SPORTS</v>
      </c>
      <c r="J78" t="str">
        <f t="shared" si="7"/>
        <v xml:space="preserve"> Early Teen</v>
      </c>
    </row>
    <row r="79" spans="1:10" x14ac:dyDescent="0.25">
      <c r="A79">
        <v>78</v>
      </c>
      <c r="B79">
        <v>16</v>
      </c>
      <c r="C79">
        <v>2.2000000000000002</v>
      </c>
      <c r="D79">
        <v>4.3</v>
      </c>
      <c r="E79">
        <v>88.4</v>
      </c>
      <c r="F79">
        <v>1.2</v>
      </c>
      <c r="G79" t="str">
        <f t="shared" si="4"/>
        <v>high screen time</v>
      </c>
      <c r="H79" t="str">
        <f t="shared" si="5"/>
        <v>high scores</v>
      </c>
      <c r="I79" t="str">
        <f t="shared" si="6"/>
        <v>YOGA</v>
      </c>
      <c r="J79" t="str">
        <f t="shared" si="7"/>
        <v>Late teen</v>
      </c>
    </row>
    <row r="80" spans="1:10" x14ac:dyDescent="0.25">
      <c r="A80">
        <v>79</v>
      </c>
      <c r="B80">
        <v>16</v>
      </c>
      <c r="C80">
        <v>3.6</v>
      </c>
      <c r="D80">
        <v>6.1</v>
      </c>
      <c r="E80">
        <v>65.900000000000006</v>
      </c>
      <c r="F80">
        <v>1.6</v>
      </c>
      <c r="G80" t="str">
        <f t="shared" si="4"/>
        <v>high screen time</v>
      </c>
      <c r="H80" t="str">
        <f t="shared" si="5"/>
        <v>average score</v>
      </c>
      <c r="I80" t="str">
        <f t="shared" si="6"/>
        <v>SPORTS</v>
      </c>
      <c r="J80" t="str">
        <f t="shared" si="7"/>
        <v>Late teen</v>
      </c>
    </row>
    <row r="81" spans="1:10" x14ac:dyDescent="0.25">
      <c r="A81">
        <v>80</v>
      </c>
      <c r="B81">
        <v>16</v>
      </c>
      <c r="C81">
        <v>2.2000000000000002</v>
      </c>
      <c r="D81">
        <v>3.3</v>
      </c>
      <c r="E81">
        <v>72.599999999999994</v>
      </c>
      <c r="F81">
        <v>1.1000000000000001</v>
      </c>
      <c r="G81" t="str">
        <f t="shared" si="4"/>
        <v>moderate screen time</v>
      </c>
      <c r="H81" t="str">
        <f t="shared" si="5"/>
        <v>high scores</v>
      </c>
      <c r="I81" t="str">
        <f t="shared" si="6"/>
        <v>YOGA</v>
      </c>
      <c r="J81" t="str">
        <f t="shared" si="7"/>
        <v>Late teen</v>
      </c>
    </row>
    <row r="82" spans="1:10" x14ac:dyDescent="0.25">
      <c r="A82">
        <v>81</v>
      </c>
      <c r="B82">
        <v>17</v>
      </c>
      <c r="C82">
        <v>3.1</v>
      </c>
      <c r="D82">
        <v>4.5</v>
      </c>
      <c r="E82">
        <v>47.6</v>
      </c>
      <c r="F82">
        <v>0</v>
      </c>
      <c r="G82" t="str">
        <f t="shared" si="4"/>
        <v>high screen time</v>
      </c>
      <c r="H82" t="str">
        <f t="shared" si="5"/>
        <v>average score</v>
      </c>
      <c r="I82" t="str">
        <f t="shared" si="6"/>
        <v>YOGA</v>
      </c>
      <c r="J82" t="str">
        <f t="shared" si="7"/>
        <v>Late teen</v>
      </c>
    </row>
    <row r="83" spans="1:10" x14ac:dyDescent="0.25">
      <c r="A83">
        <v>82</v>
      </c>
      <c r="B83">
        <v>13</v>
      </c>
      <c r="C83">
        <v>1.4</v>
      </c>
      <c r="D83">
        <v>4</v>
      </c>
      <c r="E83">
        <v>76.8</v>
      </c>
      <c r="F83">
        <v>1.3</v>
      </c>
      <c r="G83" t="str">
        <f t="shared" si="4"/>
        <v>moderate screen time</v>
      </c>
      <c r="H83" t="str">
        <f t="shared" si="5"/>
        <v>high scores</v>
      </c>
      <c r="I83" t="str">
        <f t="shared" si="6"/>
        <v>YOGA</v>
      </c>
      <c r="J83" t="str">
        <f t="shared" si="7"/>
        <v xml:space="preserve"> Early Teen</v>
      </c>
    </row>
    <row r="84" spans="1:10" x14ac:dyDescent="0.25">
      <c r="A84">
        <v>83</v>
      </c>
      <c r="B84">
        <v>17</v>
      </c>
      <c r="C84">
        <v>1.2</v>
      </c>
      <c r="D84">
        <v>6.1</v>
      </c>
      <c r="E84">
        <v>92.6</v>
      </c>
      <c r="F84">
        <v>1.8</v>
      </c>
      <c r="G84" t="str">
        <f t="shared" si="4"/>
        <v>high screen time</v>
      </c>
      <c r="H84" t="str">
        <f t="shared" si="5"/>
        <v>high scores</v>
      </c>
      <c r="I84" t="str">
        <f t="shared" si="6"/>
        <v>SPORTS</v>
      </c>
      <c r="J84" t="str">
        <f t="shared" si="7"/>
        <v>Late teen</v>
      </c>
    </row>
    <row r="85" spans="1:10" x14ac:dyDescent="0.25">
      <c r="A85">
        <v>84</v>
      </c>
      <c r="B85">
        <v>17</v>
      </c>
      <c r="C85">
        <v>1.7</v>
      </c>
      <c r="D85">
        <v>3</v>
      </c>
      <c r="E85">
        <v>60.7</v>
      </c>
      <c r="F85">
        <v>1</v>
      </c>
      <c r="G85" t="str">
        <f t="shared" si="4"/>
        <v>moderate screen time</v>
      </c>
      <c r="H85" t="str">
        <f t="shared" si="5"/>
        <v>average score</v>
      </c>
      <c r="I85" t="str">
        <f t="shared" si="6"/>
        <v>YOGA</v>
      </c>
      <c r="J85" t="str">
        <f t="shared" si="7"/>
        <v>Late teen</v>
      </c>
    </row>
    <row r="86" spans="1:10" x14ac:dyDescent="0.25">
      <c r="A86">
        <v>85</v>
      </c>
      <c r="B86">
        <v>13</v>
      </c>
      <c r="C86">
        <v>1.5</v>
      </c>
      <c r="D86">
        <v>5.7</v>
      </c>
      <c r="E86">
        <v>100</v>
      </c>
      <c r="F86">
        <v>1.3</v>
      </c>
      <c r="G86" t="str">
        <f t="shared" si="4"/>
        <v>high screen time</v>
      </c>
      <c r="H86" t="str">
        <f t="shared" si="5"/>
        <v>high scores</v>
      </c>
      <c r="I86" t="str">
        <f t="shared" si="6"/>
        <v>YOGA</v>
      </c>
      <c r="J86" t="str">
        <f t="shared" si="7"/>
        <v xml:space="preserve"> Early Teen</v>
      </c>
    </row>
    <row r="87" spans="1:10" x14ac:dyDescent="0.25">
      <c r="A87">
        <v>86</v>
      </c>
      <c r="B87">
        <v>13</v>
      </c>
      <c r="C87">
        <v>1.3</v>
      </c>
      <c r="D87">
        <v>3.4</v>
      </c>
      <c r="E87">
        <v>71.8</v>
      </c>
      <c r="F87">
        <v>1.4</v>
      </c>
      <c r="G87" t="str">
        <f t="shared" si="4"/>
        <v>moderate screen time</v>
      </c>
      <c r="H87" t="str">
        <f t="shared" si="5"/>
        <v>high scores</v>
      </c>
      <c r="I87" t="str">
        <f t="shared" si="6"/>
        <v>YOGA</v>
      </c>
      <c r="J87" t="str">
        <f t="shared" si="7"/>
        <v xml:space="preserve"> Early Teen</v>
      </c>
    </row>
    <row r="88" spans="1:10" x14ac:dyDescent="0.25">
      <c r="A88">
        <v>87</v>
      </c>
      <c r="B88">
        <v>13</v>
      </c>
      <c r="C88">
        <v>2.9</v>
      </c>
      <c r="D88">
        <v>3</v>
      </c>
      <c r="E88">
        <v>44.3</v>
      </c>
      <c r="F88">
        <v>2.6</v>
      </c>
      <c r="G88" t="str">
        <f t="shared" si="4"/>
        <v>moderate screen time</v>
      </c>
      <c r="H88" t="str">
        <f t="shared" si="5"/>
        <v>average score</v>
      </c>
      <c r="I88" t="str">
        <f t="shared" si="6"/>
        <v>SPORTS</v>
      </c>
      <c r="J88" t="str">
        <f t="shared" si="7"/>
        <v xml:space="preserve"> Early Teen</v>
      </c>
    </row>
    <row r="89" spans="1:10" x14ac:dyDescent="0.25">
      <c r="A89">
        <v>88</v>
      </c>
      <c r="B89">
        <v>13</v>
      </c>
      <c r="C89">
        <v>4.3</v>
      </c>
      <c r="D89">
        <v>4.2</v>
      </c>
      <c r="E89">
        <v>66.099999999999994</v>
      </c>
      <c r="F89">
        <v>1.2</v>
      </c>
      <c r="G89" t="str">
        <f t="shared" si="4"/>
        <v>high screen time</v>
      </c>
      <c r="H89" t="str">
        <f t="shared" si="5"/>
        <v>average score</v>
      </c>
      <c r="I89" t="str">
        <f t="shared" si="6"/>
        <v>YOGA</v>
      </c>
      <c r="J89" t="str">
        <f t="shared" si="7"/>
        <v xml:space="preserve"> Early Teen</v>
      </c>
    </row>
    <row r="90" spans="1:10" x14ac:dyDescent="0.25">
      <c r="A90">
        <v>89</v>
      </c>
      <c r="B90">
        <v>16</v>
      </c>
      <c r="C90">
        <v>1.8</v>
      </c>
      <c r="D90">
        <v>4.5</v>
      </c>
      <c r="E90">
        <v>83.3</v>
      </c>
      <c r="F90">
        <v>2.6</v>
      </c>
      <c r="G90" t="str">
        <f t="shared" si="4"/>
        <v>high screen time</v>
      </c>
      <c r="H90" t="str">
        <f t="shared" si="5"/>
        <v>high scores</v>
      </c>
      <c r="I90" t="str">
        <f t="shared" si="6"/>
        <v>SPORTS</v>
      </c>
      <c r="J90" t="str">
        <f t="shared" si="7"/>
        <v>Late teen</v>
      </c>
    </row>
    <row r="91" spans="1:10" x14ac:dyDescent="0.25">
      <c r="A91">
        <v>90</v>
      </c>
      <c r="B91">
        <v>15</v>
      </c>
      <c r="C91" s="1">
        <v>2.5</v>
      </c>
      <c r="D91">
        <v>6.9</v>
      </c>
      <c r="E91">
        <v>90</v>
      </c>
      <c r="F91">
        <v>0</v>
      </c>
      <c r="G91" t="str">
        <f t="shared" si="4"/>
        <v>high screen time</v>
      </c>
      <c r="H91" t="str">
        <f t="shared" si="5"/>
        <v>high scores</v>
      </c>
      <c r="I91" t="str">
        <f t="shared" si="6"/>
        <v>YOGA</v>
      </c>
      <c r="J91" t="str">
        <f t="shared" si="7"/>
        <v>mid teen</v>
      </c>
    </row>
    <row r="92" spans="1:10" x14ac:dyDescent="0.25">
      <c r="A92">
        <v>91</v>
      </c>
      <c r="B92">
        <v>15</v>
      </c>
      <c r="C92">
        <v>3.2</v>
      </c>
      <c r="D92">
        <v>4.5</v>
      </c>
      <c r="E92">
        <v>77.2</v>
      </c>
      <c r="F92">
        <v>2.6</v>
      </c>
      <c r="G92" t="str">
        <f t="shared" si="4"/>
        <v>high screen time</v>
      </c>
      <c r="H92" t="str">
        <f t="shared" si="5"/>
        <v>high scores</v>
      </c>
      <c r="I92" t="str">
        <f t="shared" si="6"/>
        <v>SPORTS</v>
      </c>
      <c r="J92" t="str">
        <f t="shared" si="7"/>
        <v>mid teen</v>
      </c>
    </row>
    <row r="93" spans="1:10" x14ac:dyDescent="0.25">
      <c r="A93">
        <v>92</v>
      </c>
      <c r="B93">
        <v>13</v>
      </c>
      <c r="C93">
        <v>1.1000000000000001</v>
      </c>
      <c r="D93">
        <v>4.3</v>
      </c>
      <c r="E93">
        <v>85.7</v>
      </c>
      <c r="F93">
        <v>2.5</v>
      </c>
      <c r="G93" t="str">
        <f t="shared" si="4"/>
        <v>high screen time</v>
      </c>
      <c r="H93" t="str">
        <f t="shared" si="5"/>
        <v>high scores</v>
      </c>
      <c r="I93" t="str">
        <f t="shared" si="6"/>
        <v>SPORTS</v>
      </c>
      <c r="J93" t="str">
        <f t="shared" si="7"/>
        <v xml:space="preserve"> Early Teen</v>
      </c>
    </row>
    <row r="94" spans="1:10" x14ac:dyDescent="0.25">
      <c r="A94">
        <v>93</v>
      </c>
      <c r="B94">
        <v>15</v>
      </c>
      <c r="C94">
        <v>1.3</v>
      </c>
      <c r="D94">
        <v>6.4</v>
      </c>
      <c r="E94">
        <v>58.2</v>
      </c>
      <c r="F94">
        <v>2.2000000000000002</v>
      </c>
      <c r="G94" t="str">
        <f t="shared" si="4"/>
        <v>high screen time</v>
      </c>
      <c r="H94" t="str">
        <f t="shared" si="5"/>
        <v>average score</v>
      </c>
      <c r="I94" t="str">
        <f t="shared" si="6"/>
        <v>SPORTS</v>
      </c>
      <c r="J94" t="str">
        <f t="shared" si="7"/>
        <v>mid teen</v>
      </c>
    </row>
    <row r="95" spans="1:10" x14ac:dyDescent="0.25">
      <c r="A95">
        <v>94</v>
      </c>
      <c r="B95">
        <v>15</v>
      </c>
      <c r="C95">
        <v>3</v>
      </c>
      <c r="D95">
        <v>4.9000000000000004</v>
      </c>
      <c r="E95">
        <v>63.2</v>
      </c>
      <c r="F95">
        <v>0</v>
      </c>
      <c r="G95" t="str">
        <f t="shared" si="4"/>
        <v>high screen time</v>
      </c>
      <c r="H95" t="str">
        <f t="shared" si="5"/>
        <v>average score</v>
      </c>
      <c r="I95" t="str">
        <f t="shared" si="6"/>
        <v>YOGA</v>
      </c>
      <c r="J95" t="str">
        <f t="shared" si="7"/>
        <v>mid teen</v>
      </c>
    </row>
    <row r="96" spans="1:10" x14ac:dyDescent="0.25">
      <c r="A96">
        <v>95</v>
      </c>
      <c r="B96">
        <v>13</v>
      </c>
      <c r="C96">
        <v>2.2999999999999998</v>
      </c>
      <c r="D96">
        <v>3</v>
      </c>
      <c r="E96">
        <v>53.2</v>
      </c>
      <c r="F96">
        <v>2.2999999999999998</v>
      </c>
      <c r="G96" t="str">
        <f t="shared" si="4"/>
        <v>moderate screen time</v>
      </c>
      <c r="H96" t="str">
        <f t="shared" si="5"/>
        <v>average score</v>
      </c>
      <c r="I96" t="str">
        <f t="shared" si="6"/>
        <v>SPORTS</v>
      </c>
      <c r="J96" t="str">
        <f t="shared" si="7"/>
        <v xml:space="preserve"> Early Teen</v>
      </c>
    </row>
    <row r="97" spans="1:10" x14ac:dyDescent="0.25">
      <c r="A97">
        <v>96</v>
      </c>
      <c r="B97">
        <v>15</v>
      </c>
      <c r="C97">
        <v>1.8</v>
      </c>
      <c r="D97">
        <v>6</v>
      </c>
      <c r="E97">
        <v>63.9</v>
      </c>
      <c r="F97">
        <v>1.5</v>
      </c>
      <c r="G97" t="str">
        <f t="shared" si="4"/>
        <v>high screen time</v>
      </c>
      <c r="H97" t="str">
        <f t="shared" si="5"/>
        <v>average score</v>
      </c>
      <c r="I97" t="str">
        <f t="shared" si="6"/>
        <v>SPORTS</v>
      </c>
      <c r="J97" t="str">
        <f t="shared" si="7"/>
        <v>mid teen</v>
      </c>
    </row>
    <row r="98" spans="1:10" x14ac:dyDescent="0.25">
      <c r="A98">
        <v>97</v>
      </c>
      <c r="B98">
        <v>17</v>
      </c>
      <c r="C98">
        <v>2.6</v>
      </c>
      <c r="D98">
        <v>2.9</v>
      </c>
      <c r="E98">
        <v>77.599999999999994</v>
      </c>
      <c r="F98">
        <v>0</v>
      </c>
      <c r="G98" t="str">
        <f t="shared" si="4"/>
        <v>moderate screen time</v>
      </c>
      <c r="H98" t="str">
        <f t="shared" si="5"/>
        <v>high scores</v>
      </c>
      <c r="I98" t="str">
        <f t="shared" si="6"/>
        <v>YOGA</v>
      </c>
      <c r="J98" t="str">
        <f t="shared" si="7"/>
        <v>Late teen</v>
      </c>
    </row>
    <row r="99" spans="1:10" x14ac:dyDescent="0.25">
      <c r="A99">
        <v>98</v>
      </c>
      <c r="B99">
        <v>14</v>
      </c>
      <c r="C99">
        <v>2.1</v>
      </c>
      <c r="D99">
        <v>3</v>
      </c>
      <c r="E99">
        <v>72.099999999999994</v>
      </c>
      <c r="F99">
        <v>2.5</v>
      </c>
      <c r="G99" t="str">
        <f t="shared" si="4"/>
        <v>moderate screen time</v>
      </c>
      <c r="H99" t="str">
        <f t="shared" si="5"/>
        <v>high scores</v>
      </c>
      <c r="I99" t="str">
        <f t="shared" si="6"/>
        <v>SPORTS</v>
      </c>
      <c r="J99" t="str">
        <f t="shared" si="7"/>
        <v>mid teen</v>
      </c>
    </row>
    <row r="100" spans="1:10" x14ac:dyDescent="0.25">
      <c r="A100">
        <v>99</v>
      </c>
      <c r="B100">
        <v>14</v>
      </c>
      <c r="C100">
        <v>4.4000000000000004</v>
      </c>
      <c r="D100">
        <v>2.7</v>
      </c>
      <c r="E100">
        <v>78.7</v>
      </c>
      <c r="F100">
        <v>2.7</v>
      </c>
      <c r="G100" t="str">
        <f t="shared" si="4"/>
        <v>moderate screen time</v>
      </c>
      <c r="H100" t="str">
        <f t="shared" si="5"/>
        <v>high scores</v>
      </c>
      <c r="I100" t="str">
        <f t="shared" si="6"/>
        <v>SPORTS</v>
      </c>
      <c r="J100" t="str">
        <f t="shared" si="7"/>
        <v>mid teen</v>
      </c>
    </row>
    <row r="101" spans="1:10" x14ac:dyDescent="0.25">
      <c r="A101">
        <v>100</v>
      </c>
      <c r="B101">
        <v>13</v>
      </c>
      <c r="C101">
        <v>1.8</v>
      </c>
      <c r="D101">
        <v>2.6</v>
      </c>
      <c r="E101">
        <v>60.6</v>
      </c>
      <c r="F101">
        <v>0</v>
      </c>
      <c r="G101" t="str">
        <f t="shared" si="4"/>
        <v>moderate screen time</v>
      </c>
      <c r="H101" t="str">
        <f t="shared" si="5"/>
        <v>average score</v>
      </c>
      <c r="I101" t="str">
        <f t="shared" si="6"/>
        <v>YOGA</v>
      </c>
      <c r="J101" t="str">
        <f t="shared" si="7"/>
        <v xml:space="preserve"> Early Teen</v>
      </c>
    </row>
    <row r="102" spans="1:10" x14ac:dyDescent="0.25">
      <c r="A102">
        <v>101</v>
      </c>
      <c r="B102">
        <v>16</v>
      </c>
      <c r="C102">
        <v>1.6</v>
      </c>
      <c r="D102">
        <v>4.5</v>
      </c>
      <c r="E102">
        <v>61.2</v>
      </c>
      <c r="F102">
        <v>1.6</v>
      </c>
      <c r="G102" t="str">
        <f t="shared" si="4"/>
        <v>high screen time</v>
      </c>
      <c r="H102" t="str">
        <f t="shared" si="5"/>
        <v>average score</v>
      </c>
      <c r="I102" t="str">
        <f t="shared" si="6"/>
        <v>SPORTS</v>
      </c>
      <c r="J102" t="str">
        <f t="shared" si="7"/>
        <v>Late teen</v>
      </c>
    </row>
    <row r="103" spans="1:10" x14ac:dyDescent="0.25">
      <c r="A103">
        <v>102</v>
      </c>
      <c r="B103">
        <v>13</v>
      </c>
      <c r="C103">
        <v>2</v>
      </c>
      <c r="D103">
        <v>3.6</v>
      </c>
      <c r="E103">
        <v>72</v>
      </c>
      <c r="F103">
        <v>2.6</v>
      </c>
      <c r="G103" t="str">
        <f t="shared" si="4"/>
        <v>moderate screen time</v>
      </c>
      <c r="H103" t="str">
        <f t="shared" si="5"/>
        <v>high scores</v>
      </c>
      <c r="I103" t="str">
        <f t="shared" si="6"/>
        <v>SPORTS</v>
      </c>
      <c r="J103" t="str">
        <f t="shared" si="7"/>
        <v xml:space="preserve"> Early Teen</v>
      </c>
    </row>
    <row r="104" spans="1:10" x14ac:dyDescent="0.25">
      <c r="A104">
        <v>103</v>
      </c>
      <c r="B104">
        <v>16</v>
      </c>
      <c r="C104">
        <v>2.1</v>
      </c>
      <c r="D104">
        <v>0</v>
      </c>
      <c r="E104">
        <v>64</v>
      </c>
      <c r="F104">
        <v>2.5</v>
      </c>
      <c r="G104" t="str">
        <f t="shared" si="4"/>
        <v>few screen time</v>
      </c>
      <c r="H104" t="str">
        <f t="shared" si="5"/>
        <v>average score</v>
      </c>
      <c r="I104" t="str">
        <f t="shared" si="6"/>
        <v>SPORTS</v>
      </c>
      <c r="J104" t="str">
        <f t="shared" si="7"/>
        <v>Late teen</v>
      </c>
    </row>
    <row r="105" spans="1:10" x14ac:dyDescent="0.25">
      <c r="A105">
        <v>104</v>
      </c>
      <c r="B105">
        <v>14</v>
      </c>
      <c r="C105" s="1">
        <v>2.5</v>
      </c>
      <c r="D105">
        <v>3.6</v>
      </c>
      <c r="E105">
        <v>83</v>
      </c>
      <c r="F105">
        <v>2.2000000000000002</v>
      </c>
      <c r="G105" t="str">
        <f t="shared" si="4"/>
        <v>moderate screen time</v>
      </c>
      <c r="H105" t="str">
        <f t="shared" si="5"/>
        <v>high scores</v>
      </c>
      <c r="I105" t="str">
        <f t="shared" si="6"/>
        <v>SPORTS</v>
      </c>
      <c r="J105" t="str">
        <f t="shared" si="7"/>
        <v>mid teen</v>
      </c>
    </row>
    <row r="106" spans="1:10" x14ac:dyDescent="0.25">
      <c r="A106">
        <v>105</v>
      </c>
      <c r="B106">
        <v>13</v>
      </c>
      <c r="C106">
        <v>0.5</v>
      </c>
      <c r="D106">
        <v>3.2</v>
      </c>
      <c r="E106">
        <v>63.7</v>
      </c>
      <c r="F106">
        <v>0</v>
      </c>
      <c r="G106" t="str">
        <f t="shared" si="4"/>
        <v>moderate screen time</v>
      </c>
      <c r="H106" t="str">
        <f t="shared" si="5"/>
        <v>average score</v>
      </c>
      <c r="I106" t="str">
        <f t="shared" si="6"/>
        <v>YOGA</v>
      </c>
      <c r="J106" t="str">
        <f t="shared" si="7"/>
        <v xml:space="preserve"> Early Teen</v>
      </c>
    </row>
    <row r="107" spans="1:10" x14ac:dyDescent="0.25">
      <c r="A107">
        <v>106</v>
      </c>
      <c r="B107">
        <v>17</v>
      </c>
      <c r="C107">
        <v>2.9</v>
      </c>
      <c r="D107">
        <v>5.3</v>
      </c>
      <c r="E107">
        <v>65</v>
      </c>
      <c r="F107">
        <v>2.1</v>
      </c>
      <c r="G107" t="str">
        <f t="shared" si="4"/>
        <v>high screen time</v>
      </c>
      <c r="H107" t="str">
        <f t="shared" si="5"/>
        <v>average score</v>
      </c>
      <c r="I107" t="str">
        <f t="shared" si="6"/>
        <v>SPORTS</v>
      </c>
      <c r="J107" t="str">
        <f t="shared" si="7"/>
        <v>Late teen</v>
      </c>
    </row>
    <row r="108" spans="1:10" x14ac:dyDescent="0.25">
      <c r="A108">
        <v>107</v>
      </c>
      <c r="B108">
        <v>15</v>
      </c>
      <c r="C108">
        <v>2</v>
      </c>
      <c r="D108">
        <v>3.2</v>
      </c>
      <c r="E108">
        <v>74.2</v>
      </c>
      <c r="F108">
        <v>1.3</v>
      </c>
      <c r="G108" t="str">
        <f t="shared" si="4"/>
        <v>moderate screen time</v>
      </c>
      <c r="H108" t="str">
        <f t="shared" si="5"/>
        <v>high scores</v>
      </c>
      <c r="I108" t="str">
        <f t="shared" si="6"/>
        <v>YOGA</v>
      </c>
      <c r="J108" t="str">
        <f t="shared" si="7"/>
        <v>mid teen</v>
      </c>
    </row>
    <row r="109" spans="1:10" x14ac:dyDescent="0.25">
      <c r="A109">
        <v>108</v>
      </c>
      <c r="B109">
        <v>16</v>
      </c>
      <c r="C109">
        <v>3.3</v>
      </c>
      <c r="D109">
        <v>7.8</v>
      </c>
      <c r="E109">
        <v>66.099999999999994</v>
      </c>
      <c r="F109">
        <v>2.2999999999999998</v>
      </c>
      <c r="G109" t="str">
        <f t="shared" si="4"/>
        <v>high screen time</v>
      </c>
      <c r="H109" t="str">
        <f t="shared" si="5"/>
        <v>average score</v>
      </c>
      <c r="I109" t="str">
        <f t="shared" si="6"/>
        <v>SPORTS</v>
      </c>
      <c r="J109" t="str">
        <f t="shared" si="7"/>
        <v>Late teen</v>
      </c>
    </row>
    <row r="110" spans="1:10" x14ac:dyDescent="0.25">
      <c r="A110">
        <v>109</v>
      </c>
      <c r="B110">
        <v>15</v>
      </c>
      <c r="C110">
        <v>2.5</v>
      </c>
      <c r="D110">
        <v>6.1</v>
      </c>
      <c r="E110">
        <v>57.7</v>
      </c>
      <c r="F110">
        <v>1.7</v>
      </c>
      <c r="G110" t="str">
        <f t="shared" si="4"/>
        <v>high screen time</v>
      </c>
      <c r="H110" t="str">
        <f t="shared" si="5"/>
        <v>average score</v>
      </c>
      <c r="I110" t="str">
        <f t="shared" si="6"/>
        <v>SPORTS</v>
      </c>
      <c r="J110" t="str">
        <f t="shared" si="7"/>
        <v>mid teen</v>
      </c>
    </row>
    <row r="111" spans="1:10" x14ac:dyDescent="0.25">
      <c r="A111">
        <v>110</v>
      </c>
      <c r="B111">
        <v>15</v>
      </c>
      <c r="C111">
        <v>3</v>
      </c>
      <c r="D111">
        <v>3.4</v>
      </c>
      <c r="E111">
        <v>59</v>
      </c>
      <c r="F111">
        <v>1.5</v>
      </c>
      <c r="G111" t="str">
        <f t="shared" si="4"/>
        <v>moderate screen time</v>
      </c>
      <c r="H111" t="str">
        <f t="shared" si="5"/>
        <v>average score</v>
      </c>
      <c r="I111" t="str">
        <f t="shared" si="6"/>
        <v>SPORTS</v>
      </c>
      <c r="J111" t="str">
        <f t="shared" si="7"/>
        <v>mid teen</v>
      </c>
    </row>
    <row r="112" spans="1:10" x14ac:dyDescent="0.25">
      <c r="A112">
        <v>111</v>
      </c>
      <c r="B112">
        <v>13</v>
      </c>
      <c r="C112">
        <v>2.1</v>
      </c>
      <c r="D112">
        <v>5.7</v>
      </c>
      <c r="E112">
        <v>75.400000000000006</v>
      </c>
      <c r="F112">
        <v>2</v>
      </c>
      <c r="G112" t="str">
        <f t="shared" si="4"/>
        <v>high screen time</v>
      </c>
      <c r="H112" t="str">
        <f t="shared" si="5"/>
        <v>high scores</v>
      </c>
      <c r="I112" t="str">
        <f t="shared" si="6"/>
        <v>SPORTS</v>
      </c>
      <c r="J112" t="str">
        <f t="shared" si="7"/>
        <v xml:space="preserve"> Early Teen</v>
      </c>
    </row>
    <row r="113" spans="1:10" x14ac:dyDescent="0.25">
      <c r="A113">
        <v>112</v>
      </c>
      <c r="B113">
        <v>15</v>
      </c>
      <c r="C113">
        <v>2.9</v>
      </c>
      <c r="D113" s="1">
        <v>4.3</v>
      </c>
      <c r="E113">
        <v>56.4</v>
      </c>
      <c r="F113">
        <v>1.4</v>
      </c>
      <c r="G113" t="str">
        <f t="shared" si="4"/>
        <v>high screen time</v>
      </c>
      <c r="H113" t="str">
        <f t="shared" si="5"/>
        <v>average score</v>
      </c>
      <c r="I113" t="str">
        <f t="shared" si="6"/>
        <v>YOGA</v>
      </c>
      <c r="J113" t="str">
        <f t="shared" si="7"/>
        <v>mid teen</v>
      </c>
    </row>
    <row r="114" spans="1:10" x14ac:dyDescent="0.25">
      <c r="A114">
        <v>113</v>
      </c>
      <c r="B114">
        <v>17</v>
      </c>
      <c r="C114">
        <v>4.2</v>
      </c>
      <c r="D114">
        <v>4.4000000000000004</v>
      </c>
      <c r="E114">
        <v>84</v>
      </c>
      <c r="F114">
        <v>1.5</v>
      </c>
      <c r="G114" t="str">
        <f t="shared" si="4"/>
        <v>high screen time</v>
      </c>
      <c r="H114" t="str">
        <f t="shared" si="5"/>
        <v>high scores</v>
      </c>
      <c r="I114" t="str">
        <f t="shared" si="6"/>
        <v>SPORTS</v>
      </c>
      <c r="J114" t="str">
        <f t="shared" si="7"/>
        <v>Late teen</v>
      </c>
    </row>
    <row r="115" spans="1:10" x14ac:dyDescent="0.25">
      <c r="A115">
        <v>114</v>
      </c>
      <c r="B115">
        <v>15</v>
      </c>
      <c r="C115">
        <v>1.8</v>
      </c>
      <c r="D115">
        <v>5.2</v>
      </c>
      <c r="E115">
        <v>63.1</v>
      </c>
      <c r="F115">
        <v>1.1000000000000001</v>
      </c>
      <c r="G115" t="str">
        <f t="shared" si="4"/>
        <v>high screen time</v>
      </c>
      <c r="H115" t="str">
        <f t="shared" si="5"/>
        <v>average score</v>
      </c>
      <c r="I115" t="str">
        <f t="shared" si="6"/>
        <v>YOGA</v>
      </c>
      <c r="J115" t="str">
        <f t="shared" si="7"/>
        <v>mid teen</v>
      </c>
    </row>
    <row r="116" spans="1:10" x14ac:dyDescent="0.25">
      <c r="A116">
        <v>115</v>
      </c>
      <c r="B116">
        <v>13</v>
      </c>
      <c r="C116">
        <v>2.4</v>
      </c>
      <c r="D116">
        <v>4.0999999999999996</v>
      </c>
      <c r="E116">
        <v>76.2</v>
      </c>
      <c r="F116">
        <v>0.2</v>
      </c>
      <c r="G116" t="str">
        <f t="shared" si="4"/>
        <v>high screen time</v>
      </c>
      <c r="H116" t="str">
        <f t="shared" si="5"/>
        <v>high scores</v>
      </c>
      <c r="I116" t="str">
        <f t="shared" si="6"/>
        <v>YOGA</v>
      </c>
      <c r="J116" t="str">
        <f t="shared" si="7"/>
        <v xml:space="preserve"> Early Teen</v>
      </c>
    </row>
    <row r="117" spans="1:10" x14ac:dyDescent="0.25">
      <c r="A117">
        <v>116</v>
      </c>
      <c r="B117">
        <v>17</v>
      </c>
      <c r="C117">
        <v>2</v>
      </c>
      <c r="D117">
        <v>4.4000000000000004</v>
      </c>
      <c r="E117">
        <v>63.7</v>
      </c>
      <c r="F117">
        <v>2</v>
      </c>
      <c r="G117" t="str">
        <f t="shared" si="4"/>
        <v>high screen time</v>
      </c>
      <c r="H117" t="str">
        <f t="shared" si="5"/>
        <v>average score</v>
      </c>
      <c r="I117" t="str">
        <f t="shared" si="6"/>
        <v>SPORTS</v>
      </c>
      <c r="J117" t="str">
        <f t="shared" si="7"/>
        <v>Late teen</v>
      </c>
    </row>
    <row r="118" spans="1:10" x14ac:dyDescent="0.25">
      <c r="A118">
        <v>117</v>
      </c>
      <c r="B118">
        <v>14</v>
      </c>
      <c r="C118">
        <v>4.0999999999999996</v>
      </c>
      <c r="D118">
        <v>5.2</v>
      </c>
      <c r="E118">
        <v>60.8</v>
      </c>
      <c r="F118">
        <v>0.9</v>
      </c>
      <c r="G118" t="str">
        <f t="shared" si="4"/>
        <v>high screen time</v>
      </c>
      <c r="H118" t="str">
        <f t="shared" si="5"/>
        <v>average score</v>
      </c>
      <c r="I118" t="str">
        <f t="shared" si="6"/>
        <v>YOGA</v>
      </c>
      <c r="J118" t="str">
        <f t="shared" si="7"/>
        <v>mid teen</v>
      </c>
    </row>
    <row r="119" spans="1:10" x14ac:dyDescent="0.25">
      <c r="A119">
        <v>118</v>
      </c>
      <c r="B119">
        <v>15</v>
      </c>
      <c r="C119">
        <v>2.1</v>
      </c>
      <c r="D119">
        <v>7.1</v>
      </c>
      <c r="E119">
        <v>72.5</v>
      </c>
      <c r="F119">
        <v>1.3</v>
      </c>
      <c r="G119" t="str">
        <f t="shared" si="4"/>
        <v>high screen time</v>
      </c>
      <c r="H119" t="str">
        <f t="shared" si="5"/>
        <v>high scores</v>
      </c>
      <c r="I119" t="str">
        <f t="shared" si="6"/>
        <v>YOGA</v>
      </c>
      <c r="J119" t="str">
        <f t="shared" si="7"/>
        <v>mid teen</v>
      </c>
    </row>
    <row r="120" spans="1:10" x14ac:dyDescent="0.25">
      <c r="A120">
        <v>119</v>
      </c>
      <c r="B120">
        <v>13</v>
      </c>
      <c r="C120">
        <v>1.8</v>
      </c>
      <c r="D120">
        <v>4.4000000000000004</v>
      </c>
      <c r="E120">
        <v>80.5</v>
      </c>
      <c r="F120">
        <v>1.7</v>
      </c>
      <c r="G120" t="str">
        <f t="shared" si="4"/>
        <v>high screen time</v>
      </c>
      <c r="H120" t="str">
        <f t="shared" si="5"/>
        <v>high scores</v>
      </c>
      <c r="I120" t="str">
        <f t="shared" si="6"/>
        <v>SPORTS</v>
      </c>
      <c r="J120" t="str">
        <f t="shared" si="7"/>
        <v xml:space="preserve"> Early Teen</v>
      </c>
    </row>
    <row r="121" spans="1:10" x14ac:dyDescent="0.25">
      <c r="A121">
        <v>120</v>
      </c>
      <c r="B121">
        <v>14</v>
      </c>
      <c r="C121">
        <v>1.9</v>
      </c>
      <c r="D121">
        <v>3.3</v>
      </c>
      <c r="E121">
        <v>67.5</v>
      </c>
      <c r="F121">
        <v>0</v>
      </c>
      <c r="G121" t="str">
        <f t="shared" si="4"/>
        <v>moderate screen time</v>
      </c>
      <c r="H121" t="str">
        <f t="shared" si="5"/>
        <v>average score</v>
      </c>
      <c r="I121" t="str">
        <f t="shared" si="6"/>
        <v>YOGA</v>
      </c>
      <c r="J121" t="str">
        <f t="shared" si="7"/>
        <v>mid teen</v>
      </c>
    </row>
    <row r="122" spans="1:10" x14ac:dyDescent="0.25">
      <c r="A122">
        <v>121</v>
      </c>
      <c r="B122">
        <v>14</v>
      </c>
      <c r="C122">
        <v>2.4</v>
      </c>
      <c r="D122">
        <v>1</v>
      </c>
      <c r="E122">
        <v>69.3</v>
      </c>
      <c r="F122">
        <v>0</v>
      </c>
      <c r="G122" t="str">
        <f t="shared" si="4"/>
        <v>few screen time</v>
      </c>
      <c r="H122" t="str">
        <f t="shared" si="5"/>
        <v>average score</v>
      </c>
      <c r="I122" t="str">
        <f t="shared" si="6"/>
        <v>YOGA</v>
      </c>
      <c r="J122" t="str">
        <f t="shared" si="7"/>
        <v>mid teen</v>
      </c>
    </row>
    <row r="123" spans="1:10" x14ac:dyDescent="0.25">
      <c r="A123">
        <v>122</v>
      </c>
      <c r="B123">
        <v>16</v>
      </c>
      <c r="C123">
        <v>1.7</v>
      </c>
      <c r="D123">
        <v>6.9</v>
      </c>
      <c r="E123">
        <v>78.099999999999994</v>
      </c>
      <c r="F123">
        <v>1.3</v>
      </c>
      <c r="G123" t="str">
        <f t="shared" si="4"/>
        <v>high screen time</v>
      </c>
      <c r="H123" t="str">
        <f t="shared" si="5"/>
        <v>high scores</v>
      </c>
      <c r="I123" t="str">
        <f t="shared" si="6"/>
        <v>YOGA</v>
      </c>
      <c r="J123" t="str">
        <f t="shared" si="7"/>
        <v>Late teen</v>
      </c>
    </row>
    <row r="124" spans="1:10" x14ac:dyDescent="0.25">
      <c r="A124">
        <v>123</v>
      </c>
      <c r="B124">
        <v>17</v>
      </c>
      <c r="C124">
        <v>2.1</v>
      </c>
      <c r="D124">
        <v>3.6</v>
      </c>
      <c r="E124">
        <v>78.400000000000006</v>
      </c>
      <c r="F124">
        <v>1.9</v>
      </c>
      <c r="G124" t="str">
        <f t="shared" si="4"/>
        <v>moderate screen time</v>
      </c>
      <c r="H124" t="str">
        <f t="shared" si="5"/>
        <v>high scores</v>
      </c>
      <c r="I124" t="str">
        <f t="shared" si="6"/>
        <v>SPORTS</v>
      </c>
      <c r="J124" t="str">
        <f t="shared" si="7"/>
        <v>Late teen</v>
      </c>
    </row>
    <row r="125" spans="1:10" x14ac:dyDescent="0.25">
      <c r="A125">
        <v>124</v>
      </c>
      <c r="B125">
        <v>15</v>
      </c>
      <c r="C125">
        <v>2.7</v>
      </c>
      <c r="D125">
        <v>4.8</v>
      </c>
      <c r="E125">
        <v>69.599999999999994</v>
      </c>
      <c r="F125">
        <v>2.1</v>
      </c>
      <c r="G125" t="str">
        <f t="shared" si="4"/>
        <v>high screen time</v>
      </c>
      <c r="H125" t="str">
        <f t="shared" si="5"/>
        <v>average score</v>
      </c>
      <c r="I125" t="str">
        <f t="shared" si="6"/>
        <v>SPORTS</v>
      </c>
      <c r="J125" t="str">
        <f t="shared" si="7"/>
        <v>mid teen</v>
      </c>
    </row>
    <row r="126" spans="1:10" x14ac:dyDescent="0.25">
      <c r="A126">
        <v>125</v>
      </c>
      <c r="B126">
        <v>13</v>
      </c>
      <c r="C126">
        <v>2.4</v>
      </c>
      <c r="D126">
        <v>6.9</v>
      </c>
      <c r="E126">
        <v>65.599999999999994</v>
      </c>
      <c r="F126">
        <v>0.2</v>
      </c>
      <c r="G126" t="str">
        <f t="shared" si="4"/>
        <v>high screen time</v>
      </c>
      <c r="H126" t="str">
        <f t="shared" si="5"/>
        <v>average score</v>
      </c>
      <c r="I126" t="str">
        <f t="shared" si="6"/>
        <v>YOGA</v>
      </c>
      <c r="J126" t="str">
        <f t="shared" si="7"/>
        <v xml:space="preserve"> Early Teen</v>
      </c>
    </row>
    <row r="127" spans="1:10" x14ac:dyDescent="0.25">
      <c r="A127">
        <v>126</v>
      </c>
      <c r="B127">
        <v>16</v>
      </c>
      <c r="C127">
        <v>3.3</v>
      </c>
      <c r="D127">
        <v>4.3</v>
      </c>
      <c r="E127">
        <v>70.8</v>
      </c>
      <c r="F127">
        <v>2</v>
      </c>
      <c r="G127" t="str">
        <f t="shared" si="4"/>
        <v>high screen time</v>
      </c>
      <c r="H127" t="str">
        <f t="shared" si="5"/>
        <v>high scores</v>
      </c>
      <c r="I127" t="str">
        <f t="shared" si="6"/>
        <v>SPORTS</v>
      </c>
      <c r="J127" t="str">
        <f t="shared" si="7"/>
        <v>Late teen</v>
      </c>
    </row>
    <row r="128" spans="1:10" x14ac:dyDescent="0.25">
      <c r="A128">
        <v>127</v>
      </c>
      <c r="B128">
        <v>17</v>
      </c>
      <c r="C128">
        <v>2.2000000000000002</v>
      </c>
      <c r="D128">
        <v>3.7</v>
      </c>
      <c r="E128">
        <v>68.099999999999994</v>
      </c>
      <c r="F128">
        <v>1.3</v>
      </c>
      <c r="G128" t="str">
        <f t="shared" si="4"/>
        <v>moderate screen time</v>
      </c>
      <c r="H128" t="str">
        <f t="shared" si="5"/>
        <v>average score</v>
      </c>
      <c r="I128" t="str">
        <f t="shared" si="6"/>
        <v>YOGA</v>
      </c>
      <c r="J128" t="str">
        <f t="shared" si="7"/>
        <v>Late teen</v>
      </c>
    </row>
    <row r="129" spans="1:10" x14ac:dyDescent="0.25">
      <c r="A129">
        <v>128</v>
      </c>
      <c r="B129">
        <v>16</v>
      </c>
      <c r="C129">
        <v>2.2999999999999998</v>
      </c>
      <c r="D129">
        <v>6.1</v>
      </c>
      <c r="E129">
        <v>73.099999999999994</v>
      </c>
      <c r="F129">
        <v>0.8</v>
      </c>
      <c r="G129" t="str">
        <f t="shared" si="4"/>
        <v>high screen time</v>
      </c>
      <c r="H129" t="str">
        <f t="shared" si="5"/>
        <v>high scores</v>
      </c>
      <c r="I129" t="str">
        <f t="shared" si="6"/>
        <v>YOGA</v>
      </c>
      <c r="J129" t="str">
        <f t="shared" si="7"/>
        <v>Late teen</v>
      </c>
    </row>
    <row r="130" spans="1:10" x14ac:dyDescent="0.25">
      <c r="A130">
        <v>129</v>
      </c>
      <c r="B130">
        <v>17</v>
      </c>
      <c r="C130">
        <v>2.8</v>
      </c>
      <c r="D130">
        <v>4.7</v>
      </c>
      <c r="E130">
        <v>58.1</v>
      </c>
      <c r="F130">
        <v>1</v>
      </c>
      <c r="G130" t="str">
        <f t="shared" ref="G130:G193" si="8">IF(D130&lt;2,"few screen time",IF(D130&lt;=4,"moderate screen time","high screen time"))</f>
        <v>high screen time</v>
      </c>
      <c r="H130" t="str">
        <f t="shared" ref="H130:H193" si="9">IF(E130&lt;35,"low score",IF(E130&lt;70,"average score","high scores"))</f>
        <v>average score</v>
      </c>
      <c r="I130" t="str">
        <f t="shared" ref="I130:I193" si="10">IF(F130&gt;=1.5,"SPORTS","YOGA")</f>
        <v>YOGA</v>
      </c>
      <c r="J130" t="str">
        <f t="shared" ref="J130:J193" si="11">IF(B130&lt;=13," Early Teen",IF(B130&lt;=15,"mid teen","Late teen"))</f>
        <v>Late teen</v>
      </c>
    </row>
    <row r="131" spans="1:10" x14ac:dyDescent="0.25">
      <c r="A131">
        <v>130</v>
      </c>
      <c r="B131">
        <v>17</v>
      </c>
      <c r="C131">
        <v>4.7</v>
      </c>
      <c r="D131">
        <v>4.9000000000000004</v>
      </c>
      <c r="E131">
        <v>72.8</v>
      </c>
      <c r="F131">
        <v>2.1</v>
      </c>
      <c r="G131" t="str">
        <f t="shared" si="8"/>
        <v>high screen time</v>
      </c>
      <c r="H131" t="str">
        <f t="shared" si="9"/>
        <v>high scores</v>
      </c>
      <c r="I131" t="str">
        <f t="shared" si="10"/>
        <v>SPORTS</v>
      </c>
      <c r="J131" t="str">
        <f t="shared" si="11"/>
        <v>Late teen</v>
      </c>
    </row>
    <row r="132" spans="1:10" x14ac:dyDescent="0.25">
      <c r="A132">
        <v>131</v>
      </c>
      <c r="B132">
        <v>15</v>
      </c>
      <c r="C132">
        <v>1.7</v>
      </c>
      <c r="D132">
        <v>1.7</v>
      </c>
      <c r="E132">
        <v>62.8</v>
      </c>
      <c r="F132">
        <v>1.7</v>
      </c>
      <c r="G132" t="str">
        <f t="shared" si="8"/>
        <v>few screen time</v>
      </c>
      <c r="H132" t="str">
        <f t="shared" si="9"/>
        <v>average score</v>
      </c>
      <c r="I132" t="str">
        <f t="shared" si="10"/>
        <v>SPORTS</v>
      </c>
      <c r="J132" t="str">
        <f t="shared" si="11"/>
        <v>mid teen</v>
      </c>
    </row>
    <row r="133" spans="1:10" x14ac:dyDescent="0.25">
      <c r="A133">
        <v>132</v>
      </c>
      <c r="B133">
        <v>17</v>
      </c>
      <c r="C133">
        <v>4.4000000000000004</v>
      </c>
      <c r="D133">
        <v>5.8</v>
      </c>
      <c r="E133">
        <v>79.099999999999994</v>
      </c>
      <c r="F133">
        <v>1.5</v>
      </c>
      <c r="G133" t="str">
        <f t="shared" si="8"/>
        <v>high screen time</v>
      </c>
      <c r="H133" t="str">
        <f t="shared" si="9"/>
        <v>high scores</v>
      </c>
      <c r="I133" t="str">
        <f t="shared" si="10"/>
        <v>SPORTS</v>
      </c>
      <c r="J133" t="str">
        <f t="shared" si="11"/>
        <v>Late teen</v>
      </c>
    </row>
    <row r="134" spans="1:10" x14ac:dyDescent="0.25">
      <c r="A134">
        <v>133</v>
      </c>
      <c r="B134">
        <v>16</v>
      </c>
      <c r="C134">
        <v>1.3</v>
      </c>
      <c r="D134">
        <v>4.5999999999999996</v>
      </c>
      <c r="E134">
        <v>63.3</v>
      </c>
      <c r="F134">
        <v>1.7</v>
      </c>
      <c r="G134" t="str">
        <f t="shared" si="8"/>
        <v>high screen time</v>
      </c>
      <c r="H134" t="str">
        <f t="shared" si="9"/>
        <v>average score</v>
      </c>
      <c r="I134" t="str">
        <f t="shared" si="10"/>
        <v>SPORTS</v>
      </c>
      <c r="J134" t="str">
        <f t="shared" si="11"/>
        <v>Late teen</v>
      </c>
    </row>
    <row r="135" spans="1:10" x14ac:dyDescent="0.25">
      <c r="A135">
        <v>134</v>
      </c>
      <c r="B135">
        <v>17</v>
      </c>
      <c r="C135">
        <v>2.7</v>
      </c>
      <c r="D135">
        <v>1.9</v>
      </c>
      <c r="E135">
        <v>63.4</v>
      </c>
      <c r="F135">
        <v>2.2000000000000002</v>
      </c>
      <c r="G135" t="str">
        <f t="shared" si="8"/>
        <v>few screen time</v>
      </c>
      <c r="H135" t="str">
        <f t="shared" si="9"/>
        <v>average score</v>
      </c>
      <c r="I135" t="str">
        <f t="shared" si="10"/>
        <v>SPORTS</v>
      </c>
      <c r="J135" t="str">
        <f t="shared" si="11"/>
        <v>Late teen</v>
      </c>
    </row>
    <row r="136" spans="1:10" x14ac:dyDescent="0.25">
      <c r="A136">
        <v>135</v>
      </c>
      <c r="B136">
        <v>15</v>
      </c>
      <c r="C136" s="1">
        <v>2.5</v>
      </c>
      <c r="D136">
        <v>4.7</v>
      </c>
      <c r="E136">
        <v>74.5</v>
      </c>
      <c r="F136">
        <v>1.4</v>
      </c>
      <c r="G136" t="str">
        <f t="shared" si="8"/>
        <v>high screen time</v>
      </c>
      <c r="H136" t="str">
        <f t="shared" si="9"/>
        <v>high scores</v>
      </c>
      <c r="I136" t="str">
        <f t="shared" si="10"/>
        <v>YOGA</v>
      </c>
      <c r="J136" t="str">
        <f t="shared" si="11"/>
        <v>mid teen</v>
      </c>
    </row>
    <row r="137" spans="1:10" x14ac:dyDescent="0.25">
      <c r="A137">
        <v>136</v>
      </c>
      <c r="B137">
        <v>15</v>
      </c>
      <c r="C137">
        <v>1.7</v>
      </c>
      <c r="D137">
        <v>0.9</v>
      </c>
      <c r="E137">
        <v>70.099999999999994</v>
      </c>
      <c r="F137">
        <v>1.5</v>
      </c>
      <c r="G137" t="str">
        <f t="shared" si="8"/>
        <v>few screen time</v>
      </c>
      <c r="H137" t="str">
        <f t="shared" si="9"/>
        <v>high scores</v>
      </c>
      <c r="I137" t="str">
        <f t="shared" si="10"/>
        <v>SPORTS</v>
      </c>
      <c r="J137" t="str">
        <f t="shared" si="11"/>
        <v>mid teen</v>
      </c>
    </row>
    <row r="138" spans="1:10" x14ac:dyDescent="0.25">
      <c r="A138">
        <v>137</v>
      </c>
      <c r="B138">
        <v>16</v>
      </c>
      <c r="C138">
        <v>3.2</v>
      </c>
      <c r="D138">
        <v>7.5</v>
      </c>
      <c r="E138">
        <v>92.8</v>
      </c>
      <c r="F138">
        <v>2.4</v>
      </c>
      <c r="G138" t="str">
        <f t="shared" si="8"/>
        <v>high screen time</v>
      </c>
      <c r="H138" t="str">
        <f t="shared" si="9"/>
        <v>high scores</v>
      </c>
      <c r="I138" t="str">
        <f t="shared" si="10"/>
        <v>SPORTS</v>
      </c>
      <c r="J138" t="str">
        <f t="shared" si="11"/>
        <v>Late teen</v>
      </c>
    </row>
    <row r="139" spans="1:10" x14ac:dyDescent="0.25">
      <c r="A139">
        <v>138</v>
      </c>
      <c r="B139">
        <v>14</v>
      </c>
      <c r="C139">
        <v>3.1</v>
      </c>
      <c r="D139">
        <v>2.2999999999999998</v>
      </c>
      <c r="E139" s="1">
        <v>71.599999999999994</v>
      </c>
      <c r="F139">
        <v>1.2</v>
      </c>
      <c r="G139" t="str">
        <f t="shared" si="8"/>
        <v>moderate screen time</v>
      </c>
      <c r="H139" t="str">
        <f t="shared" si="9"/>
        <v>high scores</v>
      </c>
      <c r="I139" t="str">
        <f t="shared" si="10"/>
        <v>YOGA</v>
      </c>
      <c r="J139" t="str">
        <f t="shared" si="11"/>
        <v>mid teen</v>
      </c>
    </row>
    <row r="140" spans="1:10" x14ac:dyDescent="0.25">
      <c r="A140">
        <v>139</v>
      </c>
      <c r="B140">
        <v>14</v>
      </c>
      <c r="C140">
        <v>2</v>
      </c>
      <c r="D140">
        <v>6.4</v>
      </c>
      <c r="E140">
        <v>71.099999999999994</v>
      </c>
      <c r="F140">
        <v>2</v>
      </c>
      <c r="G140" t="str">
        <f t="shared" si="8"/>
        <v>high screen time</v>
      </c>
      <c r="H140" t="str">
        <f t="shared" si="9"/>
        <v>high scores</v>
      </c>
      <c r="I140" t="str">
        <f t="shared" si="10"/>
        <v>SPORTS</v>
      </c>
      <c r="J140" t="str">
        <f t="shared" si="11"/>
        <v>mid teen</v>
      </c>
    </row>
    <row r="141" spans="1:10" x14ac:dyDescent="0.25">
      <c r="A141">
        <v>140</v>
      </c>
      <c r="B141">
        <v>17</v>
      </c>
      <c r="C141">
        <v>0.4</v>
      </c>
      <c r="D141">
        <v>2.8</v>
      </c>
      <c r="E141">
        <v>81.3</v>
      </c>
      <c r="F141">
        <v>1.1000000000000001</v>
      </c>
      <c r="G141" t="str">
        <f t="shared" si="8"/>
        <v>moderate screen time</v>
      </c>
      <c r="H141" t="str">
        <f t="shared" si="9"/>
        <v>high scores</v>
      </c>
      <c r="I141" t="str">
        <f t="shared" si="10"/>
        <v>YOGA</v>
      </c>
      <c r="J141" t="str">
        <f t="shared" si="11"/>
        <v>Late teen</v>
      </c>
    </row>
    <row r="142" spans="1:10" x14ac:dyDescent="0.25">
      <c r="A142">
        <v>141</v>
      </c>
      <c r="B142">
        <v>13</v>
      </c>
      <c r="C142">
        <v>2.1</v>
      </c>
      <c r="D142">
        <v>4.8</v>
      </c>
      <c r="E142">
        <v>64.2</v>
      </c>
      <c r="F142">
        <v>1.2</v>
      </c>
      <c r="G142" t="str">
        <f t="shared" si="8"/>
        <v>high screen time</v>
      </c>
      <c r="H142" t="str">
        <f t="shared" si="9"/>
        <v>average score</v>
      </c>
      <c r="I142" t="str">
        <f t="shared" si="10"/>
        <v>YOGA</v>
      </c>
      <c r="J142" t="str">
        <f t="shared" si="11"/>
        <v xml:space="preserve"> Early Teen</v>
      </c>
    </row>
    <row r="143" spans="1:10" x14ac:dyDescent="0.25">
      <c r="A143">
        <v>142</v>
      </c>
      <c r="B143">
        <v>17</v>
      </c>
      <c r="C143">
        <v>2.6</v>
      </c>
      <c r="D143">
        <v>2.6</v>
      </c>
      <c r="E143">
        <v>60.9</v>
      </c>
      <c r="F143">
        <v>1.4</v>
      </c>
      <c r="G143" t="str">
        <f t="shared" si="8"/>
        <v>moderate screen time</v>
      </c>
      <c r="H143" t="str">
        <f t="shared" si="9"/>
        <v>average score</v>
      </c>
      <c r="I143" t="str">
        <f t="shared" si="10"/>
        <v>YOGA</v>
      </c>
      <c r="J143" t="str">
        <f t="shared" si="11"/>
        <v>Late teen</v>
      </c>
    </row>
    <row r="144" spans="1:10" x14ac:dyDescent="0.25">
      <c r="A144">
        <v>143</v>
      </c>
      <c r="B144">
        <v>16</v>
      </c>
      <c r="C144">
        <v>2.5</v>
      </c>
      <c r="D144">
        <v>5.5</v>
      </c>
      <c r="E144">
        <v>61.3</v>
      </c>
      <c r="F144">
        <v>1.9</v>
      </c>
      <c r="G144" t="str">
        <f t="shared" si="8"/>
        <v>high screen time</v>
      </c>
      <c r="H144" t="str">
        <f t="shared" si="9"/>
        <v>average score</v>
      </c>
      <c r="I144" t="str">
        <f t="shared" si="10"/>
        <v>SPORTS</v>
      </c>
      <c r="J144" t="str">
        <f t="shared" si="11"/>
        <v>Late teen</v>
      </c>
    </row>
    <row r="145" spans="1:10" x14ac:dyDescent="0.25">
      <c r="A145">
        <v>144</v>
      </c>
      <c r="B145">
        <v>16</v>
      </c>
      <c r="C145">
        <v>3.3</v>
      </c>
      <c r="D145">
        <v>3.6</v>
      </c>
      <c r="E145">
        <v>53.9</v>
      </c>
      <c r="F145">
        <v>2.5</v>
      </c>
      <c r="G145" t="str">
        <f t="shared" si="8"/>
        <v>moderate screen time</v>
      </c>
      <c r="H145" t="str">
        <f t="shared" si="9"/>
        <v>average score</v>
      </c>
      <c r="I145" t="str">
        <f t="shared" si="10"/>
        <v>SPORTS</v>
      </c>
      <c r="J145" t="str">
        <f t="shared" si="11"/>
        <v>Late teen</v>
      </c>
    </row>
    <row r="146" spans="1:10" x14ac:dyDescent="0.25">
      <c r="A146">
        <v>145</v>
      </c>
      <c r="B146">
        <v>16</v>
      </c>
      <c r="C146">
        <v>4.4000000000000004</v>
      </c>
      <c r="D146">
        <v>4.7</v>
      </c>
      <c r="E146">
        <v>83.5</v>
      </c>
      <c r="F146">
        <v>1.6</v>
      </c>
      <c r="G146" t="str">
        <f t="shared" si="8"/>
        <v>high screen time</v>
      </c>
      <c r="H146" t="str">
        <f t="shared" si="9"/>
        <v>high scores</v>
      </c>
      <c r="I146" t="str">
        <f t="shared" si="10"/>
        <v>SPORTS</v>
      </c>
      <c r="J146" t="str">
        <f t="shared" si="11"/>
        <v>Late teen</v>
      </c>
    </row>
    <row r="147" spans="1:10" x14ac:dyDescent="0.25">
      <c r="A147">
        <v>146</v>
      </c>
      <c r="B147">
        <v>16</v>
      </c>
      <c r="C147">
        <v>2.9</v>
      </c>
      <c r="D147">
        <v>4</v>
      </c>
      <c r="E147">
        <v>66.7</v>
      </c>
      <c r="F147">
        <v>0.3</v>
      </c>
      <c r="G147" t="str">
        <f t="shared" si="8"/>
        <v>moderate screen time</v>
      </c>
      <c r="H147" t="str">
        <f t="shared" si="9"/>
        <v>average score</v>
      </c>
      <c r="I147" t="str">
        <f t="shared" si="10"/>
        <v>YOGA</v>
      </c>
      <c r="J147" t="str">
        <f t="shared" si="11"/>
        <v>Late teen</v>
      </c>
    </row>
    <row r="148" spans="1:10" x14ac:dyDescent="0.25">
      <c r="A148">
        <v>147</v>
      </c>
      <c r="B148">
        <v>16</v>
      </c>
      <c r="C148">
        <v>3.1</v>
      </c>
      <c r="D148">
        <v>2</v>
      </c>
      <c r="E148">
        <v>65.5</v>
      </c>
      <c r="F148">
        <v>2</v>
      </c>
      <c r="G148" t="str">
        <f t="shared" si="8"/>
        <v>moderate screen time</v>
      </c>
      <c r="H148" t="str">
        <f t="shared" si="9"/>
        <v>average score</v>
      </c>
      <c r="I148" t="str">
        <f t="shared" si="10"/>
        <v>SPORTS</v>
      </c>
      <c r="J148" t="str">
        <f t="shared" si="11"/>
        <v>Late teen</v>
      </c>
    </row>
    <row r="149" spans="1:10" x14ac:dyDescent="0.25">
      <c r="A149">
        <v>148</v>
      </c>
      <c r="B149">
        <v>15</v>
      </c>
      <c r="C149">
        <v>2.6</v>
      </c>
      <c r="D149">
        <v>4.8</v>
      </c>
      <c r="E149">
        <v>48.8</v>
      </c>
      <c r="F149">
        <v>3.5</v>
      </c>
      <c r="G149" t="str">
        <f t="shared" si="8"/>
        <v>high screen time</v>
      </c>
      <c r="H149" t="str">
        <f t="shared" si="9"/>
        <v>average score</v>
      </c>
      <c r="I149" t="str">
        <f t="shared" si="10"/>
        <v>SPORTS</v>
      </c>
      <c r="J149" t="str">
        <f t="shared" si="11"/>
        <v>mid teen</v>
      </c>
    </row>
    <row r="150" spans="1:10" x14ac:dyDescent="0.25">
      <c r="A150">
        <v>149</v>
      </c>
      <c r="B150">
        <v>14</v>
      </c>
      <c r="C150">
        <v>3.7</v>
      </c>
      <c r="D150">
        <v>3.2</v>
      </c>
      <c r="E150">
        <v>55.7</v>
      </c>
      <c r="F150">
        <v>1.6</v>
      </c>
      <c r="G150" t="str">
        <f t="shared" si="8"/>
        <v>moderate screen time</v>
      </c>
      <c r="H150" t="str">
        <f t="shared" si="9"/>
        <v>average score</v>
      </c>
      <c r="I150" t="str">
        <f t="shared" si="10"/>
        <v>SPORTS</v>
      </c>
      <c r="J150" t="str">
        <f t="shared" si="11"/>
        <v>mid teen</v>
      </c>
    </row>
    <row r="151" spans="1:10" x14ac:dyDescent="0.25">
      <c r="A151">
        <v>150</v>
      </c>
      <c r="B151">
        <v>16</v>
      </c>
      <c r="C151">
        <v>3</v>
      </c>
      <c r="D151">
        <v>5.6</v>
      </c>
      <c r="E151">
        <v>84.7</v>
      </c>
      <c r="F151">
        <v>0.1</v>
      </c>
      <c r="G151" t="str">
        <f t="shared" si="8"/>
        <v>high screen time</v>
      </c>
      <c r="H151" t="str">
        <f t="shared" si="9"/>
        <v>high scores</v>
      </c>
      <c r="I151" t="str">
        <f t="shared" si="10"/>
        <v>YOGA</v>
      </c>
      <c r="J151" t="str">
        <f t="shared" si="11"/>
        <v>Late teen</v>
      </c>
    </row>
    <row r="152" spans="1:10" x14ac:dyDescent="0.25">
      <c r="A152">
        <v>151</v>
      </c>
      <c r="B152">
        <v>13</v>
      </c>
      <c r="C152">
        <v>3.2</v>
      </c>
      <c r="D152">
        <v>3.6</v>
      </c>
      <c r="E152">
        <v>73</v>
      </c>
      <c r="F152">
        <v>1.6</v>
      </c>
      <c r="G152" t="str">
        <f t="shared" si="8"/>
        <v>moderate screen time</v>
      </c>
      <c r="H152" t="str">
        <f t="shared" si="9"/>
        <v>high scores</v>
      </c>
      <c r="I152" t="str">
        <f t="shared" si="10"/>
        <v>SPORTS</v>
      </c>
      <c r="J152" t="str">
        <f t="shared" si="11"/>
        <v xml:space="preserve"> Early Teen</v>
      </c>
    </row>
    <row r="153" spans="1:10" x14ac:dyDescent="0.25">
      <c r="A153">
        <v>152</v>
      </c>
      <c r="B153">
        <v>13</v>
      </c>
      <c r="C153">
        <v>4.3</v>
      </c>
      <c r="D153">
        <v>3.9</v>
      </c>
      <c r="E153">
        <v>81.7</v>
      </c>
      <c r="F153">
        <v>1.5</v>
      </c>
      <c r="G153" t="str">
        <f t="shared" si="8"/>
        <v>moderate screen time</v>
      </c>
      <c r="H153" t="str">
        <f t="shared" si="9"/>
        <v>high scores</v>
      </c>
      <c r="I153" t="str">
        <f t="shared" si="10"/>
        <v>SPORTS</v>
      </c>
      <c r="J153" t="str">
        <f t="shared" si="11"/>
        <v xml:space="preserve"> Early Teen</v>
      </c>
    </row>
    <row r="154" spans="1:10" x14ac:dyDescent="0.25">
      <c r="A154">
        <v>153</v>
      </c>
      <c r="B154">
        <v>13</v>
      </c>
      <c r="C154">
        <v>2.7</v>
      </c>
      <c r="D154">
        <v>6.5</v>
      </c>
      <c r="E154">
        <v>80.400000000000006</v>
      </c>
      <c r="F154">
        <v>1.4</v>
      </c>
      <c r="G154" t="str">
        <f t="shared" si="8"/>
        <v>high screen time</v>
      </c>
      <c r="H154" t="str">
        <f t="shared" si="9"/>
        <v>high scores</v>
      </c>
      <c r="I154" t="str">
        <f t="shared" si="10"/>
        <v>YOGA</v>
      </c>
      <c r="J154" t="str">
        <f t="shared" si="11"/>
        <v xml:space="preserve"> Early Teen</v>
      </c>
    </row>
    <row r="155" spans="1:10" x14ac:dyDescent="0.25">
      <c r="A155">
        <v>154</v>
      </c>
      <c r="B155">
        <v>13</v>
      </c>
      <c r="C155">
        <v>2.2000000000000002</v>
      </c>
      <c r="D155">
        <v>7.6</v>
      </c>
      <c r="E155">
        <v>60</v>
      </c>
      <c r="F155">
        <v>2.2999999999999998</v>
      </c>
      <c r="G155" t="str">
        <f t="shared" si="8"/>
        <v>high screen time</v>
      </c>
      <c r="H155" t="str">
        <f t="shared" si="9"/>
        <v>average score</v>
      </c>
      <c r="I155" t="str">
        <f t="shared" si="10"/>
        <v>SPORTS</v>
      </c>
      <c r="J155" t="str">
        <f t="shared" si="11"/>
        <v xml:space="preserve"> Early Teen</v>
      </c>
    </row>
    <row r="156" spans="1:10" x14ac:dyDescent="0.25">
      <c r="A156">
        <v>155</v>
      </c>
      <c r="B156">
        <v>15</v>
      </c>
      <c r="C156">
        <v>2.9</v>
      </c>
      <c r="D156">
        <v>5.2</v>
      </c>
      <c r="E156">
        <v>94.3</v>
      </c>
      <c r="F156">
        <v>2.6</v>
      </c>
      <c r="G156" t="str">
        <f t="shared" si="8"/>
        <v>high screen time</v>
      </c>
      <c r="H156" t="str">
        <f t="shared" si="9"/>
        <v>high scores</v>
      </c>
      <c r="I156" t="str">
        <f t="shared" si="10"/>
        <v>SPORTS</v>
      </c>
      <c r="J156" t="str">
        <f t="shared" si="11"/>
        <v>mid teen</v>
      </c>
    </row>
    <row r="157" spans="1:10" x14ac:dyDescent="0.25">
      <c r="A157">
        <v>156</v>
      </c>
      <c r="B157">
        <v>13</v>
      </c>
      <c r="C157">
        <v>3.6</v>
      </c>
      <c r="D157">
        <v>3.6</v>
      </c>
      <c r="E157">
        <v>89.5</v>
      </c>
      <c r="F157">
        <v>2</v>
      </c>
      <c r="G157" t="str">
        <f t="shared" si="8"/>
        <v>moderate screen time</v>
      </c>
      <c r="H157" t="str">
        <f t="shared" si="9"/>
        <v>high scores</v>
      </c>
      <c r="I157" t="str">
        <f t="shared" si="10"/>
        <v>SPORTS</v>
      </c>
      <c r="J157" t="str">
        <f t="shared" si="11"/>
        <v xml:space="preserve"> Early Teen</v>
      </c>
    </row>
    <row r="158" spans="1:10" x14ac:dyDescent="0.25">
      <c r="A158">
        <v>157</v>
      </c>
      <c r="B158">
        <v>16</v>
      </c>
      <c r="C158">
        <v>3</v>
      </c>
      <c r="D158">
        <v>3.4</v>
      </c>
      <c r="E158">
        <v>64.400000000000006</v>
      </c>
      <c r="F158">
        <v>1.4</v>
      </c>
      <c r="G158" t="str">
        <f t="shared" si="8"/>
        <v>moderate screen time</v>
      </c>
      <c r="H158" t="str">
        <f t="shared" si="9"/>
        <v>average score</v>
      </c>
      <c r="I158" t="str">
        <f t="shared" si="10"/>
        <v>YOGA</v>
      </c>
      <c r="J158" t="str">
        <f t="shared" si="11"/>
        <v>Late teen</v>
      </c>
    </row>
    <row r="159" spans="1:10" x14ac:dyDescent="0.25">
      <c r="A159">
        <v>158</v>
      </c>
      <c r="B159">
        <v>17</v>
      </c>
      <c r="C159">
        <v>3.6</v>
      </c>
      <c r="D159">
        <v>2.8</v>
      </c>
      <c r="E159">
        <v>34.299999999999997</v>
      </c>
      <c r="F159">
        <v>2.4</v>
      </c>
      <c r="G159" t="str">
        <f t="shared" si="8"/>
        <v>moderate screen time</v>
      </c>
      <c r="H159" t="str">
        <f t="shared" si="9"/>
        <v>low score</v>
      </c>
      <c r="I159" t="str">
        <f t="shared" si="10"/>
        <v>SPORTS</v>
      </c>
      <c r="J159" t="str">
        <f t="shared" si="11"/>
        <v>Late teen</v>
      </c>
    </row>
    <row r="160" spans="1:10" x14ac:dyDescent="0.25">
      <c r="A160">
        <v>159</v>
      </c>
      <c r="B160">
        <v>13</v>
      </c>
      <c r="C160">
        <v>1.8</v>
      </c>
      <c r="D160">
        <v>3.1</v>
      </c>
      <c r="E160">
        <v>66.400000000000006</v>
      </c>
      <c r="F160">
        <v>0.3</v>
      </c>
      <c r="G160" t="str">
        <f t="shared" si="8"/>
        <v>moderate screen time</v>
      </c>
      <c r="H160" t="str">
        <f t="shared" si="9"/>
        <v>average score</v>
      </c>
      <c r="I160" t="str">
        <f t="shared" si="10"/>
        <v>YOGA</v>
      </c>
      <c r="J160" t="str">
        <f t="shared" si="11"/>
        <v xml:space="preserve"> Early Teen</v>
      </c>
    </row>
    <row r="161" spans="1:10" x14ac:dyDescent="0.25">
      <c r="A161">
        <v>160</v>
      </c>
      <c r="B161">
        <v>15</v>
      </c>
      <c r="C161">
        <v>1.6</v>
      </c>
      <c r="D161">
        <v>3.6</v>
      </c>
      <c r="E161">
        <v>72.400000000000006</v>
      </c>
      <c r="F161">
        <v>0.9</v>
      </c>
      <c r="G161" t="str">
        <f t="shared" si="8"/>
        <v>moderate screen time</v>
      </c>
      <c r="H161" t="str">
        <f t="shared" si="9"/>
        <v>high scores</v>
      </c>
      <c r="I161" t="str">
        <f t="shared" si="10"/>
        <v>YOGA</v>
      </c>
      <c r="J161" t="str">
        <f t="shared" si="11"/>
        <v>mid teen</v>
      </c>
    </row>
    <row r="162" spans="1:10" x14ac:dyDescent="0.25">
      <c r="A162">
        <v>161</v>
      </c>
      <c r="B162">
        <v>15</v>
      </c>
      <c r="C162">
        <v>2</v>
      </c>
      <c r="D162">
        <v>6.9</v>
      </c>
      <c r="E162">
        <v>64.3</v>
      </c>
      <c r="F162">
        <v>1</v>
      </c>
      <c r="G162" t="str">
        <f t="shared" si="8"/>
        <v>high screen time</v>
      </c>
      <c r="H162" t="str">
        <f t="shared" si="9"/>
        <v>average score</v>
      </c>
      <c r="I162" t="str">
        <f t="shared" si="10"/>
        <v>YOGA</v>
      </c>
      <c r="J162" t="str">
        <f t="shared" si="11"/>
        <v>mid teen</v>
      </c>
    </row>
    <row r="163" spans="1:10" x14ac:dyDescent="0.25">
      <c r="A163">
        <v>162</v>
      </c>
      <c r="B163">
        <v>13</v>
      </c>
      <c r="C163">
        <v>1.2</v>
      </c>
      <c r="D163">
        <v>3.7</v>
      </c>
      <c r="E163">
        <v>67.8</v>
      </c>
      <c r="F163">
        <v>1.5</v>
      </c>
      <c r="G163" t="str">
        <f t="shared" si="8"/>
        <v>moderate screen time</v>
      </c>
      <c r="H163" t="str">
        <f t="shared" si="9"/>
        <v>average score</v>
      </c>
      <c r="I163" t="str">
        <f t="shared" si="10"/>
        <v>SPORTS</v>
      </c>
      <c r="J163" t="str">
        <f t="shared" si="11"/>
        <v xml:space="preserve"> Early Teen</v>
      </c>
    </row>
    <row r="164" spans="1:10" x14ac:dyDescent="0.25">
      <c r="A164">
        <v>163</v>
      </c>
      <c r="B164">
        <v>17</v>
      </c>
      <c r="C164">
        <v>2.6</v>
      </c>
      <c r="D164">
        <v>2.2000000000000002</v>
      </c>
      <c r="E164">
        <v>61.7</v>
      </c>
      <c r="F164">
        <v>1.9</v>
      </c>
      <c r="G164" t="str">
        <f t="shared" si="8"/>
        <v>moderate screen time</v>
      </c>
      <c r="H164" t="str">
        <f t="shared" si="9"/>
        <v>average score</v>
      </c>
      <c r="I164" t="str">
        <f t="shared" si="10"/>
        <v>SPORTS</v>
      </c>
      <c r="J164" t="str">
        <f t="shared" si="11"/>
        <v>Late teen</v>
      </c>
    </row>
    <row r="165" spans="1:10" x14ac:dyDescent="0.25">
      <c r="A165">
        <v>164</v>
      </c>
      <c r="B165">
        <v>13</v>
      </c>
      <c r="C165">
        <v>2.1</v>
      </c>
      <c r="D165">
        <v>4.0999999999999996</v>
      </c>
      <c r="E165">
        <v>79.2</v>
      </c>
      <c r="F165">
        <v>1.3</v>
      </c>
      <c r="G165" t="str">
        <f t="shared" si="8"/>
        <v>high screen time</v>
      </c>
      <c r="H165" t="str">
        <f t="shared" si="9"/>
        <v>high scores</v>
      </c>
      <c r="I165" t="str">
        <f t="shared" si="10"/>
        <v>YOGA</v>
      </c>
      <c r="J165" t="str">
        <f t="shared" si="11"/>
        <v xml:space="preserve"> Early Teen</v>
      </c>
    </row>
    <row r="166" spans="1:10" x14ac:dyDescent="0.25">
      <c r="A166">
        <v>165</v>
      </c>
      <c r="B166">
        <v>15</v>
      </c>
      <c r="C166">
        <v>3.7</v>
      </c>
      <c r="D166">
        <v>4.3</v>
      </c>
      <c r="E166">
        <v>70.599999999999994</v>
      </c>
      <c r="F166">
        <v>0.8</v>
      </c>
      <c r="G166" t="str">
        <f t="shared" si="8"/>
        <v>high screen time</v>
      </c>
      <c r="H166" t="str">
        <f t="shared" si="9"/>
        <v>high scores</v>
      </c>
      <c r="I166" t="str">
        <f t="shared" si="10"/>
        <v>YOGA</v>
      </c>
      <c r="J166" t="str">
        <f t="shared" si="11"/>
        <v>mid teen</v>
      </c>
    </row>
    <row r="167" spans="1:10" x14ac:dyDescent="0.25">
      <c r="A167">
        <v>166</v>
      </c>
      <c r="B167">
        <v>14</v>
      </c>
      <c r="C167">
        <v>1.2</v>
      </c>
      <c r="D167">
        <v>4.0999999999999996</v>
      </c>
      <c r="E167">
        <v>79.5</v>
      </c>
      <c r="F167">
        <v>2.2999999999999998</v>
      </c>
      <c r="G167" t="str">
        <f t="shared" si="8"/>
        <v>high screen time</v>
      </c>
      <c r="H167" t="str">
        <f t="shared" si="9"/>
        <v>high scores</v>
      </c>
      <c r="I167" t="str">
        <f t="shared" si="10"/>
        <v>SPORTS</v>
      </c>
      <c r="J167" t="str">
        <f t="shared" si="11"/>
        <v>mid teen</v>
      </c>
    </row>
    <row r="168" spans="1:10" x14ac:dyDescent="0.25">
      <c r="A168">
        <v>167</v>
      </c>
      <c r="B168">
        <v>16</v>
      </c>
      <c r="C168">
        <v>4.0999999999999996</v>
      </c>
      <c r="D168">
        <v>5.2</v>
      </c>
      <c r="E168">
        <v>82.2</v>
      </c>
      <c r="F168">
        <v>1.3</v>
      </c>
      <c r="G168" t="str">
        <f t="shared" si="8"/>
        <v>high screen time</v>
      </c>
      <c r="H168" t="str">
        <f t="shared" si="9"/>
        <v>high scores</v>
      </c>
      <c r="I168" t="str">
        <f t="shared" si="10"/>
        <v>YOGA</v>
      </c>
      <c r="J168" t="str">
        <f t="shared" si="11"/>
        <v>Late teen</v>
      </c>
    </row>
    <row r="169" spans="1:10" x14ac:dyDescent="0.25">
      <c r="A169">
        <v>168</v>
      </c>
      <c r="B169">
        <v>15</v>
      </c>
      <c r="C169">
        <v>1.5</v>
      </c>
      <c r="D169">
        <v>4.0999999999999996</v>
      </c>
      <c r="E169">
        <v>48.3</v>
      </c>
      <c r="F169">
        <v>1.6</v>
      </c>
      <c r="G169" t="str">
        <f t="shared" si="8"/>
        <v>high screen time</v>
      </c>
      <c r="H169" t="str">
        <f t="shared" si="9"/>
        <v>average score</v>
      </c>
      <c r="I169" t="str">
        <f t="shared" si="10"/>
        <v>SPORTS</v>
      </c>
      <c r="J169" t="str">
        <f t="shared" si="11"/>
        <v>mid teen</v>
      </c>
    </row>
    <row r="170" spans="1:10" x14ac:dyDescent="0.25">
      <c r="A170">
        <v>169</v>
      </c>
      <c r="B170">
        <v>13</v>
      </c>
      <c r="C170">
        <v>1.3</v>
      </c>
      <c r="D170">
        <v>5.2</v>
      </c>
      <c r="E170">
        <v>62.3</v>
      </c>
      <c r="F170">
        <v>1.9</v>
      </c>
      <c r="G170" t="str">
        <f t="shared" si="8"/>
        <v>high screen time</v>
      </c>
      <c r="H170" t="str">
        <f t="shared" si="9"/>
        <v>average score</v>
      </c>
      <c r="I170" t="str">
        <f t="shared" si="10"/>
        <v>SPORTS</v>
      </c>
      <c r="J170" t="str">
        <f t="shared" si="11"/>
        <v xml:space="preserve"> Early Teen</v>
      </c>
    </row>
    <row r="171" spans="1:10" x14ac:dyDescent="0.25">
      <c r="A171">
        <v>170</v>
      </c>
      <c r="B171">
        <v>16</v>
      </c>
      <c r="C171">
        <v>1.7</v>
      </c>
      <c r="D171">
        <v>2.8</v>
      </c>
      <c r="E171">
        <v>63.8</v>
      </c>
      <c r="F171">
        <v>1.5</v>
      </c>
      <c r="G171" t="str">
        <f t="shared" si="8"/>
        <v>moderate screen time</v>
      </c>
      <c r="H171" t="str">
        <f t="shared" si="9"/>
        <v>average score</v>
      </c>
      <c r="I171" t="str">
        <f t="shared" si="10"/>
        <v>SPORTS</v>
      </c>
      <c r="J171" t="str">
        <f t="shared" si="11"/>
        <v>Late teen</v>
      </c>
    </row>
    <row r="172" spans="1:10" x14ac:dyDescent="0.25">
      <c r="A172">
        <v>171</v>
      </c>
      <c r="B172">
        <v>13</v>
      </c>
      <c r="C172">
        <v>4.5</v>
      </c>
      <c r="D172" s="1">
        <v>4.3</v>
      </c>
      <c r="E172">
        <v>95.7</v>
      </c>
      <c r="F172">
        <v>1.5</v>
      </c>
      <c r="G172" t="str">
        <f t="shared" si="8"/>
        <v>high screen time</v>
      </c>
      <c r="H172" t="str">
        <f t="shared" si="9"/>
        <v>high scores</v>
      </c>
      <c r="I172" t="str">
        <f t="shared" si="10"/>
        <v>SPORTS</v>
      </c>
      <c r="J172" t="str">
        <f t="shared" si="11"/>
        <v xml:space="preserve"> Early Teen</v>
      </c>
    </row>
    <row r="173" spans="1:10" x14ac:dyDescent="0.25">
      <c r="A173">
        <v>172</v>
      </c>
      <c r="B173">
        <v>13</v>
      </c>
      <c r="C173">
        <v>2.5</v>
      </c>
      <c r="D173">
        <v>4.4000000000000004</v>
      </c>
      <c r="E173">
        <v>71.5</v>
      </c>
      <c r="F173">
        <v>2.2999999999999998</v>
      </c>
      <c r="G173" t="str">
        <f t="shared" si="8"/>
        <v>high screen time</v>
      </c>
      <c r="H173" t="str">
        <f t="shared" si="9"/>
        <v>high scores</v>
      </c>
      <c r="I173" t="str">
        <f t="shared" si="10"/>
        <v>SPORTS</v>
      </c>
      <c r="J173" t="str">
        <f t="shared" si="11"/>
        <v xml:space="preserve"> Early Teen</v>
      </c>
    </row>
    <row r="174" spans="1:10" x14ac:dyDescent="0.25">
      <c r="A174">
        <v>173</v>
      </c>
      <c r="B174">
        <v>14</v>
      </c>
      <c r="C174">
        <v>3</v>
      </c>
      <c r="D174">
        <v>4.5999999999999996</v>
      </c>
      <c r="E174" s="1">
        <v>71.599999999999994</v>
      </c>
      <c r="F174">
        <v>1.6</v>
      </c>
      <c r="G174" t="str">
        <f t="shared" si="8"/>
        <v>high screen time</v>
      </c>
      <c r="H174" t="str">
        <f t="shared" si="9"/>
        <v>high scores</v>
      </c>
      <c r="I174" t="str">
        <f t="shared" si="10"/>
        <v>SPORTS</v>
      </c>
      <c r="J174" t="str">
        <f t="shared" si="11"/>
        <v>mid teen</v>
      </c>
    </row>
    <row r="175" spans="1:10" x14ac:dyDescent="0.25">
      <c r="A175">
        <v>174</v>
      </c>
      <c r="B175">
        <v>16</v>
      </c>
      <c r="C175">
        <v>2.2999999999999998</v>
      </c>
      <c r="D175">
        <v>2.8</v>
      </c>
      <c r="E175">
        <v>51.2</v>
      </c>
      <c r="F175">
        <v>2.2000000000000002</v>
      </c>
      <c r="G175" t="str">
        <f t="shared" si="8"/>
        <v>moderate screen time</v>
      </c>
      <c r="H175" t="str">
        <f t="shared" si="9"/>
        <v>average score</v>
      </c>
      <c r="I175" t="str">
        <f t="shared" si="10"/>
        <v>SPORTS</v>
      </c>
      <c r="J175" t="str">
        <f t="shared" si="11"/>
        <v>Late teen</v>
      </c>
    </row>
    <row r="176" spans="1:10" x14ac:dyDescent="0.25">
      <c r="A176">
        <v>175</v>
      </c>
      <c r="B176">
        <v>16</v>
      </c>
      <c r="C176">
        <v>2.4</v>
      </c>
      <c r="D176">
        <v>4.7</v>
      </c>
      <c r="E176">
        <v>71.400000000000006</v>
      </c>
      <c r="F176">
        <v>1.9</v>
      </c>
      <c r="G176" t="str">
        <f t="shared" si="8"/>
        <v>high screen time</v>
      </c>
      <c r="H176" t="str">
        <f t="shared" si="9"/>
        <v>high scores</v>
      </c>
      <c r="I176" t="str">
        <f t="shared" si="10"/>
        <v>SPORTS</v>
      </c>
      <c r="J176" t="str">
        <f t="shared" si="11"/>
        <v>Late teen</v>
      </c>
    </row>
    <row r="177" spans="1:10" x14ac:dyDescent="0.25">
      <c r="A177">
        <v>176</v>
      </c>
      <c r="B177">
        <v>14</v>
      </c>
      <c r="C177">
        <v>2</v>
      </c>
      <c r="D177">
        <v>5</v>
      </c>
      <c r="E177">
        <v>79.8</v>
      </c>
      <c r="F177">
        <v>3.1</v>
      </c>
      <c r="G177" t="str">
        <f t="shared" si="8"/>
        <v>high screen time</v>
      </c>
      <c r="H177" t="str">
        <f t="shared" si="9"/>
        <v>high scores</v>
      </c>
      <c r="I177" t="str">
        <f t="shared" si="10"/>
        <v>SPORTS</v>
      </c>
      <c r="J177" t="str">
        <f t="shared" si="11"/>
        <v>mid teen</v>
      </c>
    </row>
    <row r="178" spans="1:10" x14ac:dyDescent="0.25">
      <c r="A178">
        <v>177</v>
      </c>
      <c r="B178">
        <v>15</v>
      </c>
      <c r="C178">
        <v>2.6</v>
      </c>
      <c r="D178">
        <v>2.2000000000000002</v>
      </c>
      <c r="E178">
        <v>78.599999999999994</v>
      </c>
      <c r="F178">
        <v>1.8</v>
      </c>
      <c r="G178" t="str">
        <f t="shared" si="8"/>
        <v>moderate screen time</v>
      </c>
      <c r="H178" t="str">
        <f t="shared" si="9"/>
        <v>high scores</v>
      </c>
      <c r="I178" t="str">
        <f t="shared" si="10"/>
        <v>SPORTS</v>
      </c>
      <c r="J178" t="str">
        <f t="shared" si="11"/>
        <v>mid teen</v>
      </c>
    </row>
    <row r="179" spans="1:10" x14ac:dyDescent="0.25">
      <c r="A179">
        <v>178</v>
      </c>
      <c r="B179">
        <v>13</v>
      </c>
      <c r="C179">
        <v>3</v>
      </c>
      <c r="D179">
        <v>1.5</v>
      </c>
      <c r="E179">
        <v>76.2</v>
      </c>
      <c r="F179">
        <v>2</v>
      </c>
      <c r="G179" t="str">
        <f t="shared" si="8"/>
        <v>few screen time</v>
      </c>
      <c r="H179" t="str">
        <f t="shared" si="9"/>
        <v>high scores</v>
      </c>
      <c r="I179" t="str">
        <f t="shared" si="10"/>
        <v>SPORTS</v>
      </c>
      <c r="J179" t="str">
        <f t="shared" si="11"/>
        <v xml:space="preserve"> Early Teen</v>
      </c>
    </row>
    <row r="180" spans="1:10" x14ac:dyDescent="0.25">
      <c r="A180">
        <v>179</v>
      </c>
      <c r="B180">
        <v>17</v>
      </c>
      <c r="C180">
        <v>4.2</v>
      </c>
      <c r="D180">
        <v>4.4000000000000004</v>
      </c>
      <c r="E180">
        <v>70.099999999999994</v>
      </c>
      <c r="F180">
        <v>2.4</v>
      </c>
      <c r="G180" t="str">
        <f t="shared" si="8"/>
        <v>high screen time</v>
      </c>
      <c r="H180" t="str">
        <f t="shared" si="9"/>
        <v>high scores</v>
      </c>
      <c r="I180" t="str">
        <f t="shared" si="10"/>
        <v>SPORTS</v>
      </c>
      <c r="J180" t="str">
        <f t="shared" si="11"/>
        <v>Late teen</v>
      </c>
    </row>
    <row r="181" spans="1:10" x14ac:dyDescent="0.25">
      <c r="A181">
        <v>180</v>
      </c>
      <c r="B181">
        <v>13</v>
      </c>
      <c r="C181">
        <v>0.6</v>
      </c>
      <c r="D181">
        <v>3.3</v>
      </c>
      <c r="E181">
        <v>70.599999999999994</v>
      </c>
      <c r="F181">
        <v>1.6</v>
      </c>
      <c r="G181" t="str">
        <f t="shared" si="8"/>
        <v>moderate screen time</v>
      </c>
      <c r="H181" t="str">
        <f t="shared" si="9"/>
        <v>high scores</v>
      </c>
      <c r="I181" t="str">
        <f t="shared" si="10"/>
        <v>SPORTS</v>
      </c>
      <c r="J181" t="str">
        <f t="shared" si="11"/>
        <v xml:space="preserve"> Early Teen</v>
      </c>
    </row>
    <row r="182" spans="1:10" x14ac:dyDescent="0.25">
      <c r="A182">
        <v>181</v>
      </c>
      <c r="B182">
        <v>13</v>
      </c>
      <c r="C182">
        <v>4.0999999999999996</v>
      </c>
      <c r="D182">
        <v>4.4000000000000004</v>
      </c>
      <c r="E182">
        <v>53.1</v>
      </c>
      <c r="F182">
        <v>1</v>
      </c>
      <c r="G182" t="str">
        <f t="shared" si="8"/>
        <v>high screen time</v>
      </c>
      <c r="H182" t="str">
        <f t="shared" si="9"/>
        <v>average score</v>
      </c>
      <c r="I182" t="str">
        <f t="shared" si="10"/>
        <v>YOGA</v>
      </c>
      <c r="J182" t="str">
        <f t="shared" si="11"/>
        <v xml:space="preserve"> Early Teen</v>
      </c>
    </row>
    <row r="183" spans="1:10" x14ac:dyDescent="0.25">
      <c r="A183">
        <v>182</v>
      </c>
      <c r="B183">
        <v>15</v>
      </c>
      <c r="C183">
        <v>3</v>
      </c>
      <c r="D183">
        <v>2.1</v>
      </c>
      <c r="E183">
        <v>61</v>
      </c>
      <c r="F183">
        <v>1.1000000000000001</v>
      </c>
      <c r="G183" t="str">
        <f t="shared" si="8"/>
        <v>moderate screen time</v>
      </c>
      <c r="H183" t="str">
        <f t="shared" si="9"/>
        <v>average score</v>
      </c>
      <c r="I183" t="str">
        <f t="shared" si="10"/>
        <v>YOGA</v>
      </c>
      <c r="J183" t="str">
        <f t="shared" si="11"/>
        <v>mid teen</v>
      </c>
    </row>
    <row r="184" spans="1:10" x14ac:dyDescent="0.25">
      <c r="A184">
        <v>183</v>
      </c>
      <c r="B184">
        <v>13</v>
      </c>
      <c r="C184">
        <v>2.1</v>
      </c>
      <c r="D184">
        <v>1.7</v>
      </c>
      <c r="E184">
        <v>72.3</v>
      </c>
      <c r="F184">
        <v>1.1000000000000001</v>
      </c>
      <c r="G184" t="str">
        <f t="shared" si="8"/>
        <v>few screen time</v>
      </c>
      <c r="H184" t="str">
        <f t="shared" si="9"/>
        <v>high scores</v>
      </c>
      <c r="I184" t="str">
        <f t="shared" si="10"/>
        <v>YOGA</v>
      </c>
      <c r="J184" t="str">
        <f t="shared" si="11"/>
        <v xml:space="preserve"> Early Teen</v>
      </c>
    </row>
    <row r="185" spans="1:10" x14ac:dyDescent="0.25">
      <c r="A185">
        <v>184</v>
      </c>
      <c r="B185">
        <v>14</v>
      </c>
      <c r="C185">
        <v>2</v>
      </c>
      <c r="D185">
        <v>4.3</v>
      </c>
      <c r="E185">
        <v>62.8</v>
      </c>
      <c r="F185">
        <v>0.7</v>
      </c>
      <c r="G185" t="str">
        <f t="shared" si="8"/>
        <v>high screen time</v>
      </c>
      <c r="H185" t="str">
        <f t="shared" si="9"/>
        <v>average score</v>
      </c>
      <c r="I185" t="str">
        <f>IF(F185&gt;=1.5,"SPORTS","YOGA")</f>
        <v>YOGA</v>
      </c>
      <c r="J185" t="str">
        <f t="shared" si="11"/>
        <v>mid teen</v>
      </c>
    </row>
    <row r="186" spans="1:10" x14ac:dyDescent="0.25">
      <c r="A186">
        <v>185</v>
      </c>
      <c r="B186">
        <v>14</v>
      </c>
      <c r="C186">
        <v>3.5</v>
      </c>
      <c r="D186">
        <v>3.5</v>
      </c>
      <c r="E186">
        <v>76.900000000000006</v>
      </c>
      <c r="F186">
        <v>1.8</v>
      </c>
      <c r="G186" t="str">
        <f t="shared" si="8"/>
        <v>moderate screen time</v>
      </c>
      <c r="H186" t="str">
        <f t="shared" si="9"/>
        <v>high scores</v>
      </c>
      <c r="I186" t="str">
        <f t="shared" si="10"/>
        <v>SPORTS</v>
      </c>
      <c r="J186" t="str">
        <f t="shared" si="11"/>
        <v>mid teen</v>
      </c>
    </row>
    <row r="187" spans="1:10" x14ac:dyDescent="0.25">
      <c r="A187">
        <v>186</v>
      </c>
      <c r="B187">
        <v>16</v>
      </c>
      <c r="C187">
        <v>2.7</v>
      </c>
      <c r="D187" s="1">
        <v>4.3</v>
      </c>
      <c r="E187">
        <v>74.7</v>
      </c>
      <c r="F187">
        <v>1</v>
      </c>
      <c r="G187" t="str">
        <f t="shared" si="8"/>
        <v>high screen time</v>
      </c>
      <c r="H187" t="str">
        <f t="shared" si="9"/>
        <v>high scores</v>
      </c>
      <c r="I187" t="str">
        <f t="shared" si="10"/>
        <v>YOGA</v>
      </c>
      <c r="J187" t="str">
        <f t="shared" si="11"/>
        <v>Late teen</v>
      </c>
    </row>
    <row r="188" spans="1:10" x14ac:dyDescent="0.25">
      <c r="A188">
        <v>187</v>
      </c>
      <c r="B188">
        <v>17</v>
      </c>
      <c r="C188">
        <v>1</v>
      </c>
      <c r="D188">
        <v>6</v>
      </c>
      <c r="E188">
        <v>83.7</v>
      </c>
      <c r="F188">
        <v>1.7</v>
      </c>
      <c r="G188" t="str">
        <f t="shared" si="8"/>
        <v>high screen time</v>
      </c>
      <c r="H188" t="str">
        <f t="shared" si="9"/>
        <v>high scores</v>
      </c>
      <c r="I188" t="str">
        <f t="shared" si="10"/>
        <v>SPORTS</v>
      </c>
      <c r="J188" t="str">
        <f t="shared" si="11"/>
        <v>Late teen</v>
      </c>
    </row>
    <row r="189" spans="1:10" x14ac:dyDescent="0.25">
      <c r="A189">
        <v>188</v>
      </c>
      <c r="B189">
        <v>13</v>
      </c>
      <c r="C189">
        <v>2.9</v>
      </c>
      <c r="D189">
        <v>2</v>
      </c>
      <c r="E189">
        <v>79.599999999999994</v>
      </c>
      <c r="F189">
        <v>1.4</v>
      </c>
      <c r="G189" t="str">
        <f t="shared" si="8"/>
        <v>moderate screen time</v>
      </c>
      <c r="H189" t="str">
        <f t="shared" si="9"/>
        <v>high scores</v>
      </c>
      <c r="I189" t="str">
        <f t="shared" si="10"/>
        <v>YOGA</v>
      </c>
      <c r="J189" t="str">
        <f t="shared" si="11"/>
        <v xml:space="preserve"> Early Teen</v>
      </c>
    </row>
    <row r="190" spans="1:10" x14ac:dyDescent="0.25">
      <c r="A190">
        <v>189</v>
      </c>
      <c r="B190">
        <v>13</v>
      </c>
      <c r="C190">
        <v>3.6</v>
      </c>
      <c r="D190">
        <v>7.9</v>
      </c>
      <c r="E190">
        <v>72.3</v>
      </c>
      <c r="F190">
        <v>1.5</v>
      </c>
      <c r="G190" t="str">
        <f t="shared" si="8"/>
        <v>high screen time</v>
      </c>
      <c r="H190" t="str">
        <f t="shared" si="9"/>
        <v>high scores</v>
      </c>
      <c r="I190" t="str">
        <f t="shared" si="10"/>
        <v>SPORTS</v>
      </c>
      <c r="J190" t="str">
        <f t="shared" si="11"/>
        <v xml:space="preserve"> Early Teen</v>
      </c>
    </row>
    <row r="191" spans="1:10" x14ac:dyDescent="0.25">
      <c r="A191">
        <v>190</v>
      </c>
      <c r="B191">
        <v>15</v>
      </c>
      <c r="C191">
        <v>3.4</v>
      </c>
      <c r="D191">
        <v>3.1</v>
      </c>
      <c r="E191">
        <v>77.5</v>
      </c>
      <c r="F191">
        <v>1.9</v>
      </c>
      <c r="G191" t="str">
        <f t="shared" si="8"/>
        <v>moderate screen time</v>
      </c>
      <c r="H191" t="str">
        <f t="shared" si="9"/>
        <v>high scores</v>
      </c>
      <c r="I191" t="str">
        <f t="shared" si="10"/>
        <v>SPORTS</v>
      </c>
      <c r="J191" t="str">
        <f t="shared" si="11"/>
        <v>mid teen</v>
      </c>
    </row>
    <row r="192" spans="1:10" x14ac:dyDescent="0.25">
      <c r="A192">
        <v>191</v>
      </c>
      <c r="B192">
        <v>14</v>
      </c>
      <c r="C192">
        <v>1.9</v>
      </c>
      <c r="D192">
        <v>4.5999999999999996</v>
      </c>
      <c r="E192">
        <v>80.099999999999994</v>
      </c>
      <c r="F192">
        <v>1.1000000000000001</v>
      </c>
      <c r="G192" t="str">
        <f t="shared" si="8"/>
        <v>high screen time</v>
      </c>
      <c r="H192" t="str">
        <f t="shared" si="9"/>
        <v>high scores</v>
      </c>
      <c r="I192" t="str">
        <f t="shared" si="10"/>
        <v>YOGA</v>
      </c>
      <c r="J192" t="str">
        <f t="shared" si="11"/>
        <v>mid teen</v>
      </c>
    </row>
    <row r="193" spans="1:10" x14ac:dyDescent="0.25">
      <c r="A193">
        <v>192</v>
      </c>
      <c r="B193">
        <v>17</v>
      </c>
      <c r="C193">
        <v>1.2</v>
      </c>
      <c r="D193">
        <v>6.5</v>
      </c>
      <c r="E193">
        <v>64.900000000000006</v>
      </c>
      <c r="F193">
        <v>2</v>
      </c>
      <c r="G193" t="str">
        <f t="shared" si="8"/>
        <v>high screen time</v>
      </c>
      <c r="H193" t="str">
        <f t="shared" si="9"/>
        <v>average score</v>
      </c>
      <c r="I193" t="str">
        <f t="shared" si="10"/>
        <v>SPORTS</v>
      </c>
      <c r="J193" t="str">
        <f t="shared" si="11"/>
        <v>Late teen</v>
      </c>
    </row>
    <row r="194" spans="1:10" x14ac:dyDescent="0.25">
      <c r="A194">
        <v>193</v>
      </c>
      <c r="B194">
        <v>16</v>
      </c>
      <c r="C194">
        <v>2.2000000000000002</v>
      </c>
      <c r="D194">
        <v>6.2</v>
      </c>
      <c r="E194">
        <v>66.7</v>
      </c>
      <c r="F194">
        <v>2.8</v>
      </c>
      <c r="G194" t="str">
        <f t="shared" ref="G194:G206" si="12">IF(D194&lt;2,"few screen time",IF(D194&lt;=4,"moderate screen time","high screen time"))</f>
        <v>high screen time</v>
      </c>
      <c r="H194" t="str">
        <f t="shared" ref="H194:H206" si="13">IF(E194&lt;35,"low score",IF(E194&lt;70,"average score","high scores"))</f>
        <v>average score</v>
      </c>
      <c r="I194" t="str">
        <f t="shared" ref="I194:I206" si="14">IF(F194&gt;=1.5,"SPORTS","YOGA")</f>
        <v>SPORTS</v>
      </c>
      <c r="J194" t="str">
        <f t="shared" ref="J194:J206" si="15">IF(B194&lt;=13," Early Teen",IF(B194&lt;=15,"mid teen","Late teen"))</f>
        <v>Late teen</v>
      </c>
    </row>
    <row r="195" spans="1:10" x14ac:dyDescent="0.25">
      <c r="A195">
        <v>194</v>
      </c>
      <c r="B195">
        <v>14</v>
      </c>
      <c r="C195">
        <v>5.8</v>
      </c>
      <c r="D195">
        <v>7</v>
      </c>
      <c r="E195">
        <v>69</v>
      </c>
      <c r="F195">
        <v>1.8</v>
      </c>
      <c r="G195" t="str">
        <f t="shared" si="12"/>
        <v>high screen time</v>
      </c>
      <c r="H195" t="str">
        <f t="shared" si="13"/>
        <v>average score</v>
      </c>
      <c r="I195" t="str">
        <f t="shared" si="14"/>
        <v>SPORTS</v>
      </c>
      <c r="J195" t="str">
        <f t="shared" si="15"/>
        <v>mid teen</v>
      </c>
    </row>
    <row r="196" spans="1:10" x14ac:dyDescent="0.25">
      <c r="A196">
        <v>195</v>
      </c>
      <c r="B196">
        <v>16</v>
      </c>
      <c r="C196">
        <v>1</v>
      </c>
      <c r="D196">
        <v>1.7</v>
      </c>
      <c r="E196">
        <v>65.2</v>
      </c>
      <c r="F196">
        <v>0.9</v>
      </c>
      <c r="G196" t="str">
        <f t="shared" si="12"/>
        <v>few screen time</v>
      </c>
      <c r="H196" t="str">
        <f t="shared" si="13"/>
        <v>average score</v>
      </c>
      <c r="I196" t="str">
        <f t="shared" si="14"/>
        <v>YOGA</v>
      </c>
      <c r="J196" t="str">
        <f t="shared" si="15"/>
        <v>Late teen</v>
      </c>
    </row>
    <row r="197" spans="1:10" x14ac:dyDescent="0.25">
      <c r="A197">
        <v>196</v>
      </c>
      <c r="B197">
        <v>15</v>
      </c>
      <c r="C197">
        <v>1.7</v>
      </c>
      <c r="D197">
        <v>2.2999999999999998</v>
      </c>
      <c r="E197">
        <v>80.2</v>
      </c>
      <c r="F197">
        <v>1</v>
      </c>
      <c r="G197" t="str">
        <f t="shared" si="12"/>
        <v>moderate screen time</v>
      </c>
      <c r="H197" t="str">
        <f t="shared" si="13"/>
        <v>high scores</v>
      </c>
      <c r="I197" t="str">
        <f t="shared" si="14"/>
        <v>YOGA</v>
      </c>
      <c r="J197" t="str">
        <f t="shared" si="15"/>
        <v>mid teen</v>
      </c>
    </row>
    <row r="198" spans="1:10" x14ac:dyDescent="0.25">
      <c r="A198">
        <v>197</v>
      </c>
      <c r="B198">
        <v>15</v>
      </c>
      <c r="C198">
        <v>2.9</v>
      </c>
      <c r="D198">
        <v>4.3</v>
      </c>
      <c r="E198">
        <v>63.7</v>
      </c>
      <c r="F198">
        <v>1.3</v>
      </c>
      <c r="G198" t="str">
        <f t="shared" si="12"/>
        <v>high screen time</v>
      </c>
      <c r="H198" t="str">
        <f t="shared" si="13"/>
        <v>average score</v>
      </c>
      <c r="I198" t="str">
        <f t="shared" si="14"/>
        <v>YOGA</v>
      </c>
      <c r="J198" t="str">
        <f t="shared" si="15"/>
        <v>mid teen</v>
      </c>
    </row>
    <row r="199" spans="1:10" x14ac:dyDescent="0.25">
      <c r="A199">
        <v>198</v>
      </c>
      <c r="B199">
        <v>13</v>
      </c>
      <c r="C199">
        <v>2.4</v>
      </c>
      <c r="D199">
        <v>5.3</v>
      </c>
      <c r="E199">
        <v>82.5</v>
      </c>
      <c r="F199">
        <v>1</v>
      </c>
      <c r="G199" t="str">
        <f t="shared" si="12"/>
        <v>high screen time</v>
      </c>
      <c r="H199" t="str">
        <f t="shared" si="13"/>
        <v>high scores</v>
      </c>
      <c r="I199" t="str">
        <f t="shared" si="14"/>
        <v>YOGA</v>
      </c>
      <c r="J199" t="str">
        <f t="shared" si="15"/>
        <v xml:space="preserve"> Early Teen</v>
      </c>
    </row>
    <row r="200" spans="1:10" x14ac:dyDescent="0.25">
      <c r="A200">
        <v>199</v>
      </c>
      <c r="B200">
        <v>17</v>
      </c>
      <c r="C200">
        <v>2.2999999999999998</v>
      </c>
      <c r="D200">
        <v>4</v>
      </c>
      <c r="E200">
        <v>66.3</v>
      </c>
      <c r="F200">
        <v>0.7</v>
      </c>
      <c r="G200" t="str">
        <f t="shared" si="12"/>
        <v>moderate screen time</v>
      </c>
      <c r="H200" t="str">
        <f t="shared" si="13"/>
        <v>average score</v>
      </c>
      <c r="I200" t="str">
        <f t="shared" si="14"/>
        <v>YOGA</v>
      </c>
      <c r="J200" t="str">
        <f t="shared" si="15"/>
        <v>Late teen</v>
      </c>
    </row>
    <row r="201" spans="1:10" x14ac:dyDescent="0.25">
      <c r="A201">
        <v>200</v>
      </c>
      <c r="B201">
        <v>16</v>
      </c>
      <c r="C201">
        <v>4.5</v>
      </c>
      <c r="D201">
        <v>1.5</v>
      </c>
      <c r="E201">
        <v>74.7</v>
      </c>
      <c r="F201">
        <v>1.6</v>
      </c>
      <c r="G201" t="str">
        <f t="shared" si="12"/>
        <v>few screen time</v>
      </c>
      <c r="H201" t="str">
        <f t="shared" si="13"/>
        <v>high scores</v>
      </c>
      <c r="I201" t="str">
        <f t="shared" si="14"/>
        <v>SPORTS</v>
      </c>
      <c r="J201" t="str">
        <f t="shared" si="15"/>
        <v>Late teen</v>
      </c>
    </row>
    <row r="202" spans="1:10" x14ac:dyDescent="0.25">
      <c r="A202">
        <v>132</v>
      </c>
      <c r="B202">
        <v>17</v>
      </c>
      <c r="C202">
        <v>4.4000000000000004</v>
      </c>
      <c r="D202">
        <v>5.8</v>
      </c>
      <c r="E202">
        <v>79.099999999999994</v>
      </c>
      <c r="F202">
        <v>1.5</v>
      </c>
      <c r="G202" t="str">
        <f t="shared" si="12"/>
        <v>high screen time</v>
      </c>
      <c r="H202" t="str">
        <f t="shared" si="13"/>
        <v>high scores</v>
      </c>
      <c r="I202" t="str">
        <f t="shared" si="14"/>
        <v>SPORTS</v>
      </c>
      <c r="J202" t="str">
        <f t="shared" si="15"/>
        <v>Late teen</v>
      </c>
    </row>
    <row r="203" spans="1:10" x14ac:dyDescent="0.25">
      <c r="A203">
        <v>46</v>
      </c>
      <c r="B203">
        <v>13</v>
      </c>
      <c r="C203">
        <v>1.8</v>
      </c>
      <c r="D203">
        <v>4.9000000000000004</v>
      </c>
      <c r="E203">
        <v>74.599999999999994</v>
      </c>
      <c r="F203">
        <v>1.6</v>
      </c>
      <c r="G203" t="str">
        <f t="shared" si="12"/>
        <v>high screen time</v>
      </c>
      <c r="H203" t="str">
        <f t="shared" si="13"/>
        <v>high scores</v>
      </c>
      <c r="I203" t="str">
        <f t="shared" si="14"/>
        <v>SPORTS</v>
      </c>
      <c r="J203" t="str">
        <f t="shared" si="15"/>
        <v xml:space="preserve"> Early Teen</v>
      </c>
    </row>
    <row r="204" spans="1:10" x14ac:dyDescent="0.25">
      <c r="A204">
        <v>129</v>
      </c>
      <c r="B204">
        <v>17</v>
      </c>
      <c r="C204">
        <v>2.8</v>
      </c>
      <c r="D204">
        <v>4.7</v>
      </c>
      <c r="E204">
        <v>58.1</v>
      </c>
      <c r="F204">
        <v>1</v>
      </c>
      <c r="G204" t="str">
        <f t="shared" si="12"/>
        <v>high screen time</v>
      </c>
      <c r="H204" t="str">
        <f t="shared" si="13"/>
        <v>average score</v>
      </c>
      <c r="I204" t="str">
        <f t="shared" si="14"/>
        <v>YOGA</v>
      </c>
      <c r="J204" t="str">
        <f t="shared" si="15"/>
        <v>Late teen</v>
      </c>
    </row>
    <row r="205" spans="1:10" x14ac:dyDescent="0.25">
      <c r="A205">
        <v>24</v>
      </c>
      <c r="B205">
        <v>13</v>
      </c>
      <c r="C205">
        <v>3.2</v>
      </c>
      <c r="D205">
        <v>2.6</v>
      </c>
      <c r="E205">
        <v>53.2</v>
      </c>
      <c r="F205">
        <v>0</v>
      </c>
      <c r="G205" t="str">
        <f t="shared" si="12"/>
        <v>moderate screen time</v>
      </c>
      <c r="H205" t="str">
        <f t="shared" si="13"/>
        <v>average score</v>
      </c>
      <c r="I205" t="str">
        <f t="shared" si="14"/>
        <v>YOGA</v>
      </c>
      <c r="J205" t="str">
        <f t="shared" si="15"/>
        <v xml:space="preserve"> Early Teen</v>
      </c>
    </row>
    <row r="206" spans="1:10" x14ac:dyDescent="0.25">
      <c r="A206">
        <v>39</v>
      </c>
      <c r="B206">
        <v>13</v>
      </c>
      <c r="C206">
        <v>2.4</v>
      </c>
      <c r="D206">
        <v>3.2</v>
      </c>
      <c r="E206">
        <v>76.7</v>
      </c>
      <c r="F206">
        <v>1.8</v>
      </c>
      <c r="G206" t="str">
        <f t="shared" si="12"/>
        <v>moderate screen time</v>
      </c>
      <c r="H206" t="str">
        <f t="shared" si="13"/>
        <v>high scores</v>
      </c>
      <c r="I206" t="str">
        <f t="shared" si="14"/>
        <v>SPORTS</v>
      </c>
      <c r="J206" t="str">
        <f t="shared" si="15"/>
        <v xml:space="preserve"> Early Teen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0501-5429-404F-92A2-3F7A44F88334}">
  <dimension ref="B1:F32"/>
  <sheetViews>
    <sheetView workbookViewId="0">
      <selection activeCell="B2" sqref="B2"/>
    </sheetView>
  </sheetViews>
  <sheetFormatPr defaultRowHeight="15" x14ac:dyDescent="0.25"/>
  <cols>
    <col min="1" max="1" width="11.28515625" bestFit="1" customWidth="1"/>
    <col min="2" max="2" width="21.85546875" customWidth="1"/>
    <col min="3" max="3" width="29.85546875" bestFit="1" customWidth="1"/>
    <col min="4" max="4" width="20.85546875" bestFit="1" customWidth="1"/>
    <col min="5" max="6" width="12" bestFit="1" customWidth="1"/>
    <col min="7" max="7" width="29.85546875" bestFit="1" customWidth="1"/>
    <col min="8" max="8" width="26.85546875" bestFit="1" customWidth="1"/>
    <col min="9" max="9" width="16" bestFit="1" customWidth="1"/>
    <col min="10" max="10" width="22.85546875" bestFit="1" customWidth="1"/>
    <col min="11" max="11" width="21.85546875" bestFit="1" customWidth="1"/>
    <col min="12" max="12" width="31.85546875" bestFit="1" customWidth="1"/>
    <col min="13" max="13" width="20.85546875" bestFit="1" customWidth="1"/>
    <col min="14" max="14" width="22.5703125" bestFit="1" customWidth="1"/>
    <col min="15" max="15" width="22.85546875" bestFit="1" customWidth="1"/>
    <col min="16" max="16" width="21.85546875" bestFit="1" customWidth="1"/>
    <col min="17" max="17" width="31.85546875" bestFit="1" customWidth="1"/>
    <col min="18" max="18" width="16" bestFit="1" customWidth="1"/>
    <col min="19" max="19" width="27.5703125" bestFit="1" customWidth="1"/>
    <col min="20" max="20" width="27.85546875" bestFit="1" customWidth="1"/>
    <col min="21" max="21" width="26.85546875" bestFit="1" customWidth="1"/>
    <col min="22" max="22" width="36.85546875" bestFit="1" customWidth="1"/>
    <col min="23" max="35" width="4" bestFit="1" customWidth="1"/>
    <col min="36" max="36" width="22.5703125" bestFit="1" customWidth="1"/>
    <col min="37" max="38" width="4" bestFit="1" customWidth="1"/>
    <col min="39" max="40" width="5" bestFit="1" customWidth="1"/>
    <col min="41" max="42" width="4" bestFit="1" customWidth="1"/>
    <col min="43" max="43" width="12" bestFit="1" customWidth="1"/>
    <col min="44" max="44" width="4" bestFit="1" customWidth="1"/>
    <col min="45" max="45" width="12" bestFit="1" customWidth="1"/>
    <col min="46" max="46" width="5" bestFit="1" customWidth="1"/>
    <col min="47" max="47" width="12" bestFit="1" customWidth="1"/>
    <col min="48" max="48" width="6" bestFit="1" customWidth="1"/>
    <col min="49" max="49" width="4" bestFit="1" customWidth="1"/>
    <col min="50" max="50" width="12" bestFit="1" customWidth="1"/>
    <col min="51" max="52" width="5" bestFit="1" customWidth="1"/>
    <col min="53" max="53" width="12" bestFit="1" customWidth="1"/>
    <col min="54" max="54" width="5" bestFit="1" customWidth="1"/>
    <col min="55" max="56" width="12" bestFit="1" customWidth="1"/>
    <col min="57" max="57" width="5" bestFit="1" customWidth="1"/>
    <col min="58" max="58" width="12" bestFit="1" customWidth="1"/>
    <col min="59" max="59" width="7" bestFit="1" customWidth="1"/>
    <col min="60" max="60" width="6" bestFit="1" customWidth="1"/>
    <col min="61" max="61" width="12" bestFit="1" customWidth="1"/>
    <col min="62" max="62" width="4" bestFit="1" customWidth="1"/>
    <col min="63" max="63" width="5" bestFit="1" customWidth="1"/>
    <col min="64" max="64" width="12" bestFit="1" customWidth="1"/>
    <col min="65" max="68" width="4" bestFit="1" customWidth="1"/>
    <col min="69" max="69" width="19.28515625" bestFit="1" customWidth="1"/>
    <col min="70" max="70" width="5" bestFit="1" customWidth="1"/>
    <col min="71" max="75" width="4" bestFit="1" customWidth="1"/>
    <col min="76" max="80" width="5" bestFit="1" customWidth="1"/>
    <col min="81" max="81" width="4" bestFit="1" customWidth="1"/>
    <col min="82" max="95" width="5" bestFit="1" customWidth="1"/>
    <col min="96" max="96" width="4" bestFit="1" customWidth="1"/>
    <col min="97" max="97" width="5" bestFit="1" customWidth="1"/>
    <col min="98" max="101" width="4" bestFit="1" customWidth="1"/>
    <col min="102" max="102" width="18.28515625" bestFit="1" customWidth="1"/>
    <col min="103" max="106" width="6" bestFit="1" customWidth="1"/>
    <col min="107" max="108" width="5" bestFit="1" customWidth="1"/>
    <col min="109" max="114" width="6" bestFit="1" customWidth="1"/>
    <col min="115" max="115" width="7" bestFit="1" customWidth="1"/>
    <col min="116" max="116" width="6" bestFit="1" customWidth="1"/>
    <col min="117" max="118" width="7" bestFit="1" customWidth="1"/>
    <col min="119" max="122" width="6" bestFit="1" customWidth="1"/>
    <col min="123" max="123" width="5" bestFit="1" customWidth="1"/>
    <col min="124" max="130" width="6" bestFit="1" customWidth="1"/>
    <col min="131" max="131" width="4" bestFit="1" customWidth="1"/>
    <col min="132" max="134" width="5" bestFit="1" customWidth="1"/>
    <col min="135" max="135" width="16" bestFit="1" customWidth="1"/>
    <col min="136" max="136" width="27.5703125" bestFit="1" customWidth="1"/>
    <col min="137" max="137" width="24.28515625" bestFit="1" customWidth="1"/>
    <col min="138" max="138" width="23.28515625" bestFit="1" customWidth="1"/>
  </cols>
  <sheetData>
    <row r="1" spans="2:6" x14ac:dyDescent="0.25">
      <c r="B1" t="s">
        <v>44</v>
      </c>
    </row>
    <row r="2" spans="2:6" x14ac:dyDescent="0.25">
      <c r="B2" t="s">
        <v>21</v>
      </c>
    </row>
    <row r="4" spans="2:6" x14ac:dyDescent="0.25">
      <c r="B4" s="6" t="s">
        <v>42</v>
      </c>
      <c r="C4" s="6"/>
      <c r="D4" s="6"/>
    </row>
    <row r="5" spans="2:6" x14ac:dyDescent="0.25">
      <c r="B5" s="7" t="s">
        <v>22</v>
      </c>
      <c r="C5" s="10" t="s">
        <v>31</v>
      </c>
      <c r="D5" s="11"/>
      <c r="E5" s="11"/>
      <c r="F5" s="11"/>
    </row>
    <row r="6" spans="2:6" x14ac:dyDescent="0.25">
      <c r="B6" s="7" t="s">
        <v>25</v>
      </c>
      <c r="C6" s="8" t="s">
        <v>28</v>
      </c>
      <c r="D6" s="8" t="s">
        <v>30</v>
      </c>
      <c r="E6" s="8" t="s">
        <v>29</v>
      </c>
      <c r="F6" s="8" t="s">
        <v>20</v>
      </c>
    </row>
    <row r="7" spans="2:6" x14ac:dyDescent="0.25">
      <c r="B7" s="9">
        <v>13</v>
      </c>
      <c r="C7" s="8">
        <v>71.45</v>
      </c>
      <c r="D7" s="8">
        <v>68.723809523809521</v>
      </c>
      <c r="E7" s="8">
        <v>74.742857142857133</v>
      </c>
      <c r="F7" s="8">
        <v>71.708695652173887</v>
      </c>
    </row>
    <row r="8" spans="2:6" x14ac:dyDescent="0.25">
      <c r="B8" s="9">
        <v>14</v>
      </c>
      <c r="C8" s="8">
        <v>68.833333333333329</v>
      </c>
      <c r="D8" s="8">
        <v>73.100000000000009</v>
      </c>
      <c r="E8" s="8">
        <v>72.986666666666665</v>
      </c>
      <c r="F8" s="8">
        <v>72.685714285714297</v>
      </c>
    </row>
    <row r="9" spans="2:6" x14ac:dyDescent="0.25">
      <c r="B9" s="9">
        <v>15</v>
      </c>
      <c r="C9" s="8">
        <v>66.449999999999989</v>
      </c>
      <c r="D9" s="8">
        <v>73.540000000000006</v>
      </c>
      <c r="E9" s="8">
        <v>70.287999999999997</v>
      </c>
      <c r="F9" s="8">
        <v>70.959459459459481</v>
      </c>
    </row>
    <row r="10" spans="2:6" x14ac:dyDescent="0.25">
      <c r="B10" s="9">
        <v>16</v>
      </c>
      <c r="C10" s="8">
        <v>70.287499999999994</v>
      </c>
      <c r="D10" s="8">
        <v>66.661111111111111</v>
      </c>
      <c r="E10" s="8">
        <v>73.773913043478274</v>
      </c>
      <c r="F10" s="8">
        <v>70.591836734693871</v>
      </c>
    </row>
    <row r="11" spans="2:6" x14ac:dyDescent="0.25">
      <c r="B11" s="9">
        <v>17</v>
      </c>
      <c r="C11" s="8">
        <v>70.7</v>
      </c>
      <c r="D11" s="8">
        <v>65.35833333333332</v>
      </c>
      <c r="E11" s="8">
        <v>69.837499999999991</v>
      </c>
      <c r="F11" s="8">
        <v>68.468421052631555</v>
      </c>
    </row>
    <row r="12" spans="2:6" x14ac:dyDescent="0.25">
      <c r="B12" s="9" t="s">
        <v>20</v>
      </c>
      <c r="C12" s="8">
        <v>69.942105263157899</v>
      </c>
      <c r="D12" s="8">
        <v>69.30128205128203</v>
      </c>
      <c r="E12" s="8">
        <v>72.171296296296333</v>
      </c>
      <c r="F12" s="8">
        <v>70.87268292682927</v>
      </c>
    </row>
    <row r="13" spans="2:6" x14ac:dyDescent="0.25">
      <c r="B13" s="6" t="s">
        <v>43</v>
      </c>
      <c r="C13" s="6"/>
      <c r="D13" s="6"/>
    </row>
    <row r="14" spans="2:6" x14ac:dyDescent="0.25">
      <c r="B14" s="7" t="s">
        <v>23</v>
      </c>
      <c r="C14" s="7" t="s">
        <v>35</v>
      </c>
      <c r="D14" s="8"/>
      <c r="E14" s="8"/>
    </row>
    <row r="15" spans="2:6" x14ac:dyDescent="0.25">
      <c r="B15" s="7" t="s">
        <v>1</v>
      </c>
      <c r="C15" s="8" t="s">
        <v>33</v>
      </c>
      <c r="D15" s="8" t="s">
        <v>34</v>
      </c>
      <c r="E15" s="8" t="s">
        <v>20</v>
      </c>
    </row>
    <row r="16" spans="2:6" x14ac:dyDescent="0.25">
      <c r="B16" s="9">
        <v>13</v>
      </c>
      <c r="C16" s="8">
        <v>4.0200000000000005</v>
      </c>
      <c r="D16" s="8">
        <v>3.842857142857143</v>
      </c>
      <c r="E16" s="8">
        <v>3.9391304347826086</v>
      </c>
    </row>
    <row r="17" spans="2:6" x14ac:dyDescent="0.25">
      <c r="B17" s="9">
        <v>14</v>
      </c>
      <c r="C17" s="8">
        <v>3.9850000000000003</v>
      </c>
      <c r="D17" s="8">
        <v>3.3399999999999994</v>
      </c>
      <c r="E17" s="8">
        <v>3.7085714285714291</v>
      </c>
    </row>
    <row r="18" spans="2:6" x14ac:dyDescent="0.25">
      <c r="B18" s="9">
        <v>15</v>
      </c>
      <c r="C18" s="8">
        <v>4.2105263157894735</v>
      </c>
      <c r="D18" s="8">
        <v>4.583333333333333</v>
      </c>
      <c r="E18" s="8">
        <v>4.391891891891893</v>
      </c>
    </row>
    <row r="19" spans="2:6" x14ac:dyDescent="0.25">
      <c r="B19" s="9">
        <v>16</v>
      </c>
      <c r="C19" s="8">
        <v>3.9586206896551723</v>
      </c>
      <c r="D19" s="8">
        <v>3.75</v>
      </c>
      <c r="E19" s="8">
        <v>3.8734693877551023</v>
      </c>
    </row>
    <row r="20" spans="2:6" x14ac:dyDescent="0.25">
      <c r="B20" s="9">
        <v>17</v>
      </c>
      <c r="C20" s="8">
        <v>4.5695652173913048</v>
      </c>
      <c r="D20" s="8">
        <v>3.7333333333333338</v>
      </c>
      <c r="E20" s="8">
        <v>4.2394736842105258</v>
      </c>
    </row>
    <row r="21" spans="2:6" x14ac:dyDescent="0.25">
      <c r="B21" s="9" t="s">
        <v>20</v>
      </c>
      <c r="C21" s="8">
        <v>4.1387931034482763</v>
      </c>
      <c r="D21" s="8">
        <v>3.8685393258426974</v>
      </c>
      <c r="E21" s="8">
        <v>4.0214634146341464</v>
      </c>
    </row>
    <row r="24" spans="2:6" x14ac:dyDescent="0.25">
      <c r="B24" s="6" t="s">
        <v>41</v>
      </c>
      <c r="C24" s="6"/>
    </row>
    <row r="25" spans="2:6" x14ac:dyDescent="0.25">
      <c r="B25" s="7" t="s">
        <v>22</v>
      </c>
      <c r="C25" s="7" t="s">
        <v>36</v>
      </c>
      <c r="D25" s="8"/>
      <c r="E25" s="8"/>
      <c r="F25" s="8"/>
    </row>
    <row r="26" spans="2:6" x14ac:dyDescent="0.25">
      <c r="B26" s="7" t="s">
        <v>40</v>
      </c>
      <c r="C26" s="8" t="s">
        <v>37</v>
      </c>
      <c r="D26" s="8" t="s">
        <v>39</v>
      </c>
      <c r="E26" s="8" t="s">
        <v>38</v>
      </c>
      <c r="F26" s="8" t="s">
        <v>20</v>
      </c>
    </row>
    <row r="27" spans="2:6" x14ac:dyDescent="0.25">
      <c r="B27" s="9">
        <v>13</v>
      </c>
      <c r="C27" s="8">
        <v>71.708695652173915</v>
      </c>
      <c r="D27" s="8"/>
      <c r="E27" s="8"/>
      <c r="F27" s="8">
        <v>71.708695652173915</v>
      </c>
    </row>
    <row r="28" spans="2:6" x14ac:dyDescent="0.25">
      <c r="B28" s="9">
        <v>14</v>
      </c>
      <c r="C28" s="8"/>
      <c r="D28" s="8"/>
      <c r="E28" s="8">
        <v>72.685714285714269</v>
      </c>
      <c r="F28" s="8">
        <v>72.685714285714269</v>
      </c>
    </row>
    <row r="29" spans="2:6" x14ac:dyDescent="0.25">
      <c r="B29" s="9">
        <v>15</v>
      </c>
      <c r="C29" s="8"/>
      <c r="D29" s="8"/>
      <c r="E29" s="8">
        <v>70.959459459459453</v>
      </c>
      <c r="F29" s="8">
        <v>70.959459459459453</v>
      </c>
    </row>
    <row r="30" spans="2:6" x14ac:dyDescent="0.25">
      <c r="B30" s="9">
        <v>16</v>
      </c>
      <c r="C30" s="8"/>
      <c r="D30" s="8">
        <v>70.591836734693871</v>
      </c>
      <c r="E30" s="8"/>
      <c r="F30" s="8">
        <v>70.591836734693871</v>
      </c>
    </row>
    <row r="31" spans="2:6" x14ac:dyDescent="0.25">
      <c r="B31" s="9">
        <v>17</v>
      </c>
      <c r="C31" s="8"/>
      <c r="D31" s="8">
        <v>68.46842105263157</v>
      </c>
      <c r="E31" s="8"/>
      <c r="F31" s="8">
        <v>68.46842105263157</v>
      </c>
    </row>
    <row r="32" spans="2:6" x14ac:dyDescent="0.25">
      <c r="B32" s="9" t="s">
        <v>20</v>
      </c>
      <c r="C32" s="8">
        <v>71.708695652173915</v>
      </c>
      <c r="D32" s="8">
        <v>69.664367816091982</v>
      </c>
      <c r="E32" s="8">
        <v>71.798611111111128</v>
      </c>
      <c r="F32" s="8">
        <v>70.872682926829256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9124-A0BC-433F-9757-8265C45AEBFF}">
  <dimension ref="A1:N29"/>
  <sheetViews>
    <sheetView showGridLines="0" topLeftCell="A16" workbookViewId="0">
      <selection activeCell="C12" sqref="C12"/>
    </sheetView>
  </sheetViews>
  <sheetFormatPr defaultRowHeight="15" x14ac:dyDescent="0.25"/>
  <cols>
    <col min="1" max="1" width="20.85546875" bestFit="1" customWidth="1"/>
    <col min="2" max="2" width="30" bestFit="1" customWidth="1"/>
    <col min="3" max="3" width="15.42578125" customWidth="1"/>
  </cols>
  <sheetData>
    <row r="1" spans="1:14" x14ac:dyDescent="0.25">
      <c r="A1" t="s">
        <v>60</v>
      </c>
    </row>
    <row r="3" spans="1:14" x14ac:dyDescent="0.25">
      <c r="A3" t="s">
        <v>62</v>
      </c>
    </row>
    <row r="5" spans="1:14" x14ac:dyDescent="0.25">
      <c r="A5" t="s">
        <v>64</v>
      </c>
    </row>
    <row r="7" spans="1:14" x14ac:dyDescent="0.25">
      <c r="A7" t="s">
        <v>93</v>
      </c>
    </row>
    <row r="8" spans="1:14" x14ac:dyDescent="0.25">
      <c r="A8" t="s">
        <v>68</v>
      </c>
    </row>
    <row r="10" spans="1:14" ht="15.75" x14ac:dyDescent="0.25">
      <c r="A10" s="25" t="s">
        <v>48</v>
      </c>
      <c r="B10" s="25"/>
      <c r="C10" s="25"/>
      <c r="D10" s="25"/>
      <c r="E10" s="25"/>
      <c r="F10" s="25"/>
      <c r="G10" s="25"/>
      <c r="H10" s="25"/>
      <c r="I10" s="25"/>
      <c r="J10" s="25"/>
      <c r="K10" s="25"/>
      <c r="L10" s="25"/>
      <c r="M10" s="25"/>
      <c r="N10" s="25"/>
    </row>
    <row r="11" spans="1:14" x14ac:dyDescent="0.25">
      <c r="A11" s="12"/>
      <c r="B11" s="12"/>
      <c r="C11" s="12"/>
      <c r="D11" s="12"/>
      <c r="E11" s="12"/>
      <c r="F11" s="12"/>
      <c r="G11" s="12"/>
      <c r="H11" s="12"/>
      <c r="I11" s="12"/>
      <c r="J11" s="12"/>
      <c r="K11" s="12"/>
      <c r="L11" s="12"/>
      <c r="M11" s="12"/>
      <c r="N11" s="12"/>
    </row>
    <row r="12" spans="1:14" x14ac:dyDescent="0.25">
      <c r="A12" s="12"/>
      <c r="B12" s="16" t="s">
        <v>94</v>
      </c>
      <c r="C12" s="12"/>
      <c r="D12" s="12"/>
      <c r="E12" s="12"/>
      <c r="F12" s="17" t="s">
        <v>95</v>
      </c>
      <c r="G12" s="17"/>
      <c r="H12" s="17"/>
      <c r="I12" s="17"/>
      <c r="J12" s="12"/>
      <c r="K12" s="12"/>
      <c r="L12" s="12"/>
      <c r="M12" s="12"/>
      <c r="N12" s="12"/>
    </row>
    <row r="13" spans="1:14" x14ac:dyDescent="0.25">
      <c r="A13" s="12"/>
      <c r="B13" s="12"/>
      <c r="C13" s="12"/>
      <c r="D13" s="12"/>
      <c r="E13" s="12"/>
      <c r="F13" s="12"/>
      <c r="G13" s="12"/>
      <c r="H13" s="12"/>
      <c r="I13" s="12"/>
      <c r="J13" s="12"/>
      <c r="K13" s="12"/>
      <c r="L13" s="12"/>
      <c r="M13" s="12"/>
      <c r="N13" s="12"/>
    </row>
    <row r="14" spans="1:14" x14ac:dyDescent="0.25">
      <c r="A14" s="12"/>
      <c r="B14" s="12"/>
      <c r="C14" s="12"/>
      <c r="D14" s="12"/>
      <c r="E14" s="12"/>
      <c r="F14" s="12"/>
      <c r="G14" s="12"/>
      <c r="H14" s="12"/>
      <c r="I14" s="12"/>
      <c r="J14" s="12"/>
      <c r="K14" s="12"/>
      <c r="L14" s="12"/>
      <c r="M14" s="12"/>
      <c r="N14" s="12"/>
    </row>
    <row r="15" spans="1:14" x14ac:dyDescent="0.25">
      <c r="A15" s="12"/>
      <c r="B15" s="12"/>
      <c r="C15" s="12"/>
      <c r="D15" s="12"/>
      <c r="E15" s="12"/>
      <c r="F15" s="12"/>
      <c r="G15" s="12"/>
      <c r="H15" s="12"/>
      <c r="I15" s="12"/>
      <c r="J15" s="12"/>
      <c r="K15" s="12"/>
      <c r="L15" s="12"/>
      <c r="M15" s="12"/>
      <c r="N15" s="12"/>
    </row>
    <row r="16" spans="1:14" x14ac:dyDescent="0.25">
      <c r="A16" s="12"/>
      <c r="B16" s="13"/>
      <c r="C16" s="12"/>
      <c r="D16" s="12"/>
      <c r="E16" s="12"/>
      <c r="F16" s="12"/>
      <c r="G16" s="12"/>
      <c r="H16" s="12"/>
      <c r="I16" s="12"/>
      <c r="J16" s="12"/>
      <c r="K16" s="12"/>
      <c r="L16" s="12"/>
      <c r="M16" s="12"/>
      <c r="N16" s="12"/>
    </row>
    <row r="17" spans="1:14" x14ac:dyDescent="0.25">
      <c r="A17" s="12"/>
      <c r="B17" s="13"/>
      <c r="C17" s="12"/>
      <c r="D17" s="12"/>
      <c r="E17" s="12"/>
      <c r="F17" s="12"/>
      <c r="G17" s="12"/>
      <c r="H17" s="12"/>
      <c r="I17" s="12"/>
      <c r="J17" s="12"/>
      <c r="K17" s="12"/>
      <c r="L17" s="12"/>
      <c r="M17" s="12"/>
      <c r="N17" s="12"/>
    </row>
    <row r="18" spans="1:14" x14ac:dyDescent="0.25">
      <c r="A18" s="12"/>
      <c r="B18" s="13"/>
      <c r="C18" s="12"/>
      <c r="D18" s="12"/>
      <c r="E18" s="12"/>
      <c r="F18" s="12"/>
      <c r="G18" s="12"/>
      <c r="H18" s="12"/>
      <c r="I18" s="12"/>
      <c r="J18" s="12"/>
      <c r="K18" s="12"/>
      <c r="L18" s="12"/>
      <c r="M18" s="12"/>
      <c r="N18" s="12"/>
    </row>
    <row r="19" spans="1:14" x14ac:dyDescent="0.25">
      <c r="A19" s="12"/>
      <c r="B19" s="13"/>
      <c r="C19" s="12"/>
      <c r="D19" s="12"/>
      <c r="E19" s="12"/>
      <c r="F19" s="12"/>
      <c r="G19" s="12"/>
      <c r="H19" s="12"/>
      <c r="I19" s="12"/>
      <c r="J19" s="12"/>
      <c r="K19" s="12"/>
      <c r="L19" s="12"/>
      <c r="M19" s="12"/>
      <c r="N19" s="12"/>
    </row>
    <row r="20" spans="1:14" x14ac:dyDescent="0.25">
      <c r="A20" s="12"/>
      <c r="B20" s="13"/>
      <c r="C20" s="12"/>
      <c r="D20" s="12"/>
      <c r="E20" s="12"/>
      <c r="F20" s="12"/>
      <c r="G20" s="12"/>
      <c r="H20" s="12"/>
      <c r="I20" s="12"/>
      <c r="J20" s="12"/>
      <c r="K20" s="12"/>
      <c r="L20" s="12"/>
      <c r="M20" s="12"/>
      <c r="N20" s="12"/>
    </row>
    <row r="21" spans="1:14" x14ac:dyDescent="0.25">
      <c r="A21" s="12"/>
      <c r="B21" s="14"/>
      <c r="C21" s="15"/>
      <c r="D21" s="15"/>
      <c r="E21" s="12"/>
      <c r="F21" s="12"/>
      <c r="G21" s="12"/>
      <c r="H21" s="12"/>
      <c r="I21" s="12"/>
      <c r="J21" s="12"/>
      <c r="K21" s="12"/>
      <c r="L21" s="12"/>
      <c r="M21" s="12"/>
      <c r="N21" s="12"/>
    </row>
    <row r="22" spans="1:14" x14ac:dyDescent="0.25">
      <c r="A22" s="12"/>
      <c r="B22" s="12"/>
      <c r="C22" s="12"/>
      <c r="D22" s="12"/>
      <c r="E22" s="12"/>
      <c r="F22" s="12"/>
      <c r="G22" s="12"/>
      <c r="H22" s="12"/>
      <c r="I22" s="12"/>
      <c r="J22" s="12"/>
      <c r="K22" s="12"/>
      <c r="L22" s="12"/>
      <c r="M22" s="12"/>
      <c r="N22" s="12"/>
    </row>
    <row r="23" spans="1:14" x14ac:dyDescent="0.25">
      <c r="A23" s="12"/>
      <c r="B23" s="12"/>
      <c r="C23" s="12"/>
      <c r="D23" s="12"/>
      <c r="E23" s="12"/>
      <c r="F23" s="12"/>
      <c r="G23" s="12"/>
      <c r="H23" s="12"/>
      <c r="I23" s="12"/>
      <c r="J23" s="12"/>
      <c r="K23" s="12"/>
      <c r="L23" s="12"/>
      <c r="M23" s="12"/>
      <c r="N23" s="12"/>
    </row>
    <row r="24" spans="1:14" x14ac:dyDescent="0.25">
      <c r="A24" s="12"/>
      <c r="B24" s="12"/>
      <c r="C24" s="12"/>
      <c r="D24" s="12"/>
      <c r="E24" s="12"/>
      <c r="F24" s="12"/>
      <c r="G24" s="12"/>
      <c r="H24" s="12"/>
      <c r="I24" s="12"/>
      <c r="J24" s="12"/>
      <c r="K24" s="12"/>
      <c r="L24" s="12"/>
      <c r="M24" s="12"/>
      <c r="N24" s="12"/>
    </row>
    <row r="25" spans="1:14" x14ac:dyDescent="0.25">
      <c r="A25" s="12"/>
      <c r="B25" s="12"/>
      <c r="C25" s="12"/>
      <c r="D25" s="12"/>
      <c r="E25" s="12"/>
      <c r="F25" s="12"/>
      <c r="G25" s="12"/>
      <c r="H25" s="12"/>
      <c r="I25" s="12"/>
      <c r="J25" s="12"/>
      <c r="K25" s="12"/>
      <c r="L25" s="12"/>
      <c r="M25" s="12"/>
      <c r="N25" s="12"/>
    </row>
    <row r="26" spans="1:14" x14ac:dyDescent="0.25">
      <c r="A26" s="12"/>
      <c r="B26" s="12"/>
      <c r="C26" s="12"/>
      <c r="D26" s="12"/>
      <c r="E26" s="12"/>
      <c r="F26" s="12"/>
      <c r="G26" s="12"/>
      <c r="H26" s="12"/>
      <c r="I26" s="12"/>
      <c r="J26" s="12"/>
      <c r="K26" s="12"/>
      <c r="L26" s="12"/>
      <c r="M26" s="12"/>
      <c r="N26" s="12"/>
    </row>
    <row r="27" spans="1:14" x14ac:dyDescent="0.25">
      <c r="A27" s="12"/>
      <c r="B27" s="12"/>
      <c r="C27" s="12"/>
      <c r="D27" s="12"/>
      <c r="E27" s="12"/>
      <c r="F27" s="12"/>
      <c r="G27" s="12"/>
      <c r="H27" s="12"/>
      <c r="I27" s="12"/>
      <c r="J27" s="12"/>
      <c r="K27" s="12"/>
      <c r="L27" s="12"/>
      <c r="M27" s="12"/>
      <c r="N27" s="12"/>
    </row>
    <row r="28" spans="1:14" x14ac:dyDescent="0.25">
      <c r="A28" s="12"/>
      <c r="B28" s="12"/>
      <c r="C28" s="12"/>
      <c r="D28" s="12"/>
      <c r="E28" s="12"/>
      <c r="F28" s="12"/>
      <c r="G28" s="12"/>
      <c r="H28" s="12"/>
      <c r="I28" s="12"/>
      <c r="J28" s="12"/>
      <c r="K28" s="12"/>
      <c r="L28" s="12"/>
      <c r="M28" s="12"/>
      <c r="N28" s="12"/>
    </row>
    <row r="29" spans="1:14" x14ac:dyDescent="0.25">
      <c r="A29" s="12"/>
      <c r="B29" s="12"/>
      <c r="C29" s="12"/>
      <c r="D29" s="12"/>
      <c r="E29" s="12"/>
      <c r="F29" s="12"/>
      <c r="G29" s="12"/>
      <c r="H29" s="12"/>
      <c r="I29" s="12"/>
      <c r="J29" s="12"/>
      <c r="K29" s="12"/>
      <c r="L29" s="12"/>
      <c r="M29" s="12"/>
      <c r="N29" s="12"/>
    </row>
  </sheetData>
  <mergeCells count="1">
    <mergeCell ref="A10:N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E1A3-4D9F-4A98-8CE1-D529B2349961}">
  <dimension ref="A1:Q32"/>
  <sheetViews>
    <sheetView tabSelected="1" topLeftCell="A14" workbookViewId="0">
      <selection activeCell="J3" sqref="J3"/>
    </sheetView>
  </sheetViews>
  <sheetFormatPr defaultRowHeight="15" x14ac:dyDescent="0.25"/>
  <cols>
    <col min="2" max="2" width="21.42578125" customWidth="1"/>
    <col min="16" max="16" width="19.85546875" customWidth="1"/>
  </cols>
  <sheetData>
    <row r="1" spans="1:17" ht="21" x14ac:dyDescent="0.35">
      <c r="B1" s="26" t="s">
        <v>48</v>
      </c>
      <c r="C1" s="26"/>
      <c r="D1" s="26"/>
      <c r="E1" s="26"/>
      <c r="F1" s="26"/>
      <c r="G1" s="26"/>
    </row>
    <row r="2" spans="1:17" ht="18" x14ac:dyDescent="0.25">
      <c r="A2" s="24" t="s">
        <v>127</v>
      </c>
      <c r="B2" s="6" t="s">
        <v>124</v>
      </c>
    </row>
    <row r="3" spans="1:17" ht="18" x14ac:dyDescent="0.25">
      <c r="A3" s="24">
        <v>1</v>
      </c>
      <c r="B3" t="s">
        <v>105</v>
      </c>
    </row>
    <row r="4" spans="1:17" ht="18" x14ac:dyDescent="0.25">
      <c r="A4" s="24">
        <v>2</v>
      </c>
      <c r="B4" t="s">
        <v>104</v>
      </c>
    </row>
    <row r="5" spans="1:17" ht="18" x14ac:dyDescent="0.25">
      <c r="A5" s="24">
        <v>3</v>
      </c>
      <c r="B5" t="s">
        <v>105</v>
      </c>
    </row>
    <row r="6" spans="1:17" ht="18" x14ac:dyDescent="0.25">
      <c r="A6" s="24">
        <v>4</v>
      </c>
      <c r="B6" t="s">
        <v>106</v>
      </c>
    </row>
    <row r="7" spans="1:17" ht="18" x14ac:dyDescent="0.25">
      <c r="A7" s="24">
        <v>5</v>
      </c>
      <c r="B7" t="s">
        <v>107</v>
      </c>
    </row>
    <row r="8" spans="1:17" ht="18" x14ac:dyDescent="0.25">
      <c r="A8" s="24">
        <v>6</v>
      </c>
      <c r="B8" t="s">
        <v>108</v>
      </c>
      <c r="P8" t="s">
        <v>112</v>
      </c>
    </row>
    <row r="9" spans="1:17" ht="18" x14ac:dyDescent="0.25">
      <c r="A9" s="24">
        <v>7</v>
      </c>
      <c r="B9" t="s">
        <v>109</v>
      </c>
      <c r="P9" s="23" t="s">
        <v>24</v>
      </c>
      <c r="Q9" s="23"/>
    </row>
    <row r="10" spans="1:17" ht="18" x14ac:dyDescent="0.25">
      <c r="A10" s="24">
        <v>8</v>
      </c>
      <c r="B10" t="s">
        <v>110</v>
      </c>
      <c r="P10" s="8"/>
      <c r="Q10" s="8"/>
    </row>
    <row r="11" spans="1:17" ht="18" x14ac:dyDescent="0.25">
      <c r="A11" s="24">
        <v>9</v>
      </c>
      <c r="B11" t="s">
        <v>111</v>
      </c>
      <c r="P11" s="8" t="s">
        <v>6</v>
      </c>
      <c r="Q11" s="8">
        <v>2.5577889447236175</v>
      </c>
    </row>
    <row r="12" spans="1:17" x14ac:dyDescent="0.25">
      <c r="A12" s="22"/>
      <c r="B12" t="s">
        <v>114</v>
      </c>
      <c r="P12" s="8" t="s">
        <v>7</v>
      </c>
      <c r="Q12" s="8">
        <v>7.0616475724263758E-2</v>
      </c>
    </row>
    <row r="13" spans="1:17" x14ac:dyDescent="0.25">
      <c r="A13" s="22"/>
      <c r="B13" s="21" t="s">
        <v>113</v>
      </c>
      <c r="C13" t="s">
        <v>103</v>
      </c>
      <c r="P13" s="8" t="s">
        <v>8</v>
      </c>
      <c r="Q13" s="8">
        <v>2.5</v>
      </c>
    </row>
    <row r="14" spans="1:17" x14ac:dyDescent="0.25">
      <c r="A14" s="22"/>
      <c r="B14" s="4" t="s">
        <v>26</v>
      </c>
      <c r="C14" s="18"/>
      <c r="D14" s="18"/>
      <c r="E14" s="19"/>
      <c r="P14" s="8" t="s">
        <v>9</v>
      </c>
      <c r="Q14" s="8">
        <v>3</v>
      </c>
    </row>
    <row r="15" spans="1:17" x14ac:dyDescent="0.25">
      <c r="A15" s="22"/>
      <c r="B15" s="20" t="s">
        <v>98</v>
      </c>
      <c r="P15" s="8" t="s">
        <v>10</v>
      </c>
      <c r="Q15" s="8">
        <v>0.99616797885667407</v>
      </c>
    </row>
    <row r="16" spans="1:17" x14ac:dyDescent="0.25">
      <c r="P16" s="8" t="s">
        <v>11</v>
      </c>
      <c r="Q16" s="8">
        <v>0.99235064209939094</v>
      </c>
    </row>
    <row r="17" spans="1:17" x14ac:dyDescent="0.25">
      <c r="B17" s="4" t="s">
        <v>27</v>
      </c>
      <c r="P17" s="8" t="s">
        <v>12</v>
      </c>
      <c r="Q17" s="8">
        <v>0.3796159184436334</v>
      </c>
    </row>
    <row r="18" spans="1:17" x14ac:dyDescent="0.25">
      <c r="B18" s="20" t="s">
        <v>99</v>
      </c>
      <c r="P18" s="8" t="s">
        <v>13</v>
      </c>
      <c r="Q18" s="8">
        <v>0.34416135504457823</v>
      </c>
    </row>
    <row r="19" spans="1:17" x14ac:dyDescent="0.25">
      <c r="P19" s="8" t="s">
        <v>14</v>
      </c>
      <c r="Q19" s="8">
        <v>5.6</v>
      </c>
    </row>
    <row r="20" spans="1:17" x14ac:dyDescent="0.25">
      <c r="B20" s="4" t="s">
        <v>32</v>
      </c>
      <c r="P20" s="8" t="s">
        <v>15</v>
      </c>
      <c r="Q20" s="8">
        <v>0.2</v>
      </c>
    </row>
    <row r="21" spans="1:17" x14ac:dyDescent="0.25">
      <c r="B21" s="20" t="s">
        <v>100</v>
      </c>
      <c r="P21" s="8" t="s">
        <v>16</v>
      </c>
      <c r="Q21" s="8">
        <v>5.8</v>
      </c>
    </row>
    <row r="22" spans="1:17" x14ac:dyDescent="0.25">
      <c r="B22" s="5" t="s">
        <v>36</v>
      </c>
      <c r="P22" s="8" t="s">
        <v>17</v>
      </c>
      <c r="Q22" s="8">
        <v>508.99999999999989</v>
      </c>
    </row>
    <row r="23" spans="1:17" x14ac:dyDescent="0.25">
      <c r="B23" s="20" t="s">
        <v>101</v>
      </c>
      <c r="P23" s="8" t="s">
        <v>18</v>
      </c>
      <c r="Q23" s="8">
        <v>199</v>
      </c>
    </row>
    <row r="24" spans="1:17" x14ac:dyDescent="0.25">
      <c r="A24" t="s">
        <v>126</v>
      </c>
      <c r="B24" s="6" t="s">
        <v>115</v>
      </c>
    </row>
    <row r="25" spans="1:17" x14ac:dyDescent="0.25">
      <c r="A25">
        <v>8</v>
      </c>
      <c r="B25" t="s">
        <v>116</v>
      </c>
    </row>
    <row r="26" spans="1:17" x14ac:dyDescent="0.25">
      <c r="A26">
        <v>9</v>
      </c>
      <c r="B26" t="s">
        <v>117</v>
      </c>
    </row>
    <row r="27" spans="1:17" x14ac:dyDescent="0.25">
      <c r="A27" t="s">
        <v>125</v>
      </c>
      <c r="B27" s="6" t="s">
        <v>123</v>
      </c>
    </row>
    <row r="28" spans="1:17" x14ac:dyDescent="0.25">
      <c r="A28">
        <v>10</v>
      </c>
      <c r="B28" t="s">
        <v>118</v>
      </c>
    </row>
    <row r="29" spans="1:17" x14ac:dyDescent="0.25">
      <c r="A29">
        <v>11</v>
      </c>
      <c r="B29" t="s">
        <v>119</v>
      </c>
    </row>
    <row r="30" spans="1:17" x14ac:dyDescent="0.25">
      <c r="A30">
        <v>12</v>
      </c>
      <c r="B30" t="s">
        <v>120</v>
      </c>
    </row>
    <row r="31" spans="1:17" x14ac:dyDescent="0.25">
      <c r="A31">
        <v>13</v>
      </c>
      <c r="B31" t="s">
        <v>121</v>
      </c>
    </row>
    <row r="32" spans="1:17" x14ac:dyDescent="0.25">
      <c r="A32">
        <v>14</v>
      </c>
      <c r="B32"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T L o 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M u i 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o t W 6 c T H 0 l c A Q A A g g I A A B M A H A B G b 3 J t d W x h c y 9 T Z W N 0 a W 9 u M S 5 t I K I Y A C i g F A A A A A A A A A A A A A A A A A A A A A A A A A A A A H V Q w U r E M B C 9 L + w / D P X S h V D Y R T 2 4 9 C C t o h d R W 0 9 W S k z H 3 U i a y C R x X R b / 3 V m 7 o G D N J c l 7 8 9 7 M G 4 8 q a G e h G u 7 5 c j q Z T v x a E n b g Q + z Q h t Y r Q r R t 0 D 2 2 J D e Q g 8 E w n Q C f y k V S y E j h 3 7 P S q d i z I L 3 U B r P C 2 c A f n y b F W f P g k X x T w 7 1 8 R b / e S N J N 6 T b W O N n 5 p p T b B R S u 0 3 Y F x V o a g 3 a F k M 5 n 4 0 z z z 1 y Z 8 u / J T D y W a H S v A 1 K e i E S w 3 M T e + v x U w I V V 3 1 7 5 f H G y E H A X X c A q b A 3 m P 8 / s x l l 8 m o k h 3 1 F y S 6 5 n r o M r l B 2 H S D h s L Z + 5 8 M A c 8 H R Y h Y D H A 3 5 u T K W k k e T z Q P G 3 J S f h G B 3 U 2 z f 8 s a t J W v / i q B 8 G 3 p M + H e k v d r u k O m z g u u S A 1 z a c H m f 7 + k 8 B u + R 8 h X / B v W D b X v G I b A C B Y b C x f 0 Y a 2 G G R N S 9 y h K 3 R h 7 Z S j n B M e / E R S L Z F J N I q c t r R J p + z 6 U T b 0 f z L L 1 B L A Q I t A B Q A A g A I A E y 6 L V t 0 + S 1 G p g A A A P Y A A A A S A A A A A A A A A A A A A A A A A A A A A A B D b 2 5 m a W c v U G F j a 2 F n Z S 5 4 b W x Q S w E C L Q A U A A I A C A B M u i 1 b D 8 r p q 6 Q A A A D p A A A A E w A A A A A A A A A A A A A A A A D y A A A A W 0 N v b n R l b n R f V H l w Z X N d L n h t b F B L A Q I t A B Q A A g A I A E y 6 L V u n E x 9 J X A E A A I I C A A A T A A A A A A A A A A A A A A A A A O M 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M A A A A A A A A e 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d W R l b n R f c 2 N y Z W V u X 3 R p b W V f c m F 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W Q 2 Y T J l Y z U t Y 2 E 4 Y i 0 0 Y m I z L T k 3 O G Y t N D R h Y j k 2 N j M z O D g y I i A v P j x F b n R y e S B U e X B l P S J C d W Z m Z X J O Z X h 0 U m V m c m V z a C I g V m F s d W U 9 I m w x I i A v P j x F b n R y e S B U e X B l P S J S Z X N 1 b H R U e X B l I i B W Y W x 1 Z T 0 i c 1 R h Y m x l I i A v P j x F b n R y e S B U e X B l P S J O Y W 1 l V X B k Y X R l Z E F m d G V y R m l s b C I g V m F s d W U 9 I m w w I i A v P j x F b n R y e S B U e X B l P S J G a W x s V G F y Z 2 V 0 I i B W Y W x 1 Z T 0 i c 3 N 0 d W R l b n R f c 2 N y Z W V u X 3 R p b W V f c m F 3 I i A v P j x F b n R y e S B U e X B l P S J G a W x s Z W R D b 2 1 w b G V 0 Z V J l c 3 V s d F R v V 2 9 y a 3 N o Z W V 0 I i B W Y W x 1 Z T 0 i b D E i I C 8 + P E V u d H J 5 I F R 5 c G U 9 I k F k Z G V k V G 9 E Y X R h T W 9 k Z W w i I F Z h b H V l P S J s M C I g L z 4 8 R W 5 0 c n k g V H l w Z T 0 i R m l s b E N v d W 5 0 I i B W Y W x 1 Z T 0 i b D I w N S I g L z 4 8 R W 5 0 c n k g V H l w Z T 0 i R m l s b E V y c m 9 y Q 2 9 k Z S I g V m F s d W U 9 I n N V b m t u b 3 d u I i A v P j x F b n R y e S B U e X B l P S J G a W x s R X J y b 3 J D b 3 V u d C I g V m F s d W U 9 I m w w I i A v P j x F b n R y e S B U e X B l P S J G a W x s T G F z d F V w Z G F 0 Z W Q i I F Z h b H V l P S J k M j A y N S 0 w O S 0 x M 1 Q x N z o w M T o w N y 4 4 M j k y N T Y 2 W i I g L z 4 8 R W 5 0 c n k g V H l w Z T 0 i R m l s b E N v b H V t b l R 5 c G V z I i B W Y W x 1 Z T 0 i c 0 F 3 T U Z C U V V G I i A v P j x F b n R y e S B U e X B l P S J G a W x s Q 2 9 s d W 1 u T m F t Z X M i I F Z h b H V l P S J z W y Z x d W 9 0 O 1 N 0 d W R l b n R f S U Q m c X V v d D s s J n F 1 b 3 Q 7 Q W d l J n F 1 b 3 Q 7 L C Z x d W 9 0 O 1 N 0 d W R 5 X 0 h v d X J z J n F 1 b 3 Q 7 L C Z x d W 9 0 O 1 N j c m V l b l 9 U a W 1 l J n F 1 b 3 Q 7 L C Z x d W 9 0 O 1 R l c 3 R f U 2 N v c m V z J n F 1 b 3 Q 7 L C Z x d W 9 0 O 0 V 4 d H J h X 0 N 1 c n J p Y 3 V s Y X J f S G 9 1 c 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d H V k Z W 5 0 X 3 N j c m V l b l 9 0 a W 1 l X 3 J h d y 9 D a G F u Z 2 V k I F R 5 c G U u e 1 N 0 d W R l b n R f S U Q s M H 0 m c X V v d D s s J n F 1 b 3 Q 7 U 2 V j d G l v b j E v c 3 R 1 Z G V u d F 9 z Y 3 J l Z W 5 f d G l t Z V 9 y Y X c v Q 2 h h b m d l Z C B U e X B l L n t B Z 2 U s M X 0 m c X V v d D s s J n F 1 b 3 Q 7 U 2 V j d G l v b j E v c 3 R 1 Z G V u d F 9 z Y 3 J l Z W 5 f d G l t Z V 9 y Y X c v Q 2 h h b m d l Z C B U e X B l L n t T d H V k e V 9 I b 3 V y c y w y f S Z x d W 9 0 O y w m c X V v d D t T Z W N 0 a W 9 u M S 9 z d H V k Z W 5 0 X 3 N j c m V l b l 9 0 a W 1 l X 3 J h d y 9 D a G F u Z 2 V k I F R 5 c G U u e 1 N j c m V l b l 9 U a W 1 l L D N 9 J n F 1 b 3 Q 7 L C Z x d W 9 0 O 1 N l Y 3 R p b 2 4 x L 3 N 0 d W R l b n R f c 2 N y Z W V u X 3 R p b W V f c m F 3 L 0 N o Y W 5 n Z W Q g V H l w Z S 5 7 V G V z d F 9 T Y 2 9 y Z X M s N H 0 m c X V v d D s s J n F 1 b 3 Q 7 U 2 V j d G l v b j E v c 3 R 1 Z G V u d F 9 z Y 3 J l Z W 5 f d G l t Z V 9 y Y X c v Q 2 h h b m d l Z C B U e X B l L n t F e H R y Y V 9 D d X J y a W N 1 b G F y X 0 h v d X J z L D V 9 J n F 1 b 3 Q 7 X S w m c X V v d D t D b 2 x 1 b W 5 D b 3 V u d C Z x d W 9 0 O z o 2 L C Z x d W 9 0 O 0 t l e U N v b H V t b k 5 h b W V z J n F 1 b 3 Q 7 O l t d L C Z x d W 9 0 O 0 N v b H V t b k l k Z W 5 0 a X R p Z X M m c X V v d D s 6 W y Z x d W 9 0 O 1 N l Y 3 R p b 2 4 x L 3 N 0 d W R l b n R f c 2 N y Z W V u X 3 R p b W V f c m F 3 L 0 N o Y W 5 n Z W Q g V H l w Z S 5 7 U 3 R 1 Z G V u d F 9 J R C w w f S Z x d W 9 0 O y w m c X V v d D t T Z W N 0 a W 9 u M S 9 z d H V k Z W 5 0 X 3 N j c m V l b l 9 0 a W 1 l X 3 J h d y 9 D a G F u Z 2 V k I F R 5 c G U u e 0 F n Z S w x f S Z x d W 9 0 O y w m c X V v d D t T Z W N 0 a W 9 u M S 9 z d H V k Z W 5 0 X 3 N j c m V l b l 9 0 a W 1 l X 3 J h d y 9 D a G F u Z 2 V k I F R 5 c G U u e 1 N 0 d W R 5 X 0 h v d X J z L D J 9 J n F 1 b 3 Q 7 L C Z x d W 9 0 O 1 N l Y 3 R p b 2 4 x L 3 N 0 d W R l b n R f c 2 N y Z W V u X 3 R p b W V f c m F 3 L 0 N o Y W 5 n Z W Q g V H l w Z S 5 7 U 2 N y Z W V u X 1 R p b W U s M 3 0 m c X V v d D s s J n F 1 b 3 Q 7 U 2 V j d G l v b j E v c 3 R 1 Z G V u d F 9 z Y 3 J l Z W 5 f d G l t Z V 9 y Y X c v Q 2 h h b m d l Z C B U e X B l L n t U Z X N 0 X 1 N j b 3 J l c y w 0 f S Z x d W 9 0 O y w m c X V v d D t T Z W N 0 a W 9 u M S 9 z d H V k Z W 5 0 X 3 N j c m V l b l 9 0 a W 1 l X 3 J h d y 9 D a G F u Z 2 V k I F R 5 c G U u e 0 V 4 d H J h X 0 N 1 c n J p Y 3 V s Y X J f S G 9 1 c n M s N X 0 m c X V v d D t d L C Z x d W 9 0 O 1 J l b G F 0 a W 9 u c 2 h p c E l u Z m 8 m c X V v d D s 6 W 1 1 9 I i A v P j w v U 3 R h Y m x l R W 5 0 c m l l c z 4 8 L 0 l 0 Z W 0 + P E l 0 Z W 0 + P E l 0 Z W 1 M b 2 N h d G l v b j 4 8 S X R l b V R 5 c G U + R m 9 y b X V s Y T w v S X R l b V R 5 c G U + P E l 0 Z W 1 Q Y X R o P l N l Y 3 R p b 2 4 x L 3 N 0 d W R l b n R f c 2 N y Z W V u X 3 R p b W V f c m F 3 L 1 N v d X J j Z T w v S X R l b V B h d G g + P C 9 J d G V t T G 9 j Y X R p b 2 4 + P F N 0 Y W J s Z U V u d H J p Z X M g L z 4 8 L 0 l 0 Z W 0 + P E l 0 Z W 0 + P E l 0 Z W 1 M b 2 N h d G l v b j 4 8 S X R l b V R 5 c G U + R m 9 y b X V s Y T w v S X R l b V R 5 c G U + P E l 0 Z W 1 Q Y X R o P l N l Y 3 R p b 2 4 x L 3 N 0 d W R l b n R f c 2 N y Z W V u X 3 R p b W V f c m F 3 L 1 B y b 2 1 v d G V k J T I w S G V h Z G V y c z w v S X R l b V B h d G g + P C 9 J d G V t T G 9 j Y X R p b 2 4 + P F N 0 Y W J s Z U V u d H J p Z X M g L z 4 8 L 0 l 0 Z W 0 + P E l 0 Z W 0 + P E l 0 Z W 1 M b 2 N h d G l v b j 4 8 S X R l b V R 5 c G U + R m 9 y b X V s Y T w v S X R l b V R 5 c G U + P E l 0 Z W 1 Q Y X R o P l N l Y 3 R p b 2 4 x L 3 N 0 d W R l b n R f c 2 N y Z W V u X 3 R p b W V f c m F 3 L 0 N o Y W 5 n Z W Q l M j B U e X B l P C 9 J d G V t U G F 0 a D 4 8 L 0 l 0 Z W 1 M b 2 N h d G l v b j 4 8 U 3 R h Y m x l R W 5 0 c m l l c y A v P j w v S X R l b T 4 8 L 0 l 0 Z W 1 z P j w v T G 9 j Y W x Q Y W N r Y W d l T W V 0 Y W R h d G F G a W x l P h Y A A A B Q S w U G A A A A A A A A A A A A A A A A A A A A A A A A J g E A A A E A A A D Q j J 3 f A R X R E Y x 6 A M B P w p f r A Q A A A H A I 3 S r G T y F P g M O K J u 2 6 A Y k A A A A A A g A A A A A A E G Y A A A A B A A A g A A A A / t t a M S O V F e k r y S R Y w Q G x G e 6 Z q g z Z e 1 b x q k 1 Z + 2 a a 5 / Q A A A A A D o A A A A A C A A A g A A A A Z c 5 G z s Z M 5 J 8 V Q C w s N c O 0 f D o d a f u a E b E Y s / U A 0 R f 2 6 y F Q A A A A b X c W X e B q 6 7 T 5 W z s o p F n E u M / s c y b A E M k k V S s o / W P x X k C / X F W b E U H B h N d E k l W F 1 2 G k Y r N b a 6 I / L Q l D S i J M P A 6 C n x e h f b D 4 m a M M Y 2 3 7 v G M Z 9 w 1 A A A A A q f 6 5 S N 0 W s G j t u n w U v F b n C D + 1 F O x u H S F / 4 2 G M W H e I c e s m C / E G V r 7 + c x u o g 7 8 p D 6 2 q t b p 2 l 5 p j s s j D a e A w / v N 7 a A = = < / D a t a M a s h u p > 
</file>

<file path=customXml/itemProps1.xml><?xml version="1.0" encoding="utf-8"?>
<ds:datastoreItem xmlns:ds="http://schemas.openxmlformats.org/officeDocument/2006/customXml" ds:itemID="{DEEEF757-3518-4D6F-A787-13C2CCA96A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Instuctions</vt:lpstr>
      <vt:lpstr>Data clean&amp; transformation</vt:lpstr>
      <vt:lpstr>Pivot tables</vt:lpstr>
      <vt:lpstr>Dash Boards</vt:lpstr>
      <vt:lpstr>Summery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Lakshmi</dc:creator>
  <cp:lastModifiedBy>S Lakshmi</cp:lastModifiedBy>
  <dcterms:created xsi:type="dcterms:W3CDTF">2025-09-13T17:00:42Z</dcterms:created>
  <dcterms:modified xsi:type="dcterms:W3CDTF">2025-09-14T15:13:33Z</dcterms:modified>
</cp:coreProperties>
</file>