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T Rajeshwari\Documents\"/>
    </mc:Choice>
  </mc:AlternateContent>
  <xr:revisionPtr revIDLastSave="0" documentId="8_{3245293F-D6F6-4943-9EB3-98338FFC610D}" xr6:coauthVersionLast="47" xr6:coauthVersionMax="47" xr10:uidLastSave="{00000000-0000-0000-0000-000000000000}"/>
  <bookViews>
    <workbookView xWindow="-120" yWindow="-120" windowWidth="20730" windowHeight="11040" firstSheet="1" activeTab="4" xr2:uid="{7AF05DB0-E802-4345-B10A-C634B6CD121F}"/>
  </bookViews>
  <sheets>
    <sheet name="Household_Energy" sheetId="2" r:id="rId1"/>
    <sheet name="ANALYZE" sheetId="3" r:id="rId2"/>
    <sheet name="IDENTIFY" sheetId="7" r:id="rId3"/>
    <sheet name=" SUGGEST  ENERGY MEASURES" sheetId="1" r:id="rId4"/>
    <sheet name="DASH BOARD" sheetId="6" r:id="rId5"/>
  </sheets>
  <definedNames>
    <definedName name="ExternalData_1" localSheetId="1" hidden="1">ANALYZE!$B$2:$H$252</definedName>
    <definedName name="ExternalData_1" localSheetId="0" hidden="1">Household_Energy!$A$1:$G$251</definedName>
    <definedName name="Slicer_Appliances_Count">#N/A</definedName>
    <definedName name="Slicer_Family_Size">#N/A</definedName>
    <definedName name="Slicer_Month">#N/A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7" l="1"/>
  <c r="H3" i="7" s="1"/>
  <c r="G4" i="7"/>
  <c r="H4" i="7" s="1"/>
  <c r="G5" i="7"/>
  <c r="H5" i="7" s="1"/>
  <c r="G6" i="7"/>
  <c r="H6" i="7" s="1"/>
  <c r="G8" i="7"/>
  <c r="H8" i="7" s="1"/>
  <c r="G7" i="7"/>
  <c r="H7" i="7" s="1"/>
  <c r="G9" i="7"/>
  <c r="H9" i="7" s="1"/>
  <c r="G10" i="7"/>
  <c r="G11" i="7"/>
  <c r="H11" i="7" s="1"/>
  <c r="G12" i="7"/>
  <c r="H12" i="7" s="1"/>
  <c r="G13" i="7"/>
  <c r="H13" i="7" s="1"/>
  <c r="G14" i="7"/>
  <c r="G15" i="7"/>
  <c r="G17" i="7"/>
  <c r="H17" i="7" s="1"/>
  <c r="G16" i="7"/>
  <c r="H16" i="7" s="1"/>
  <c r="G18" i="7"/>
  <c r="H18" i="7" s="1"/>
  <c r="G19" i="7"/>
  <c r="H19" i="7" s="1"/>
  <c r="G20" i="7"/>
  <c r="H20" i="7" s="1"/>
  <c r="G21" i="7"/>
  <c r="H21" i="7" s="1"/>
  <c r="G22" i="7"/>
  <c r="H22" i="7" s="1"/>
  <c r="G23" i="7"/>
  <c r="G24" i="7"/>
  <c r="H24" i="7" s="1"/>
  <c r="G25" i="7"/>
  <c r="G26" i="7"/>
  <c r="G27" i="7"/>
  <c r="H27" i="7" s="1"/>
  <c r="G29" i="7"/>
  <c r="H29" i="7" s="1"/>
  <c r="G28" i="7"/>
  <c r="H28" i="7" s="1"/>
  <c r="G30" i="7"/>
  <c r="G31" i="7"/>
  <c r="H31" i="7" s="1"/>
  <c r="G32" i="7"/>
  <c r="H32" i="7" s="1"/>
  <c r="G33" i="7"/>
  <c r="G34" i="7"/>
  <c r="H34" i="7" s="1"/>
  <c r="G35" i="7"/>
  <c r="H35" i="7" s="1"/>
  <c r="G36" i="7"/>
  <c r="H36" i="7" s="1"/>
  <c r="G37" i="7"/>
  <c r="H37" i="7" s="1"/>
  <c r="G38" i="7"/>
  <c r="H38" i="7" s="1"/>
  <c r="G39" i="7"/>
  <c r="H39" i="7" s="1"/>
  <c r="G40" i="7"/>
  <c r="H40" i="7" s="1"/>
  <c r="G42" i="7"/>
  <c r="H42" i="7" s="1"/>
  <c r="G41" i="7"/>
  <c r="H41" i="7" s="1"/>
  <c r="G43" i="7"/>
  <c r="H43" i="7" s="1"/>
  <c r="G44" i="7"/>
  <c r="H44" i="7" s="1"/>
  <c r="G45" i="7"/>
  <c r="H45" i="7" s="1"/>
  <c r="G46" i="7"/>
  <c r="H46" i="7" s="1"/>
  <c r="G47" i="7"/>
  <c r="H47" i="7" s="1"/>
  <c r="G49" i="7"/>
  <c r="H49" i="7" s="1"/>
  <c r="G48" i="7"/>
  <c r="H48" i="7" s="1"/>
  <c r="G50" i="7"/>
  <c r="H50" i="7" s="1"/>
  <c r="G52" i="7"/>
  <c r="H52" i="7" s="1"/>
  <c r="G51" i="7"/>
  <c r="H51" i="7" s="1"/>
  <c r="G53" i="7"/>
  <c r="H53" i="7" s="1"/>
  <c r="G54" i="7"/>
  <c r="H54" i="7" s="1"/>
  <c r="G56" i="7"/>
  <c r="H56" i="7" s="1"/>
  <c r="G55" i="7"/>
  <c r="H55" i="7" s="1"/>
  <c r="G59" i="7"/>
  <c r="H59" i="7" s="1"/>
  <c r="G57" i="7"/>
  <c r="H57" i="7" s="1"/>
  <c r="G58" i="7"/>
  <c r="H58" i="7" s="1"/>
  <c r="G60" i="7"/>
  <c r="H60" i="7" s="1"/>
  <c r="G61" i="7"/>
  <c r="G62" i="7"/>
  <c r="H62" i="7" s="1"/>
  <c r="G63" i="7"/>
  <c r="G64" i="7"/>
  <c r="H64" i="7" s="1"/>
  <c r="G65" i="7"/>
  <c r="H65" i="7" s="1"/>
  <c r="G66" i="7"/>
  <c r="H66" i="7" s="1"/>
  <c r="G67" i="7"/>
  <c r="G68" i="7"/>
  <c r="H68" i="7" s="1"/>
  <c r="G69" i="7"/>
  <c r="H69" i="7" s="1"/>
  <c r="G70" i="7"/>
  <c r="H70" i="7" s="1"/>
  <c r="G71" i="7"/>
  <c r="H71" i="7" s="1"/>
  <c r="G73" i="7"/>
  <c r="H73" i="7" s="1"/>
  <c r="G72" i="7"/>
  <c r="G74" i="7"/>
  <c r="H74" i="7" s="1"/>
  <c r="G75" i="7"/>
  <c r="H75" i="7" s="1"/>
  <c r="G76" i="7"/>
  <c r="H76" i="7" s="1"/>
  <c r="G78" i="7"/>
  <c r="H78" i="7" s="1"/>
  <c r="G77" i="7"/>
  <c r="H77" i="7" s="1"/>
  <c r="G79" i="7"/>
  <c r="H79" i="7" s="1"/>
  <c r="G80" i="7"/>
  <c r="H80" i="7" s="1"/>
  <c r="G81" i="7"/>
  <c r="H81" i="7" s="1"/>
  <c r="G82" i="7"/>
  <c r="H82" i="7" s="1"/>
  <c r="G83" i="7"/>
  <c r="H83" i="7" s="1"/>
  <c r="G84" i="7"/>
  <c r="H84" i="7" s="1"/>
  <c r="G85" i="7"/>
  <c r="H85" i="7" s="1"/>
  <c r="G87" i="7"/>
  <c r="G86" i="7"/>
  <c r="H86" i="7" s="1"/>
  <c r="G88" i="7"/>
  <c r="H88" i="7" s="1"/>
  <c r="G89" i="7"/>
  <c r="H89" i="7" s="1"/>
  <c r="G90" i="7"/>
  <c r="H90" i="7" s="1"/>
  <c r="G91" i="7"/>
  <c r="H91" i="7" s="1"/>
  <c r="G92" i="7"/>
  <c r="H92" i="7" s="1"/>
  <c r="G93" i="7"/>
  <c r="H93" i="7" s="1"/>
  <c r="G94" i="7"/>
  <c r="H94" i="7" s="1"/>
  <c r="G95" i="7"/>
  <c r="H95" i="7" s="1"/>
  <c r="G96" i="7"/>
  <c r="H96" i="7" s="1"/>
  <c r="G97" i="7"/>
  <c r="H97" i="7" s="1"/>
  <c r="G98" i="7"/>
  <c r="H98" i="7" s="1"/>
  <c r="G99" i="7"/>
  <c r="H99" i="7" s="1"/>
  <c r="G100" i="7"/>
  <c r="H100" i="7" s="1"/>
  <c r="G101" i="7"/>
  <c r="H101" i="7" s="1"/>
  <c r="G103" i="7"/>
  <c r="H103" i="7" s="1"/>
  <c r="G102" i="7"/>
  <c r="H102" i="7" s="1"/>
  <c r="G104" i="7"/>
  <c r="G105" i="7"/>
  <c r="H105" i="7" s="1"/>
  <c r="G107" i="7"/>
  <c r="H107" i="7" s="1"/>
  <c r="G106" i="7"/>
  <c r="H106" i="7" s="1"/>
  <c r="G108" i="7"/>
  <c r="H108" i="7" s="1"/>
  <c r="G109" i="7"/>
  <c r="H109" i="7" s="1"/>
  <c r="G110" i="7"/>
  <c r="H110" i="7" s="1"/>
  <c r="G111" i="7"/>
  <c r="H111" i="7" s="1"/>
  <c r="G113" i="7"/>
  <c r="H113" i="7" s="1"/>
  <c r="G112" i="7"/>
  <c r="H112" i="7" s="1"/>
  <c r="G114" i="7"/>
  <c r="H114" i="7" s="1"/>
  <c r="G116" i="7"/>
  <c r="H116" i="7" s="1"/>
  <c r="G117" i="7"/>
  <c r="H117" i="7" s="1"/>
  <c r="G115" i="7"/>
  <c r="H115" i="7" s="1"/>
  <c r="G119" i="7"/>
  <c r="H119" i="7" s="1"/>
  <c r="G118" i="7"/>
  <c r="H118" i="7" s="1"/>
  <c r="G121" i="7"/>
  <c r="G122" i="7"/>
  <c r="H122" i="7" s="1"/>
  <c r="G120" i="7"/>
  <c r="H120" i="7" s="1"/>
  <c r="G123" i="7"/>
  <c r="H123" i="7" s="1"/>
  <c r="G124" i="7"/>
  <c r="H124" i="7" s="1"/>
  <c r="G125" i="7"/>
  <c r="H125" i="7" s="1"/>
  <c r="G126" i="7"/>
  <c r="G127" i="7"/>
  <c r="G128" i="7"/>
  <c r="H128" i="7" s="1"/>
  <c r="G129" i="7"/>
  <c r="H129" i="7" s="1"/>
  <c r="G130" i="7"/>
  <c r="H130" i="7" s="1"/>
  <c r="G131" i="7"/>
  <c r="H131" i="7" s="1"/>
  <c r="G132" i="7"/>
  <c r="H132" i="7" s="1"/>
  <c r="G133" i="7"/>
  <c r="H133" i="7" s="1"/>
  <c r="G134" i="7"/>
  <c r="H134" i="7" s="1"/>
  <c r="G135" i="7"/>
  <c r="H135" i="7" s="1"/>
  <c r="G136" i="7"/>
  <c r="H136" i="7" s="1"/>
  <c r="G137" i="7"/>
  <c r="G138" i="7"/>
  <c r="H138" i="7" s="1"/>
  <c r="G139" i="7"/>
  <c r="H139" i="7" s="1"/>
  <c r="G141" i="7"/>
  <c r="H141" i="7" s="1"/>
  <c r="G140" i="7"/>
  <c r="H140" i="7" s="1"/>
  <c r="G142" i="7"/>
  <c r="G143" i="7"/>
  <c r="H143" i="7" s="1"/>
  <c r="G144" i="7"/>
  <c r="H144" i="7" s="1"/>
  <c r="G145" i="7"/>
  <c r="H145" i="7" s="1"/>
  <c r="G146" i="7"/>
  <c r="H146" i="7" s="1"/>
  <c r="G147" i="7"/>
  <c r="H147" i="7" s="1"/>
  <c r="G148" i="7"/>
  <c r="H148" i="7" s="1"/>
  <c r="G149" i="7"/>
  <c r="H149" i="7" s="1"/>
  <c r="G151" i="7"/>
  <c r="H151" i="7" s="1"/>
  <c r="G150" i="7"/>
  <c r="H150" i="7" s="1"/>
  <c r="G152" i="7"/>
  <c r="G153" i="7"/>
  <c r="H153" i="7" s="1"/>
  <c r="G154" i="7"/>
  <c r="H154" i="7" s="1"/>
  <c r="G155" i="7"/>
  <c r="H155" i="7" s="1"/>
  <c r="G156" i="7"/>
  <c r="H156" i="7" s="1"/>
  <c r="G157" i="7"/>
  <c r="H157" i="7" s="1"/>
  <c r="G159" i="7"/>
  <c r="G158" i="7"/>
  <c r="H158" i="7" s="1"/>
  <c r="G160" i="7"/>
  <c r="H160" i="7" s="1"/>
  <c r="G161" i="7"/>
  <c r="G162" i="7"/>
  <c r="H162" i="7" s="1"/>
  <c r="G164" i="7"/>
  <c r="G165" i="7"/>
  <c r="H165" i="7" s="1"/>
  <c r="G163" i="7"/>
  <c r="H163" i="7" s="1"/>
  <c r="G166" i="7"/>
  <c r="H166" i="7" s="1"/>
  <c r="G168" i="7"/>
  <c r="G167" i="7"/>
  <c r="H167" i="7" s="1"/>
  <c r="G169" i="7"/>
  <c r="G170" i="7"/>
  <c r="H170" i="7" s="1"/>
  <c r="G171" i="7"/>
  <c r="H171" i="7" s="1"/>
  <c r="G172" i="7"/>
  <c r="H172" i="7" s="1"/>
  <c r="G173" i="7"/>
  <c r="H173" i="7" s="1"/>
  <c r="G175" i="7"/>
  <c r="H175" i="7" s="1"/>
  <c r="G177" i="7"/>
  <c r="H177" i="7" s="1"/>
  <c r="G176" i="7"/>
  <c r="H176" i="7" s="1"/>
  <c r="G174" i="7"/>
  <c r="H174" i="7" s="1"/>
  <c r="G178" i="7"/>
  <c r="H178" i="7" s="1"/>
  <c r="G179" i="7"/>
  <c r="H179" i="7" s="1"/>
  <c r="G181" i="7"/>
  <c r="H181" i="7" s="1"/>
  <c r="G180" i="7"/>
  <c r="H180" i="7" s="1"/>
  <c r="G183" i="7"/>
  <c r="H183" i="7" s="1"/>
  <c r="G182" i="7"/>
  <c r="H182" i="7" s="1"/>
  <c r="G184" i="7"/>
  <c r="H184" i="7" s="1"/>
  <c r="G186" i="7"/>
  <c r="G185" i="7"/>
  <c r="H185" i="7" s="1"/>
  <c r="G187" i="7"/>
  <c r="G188" i="7"/>
  <c r="H188" i="7" s="1"/>
  <c r="G189" i="7"/>
  <c r="H189" i="7" s="1"/>
  <c r="G190" i="7"/>
  <c r="H190" i="7" s="1"/>
  <c r="G191" i="7"/>
  <c r="H191" i="7" s="1"/>
  <c r="G192" i="7"/>
  <c r="H192" i="7" s="1"/>
  <c r="G193" i="7"/>
  <c r="G194" i="7"/>
  <c r="H194" i="7" s="1"/>
  <c r="G195" i="7"/>
  <c r="H195" i="7" s="1"/>
  <c r="G196" i="7"/>
  <c r="H196" i="7" s="1"/>
  <c r="G197" i="7"/>
  <c r="H197" i="7" s="1"/>
  <c r="G198" i="7"/>
  <c r="H198" i="7" s="1"/>
  <c r="G199" i="7"/>
  <c r="G200" i="7"/>
  <c r="H200" i="7" s="1"/>
  <c r="G201" i="7"/>
  <c r="G202" i="7"/>
  <c r="H202" i="7" s="1"/>
  <c r="G203" i="7"/>
  <c r="H203" i="7" s="1"/>
  <c r="G204" i="7"/>
  <c r="H204" i="7" s="1"/>
  <c r="G205" i="7"/>
  <c r="H205" i="7" s="1"/>
  <c r="G206" i="7"/>
  <c r="H206" i="7" s="1"/>
  <c r="G207" i="7"/>
  <c r="H207" i="7" s="1"/>
  <c r="G208" i="7"/>
  <c r="G209" i="7"/>
  <c r="G210" i="7"/>
  <c r="H210" i="7" s="1"/>
  <c r="G212" i="7"/>
  <c r="H212" i="7" s="1"/>
  <c r="G211" i="7"/>
  <c r="H211" i="7" s="1"/>
  <c r="G215" i="7"/>
  <c r="G213" i="7"/>
  <c r="G214" i="7"/>
  <c r="H214" i="7" s="1"/>
  <c r="G216" i="7"/>
  <c r="H216" i="7" s="1"/>
  <c r="G217" i="7"/>
  <c r="G218" i="7"/>
  <c r="H218" i="7" s="1"/>
  <c r="G219" i="7"/>
  <c r="G220" i="7"/>
  <c r="H220" i="7" s="1"/>
  <c r="G221" i="7"/>
  <c r="G222" i="7"/>
  <c r="H222" i="7" s="1"/>
  <c r="G223" i="7"/>
  <c r="G224" i="7"/>
  <c r="H224" i="7" s="1"/>
  <c r="G225" i="7"/>
  <c r="H225" i="7" s="1"/>
  <c r="G226" i="7"/>
  <c r="H226" i="7" s="1"/>
  <c r="G227" i="7"/>
  <c r="H227" i="7" s="1"/>
  <c r="G228" i="7"/>
  <c r="H228" i="7" s="1"/>
  <c r="G229" i="7"/>
  <c r="H229" i="7" s="1"/>
  <c r="G230" i="7"/>
  <c r="H230" i="7" s="1"/>
  <c r="G231" i="7"/>
  <c r="H231" i="7" s="1"/>
  <c r="G232" i="7"/>
  <c r="H232" i="7" s="1"/>
  <c r="G233" i="7"/>
  <c r="G234" i="7"/>
  <c r="H234" i="7" s="1"/>
  <c r="G236" i="7"/>
  <c r="H236" i="7" s="1"/>
  <c r="G235" i="7"/>
  <c r="H235" i="7" s="1"/>
  <c r="G237" i="7"/>
  <c r="H237" i="7" s="1"/>
  <c r="G238" i="7"/>
  <c r="H238" i="7" s="1"/>
  <c r="G240" i="7"/>
  <c r="H240" i="7" s="1"/>
  <c r="G239" i="7"/>
  <c r="H239" i="7" s="1"/>
  <c r="G241" i="7"/>
  <c r="H241" i="7" s="1"/>
  <c r="G242" i="7"/>
  <c r="H242" i="7" s="1"/>
  <c r="G243" i="7"/>
  <c r="H243" i="7" s="1"/>
  <c r="G244" i="7"/>
  <c r="H244" i="7" s="1"/>
  <c r="G245" i="7"/>
  <c r="H245" i="7" s="1"/>
  <c r="G246" i="7"/>
  <c r="H246" i="7" s="1"/>
  <c r="G247" i="7"/>
  <c r="G248" i="7"/>
  <c r="H248" i="7" s="1"/>
  <c r="G249" i="7"/>
  <c r="H249" i="7" s="1"/>
  <c r="G250" i="7"/>
  <c r="H250" i="7" s="1"/>
  <c r="G251" i="7"/>
  <c r="G252" i="7"/>
  <c r="H252" i="7" s="1"/>
  <c r="U14" i="3"/>
  <c r="T14" i="3"/>
  <c r="V14" i="3" s="1"/>
  <c r="J3" i="3"/>
  <c r="S5" i="3"/>
  <c r="Q5" i="3"/>
  <c r="S4" i="3"/>
  <c r="Q4" i="3"/>
  <c r="J175" i="3"/>
  <c r="J5" i="3"/>
  <c r="J6" i="3"/>
  <c r="J123" i="3"/>
  <c r="J8" i="3"/>
  <c r="J9" i="3"/>
  <c r="J10" i="3"/>
  <c r="J66" i="3"/>
  <c r="J124" i="3"/>
  <c r="J13" i="3"/>
  <c r="J126" i="3"/>
  <c r="J127" i="3"/>
  <c r="J16" i="3"/>
  <c r="J176" i="3"/>
  <c r="J128" i="3"/>
  <c r="J19" i="3"/>
  <c r="J20" i="3"/>
  <c r="J67" i="3"/>
  <c r="J178" i="3"/>
  <c r="J23" i="3"/>
  <c r="J24" i="3"/>
  <c r="J69" i="3"/>
  <c r="J181" i="3"/>
  <c r="J27" i="3"/>
  <c r="J4" i="3"/>
  <c r="J182" i="3"/>
  <c r="J70" i="3"/>
  <c r="J31" i="3"/>
  <c r="J32" i="3"/>
  <c r="J184" i="3"/>
  <c r="J7" i="3"/>
  <c r="J11" i="3"/>
  <c r="J130" i="3"/>
  <c r="J131" i="3"/>
  <c r="J38" i="3"/>
  <c r="J71" i="3"/>
  <c r="J191" i="3"/>
  <c r="J193" i="3"/>
  <c r="J42" i="3"/>
  <c r="J43" i="3"/>
  <c r="J44" i="3"/>
  <c r="J45" i="3"/>
  <c r="J46" i="3"/>
  <c r="J132" i="3"/>
  <c r="J196" i="3"/>
  <c r="J49" i="3"/>
  <c r="J197" i="3"/>
  <c r="J12" i="3"/>
  <c r="J133" i="3"/>
  <c r="J53" i="3"/>
  <c r="J134" i="3"/>
  <c r="J55" i="3"/>
  <c r="J56" i="3"/>
  <c r="J14" i="3"/>
  <c r="J58" i="3"/>
  <c r="J73" i="3"/>
  <c r="J199" i="3"/>
  <c r="J15" i="3"/>
  <c r="J200" i="3"/>
  <c r="J63" i="3"/>
  <c r="J75" i="3"/>
  <c r="J78" i="3"/>
  <c r="J17" i="3"/>
  <c r="J80" i="3"/>
  <c r="J68" i="3"/>
  <c r="J81" i="3"/>
  <c r="J201" i="3"/>
  <c r="J204" i="3"/>
  <c r="J72" i="3"/>
  <c r="J207" i="3"/>
  <c r="J74" i="3"/>
  <c r="J208" i="3"/>
  <c r="J76" i="3"/>
  <c r="J77" i="3"/>
  <c r="J135" i="3"/>
  <c r="J79" i="3"/>
  <c r="J18" i="3"/>
  <c r="J209" i="3"/>
  <c r="J82" i="3"/>
  <c r="J210" i="3"/>
  <c r="J83" i="3"/>
  <c r="J85" i="3"/>
  <c r="J86" i="3"/>
  <c r="J87" i="3"/>
  <c r="J84" i="3"/>
  <c r="J211" i="3"/>
  <c r="J90" i="3"/>
  <c r="J91" i="3"/>
  <c r="J92" i="3"/>
  <c r="J88" i="3"/>
  <c r="J89" i="3"/>
  <c r="J214" i="3"/>
  <c r="J93" i="3"/>
  <c r="J94" i="3"/>
  <c r="J98" i="3"/>
  <c r="J215" i="3"/>
  <c r="J100" i="3"/>
  <c r="J101" i="3"/>
  <c r="J102" i="3"/>
  <c r="J103" i="3"/>
  <c r="J104" i="3"/>
  <c r="J217" i="3"/>
  <c r="J21" i="3"/>
  <c r="J107" i="3"/>
  <c r="J108" i="3"/>
  <c r="J109" i="3"/>
  <c r="J95" i="3"/>
  <c r="J111" i="3"/>
  <c r="J112" i="3"/>
  <c r="J96" i="3"/>
  <c r="J22" i="3"/>
  <c r="J218" i="3"/>
  <c r="J221" i="3"/>
  <c r="J222" i="3"/>
  <c r="J118" i="3"/>
  <c r="J25" i="3"/>
  <c r="J120" i="3"/>
  <c r="J121" i="3"/>
  <c r="J122" i="3"/>
  <c r="J26" i="3"/>
  <c r="J28" i="3"/>
  <c r="J125" i="3"/>
  <c r="J29" i="3"/>
  <c r="J30" i="3"/>
  <c r="J223" i="3"/>
  <c r="J129" i="3"/>
  <c r="J136" i="3"/>
  <c r="J138" i="3"/>
  <c r="J33" i="3"/>
  <c r="J140" i="3"/>
  <c r="J141" i="3"/>
  <c r="J34" i="3"/>
  <c r="J142" i="3"/>
  <c r="J137" i="3"/>
  <c r="J97" i="3"/>
  <c r="J139" i="3"/>
  <c r="J99" i="3"/>
  <c r="J35" i="3"/>
  <c r="J224" i="3"/>
  <c r="J143" i="3"/>
  <c r="J36" i="3"/>
  <c r="J226" i="3"/>
  <c r="J105" i="3"/>
  <c r="J37" i="3"/>
  <c r="J148" i="3"/>
  <c r="J149" i="3"/>
  <c r="J150" i="3"/>
  <c r="J151" i="3"/>
  <c r="J144" i="3"/>
  <c r="J227" i="3"/>
  <c r="J154" i="3"/>
  <c r="J145" i="3"/>
  <c r="J146" i="3"/>
  <c r="J39" i="3"/>
  <c r="J147" i="3"/>
  <c r="J159" i="3"/>
  <c r="J160" i="3"/>
  <c r="J161" i="3"/>
  <c r="J152" i="3"/>
  <c r="J40" i="3"/>
  <c r="J164" i="3"/>
  <c r="J106" i="3"/>
  <c r="J166" i="3"/>
  <c r="J167" i="3"/>
  <c r="J168" i="3"/>
  <c r="J169" i="3"/>
  <c r="J153" i="3"/>
  <c r="J41" i="3"/>
  <c r="J172" i="3"/>
  <c r="J173" i="3"/>
  <c r="J110" i="3"/>
  <c r="J113" i="3"/>
  <c r="J229" i="3"/>
  <c r="J177" i="3"/>
  <c r="J155" i="3"/>
  <c r="J179" i="3"/>
  <c r="J180" i="3"/>
  <c r="J47" i="3"/>
  <c r="J230" i="3"/>
  <c r="J183" i="3"/>
  <c r="J233" i="3"/>
  <c r="J185" i="3"/>
  <c r="J186" i="3"/>
  <c r="J187" i="3"/>
  <c r="J188" i="3"/>
  <c r="J189" i="3"/>
  <c r="J190" i="3"/>
  <c r="J156" i="3"/>
  <c r="J192" i="3"/>
  <c r="J234" i="3"/>
  <c r="J194" i="3"/>
  <c r="J195" i="3"/>
  <c r="J157" i="3"/>
  <c r="J158" i="3"/>
  <c r="J198" i="3"/>
  <c r="J237" i="3"/>
  <c r="J114" i="3"/>
  <c r="J115" i="3"/>
  <c r="J202" i="3"/>
  <c r="J203" i="3"/>
  <c r="J48" i="3"/>
  <c r="J205" i="3"/>
  <c r="J206" i="3"/>
  <c r="J238" i="3"/>
  <c r="J239" i="3"/>
  <c r="J240" i="3"/>
  <c r="J242" i="3"/>
  <c r="J244" i="3"/>
  <c r="J212" i="3"/>
  <c r="J213" i="3"/>
  <c r="J162" i="3"/>
  <c r="J116" i="3"/>
  <c r="J216" i="3"/>
  <c r="J245" i="3"/>
  <c r="J50" i="3"/>
  <c r="J219" i="3"/>
  <c r="J220" i="3"/>
  <c r="J51" i="3"/>
  <c r="J52" i="3"/>
  <c r="J54" i="3"/>
  <c r="J163" i="3"/>
  <c r="J225" i="3"/>
  <c r="J57" i="3"/>
  <c r="J246" i="3"/>
  <c r="J228" i="3"/>
  <c r="J59" i="3"/>
  <c r="J165" i="3"/>
  <c r="J231" i="3"/>
  <c r="J232" i="3"/>
  <c r="J170" i="3"/>
  <c r="J60" i="3"/>
  <c r="J235" i="3"/>
  <c r="J236" i="3"/>
  <c r="J61" i="3"/>
  <c r="J171" i="3"/>
  <c r="J117" i="3"/>
  <c r="J248" i="3"/>
  <c r="J241" i="3"/>
  <c r="J174" i="3"/>
  <c r="J243" i="3"/>
  <c r="J62" i="3"/>
  <c r="J249" i="3"/>
  <c r="J64" i="3"/>
  <c r="J247" i="3"/>
  <c r="J65" i="3"/>
  <c r="J119" i="3"/>
  <c r="J250" i="3"/>
  <c r="J251" i="3"/>
  <c r="J252" i="3"/>
  <c r="I175" i="3"/>
  <c r="K175" i="3" s="1"/>
  <c r="I5" i="3"/>
  <c r="K5" i="3" s="1"/>
  <c r="I6" i="3"/>
  <c r="K6" i="3" s="1"/>
  <c r="I123" i="3"/>
  <c r="K123" i="3" s="1"/>
  <c r="I8" i="3"/>
  <c r="K8" i="3" s="1"/>
  <c r="I9" i="3"/>
  <c r="K9" i="3" s="1"/>
  <c r="I10" i="3"/>
  <c r="K10" i="3" s="1"/>
  <c r="I66" i="3"/>
  <c r="K66" i="3" s="1"/>
  <c r="I124" i="3"/>
  <c r="K124" i="3" s="1"/>
  <c r="I13" i="3"/>
  <c r="K13" i="3" s="1"/>
  <c r="I126" i="3"/>
  <c r="K126" i="3" s="1"/>
  <c r="I127" i="3"/>
  <c r="K127" i="3" s="1"/>
  <c r="I16" i="3"/>
  <c r="K16" i="3" s="1"/>
  <c r="I176" i="3"/>
  <c r="K176" i="3" s="1"/>
  <c r="I128" i="3"/>
  <c r="K128" i="3" s="1"/>
  <c r="I19" i="3"/>
  <c r="K19" i="3" s="1"/>
  <c r="I20" i="3"/>
  <c r="K20" i="3" s="1"/>
  <c r="I67" i="3"/>
  <c r="K67" i="3" s="1"/>
  <c r="I178" i="3"/>
  <c r="K178" i="3" s="1"/>
  <c r="I23" i="3"/>
  <c r="K23" i="3" s="1"/>
  <c r="I24" i="3"/>
  <c r="K24" i="3" s="1"/>
  <c r="I69" i="3"/>
  <c r="K69" i="3" s="1"/>
  <c r="I181" i="3"/>
  <c r="K181" i="3" s="1"/>
  <c r="I27" i="3"/>
  <c r="K27" i="3" s="1"/>
  <c r="I4" i="3"/>
  <c r="K4" i="3" s="1"/>
  <c r="I182" i="3"/>
  <c r="K182" i="3" s="1"/>
  <c r="I70" i="3"/>
  <c r="K70" i="3" s="1"/>
  <c r="I31" i="3"/>
  <c r="K31" i="3" s="1"/>
  <c r="I32" i="3"/>
  <c r="K32" i="3" s="1"/>
  <c r="I184" i="3"/>
  <c r="K184" i="3" s="1"/>
  <c r="I7" i="3"/>
  <c r="K7" i="3" s="1"/>
  <c r="I11" i="3"/>
  <c r="K11" i="3" s="1"/>
  <c r="I130" i="3"/>
  <c r="K130" i="3" s="1"/>
  <c r="I131" i="3"/>
  <c r="K131" i="3" s="1"/>
  <c r="I38" i="3"/>
  <c r="K38" i="3" s="1"/>
  <c r="I71" i="3"/>
  <c r="K71" i="3" s="1"/>
  <c r="I191" i="3"/>
  <c r="K191" i="3" s="1"/>
  <c r="I193" i="3"/>
  <c r="K193" i="3" s="1"/>
  <c r="I42" i="3"/>
  <c r="K42" i="3" s="1"/>
  <c r="I43" i="3"/>
  <c r="K43" i="3" s="1"/>
  <c r="I44" i="3"/>
  <c r="K44" i="3" s="1"/>
  <c r="I45" i="3"/>
  <c r="K45" i="3" s="1"/>
  <c r="I46" i="3"/>
  <c r="K46" i="3" s="1"/>
  <c r="I132" i="3"/>
  <c r="K132" i="3" s="1"/>
  <c r="I196" i="3"/>
  <c r="K196" i="3" s="1"/>
  <c r="I49" i="3"/>
  <c r="K49" i="3" s="1"/>
  <c r="I197" i="3"/>
  <c r="K197" i="3" s="1"/>
  <c r="I12" i="3"/>
  <c r="K12" i="3" s="1"/>
  <c r="I133" i="3"/>
  <c r="K133" i="3" s="1"/>
  <c r="I53" i="3"/>
  <c r="K53" i="3" s="1"/>
  <c r="I134" i="3"/>
  <c r="K134" i="3" s="1"/>
  <c r="I55" i="3"/>
  <c r="K55" i="3" s="1"/>
  <c r="I56" i="3"/>
  <c r="K56" i="3" s="1"/>
  <c r="I14" i="3"/>
  <c r="K14" i="3" s="1"/>
  <c r="I58" i="3"/>
  <c r="K58" i="3" s="1"/>
  <c r="I73" i="3"/>
  <c r="K73" i="3" s="1"/>
  <c r="I199" i="3"/>
  <c r="K199" i="3" s="1"/>
  <c r="I15" i="3"/>
  <c r="K15" i="3" s="1"/>
  <c r="I200" i="3"/>
  <c r="K200" i="3" s="1"/>
  <c r="I63" i="3"/>
  <c r="K63" i="3" s="1"/>
  <c r="I75" i="3"/>
  <c r="K75" i="3" s="1"/>
  <c r="I78" i="3"/>
  <c r="K78" i="3" s="1"/>
  <c r="I17" i="3"/>
  <c r="K17" i="3" s="1"/>
  <c r="I80" i="3"/>
  <c r="K80" i="3" s="1"/>
  <c r="I68" i="3"/>
  <c r="K68" i="3" s="1"/>
  <c r="I81" i="3"/>
  <c r="K81" i="3" s="1"/>
  <c r="I201" i="3"/>
  <c r="K201" i="3" s="1"/>
  <c r="I204" i="3"/>
  <c r="K204" i="3" s="1"/>
  <c r="I72" i="3"/>
  <c r="K72" i="3" s="1"/>
  <c r="I207" i="3"/>
  <c r="K207" i="3" s="1"/>
  <c r="I74" i="3"/>
  <c r="K74" i="3" s="1"/>
  <c r="I208" i="3"/>
  <c r="K208" i="3" s="1"/>
  <c r="I76" i="3"/>
  <c r="K76" i="3" s="1"/>
  <c r="I77" i="3"/>
  <c r="K77" i="3" s="1"/>
  <c r="I135" i="3"/>
  <c r="K135" i="3" s="1"/>
  <c r="I79" i="3"/>
  <c r="K79" i="3" s="1"/>
  <c r="I18" i="3"/>
  <c r="K18" i="3" s="1"/>
  <c r="I209" i="3"/>
  <c r="K209" i="3" s="1"/>
  <c r="I82" i="3"/>
  <c r="K82" i="3" s="1"/>
  <c r="I210" i="3"/>
  <c r="K210" i="3" s="1"/>
  <c r="I83" i="3"/>
  <c r="K83" i="3" s="1"/>
  <c r="I85" i="3"/>
  <c r="K85" i="3" s="1"/>
  <c r="I86" i="3"/>
  <c r="K86" i="3" s="1"/>
  <c r="I87" i="3"/>
  <c r="K87" i="3" s="1"/>
  <c r="I84" i="3"/>
  <c r="K84" i="3" s="1"/>
  <c r="I211" i="3"/>
  <c r="K211" i="3" s="1"/>
  <c r="I90" i="3"/>
  <c r="K90" i="3" s="1"/>
  <c r="I91" i="3"/>
  <c r="K91" i="3" s="1"/>
  <c r="I92" i="3"/>
  <c r="K92" i="3" s="1"/>
  <c r="I88" i="3"/>
  <c r="K88" i="3" s="1"/>
  <c r="I89" i="3"/>
  <c r="K89" i="3" s="1"/>
  <c r="I214" i="3"/>
  <c r="K214" i="3" s="1"/>
  <c r="I93" i="3"/>
  <c r="K93" i="3" s="1"/>
  <c r="I94" i="3"/>
  <c r="K94" i="3" s="1"/>
  <c r="I98" i="3"/>
  <c r="K98" i="3" s="1"/>
  <c r="I215" i="3"/>
  <c r="K215" i="3" s="1"/>
  <c r="I100" i="3"/>
  <c r="K100" i="3" s="1"/>
  <c r="I101" i="3"/>
  <c r="K101" i="3" s="1"/>
  <c r="I102" i="3"/>
  <c r="K102" i="3" s="1"/>
  <c r="I103" i="3"/>
  <c r="K103" i="3" s="1"/>
  <c r="I104" i="3"/>
  <c r="K104" i="3" s="1"/>
  <c r="I217" i="3"/>
  <c r="K217" i="3" s="1"/>
  <c r="I21" i="3"/>
  <c r="K21" i="3" s="1"/>
  <c r="I107" i="3"/>
  <c r="K107" i="3" s="1"/>
  <c r="I108" i="3"/>
  <c r="K108" i="3" s="1"/>
  <c r="I109" i="3"/>
  <c r="K109" i="3" s="1"/>
  <c r="I95" i="3"/>
  <c r="K95" i="3" s="1"/>
  <c r="I111" i="3"/>
  <c r="K111" i="3" s="1"/>
  <c r="I112" i="3"/>
  <c r="K112" i="3" s="1"/>
  <c r="I96" i="3"/>
  <c r="K96" i="3" s="1"/>
  <c r="I22" i="3"/>
  <c r="K22" i="3" s="1"/>
  <c r="I218" i="3"/>
  <c r="K218" i="3" s="1"/>
  <c r="I221" i="3"/>
  <c r="K221" i="3" s="1"/>
  <c r="I222" i="3"/>
  <c r="K222" i="3" s="1"/>
  <c r="I118" i="3"/>
  <c r="K118" i="3" s="1"/>
  <c r="I25" i="3"/>
  <c r="K25" i="3" s="1"/>
  <c r="I120" i="3"/>
  <c r="K120" i="3" s="1"/>
  <c r="I121" i="3"/>
  <c r="K121" i="3" s="1"/>
  <c r="I122" i="3"/>
  <c r="K122" i="3" s="1"/>
  <c r="I26" i="3"/>
  <c r="K26" i="3" s="1"/>
  <c r="I28" i="3"/>
  <c r="K28" i="3" s="1"/>
  <c r="I125" i="3"/>
  <c r="K125" i="3" s="1"/>
  <c r="I29" i="3"/>
  <c r="K29" i="3" s="1"/>
  <c r="I30" i="3"/>
  <c r="K30" i="3" s="1"/>
  <c r="I223" i="3"/>
  <c r="K223" i="3" s="1"/>
  <c r="I129" i="3"/>
  <c r="K129" i="3" s="1"/>
  <c r="I136" i="3"/>
  <c r="K136" i="3" s="1"/>
  <c r="I138" i="3"/>
  <c r="K138" i="3" s="1"/>
  <c r="I33" i="3"/>
  <c r="K33" i="3" s="1"/>
  <c r="I140" i="3"/>
  <c r="K140" i="3" s="1"/>
  <c r="I141" i="3"/>
  <c r="K141" i="3" s="1"/>
  <c r="I34" i="3"/>
  <c r="K34" i="3" s="1"/>
  <c r="I142" i="3"/>
  <c r="K142" i="3" s="1"/>
  <c r="I137" i="3"/>
  <c r="K137" i="3" s="1"/>
  <c r="I97" i="3"/>
  <c r="K97" i="3" s="1"/>
  <c r="I139" i="3"/>
  <c r="K139" i="3" s="1"/>
  <c r="I99" i="3"/>
  <c r="K99" i="3" s="1"/>
  <c r="I35" i="3"/>
  <c r="K35" i="3" s="1"/>
  <c r="I224" i="3"/>
  <c r="K224" i="3" s="1"/>
  <c r="I143" i="3"/>
  <c r="K143" i="3" s="1"/>
  <c r="I36" i="3"/>
  <c r="K36" i="3" s="1"/>
  <c r="I226" i="3"/>
  <c r="K226" i="3" s="1"/>
  <c r="I105" i="3"/>
  <c r="K105" i="3" s="1"/>
  <c r="I37" i="3"/>
  <c r="K37" i="3" s="1"/>
  <c r="I148" i="3"/>
  <c r="K148" i="3" s="1"/>
  <c r="I149" i="3"/>
  <c r="K149" i="3" s="1"/>
  <c r="I150" i="3"/>
  <c r="K150" i="3" s="1"/>
  <c r="I151" i="3"/>
  <c r="K151" i="3" s="1"/>
  <c r="I144" i="3"/>
  <c r="K144" i="3" s="1"/>
  <c r="I227" i="3"/>
  <c r="K227" i="3" s="1"/>
  <c r="I154" i="3"/>
  <c r="K154" i="3" s="1"/>
  <c r="I145" i="3"/>
  <c r="K145" i="3" s="1"/>
  <c r="I146" i="3"/>
  <c r="K146" i="3" s="1"/>
  <c r="I39" i="3"/>
  <c r="K39" i="3" s="1"/>
  <c r="I147" i="3"/>
  <c r="K147" i="3" s="1"/>
  <c r="I159" i="3"/>
  <c r="K159" i="3" s="1"/>
  <c r="I160" i="3"/>
  <c r="K160" i="3" s="1"/>
  <c r="I161" i="3"/>
  <c r="K161" i="3" s="1"/>
  <c r="I152" i="3"/>
  <c r="K152" i="3" s="1"/>
  <c r="I40" i="3"/>
  <c r="K40" i="3" s="1"/>
  <c r="I164" i="3"/>
  <c r="K164" i="3" s="1"/>
  <c r="I106" i="3"/>
  <c r="K106" i="3" s="1"/>
  <c r="I166" i="3"/>
  <c r="K166" i="3" s="1"/>
  <c r="I167" i="3"/>
  <c r="K167" i="3" s="1"/>
  <c r="I168" i="3"/>
  <c r="K168" i="3" s="1"/>
  <c r="I169" i="3"/>
  <c r="K169" i="3" s="1"/>
  <c r="I153" i="3"/>
  <c r="K153" i="3" s="1"/>
  <c r="I41" i="3"/>
  <c r="K41" i="3" s="1"/>
  <c r="I172" i="3"/>
  <c r="K172" i="3" s="1"/>
  <c r="I173" i="3"/>
  <c r="K173" i="3" s="1"/>
  <c r="I110" i="3"/>
  <c r="K110" i="3" s="1"/>
  <c r="I113" i="3"/>
  <c r="K113" i="3" s="1"/>
  <c r="I229" i="3"/>
  <c r="K229" i="3" s="1"/>
  <c r="I177" i="3"/>
  <c r="K177" i="3" s="1"/>
  <c r="I155" i="3"/>
  <c r="K155" i="3" s="1"/>
  <c r="I179" i="3"/>
  <c r="K179" i="3" s="1"/>
  <c r="I180" i="3"/>
  <c r="K180" i="3" s="1"/>
  <c r="I47" i="3"/>
  <c r="K47" i="3" s="1"/>
  <c r="I230" i="3"/>
  <c r="K230" i="3" s="1"/>
  <c r="I183" i="3"/>
  <c r="K183" i="3" s="1"/>
  <c r="I233" i="3"/>
  <c r="K233" i="3" s="1"/>
  <c r="I185" i="3"/>
  <c r="K185" i="3" s="1"/>
  <c r="I186" i="3"/>
  <c r="K186" i="3" s="1"/>
  <c r="I187" i="3"/>
  <c r="K187" i="3" s="1"/>
  <c r="I188" i="3"/>
  <c r="K188" i="3" s="1"/>
  <c r="I189" i="3"/>
  <c r="K189" i="3" s="1"/>
  <c r="I190" i="3"/>
  <c r="K190" i="3" s="1"/>
  <c r="I156" i="3"/>
  <c r="K156" i="3" s="1"/>
  <c r="I192" i="3"/>
  <c r="K192" i="3" s="1"/>
  <c r="I234" i="3"/>
  <c r="K234" i="3" s="1"/>
  <c r="I194" i="3"/>
  <c r="K194" i="3" s="1"/>
  <c r="I195" i="3"/>
  <c r="K195" i="3" s="1"/>
  <c r="I157" i="3"/>
  <c r="K157" i="3" s="1"/>
  <c r="I158" i="3"/>
  <c r="K158" i="3" s="1"/>
  <c r="I198" i="3"/>
  <c r="K198" i="3" s="1"/>
  <c r="I237" i="3"/>
  <c r="K237" i="3" s="1"/>
  <c r="I114" i="3"/>
  <c r="K114" i="3" s="1"/>
  <c r="I115" i="3"/>
  <c r="K115" i="3" s="1"/>
  <c r="I202" i="3"/>
  <c r="K202" i="3" s="1"/>
  <c r="I203" i="3"/>
  <c r="K203" i="3" s="1"/>
  <c r="I48" i="3"/>
  <c r="K48" i="3" s="1"/>
  <c r="I205" i="3"/>
  <c r="K205" i="3" s="1"/>
  <c r="I206" i="3"/>
  <c r="K206" i="3" s="1"/>
  <c r="I238" i="3"/>
  <c r="K238" i="3" s="1"/>
  <c r="I239" i="3"/>
  <c r="K239" i="3" s="1"/>
  <c r="I240" i="3"/>
  <c r="K240" i="3" s="1"/>
  <c r="I242" i="3"/>
  <c r="K242" i="3" s="1"/>
  <c r="I244" i="3"/>
  <c r="K244" i="3" s="1"/>
  <c r="I212" i="3"/>
  <c r="K212" i="3" s="1"/>
  <c r="I213" i="3"/>
  <c r="K213" i="3" s="1"/>
  <c r="I162" i="3"/>
  <c r="K162" i="3" s="1"/>
  <c r="I116" i="3"/>
  <c r="K116" i="3" s="1"/>
  <c r="I216" i="3"/>
  <c r="K216" i="3" s="1"/>
  <c r="I245" i="3"/>
  <c r="K245" i="3" s="1"/>
  <c r="I50" i="3"/>
  <c r="K50" i="3" s="1"/>
  <c r="I219" i="3"/>
  <c r="K219" i="3" s="1"/>
  <c r="I220" i="3"/>
  <c r="K220" i="3" s="1"/>
  <c r="I51" i="3"/>
  <c r="K51" i="3" s="1"/>
  <c r="I52" i="3"/>
  <c r="K52" i="3" s="1"/>
  <c r="I54" i="3"/>
  <c r="K54" i="3" s="1"/>
  <c r="I163" i="3"/>
  <c r="K163" i="3" s="1"/>
  <c r="I225" i="3"/>
  <c r="K225" i="3" s="1"/>
  <c r="I57" i="3"/>
  <c r="K57" i="3" s="1"/>
  <c r="I246" i="3"/>
  <c r="K246" i="3" s="1"/>
  <c r="I228" i="3"/>
  <c r="K228" i="3" s="1"/>
  <c r="I59" i="3"/>
  <c r="K59" i="3" s="1"/>
  <c r="I165" i="3"/>
  <c r="K165" i="3" s="1"/>
  <c r="I231" i="3"/>
  <c r="K231" i="3" s="1"/>
  <c r="I232" i="3"/>
  <c r="K232" i="3" s="1"/>
  <c r="I170" i="3"/>
  <c r="K170" i="3" s="1"/>
  <c r="I60" i="3"/>
  <c r="K60" i="3" s="1"/>
  <c r="I235" i="3"/>
  <c r="K235" i="3" s="1"/>
  <c r="I236" i="3"/>
  <c r="K236" i="3" s="1"/>
  <c r="I61" i="3"/>
  <c r="K61" i="3" s="1"/>
  <c r="I171" i="3"/>
  <c r="K171" i="3" s="1"/>
  <c r="I117" i="3"/>
  <c r="K117" i="3" s="1"/>
  <c r="I248" i="3"/>
  <c r="K248" i="3" s="1"/>
  <c r="I241" i="3"/>
  <c r="K241" i="3" s="1"/>
  <c r="I174" i="3"/>
  <c r="K174" i="3" s="1"/>
  <c r="I243" i="3"/>
  <c r="K243" i="3" s="1"/>
  <c r="I62" i="3"/>
  <c r="K62" i="3" s="1"/>
  <c r="I249" i="3"/>
  <c r="K249" i="3" s="1"/>
  <c r="I64" i="3"/>
  <c r="K64" i="3" s="1"/>
  <c r="I247" i="3"/>
  <c r="K247" i="3" s="1"/>
  <c r="I65" i="3"/>
  <c r="K65" i="3" s="1"/>
  <c r="I119" i="3"/>
  <c r="K119" i="3" s="1"/>
  <c r="I250" i="3"/>
  <c r="K250" i="3" s="1"/>
  <c r="I251" i="3"/>
  <c r="K251" i="3" s="1"/>
  <c r="I252" i="3"/>
  <c r="K252" i="3" s="1"/>
  <c r="I3" i="3"/>
  <c r="K3" i="3" s="1"/>
  <c r="I237" i="7"/>
  <c r="I55" i="7"/>
  <c r="I95" i="7"/>
  <c r="I132" i="7"/>
  <c r="I9" i="7"/>
  <c r="I166" i="7"/>
  <c r="I3" i="7"/>
  <c r="I139" i="7"/>
  <c r="I248" i="7"/>
  <c r="I192" i="7"/>
  <c r="I47" i="7"/>
  <c r="I102" i="7"/>
  <c r="I99" i="7"/>
  <c r="I79" i="7"/>
  <c r="I94" i="7"/>
  <c r="I191" i="7"/>
  <c r="I155" i="7"/>
  <c r="I118" i="7"/>
  <c r="I189" i="7"/>
  <c r="I31" i="7"/>
  <c r="I163" i="7"/>
  <c r="I235" i="7"/>
  <c r="I101" i="7"/>
  <c r="I39" i="7"/>
  <c r="I174" i="7"/>
  <c r="I205" i="7"/>
  <c r="I203" i="7"/>
  <c r="I126" i="7"/>
  <c r="I41" i="7"/>
  <c r="I142" i="7"/>
  <c r="I245" i="7"/>
  <c r="I48" i="7"/>
  <c r="I119" i="7"/>
  <c r="I38" i="7"/>
  <c r="I89" i="7"/>
  <c r="I100" i="7"/>
  <c r="I34" i="7"/>
  <c r="I214" i="7"/>
  <c r="I127" i="7"/>
  <c r="I84" i="7"/>
  <c r="I64" i="7"/>
  <c r="I216" i="7"/>
  <c r="I36" i="7"/>
  <c r="I252" i="7"/>
  <c r="I193" i="7"/>
  <c r="I243" i="7"/>
  <c r="I86" i="7"/>
  <c r="I69" i="7"/>
  <c r="I188" i="7"/>
  <c r="I236" i="7"/>
  <c r="I147" i="7"/>
  <c r="I98" i="7"/>
  <c r="I158" i="7"/>
  <c r="I106" i="7"/>
  <c r="I81" i="7"/>
  <c r="I173" i="7"/>
  <c r="I97" i="7"/>
  <c r="I32" i="7"/>
  <c r="I229" i="7"/>
  <c r="I111" i="7"/>
  <c r="I87" i="7"/>
  <c r="I37" i="7"/>
  <c r="I125" i="7"/>
  <c r="I167" i="7"/>
  <c r="I148" i="7"/>
  <c r="I238" i="7"/>
  <c r="I239" i="7"/>
  <c r="I150" i="7"/>
  <c r="I202" i="7"/>
  <c r="I51" i="7"/>
  <c r="I19" i="7"/>
  <c r="I182" i="7"/>
  <c r="I110" i="7"/>
  <c r="I62" i="7"/>
  <c r="I12" i="7"/>
  <c r="I226" i="7"/>
  <c r="I4" i="7"/>
  <c r="I15" i="7"/>
  <c r="H15" i="7"/>
  <c r="I60" i="7"/>
  <c r="I124" i="7"/>
  <c r="I217" i="7"/>
  <c r="I206" i="7"/>
  <c r="I152" i="7"/>
  <c r="I56" i="7"/>
  <c r="I197" i="7"/>
  <c r="I169" i="7"/>
  <c r="H169" i="7"/>
  <c r="I145" i="7"/>
  <c r="I218" i="7"/>
  <c r="I250" i="7"/>
  <c r="I58" i="7"/>
  <c r="I154" i="7"/>
  <c r="I172" i="7"/>
  <c r="I190" i="7"/>
  <c r="I112" i="7"/>
  <c r="I46" i="7"/>
  <c r="I115" i="7"/>
  <c r="I72" i="7"/>
  <c r="H72" i="7"/>
  <c r="I165" i="7"/>
  <c r="I45" i="7"/>
  <c r="I211" i="7"/>
  <c r="I105" i="7"/>
  <c r="I90" i="7"/>
  <c r="I61" i="7"/>
  <c r="I201" i="7"/>
  <c r="H201" i="7"/>
  <c r="I28" i="7"/>
  <c r="I29" i="7"/>
  <c r="I33" i="7"/>
  <c r="I198" i="7"/>
  <c r="I77" i="7"/>
  <c r="I164" i="7"/>
  <c r="H164" i="7"/>
  <c r="I204" i="7"/>
  <c r="I244" i="7"/>
  <c r="I117" i="7"/>
  <c r="I151" i="7"/>
  <c r="I120" i="7"/>
  <c r="I53" i="7"/>
  <c r="I176" i="7"/>
  <c r="I185" i="7"/>
  <c r="I162" i="7"/>
  <c r="I149" i="7"/>
  <c r="I242" i="7"/>
  <c r="I116" i="7"/>
  <c r="I71" i="7"/>
  <c r="I13" i="7"/>
  <c r="I213" i="7"/>
  <c r="I215" i="7"/>
  <c r="H215" i="7"/>
  <c r="I220" i="7"/>
  <c r="I136" i="7"/>
  <c r="I168" i="7"/>
  <c r="I65" i="7"/>
  <c r="I104" i="7"/>
  <c r="I140" i="7"/>
  <c r="I138" i="7"/>
  <c r="I144" i="7"/>
  <c r="I208" i="7"/>
  <c r="I141" i="7"/>
  <c r="I161" i="7"/>
  <c r="I24" i="7"/>
  <c r="I88" i="7"/>
  <c r="I240" i="7"/>
  <c r="I146" i="7"/>
  <c r="I180" i="7"/>
  <c r="I249" i="7"/>
  <c r="I234" i="7"/>
  <c r="I122" i="7"/>
  <c r="I179" i="7"/>
  <c r="I195" i="7"/>
  <c r="I35" i="7"/>
  <c r="I224" i="7"/>
  <c r="I14" i="7"/>
  <c r="I219" i="7"/>
  <c r="I181" i="7"/>
  <c r="I22" i="7"/>
  <c r="I128" i="7"/>
  <c r="I66" i="7"/>
  <c r="I18" i="7"/>
  <c r="I196" i="7"/>
  <c r="I21" i="7"/>
  <c r="I109" i="7"/>
  <c r="I74" i="7"/>
  <c r="I52" i="7"/>
  <c r="I63" i="7"/>
  <c r="H63" i="7"/>
  <c r="I222" i="7"/>
  <c r="I73" i="7"/>
  <c r="I30" i="7"/>
  <c r="I227" i="7"/>
  <c r="I171" i="7"/>
  <c r="I232" i="7"/>
  <c r="I131" i="7"/>
  <c r="I44" i="7"/>
  <c r="I43" i="7"/>
  <c r="I70" i="7"/>
  <c r="I5" i="7"/>
  <c r="I170" i="7"/>
  <c r="I231" i="7"/>
  <c r="I7" i="7"/>
  <c r="I76" i="7"/>
  <c r="I85" i="7"/>
  <c r="I25" i="7"/>
  <c r="I57" i="7"/>
  <c r="I114" i="7"/>
  <c r="I91" i="7"/>
  <c r="I228" i="7"/>
  <c r="I137" i="7"/>
  <c r="H137" i="7"/>
  <c r="I49" i="7"/>
  <c r="I80" i="7"/>
  <c r="I212" i="7"/>
  <c r="I130" i="7"/>
  <c r="I156" i="7"/>
  <c r="I143" i="7"/>
  <c r="I157" i="7"/>
  <c r="I200" i="7"/>
  <c r="I194" i="7"/>
  <c r="I187" i="7"/>
  <c r="H187" i="7"/>
  <c r="I92" i="7"/>
  <c r="I129" i="7"/>
  <c r="I107" i="7"/>
  <c r="I8" i="7"/>
  <c r="I27" i="7"/>
  <c r="I113" i="7"/>
  <c r="I108" i="7"/>
  <c r="I123" i="7"/>
  <c r="I135" i="7"/>
  <c r="I11" i="7"/>
  <c r="I233" i="7"/>
  <c r="I153" i="7"/>
  <c r="I78" i="7"/>
  <c r="I134" i="7"/>
  <c r="I16" i="7"/>
  <c r="I184" i="7"/>
  <c r="I207" i="7"/>
  <c r="I221" i="7"/>
  <c r="H221" i="7"/>
  <c r="I177" i="7"/>
  <c r="I133" i="7"/>
  <c r="I209" i="7"/>
  <c r="H209" i="7"/>
  <c r="I83" i="7"/>
  <c r="I96" i="7"/>
  <c r="I225" i="7"/>
  <c r="I93" i="7"/>
  <c r="I50" i="7"/>
  <c r="I23" i="7"/>
  <c r="H23" i="7"/>
  <c r="I75" i="7"/>
  <c r="I223" i="7"/>
  <c r="I251" i="7"/>
  <c r="H251" i="7"/>
  <c r="I10" i="7"/>
  <c r="I42" i="7"/>
  <c r="I210" i="7"/>
  <c r="I246" i="7"/>
  <c r="I59" i="7"/>
  <c r="I103" i="7"/>
  <c r="I186" i="7"/>
  <c r="H186" i="7"/>
  <c r="I40" i="7"/>
  <c r="I67" i="7"/>
  <c r="I183" i="7"/>
  <c r="I175" i="7"/>
  <c r="I230" i="7"/>
  <c r="I26" i="7"/>
  <c r="I159" i="7"/>
  <c r="I178" i="7"/>
  <c r="I20" i="7"/>
  <c r="I199" i="7"/>
  <c r="H199" i="7"/>
  <c r="I17" i="7"/>
  <c r="I160" i="7"/>
  <c r="I6" i="7"/>
  <c r="I121" i="7"/>
  <c r="I68" i="7"/>
  <c r="I82" i="7"/>
  <c r="I54" i="7"/>
  <c r="I247" i="7"/>
  <c r="H247" i="7"/>
  <c r="I241" i="7"/>
  <c r="H26" i="7" l="1"/>
  <c r="H142" i="7"/>
  <c r="H159" i="7"/>
  <c r="H126" i="7"/>
  <c r="H87" i="7"/>
  <c r="H14" i="7"/>
  <c r="H10" i="7"/>
  <c r="H121" i="7"/>
  <c r="H67" i="7"/>
  <c r="H223" i="7"/>
  <c r="H233" i="7"/>
  <c r="H25" i="7"/>
  <c r="H30" i="7"/>
  <c r="H208" i="7"/>
  <c r="H219" i="7"/>
  <c r="H161" i="7"/>
  <c r="H104" i="7"/>
  <c r="H168" i="7"/>
  <c r="H213" i="7"/>
  <c r="H33" i="7"/>
  <c r="H61" i="7"/>
  <c r="H152" i="7"/>
  <c r="H217" i="7"/>
  <c r="H193" i="7"/>
  <c r="H12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9BB40D-5FE1-48CA-9DA3-DC0E676D528C}" keepAlive="1" name="Query - Household_Energy" description="Connection to the 'Household_Energy' query in the workbook." type="5" refreshedVersion="8" background="1" saveData="1">
    <dbPr connection="Provider=Microsoft.Mashup.OleDb.1;Data Source=$Workbook$;Location=Household_Energy;Extended Properties=&quot;&quot;" command="SELECT * FROM [Household_Energy]"/>
  </connection>
  <connection id="2" xr16:uid="{0E661531-7169-4178-B3C8-BD93A3CFA642}" keepAlive="1" name="Query - Household_Energy (2)" description="Connection to the 'Household_Energy (2)' query in the workbook." type="5" refreshedVersion="8" background="1" saveData="1">
    <dbPr connection="Provider=Microsoft.Mashup.OleDb.1;Data Source=$Workbook$;Location=&quot;Household_Energy (2)&quot;;Extended Properties=&quot;&quot;" command="SELECT * FROM [Household_Energy (2)]"/>
  </connection>
  <connection id="3" xr16:uid="{4628A0D9-B6ED-4F8B-BC13-70EFAD07DC83}" keepAlive="1" name="Query - Household_Energy (3)" description="Connection to the 'Household_Energy (3)' query in the workbook." type="5" refreshedVersion="8" background="1" saveData="1">
    <dbPr connection="Provider=Microsoft.Mashup.OleDb.1;Data Source=$Workbook$;Location=&quot;Household_Energy (3)&quot;;Extended Properties=&quot;&quot;" command="SELECT * FROM [Household_Energy (3)]"/>
  </connection>
</connections>
</file>

<file path=xl/sharedStrings.xml><?xml version="1.0" encoding="utf-8"?>
<sst xmlns="http://schemas.openxmlformats.org/spreadsheetml/2006/main" count="1356" uniqueCount="319">
  <si>
    <t>Household_ID</t>
  </si>
  <si>
    <t>Family_Size</t>
  </si>
  <si>
    <t>Monthly_Income</t>
  </si>
  <si>
    <t>Electricity_Usage (kWh)</t>
  </si>
  <si>
    <t>Gas_Usage</t>
  </si>
  <si>
    <t>Appliances_Count</t>
  </si>
  <si>
    <t>Month</t>
  </si>
  <si>
    <t>H001</t>
  </si>
  <si>
    <t>Mar</t>
  </si>
  <si>
    <t>H002</t>
  </si>
  <si>
    <t>Feb</t>
  </si>
  <si>
    <t>H003</t>
  </si>
  <si>
    <t>H004</t>
  </si>
  <si>
    <t>Jun</t>
  </si>
  <si>
    <t>H005</t>
  </si>
  <si>
    <t>Dec</t>
  </si>
  <si>
    <t>H006</t>
  </si>
  <si>
    <t>Jan</t>
  </si>
  <si>
    <t>H007</t>
  </si>
  <si>
    <t>H008</t>
  </si>
  <si>
    <t>H009</t>
  </si>
  <si>
    <t>H010</t>
  </si>
  <si>
    <t>Apr</t>
  </si>
  <si>
    <t>H011</t>
  </si>
  <si>
    <t>H012</t>
  </si>
  <si>
    <t>Aug</t>
  </si>
  <si>
    <t>H013</t>
  </si>
  <si>
    <t>Jul</t>
  </si>
  <si>
    <t>H014</t>
  </si>
  <si>
    <t>H015</t>
  </si>
  <si>
    <t>H016</t>
  </si>
  <si>
    <t>Oct</t>
  </si>
  <si>
    <t>H017</t>
  </si>
  <si>
    <t>H018</t>
  </si>
  <si>
    <t>H019</t>
  </si>
  <si>
    <t>H020</t>
  </si>
  <si>
    <t>H021</t>
  </si>
  <si>
    <t>H022</t>
  </si>
  <si>
    <t>H023</t>
  </si>
  <si>
    <t>H024</t>
  </si>
  <si>
    <t>H025</t>
  </si>
  <si>
    <t>H026</t>
  </si>
  <si>
    <t>H027</t>
  </si>
  <si>
    <t>H028</t>
  </si>
  <si>
    <t>H029</t>
  </si>
  <si>
    <t>Sep</t>
  </si>
  <si>
    <t>H030</t>
  </si>
  <si>
    <t>H031</t>
  </si>
  <si>
    <t>H032</t>
  </si>
  <si>
    <t>H033</t>
  </si>
  <si>
    <t>H034</t>
  </si>
  <si>
    <t>Nov</t>
  </si>
  <si>
    <t>H035</t>
  </si>
  <si>
    <t>H036</t>
  </si>
  <si>
    <t>H037</t>
  </si>
  <si>
    <t>H038</t>
  </si>
  <si>
    <t>May</t>
  </si>
  <si>
    <t>H039</t>
  </si>
  <si>
    <t>H040</t>
  </si>
  <si>
    <t>H041</t>
  </si>
  <si>
    <t>H042</t>
  </si>
  <si>
    <t>H043</t>
  </si>
  <si>
    <t>H044</t>
  </si>
  <si>
    <t>H045</t>
  </si>
  <si>
    <t>H046</t>
  </si>
  <si>
    <t>H047</t>
  </si>
  <si>
    <t>H048</t>
  </si>
  <si>
    <t>H049</t>
  </si>
  <si>
    <t>H050</t>
  </si>
  <si>
    <t>H051</t>
  </si>
  <si>
    <t>H052</t>
  </si>
  <si>
    <t>H053</t>
  </si>
  <si>
    <t>H054</t>
  </si>
  <si>
    <t>H055</t>
  </si>
  <si>
    <t>H056</t>
  </si>
  <si>
    <t>H057</t>
  </si>
  <si>
    <t>H058</t>
  </si>
  <si>
    <t>H059</t>
  </si>
  <si>
    <t>H060</t>
  </si>
  <si>
    <t>H061</t>
  </si>
  <si>
    <t>H062</t>
  </si>
  <si>
    <t>H063</t>
  </si>
  <si>
    <t>H064</t>
  </si>
  <si>
    <t>H065</t>
  </si>
  <si>
    <t>H066</t>
  </si>
  <si>
    <t>H067</t>
  </si>
  <si>
    <t>H068</t>
  </si>
  <si>
    <t>H069</t>
  </si>
  <si>
    <t>H070</t>
  </si>
  <si>
    <t>H071</t>
  </si>
  <si>
    <t>H072</t>
  </si>
  <si>
    <t>H073</t>
  </si>
  <si>
    <t>H074</t>
  </si>
  <si>
    <t>H075</t>
  </si>
  <si>
    <t>H076</t>
  </si>
  <si>
    <t>H077</t>
  </si>
  <si>
    <t>H078</t>
  </si>
  <si>
    <t>H079</t>
  </si>
  <si>
    <t>H080</t>
  </si>
  <si>
    <t>H081</t>
  </si>
  <si>
    <t>H082</t>
  </si>
  <si>
    <t>H083</t>
  </si>
  <si>
    <t>H084</t>
  </si>
  <si>
    <t>H085</t>
  </si>
  <si>
    <t>H086</t>
  </si>
  <si>
    <t>H087</t>
  </si>
  <si>
    <t>H088</t>
  </si>
  <si>
    <t>H089</t>
  </si>
  <si>
    <t>H090</t>
  </si>
  <si>
    <t>H091</t>
  </si>
  <si>
    <t>H092</t>
  </si>
  <si>
    <t>H093</t>
  </si>
  <si>
    <t>H094</t>
  </si>
  <si>
    <t>H095</t>
  </si>
  <si>
    <t>H096</t>
  </si>
  <si>
    <t>H097</t>
  </si>
  <si>
    <t>H098</t>
  </si>
  <si>
    <t>H099</t>
  </si>
  <si>
    <t>H100</t>
  </si>
  <si>
    <t>H101</t>
  </si>
  <si>
    <t>H102</t>
  </si>
  <si>
    <t>H103</t>
  </si>
  <si>
    <t>H104</t>
  </si>
  <si>
    <t>H105</t>
  </si>
  <si>
    <t>H106</t>
  </si>
  <si>
    <t>H107</t>
  </si>
  <si>
    <t>H108</t>
  </si>
  <si>
    <t>H109</t>
  </si>
  <si>
    <t>H110</t>
  </si>
  <si>
    <t>H111</t>
  </si>
  <si>
    <t>H112</t>
  </si>
  <si>
    <t>H113</t>
  </si>
  <si>
    <t>H114</t>
  </si>
  <si>
    <t>H115</t>
  </si>
  <si>
    <t>H116</t>
  </si>
  <si>
    <t>H117</t>
  </si>
  <si>
    <t>H118</t>
  </si>
  <si>
    <t>H119</t>
  </si>
  <si>
    <t>H120</t>
  </si>
  <si>
    <t>H121</t>
  </si>
  <si>
    <t>H122</t>
  </si>
  <si>
    <t>H123</t>
  </si>
  <si>
    <t>H124</t>
  </si>
  <si>
    <t>H125</t>
  </si>
  <si>
    <t>H126</t>
  </si>
  <si>
    <t>H127</t>
  </si>
  <si>
    <t>H128</t>
  </si>
  <si>
    <t>H129</t>
  </si>
  <si>
    <t>H130</t>
  </si>
  <si>
    <t>H131</t>
  </si>
  <si>
    <t>H132</t>
  </si>
  <si>
    <t>H133</t>
  </si>
  <si>
    <t>H134</t>
  </si>
  <si>
    <t>H135</t>
  </si>
  <si>
    <t>H136</t>
  </si>
  <si>
    <t>H137</t>
  </si>
  <si>
    <t>H138</t>
  </si>
  <si>
    <t>H139</t>
  </si>
  <si>
    <t>H140</t>
  </si>
  <si>
    <t>H141</t>
  </si>
  <si>
    <t>H142</t>
  </si>
  <si>
    <t>H143</t>
  </si>
  <si>
    <t>H144</t>
  </si>
  <si>
    <t>H145</t>
  </si>
  <si>
    <t>H146</t>
  </si>
  <si>
    <t>H147</t>
  </si>
  <si>
    <t>H148</t>
  </si>
  <si>
    <t>H149</t>
  </si>
  <si>
    <t>H150</t>
  </si>
  <si>
    <t>H151</t>
  </si>
  <si>
    <t>H152</t>
  </si>
  <si>
    <t>H153</t>
  </si>
  <si>
    <t>H154</t>
  </si>
  <si>
    <t>H155</t>
  </si>
  <si>
    <t>H156</t>
  </si>
  <si>
    <t>H157</t>
  </si>
  <si>
    <t>H158</t>
  </si>
  <si>
    <t>H159</t>
  </si>
  <si>
    <t>H160</t>
  </si>
  <si>
    <t>H161</t>
  </si>
  <si>
    <t>H162</t>
  </si>
  <si>
    <t>H163</t>
  </si>
  <si>
    <t>H164</t>
  </si>
  <si>
    <t>H165</t>
  </si>
  <si>
    <t>H166</t>
  </si>
  <si>
    <t>H167</t>
  </si>
  <si>
    <t>H168</t>
  </si>
  <si>
    <t>H169</t>
  </si>
  <si>
    <t>H170</t>
  </si>
  <si>
    <t>H171</t>
  </si>
  <si>
    <t>H172</t>
  </si>
  <si>
    <t>H173</t>
  </si>
  <si>
    <t>H174</t>
  </si>
  <si>
    <t>H175</t>
  </si>
  <si>
    <t>H176</t>
  </si>
  <si>
    <t>H177</t>
  </si>
  <si>
    <t>H178</t>
  </si>
  <si>
    <t>H179</t>
  </si>
  <si>
    <t>H180</t>
  </si>
  <si>
    <t>H181</t>
  </si>
  <si>
    <t>H182</t>
  </si>
  <si>
    <t>H183</t>
  </si>
  <si>
    <t>H184</t>
  </si>
  <si>
    <t>H185</t>
  </si>
  <si>
    <t>H186</t>
  </si>
  <si>
    <t>H187</t>
  </si>
  <si>
    <t>H188</t>
  </si>
  <si>
    <t>H189</t>
  </si>
  <si>
    <t>H190</t>
  </si>
  <si>
    <t>H191</t>
  </si>
  <si>
    <t>H192</t>
  </si>
  <si>
    <t>H193</t>
  </si>
  <si>
    <t>H194</t>
  </si>
  <si>
    <t>H195</t>
  </si>
  <si>
    <t>H196</t>
  </si>
  <si>
    <t>H197</t>
  </si>
  <si>
    <t>H198</t>
  </si>
  <si>
    <t>H199</t>
  </si>
  <si>
    <t>H200</t>
  </si>
  <si>
    <t>H201</t>
  </si>
  <si>
    <t>H202</t>
  </si>
  <si>
    <t>H203</t>
  </si>
  <si>
    <t>H204</t>
  </si>
  <si>
    <t>H205</t>
  </si>
  <si>
    <t>H206</t>
  </si>
  <si>
    <t>H207</t>
  </si>
  <si>
    <t>H208</t>
  </si>
  <si>
    <t>H209</t>
  </si>
  <si>
    <t>H210</t>
  </si>
  <si>
    <t>H211</t>
  </si>
  <si>
    <t>H212</t>
  </si>
  <si>
    <t>H213</t>
  </si>
  <si>
    <t>H214</t>
  </si>
  <si>
    <t>H215</t>
  </si>
  <si>
    <t>H216</t>
  </si>
  <si>
    <t>H217</t>
  </si>
  <si>
    <t>H218</t>
  </si>
  <si>
    <t>H219</t>
  </si>
  <si>
    <t>H220</t>
  </si>
  <si>
    <t>H221</t>
  </si>
  <si>
    <t>H222</t>
  </si>
  <si>
    <t>H223</t>
  </si>
  <si>
    <t>H224</t>
  </si>
  <si>
    <t>H225</t>
  </si>
  <si>
    <t>H226</t>
  </si>
  <si>
    <t>H227</t>
  </si>
  <si>
    <t>H228</t>
  </si>
  <si>
    <t>H229</t>
  </si>
  <si>
    <t>H230</t>
  </si>
  <si>
    <t>H231</t>
  </si>
  <si>
    <t>H232</t>
  </si>
  <si>
    <t>H233</t>
  </si>
  <si>
    <t>H234</t>
  </si>
  <si>
    <t>H235</t>
  </si>
  <si>
    <t>H236</t>
  </si>
  <si>
    <t>H237</t>
  </si>
  <si>
    <t>H238</t>
  </si>
  <si>
    <t>H239</t>
  </si>
  <si>
    <t>H240</t>
  </si>
  <si>
    <t>H241</t>
  </si>
  <si>
    <t>H242</t>
  </si>
  <si>
    <t>H243</t>
  </si>
  <si>
    <t>H244</t>
  </si>
  <si>
    <t>H245</t>
  </si>
  <si>
    <t>H246</t>
  </si>
  <si>
    <t>H247</t>
  </si>
  <si>
    <t>H248</t>
  </si>
  <si>
    <t>H249</t>
  </si>
  <si>
    <t>H250</t>
  </si>
  <si>
    <t>Total energy consumption</t>
  </si>
  <si>
    <t>Grand Total</t>
  </si>
  <si>
    <t>Sum of Total energy consumption</t>
  </si>
  <si>
    <t>Sum of Electricity_Usage (kWh)</t>
  </si>
  <si>
    <t>Sum of Gas_Usage</t>
  </si>
  <si>
    <t>family size</t>
  </si>
  <si>
    <t>appiances</t>
  </si>
  <si>
    <t>month</t>
  </si>
  <si>
    <t>Suggestion</t>
  </si>
  <si>
    <t>Family category</t>
  </si>
  <si>
    <t>Usage category</t>
  </si>
  <si>
    <t>1. Analyze energy consumption patterns across households</t>
  </si>
  <si>
    <t>Q</t>
  </si>
  <si>
    <t>Ans</t>
  </si>
  <si>
    <t>Column1</t>
  </si>
  <si>
    <t>total  consumption usage</t>
  </si>
  <si>
    <t>Column2</t>
  </si>
  <si>
    <r>
      <t>Electricity Usage (kWh)</t>
    </r>
    <r>
      <rPr>
        <sz val="11"/>
        <color theme="1"/>
        <rFont val="Calibri"/>
        <family val="2"/>
        <scheme val="minor"/>
      </rPr>
      <t xml:space="preserve"> ranges from</t>
    </r>
  </si>
  <si>
    <t>To</t>
  </si>
  <si>
    <t>Gas Usage ranges from</t>
  </si>
  <si>
    <t>Small family sizes (1-4 people ) generally have  lower usage</t>
  </si>
  <si>
    <t>Larger family sizes (5–7 people) generally have higher usage.</t>
  </si>
  <si>
    <r>
      <t xml:space="preserve"> but there are exceptions </t>
    </r>
    <r>
      <rPr>
        <b/>
        <sz val="11"/>
        <color theme="1"/>
        <rFont val="Calibri"/>
        <family val="2"/>
        <scheme val="minor"/>
      </rPr>
      <t xml:space="preserve"> TCU(I003 &amp; I251 with 1TO 4  FAMILY members but very high usage)</t>
    </r>
  </si>
  <si>
    <t>small family</t>
  </si>
  <si>
    <t>higherusage</t>
  </si>
  <si>
    <t xml:space="preserve"> usage catory</t>
  </si>
  <si>
    <t xml:space="preserve"> electricity consumption</t>
  </si>
  <si>
    <t>Appliance  Count HIGEST</t>
  </si>
  <si>
    <r>
      <t>Income Level</t>
    </r>
    <r>
      <rPr>
        <sz val="11"/>
        <color theme="1"/>
        <rFont val="Calibri"/>
        <family val="2"/>
        <scheme val="minor"/>
      </rPr>
      <t xml:space="preserve"> also shows influence: high-income households like H098 consume more  Total Consumption usage.</t>
    </r>
  </si>
  <si>
    <t>2. Identify which types of households consume the most energy, based on family size, appliance count, or income level.</t>
  </si>
  <si>
    <t>Unplug devices when not in use.</t>
  </si>
  <si>
    <r>
      <t xml:space="preserve">Audit for </t>
    </r>
    <r>
      <rPr>
        <b/>
        <sz val="11"/>
        <color theme="1"/>
        <rFont val="Calibri"/>
        <family val="2"/>
        <scheme val="minor"/>
      </rPr>
      <t>inefficient cooling/heating systems</t>
    </r>
    <r>
      <rPr>
        <sz val="11"/>
        <color theme="1"/>
        <rFont val="Calibri"/>
        <family val="2"/>
        <scheme val="minor"/>
      </rPr>
      <t>.</t>
    </r>
  </si>
  <si>
    <t>Install smart meters to track consumption.</t>
  </si>
  <si>
    <r>
      <t xml:space="preserve">Encourage </t>
    </r>
    <r>
      <rPr>
        <b/>
        <sz val="11"/>
        <color theme="1"/>
        <rFont val="Calibri"/>
        <family val="2"/>
        <scheme val="minor"/>
      </rPr>
      <t>shared appliance use</t>
    </r>
    <r>
      <rPr>
        <sz val="11"/>
        <color theme="1"/>
        <rFont val="Calibri"/>
        <family val="2"/>
        <scheme val="minor"/>
      </rPr>
      <t xml:space="preserve"> (washing machines at full load, common lighting).</t>
    </r>
  </si>
  <si>
    <r>
      <t xml:space="preserve">Promote </t>
    </r>
    <r>
      <rPr>
        <b/>
        <sz val="11"/>
        <color theme="1"/>
        <rFont val="Calibri"/>
        <family val="2"/>
        <scheme val="minor"/>
      </rPr>
      <t>gas over electricity</t>
    </r>
    <r>
      <rPr>
        <sz val="11"/>
        <color theme="1"/>
        <rFont val="Calibri"/>
        <family val="2"/>
        <scheme val="minor"/>
      </rPr>
      <t xml:space="preserve"> for cooking, where feasible.</t>
    </r>
  </si>
  <si>
    <r>
      <t xml:space="preserve">Switch to </t>
    </r>
    <r>
      <rPr>
        <b/>
        <sz val="11"/>
        <color theme="1"/>
        <rFont val="Calibri"/>
        <family val="2"/>
        <scheme val="minor"/>
      </rPr>
      <t>energy-efficient appliances</t>
    </r>
    <r>
      <rPr>
        <sz val="11"/>
        <color theme="1"/>
        <rFont val="Calibri"/>
        <family val="2"/>
        <scheme val="minor"/>
      </rPr>
      <t xml:space="preserve"> ( 5star-rated refrigerators, LED lights).</t>
    </r>
  </si>
  <si>
    <t>3. Suggest energy-saving measures for high-energy-consuming households</t>
  </si>
  <si>
    <t>Q3</t>
  </si>
  <si>
    <t>ANS:</t>
  </si>
  <si>
    <r>
      <t xml:space="preserve">For </t>
    </r>
    <r>
      <rPr>
        <b/>
        <sz val="11"/>
        <color theme="1"/>
        <rFont val="Calibri"/>
        <family val="2"/>
        <scheme val="minor"/>
      </rPr>
      <t>high-applianceS( 7tO14) households</t>
    </r>
  </si>
  <si>
    <t>4. Visualize your insights using charts or dashboards.</t>
  </si>
  <si>
    <t>Household Energy Consumption Analysis</t>
  </si>
  <si>
    <t>MONTH WISE SUMOF ELECTRICITY &amp; GAS USAGE</t>
  </si>
  <si>
    <r>
      <t xml:space="preserve"> For </t>
    </r>
    <r>
      <rPr>
        <b/>
        <sz val="11"/>
        <color theme="1"/>
        <rFont val="Calibri"/>
        <family val="2"/>
        <scheme val="minor"/>
      </rPr>
      <t xml:space="preserve">small-family(1 TO 4 )members but high-usage households </t>
    </r>
  </si>
  <si>
    <r>
      <t xml:space="preserve">For </t>
    </r>
    <r>
      <rPr>
        <b/>
        <sz val="11"/>
        <color theme="1"/>
        <rFont val="Calibri"/>
        <family val="2"/>
        <scheme val="minor"/>
      </rPr>
      <t>large-family (5 to 7) members households</t>
    </r>
  </si>
  <si>
    <t xml:space="preserve">          MIN</t>
  </si>
  <si>
    <t xml:space="preserve">         MAX</t>
  </si>
  <si>
    <t>Average of Total energy consumption</t>
  </si>
  <si>
    <t>APPLIANCES COUNT BY  AVERAGE OF TEC</t>
  </si>
  <si>
    <t xml:space="preserve">FAMILY MEMBER USAGE  SUM OF TOTAL  ELECTRICITY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</si>
</sst>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b/>
      <sz val="13.5"/>
      <color theme="1"/>
      <name val="Calibri"/>
      <family val="2"/>
      <scheme val="minor"/>
    </font>
    <font>
      <sz val="12"/>
      <color theme="1"/>
      <name val="Calibri"/>
      <family val="2"/>
      <scheme val="minor"/>
    </font>
    <font>
      <sz val="18"/>
      <color theme="1"/>
      <name val="Algerian"/>
      <family val="5"/>
    </font>
    <font>
      <b/>
      <sz val="14"/>
      <color theme="1"/>
      <name val="Calibri"/>
      <family val="2"/>
      <scheme val="minor"/>
    </font>
  </fonts>
  <fills count="9">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5" tint="0.39997558519241921"/>
        <bgColor indexed="64"/>
      </patternFill>
    </fill>
    <fill>
      <patternFill patternType="solid">
        <fgColor rgb="FFFF0000"/>
        <bgColor indexed="64"/>
      </patternFill>
    </fill>
    <fill>
      <patternFill patternType="solid">
        <fgColor rgb="FFFFFF00"/>
        <bgColor indexed="64"/>
      </patternFill>
    </fill>
    <fill>
      <patternFill patternType="solid">
        <fgColor rgb="FFAAE571"/>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1">
    <xf numFmtId="0" fontId="0" fillId="0" borderId="0"/>
  </cellStyleXfs>
  <cellXfs count="48">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1" xfId="0" applyBorder="1"/>
    <xf numFmtId="2" fontId="0" fillId="0" borderId="1" xfId="0" applyNumberFormat="1" applyBorder="1"/>
    <xf numFmtId="0" fontId="0" fillId="0" borderId="0" xfId="0" applyFill="1" applyBorder="1"/>
    <xf numFmtId="0" fontId="0" fillId="0" borderId="0" xfId="0" applyNumberFormat="1"/>
    <xf numFmtId="0" fontId="1" fillId="2" borderId="2" xfId="0" applyFont="1" applyFill="1" applyBorder="1"/>
    <xf numFmtId="0" fontId="1" fillId="2" borderId="3" xfId="0" applyFont="1" applyFill="1" applyBorder="1"/>
    <xf numFmtId="0" fontId="1" fillId="2" borderId="4" xfId="0" applyFont="1" applyFill="1" applyBorder="1"/>
    <xf numFmtId="0" fontId="0" fillId="3" borderId="2" xfId="0" applyFont="1" applyFill="1" applyBorder="1"/>
    <xf numFmtId="0" fontId="0" fillId="3" borderId="3" xfId="0" applyFont="1" applyFill="1" applyBorder="1"/>
    <xf numFmtId="0" fontId="0" fillId="3" borderId="4" xfId="0" applyFont="1" applyFill="1" applyBorder="1"/>
    <xf numFmtId="0" fontId="0" fillId="0" borderId="2" xfId="0" applyFont="1" applyBorder="1"/>
    <xf numFmtId="0" fontId="2" fillId="0" borderId="0" xfId="0" applyFont="1"/>
    <xf numFmtId="0" fontId="2" fillId="0" borderId="0" xfId="0" applyFont="1" applyFill="1" applyBorder="1"/>
    <xf numFmtId="0" fontId="2" fillId="0" borderId="0" xfId="0" applyFont="1" applyAlignment="1">
      <alignment horizontal="left" vertical="center" indent="1"/>
    </xf>
    <xf numFmtId="0" fontId="0" fillId="0" borderId="5" xfId="0" applyBorder="1"/>
    <xf numFmtId="2" fontId="0" fillId="0" borderId="5" xfId="0" applyNumberForma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applyAlignment="1">
      <alignment horizontal="center"/>
    </xf>
    <xf numFmtId="0" fontId="0" fillId="0" borderId="11" xfId="0" applyBorder="1"/>
    <xf numFmtId="0" fontId="0" fillId="0" borderId="12" xfId="0" applyBorder="1"/>
    <xf numFmtId="0" fontId="0" fillId="0" borderId="0" xfId="0" applyAlignment="1">
      <alignment horizontal="left" vertical="center" indent="1"/>
    </xf>
    <xf numFmtId="0" fontId="0" fillId="0" borderId="0" xfId="0" applyAlignment="1">
      <alignment vertical="center"/>
    </xf>
    <xf numFmtId="0" fontId="4" fillId="0" borderId="0" xfId="0" applyFont="1" applyAlignment="1">
      <alignment vertical="center"/>
    </xf>
    <xf numFmtId="0" fontId="0" fillId="0" borderId="2" xfId="0" applyFont="1" applyFill="1" applyBorder="1"/>
    <xf numFmtId="0" fontId="0" fillId="0" borderId="0" xfId="0" applyAlignment="1"/>
    <xf numFmtId="0" fontId="0" fillId="0" borderId="2" xfId="0" applyFont="1" applyFill="1" applyBorder="1" applyAlignment="1"/>
    <xf numFmtId="0" fontId="7" fillId="0" borderId="0" xfId="0" applyFont="1"/>
    <xf numFmtId="0" fontId="0" fillId="4" borderId="0" xfId="0" applyFill="1" applyBorder="1"/>
    <xf numFmtId="0" fontId="0" fillId="5" borderId="0" xfId="0" applyFill="1" applyBorder="1" applyAlignment="1">
      <alignment horizontal="center"/>
    </xf>
    <xf numFmtId="0" fontId="0" fillId="6" borderId="0" xfId="0" applyFill="1" applyBorder="1"/>
    <xf numFmtId="0" fontId="0" fillId="8" borderId="0" xfId="0" applyFill="1" applyBorder="1"/>
    <xf numFmtId="0" fontId="0" fillId="4" borderId="16" xfId="0" applyFill="1" applyBorder="1"/>
    <xf numFmtId="0" fontId="0" fillId="4" borderId="12" xfId="0" applyFill="1" applyBorder="1"/>
    <xf numFmtId="0" fontId="6" fillId="7" borderId="13" xfId="0" applyFont="1" applyFill="1" applyBorder="1" applyAlignment="1">
      <alignment horizontal="center"/>
    </xf>
    <xf numFmtId="0" fontId="5" fillId="7" borderId="13" xfId="0" applyFont="1" applyFill="1" applyBorder="1" applyAlignment="1">
      <alignment horizontal="center"/>
    </xf>
    <xf numFmtId="0" fontId="0" fillId="4" borderId="11" xfId="0" applyFill="1" applyBorder="1" applyAlignment="1"/>
    <xf numFmtId="0" fontId="0" fillId="4" borderId="14" xfId="0" applyFill="1" applyBorder="1"/>
    <xf numFmtId="0" fontId="0" fillId="4" borderId="15" xfId="0" applyFill="1" applyBorder="1"/>
    <xf numFmtId="0" fontId="0" fillId="4" borderId="10" xfId="0" applyFill="1" applyBorder="1"/>
    <xf numFmtId="0" fontId="0" fillId="4" borderId="8" xfId="0" applyFill="1" applyBorder="1"/>
  </cellXfs>
  <cellStyles count="1">
    <cellStyle name="Normal" xfId="0" builtinId="0"/>
  </cellStyles>
  <dxfs count="20">
    <dxf>
      <border diagonalUp="0" diagonalDown="0">
        <left style="thin">
          <color indexed="64"/>
        </left>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1.xlsx] SUGGEST  ENERGY MEASURES!PivotTable30</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SUGGEST  ENERGY MEASURES'!$R$4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 SUGGEST  ENERGY MEASURES'!$Q$5:$Q$12</c:f>
              <c:strCache>
                <c:ptCount val="7"/>
                <c:pt idx="0">
                  <c:v>1</c:v>
                </c:pt>
                <c:pt idx="1">
                  <c:v>2</c:v>
                </c:pt>
                <c:pt idx="2">
                  <c:v>3</c:v>
                </c:pt>
                <c:pt idx="3">
                  <c:v>4</c:v>
                </c:pt>
                <c:pt idx="4">
                  <c:v>5</c:v>
                </c:pt>
                <c:pt idx="5">
                  <c:v>6</c:v>
                </c:pt>
                <c:pt idx="6">
                  <c:v>7</c:v>
                </c:pt>
              </c:strCache>
            </c:strRef>
          </c:cat>
          <c:val>
            <c:numRef>
              <c:f>' SUGGEST  ENERGY MEASURES'!$R$5:$R$12</c:f>
              <c:numCache>
                <c:formatCode>General</c:formatCode>
                <c:ptCount val="7"/>
                <c:pt idx="0">
                  <c:v>14640</c:v>
                </c:pt>
                <c:pt idx="1">
                  <c:v>12963</c:v>
                </c:pt>
                <c:pt idx="2">
                  <c:v>14366</c:v>
                </c:pt>
                <c:pt idx="3">
                  <c:v>17965</c:v>
                </c:pt>
                <c:pt idx="4">
                  <c:v>14036</c:v>
                </c:pt>
                <c:pt idx="5">
                  <c:v>14296</c:v>
                </c:pt>
                <c:pt idx="6">
                  <c:v>17885</c:v>
                </c:pt>
              </c:numCache>
            </c:numRef>
          </c:val>
          <c:extLst>
            <c:ext xmlns:c16="http://schemas.microsoft.com/office/drawing/2014/chart" uri="{C3380CC4-5D6E-409C-BE32-E72D297353CC}">
              <c16:uniqueId val="{00000003-E6E6-41C9-84D8-BDDD338BD86C}"/>
            </c:ext>
          </c:extLst>
        </c:ser>
        <c:dLbls>
          <c:dLblPos val="inEnd"/>
          <c:showLegendKey val="0"/>
          <c:showVal val="1"/>
          <c:showCatName val="0"/>
          <c:showSerName val="0"/>
          <c:showPercent val="0"/>
          <c:showBubbleSize val="0"/>
        </c:dLbls>
        <c:gapWidth val="65"/>
        <c:axId val="309158032"/>
        <c:axId val="309156112"/>
      </c:barChart>
      <c:catAx>
        <c:axId val="3091580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9156112"/>
        <c:crosses val="autoZero"/>
        <c:auto val="1"/>
        <c:lblAlgn val="ctr"/>
        <c:lblOffset val="100"/>
        <c:noMultiLvlLbl val="0"/>
      </c:catAx>
      <c:valAx>
        <c:axId val="3091561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091580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1.xlsx] SUGGEST  ENERGY MEASURES!PivotTable31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 SUGGEST  ENERGY MEASURES'!$U$5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F28-4465-AE24-7EE79A5DD4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F28-4465-AE24-7EE79A5DD49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F28-4465-AE24-7EE79A5DD49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F28-4465-AE24-7EE79A5DD49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F28-4465-AE24-7EE79A5DD49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F28-4465-AE24-7EE79A5DD49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F28-4465-AE24-7EE79A5DD49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F28-4465-AE24-7EE79A5DD49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F28-4465-AE24-7EE79A5DD49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F28-4465-AE24-7EE79A5DD496}"/>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F28-4465-AE24-7EE79A5DD496}"/>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F28-4465-AE24-7EE79A5DD496}"/>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F28-4465-AE24-7EE79A5DD4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SUGGEST  ENERGY MEASURES'!$T$6:$T$19</c:f>
              <c:strCache>
                <c:ptCount val="13"/>
                <c:pt idx="0">
                  <c:v>2</c:v>
                </c:pt>
                <c:pt idx="1">
                  <c:v>3</c:v>
                </c:pt>
                <c:pt idx="2">
                  <c:v>4</c:v>
                </c:pt>
                <c:pt idx="3">
                  <c:v>5</c:v>
                </c:pt>
                <c:pt idx="4">
                  <c:v>6</c:v>
                </c:pt>
                <c:pt idx="5">
                  <c:v>7</c:v>
                </c:pt>
                <c:pt idx="6">
                  <c:v>8</c:v>
                </c:pt>
                <c:pt idx="7">
                  <c:v>9</c:v>
                </c:pt>
                <c:pt idx="8">
                  <c:v>10</c:v>
                </c:pt>
                <c:pt idx="9">
                  <c:v>11</c:v>
                </c:pt>
                <c:pt idx="10">
                  <c:v>12</c:v>
                </c:pt>
                <c:pt idx="11">
                  <c:v>13</c:v>
                </c:pt>
                <c:pt idx="12">
                  <c:v>14</c:v>
                </c:pt>
              </c:strCache>
            </c:strRef>
          </c:cat>
          <c:val>
            <c:numRef>
              <c:f>' SUGGEST  ENERGY MEASURES'!$U$6:$U$19</c:f>
              <c:numCache>
                <c:formatCode>General</c:formatCode>
                <c:ptCount val="13"/>
                <c:pt idx="0">
                  <c:v>422.4</c:v>
                </c:pt>
                <c:pt idx="1">
                  <c:v>460.25</c:v>
                </c:pt>
                <c:pt idx="2">
                  <c:v>420.36842105263156</c:v>
                </c:pt>
                <c:pt idx="3">
                  <c:v>432</c:v>
                </c:pt>
                <c:pt idx="4">
                  <c:v>390.04761904761904</c:v>
                </c:pt>
                <c:pt idx="5">
                  <c:v>462</c:v>
                </c:pt>
                <c:pt idx="6">
                  <c:v>418</c:v>
                </c:pt>
                <c:pt idx="7">
                  <c:v>408.61538461538464</c:v>
                </c:pt>
                <c:pt idx="8">
                  <c:v>421.84210526315792</c:v>
                </c:pt>
                <c:pt idx="9">
                  <c:v>421.8125</c:v>
                </c:pt>
                <c:pt idx="10">
                  <c:v>432.68181818181819</c:v>
                </c:pt>
                <c:pt idx="11">
                  <c:v>418.5</c:v>
                </c:pt>
                <c:pt idx="12">
                  <c:v>426.73684210526318</c:v>
                </c:pt>
              </c:numCache>
            </c:numRef>
          </c:val>
          <c:extLst>
            <c:ext xmlns:c16="http://schemas.microsoft.com/office/drawing/2014/chart" uri="{C3380CC4-5D6E-409C-BE32-E72D297353CC}">
              <c16:uniqueId val="{00000006-D2E7-41BF-BDE5-8C7BF8D1E29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444444444444446"/>
          <c:y val="0.25281058617672791"/>
          <c:w val="0.25555551080411626"/>
          <c:h val="0.6141451589384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1.xlsx] SUGGEST  ENERGY MEASURES!PivotTable32</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SUGGEST  ENERGY MEASURES'!$R$38</c:f>
              <c:strCache>
                <c:ptCount val="1"/>
                <c:pt idx="0">
                  <c:v>Sum of Electricity_Usage (kWh)</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SUGGEST  ENERGY MEASURES'!$Q$39:$Q$51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SUGGEST  ENERGY MEASURES'!$R$39:$R$51</c:f>
              <c:numCache>
                <c:formatCode>General</c:formatCode>
                <c:ptCount val="12"/>
                <c:pt idx="0">
                  <c:v>6909</c:v>
                </c:pt>
                <c:pt idx="1">
                  <c:v>8380</c:v>
                </c:pt>
                <c:pt idx="2">
                  <c:v>6244</c:v>
                </c:pt>
                <c:pt idx="3">
                  <c:v>4087</c:v>
                </c:pt>
                <c:pt idx="4">
                  <c:v>6885</c:v>
                </c:pt>
                <c:pt idx="5">
                  <c:v>6784</c:v>
                </c:pt>
                <c:pt idx="6">
                  <c:v>7648</c:v>
                </c:pt>
                <c:pt idx="7">
                  <c:v>5086</c:v>
                </c:pt>
                <c:pt idx="8">
                  <c:v>5131</c:v>
                </c:pt>
                <c:pt idx="9">
                  <c:v>7484</c:v>
                </c:pt>
                <c:pt idx="10">
                  <c:v>5454</c:v>
                </c:pt>
                <c:pt idx="11">
                  <c:v>5243</c:v>
                </c:pt>
              </c:numCache>
            </c:numRef>
          </c:val>
          <c:smooth val="0"/>
          <c:extLst>
            <c:ext xmlns:c16="http://schemas.microsoft.com/office/drawing/2014/chart" uri="{C3380CC4-5D6E-409C-BE32-E72D297353CC}">
              <c16:uniqueId val="{00000007-72ED-4061-B003-488DEFAB6767}"/>
            </c:ext>
          </c:extLst>
        </c:ser>
        <c:ser>
          <c:idx val="1"/>
          <c:order val="1"/>
          <c:tx>
            <c:strRef>
              <c:f>' SUGGEST  ENERGY MEASURES'!$S$38</c:f>
              <c:strCache>
                <c:ptCount val="1"/>
                <c:pt idx="0">
                  <c:v>Sum of Gas_Usage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SUGGEST  ENERGY MEASURES'!$Q$39:$Q$51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SUGGEST  ENERGY MEASURES'!$S$39:$S$51</c:f>
              <c:numCache>
                <c:formatCode>General</c:formatCode>
                <c:ptCount val="12"/>
                <c:pt idx="0">
                  <c:v>3081</c:v>
                </c:pt>
                <c:pt idx="1">
                  <c:v>3018</c:v>
                </c:pt>
                <c:pt idx="2">
                  <c:v>2759</c:v>
                </c:pt>
                <c:pt idx="3">
                  <c:v>1661</c:v>
                </c:pt>
                <c:pt idx="4">
                  <c:v>2890</c:v>
                </c:pt>
                <c:pt idx="5">
                  <c:v>2371</c:v>
                </c:pt>
                <c:pt idx="6">
                  <c:v>3051</c:v>
                </c:pt>
                <c:pt idx="7">
                  <c:v>2525</c:v>
                </c:pt>
                <c:pt idx="8">
                  <c:v>2398</c:v>
                </c:pt>
                <c:pt idx="9">
                  <c:v>2623</c:v>
                </c:pt>
                <c:pt idx="10">
                  <c:v>2117</c:v>
                </c:pt>
                <c:pt idx="11">
                  <c:v>2322</c:v>
                </c:pt>
              </c:numCache>
            </c:numRef>
          </c:val>
          <c:smooth val="0"/>
          <c:extLst>
            <c:ext xmlns:c16="http://schemas.microsoft.com/office/drawing/2014/chart" uri="{C3380CC4-5D6E-409C-BE32-E72D297353CC}">
              <c16:uniqueId val="{0000000A-72ED-4061-B003-488DEFAB6767}"/>
            </c:ext>
          </c:extLst>
        </c:ser>
        <c:dLbls>
          <c:dLblPos val="t"/>
          <c:showLegendKey val="0"/>
          <c:showVal val="1"/>
          <c:showCatName val="0"/>
          <c:showSerName val="0"/>
          <c:showPercent val="0"/>
          <c:showBubbleSize val="0"/>
        </c:dLbls>
        <c:marker val="1"/>
        <c:smooth val="0"/>
        <c:axId val="1359507616"/>
        <c:axId val="1359493216"/>
      </c:lineChart>
      <c:catAx>
        <c:axId val="13595076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9493216"/>
        <c:crosses val="autoZero"/>
        <c:auto val="1"/>
        <c:lblAlgn val="ctr"/>
        <c:lblOffset val="100"/>
        <c:noMultiLvlLbl val="0"/>
      </c:catAx>
      <c:valAx>
        <c:axId val="13594932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usage</a:t>
                </a:r>
              </a:p>
            </c:rich>
          </c:tx>
          <c:layout>
            <c:manualLayout>
              <c:xMode val="edge"/>
              <c:yMode val="edge"/>
              <c:x val="1.6288539848749273E-2"/>
              <c:y val="0.386485126859142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950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1.xlsx] SUGGEST  ENERGY MEASURES!PivotTable30</c:name>
    <c:fmtId val="18"/>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8551034975017845E-3"/>
              <c:y val="4.159740449110527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SUGGEST  ENERGY MEASURES'!$R$4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 SUGGEST  ENERGY MEASURES'!$Q$5:$Q$12</c:f>
              <c:strCache>
                <c:ptCount val="7"/>
                <c:pt idx="0">
                  <c:v>1</c:v>
                </c:pt>
                <c:pt idx="1">
                  <c:v>2</c:v>
                </c:pt>
                <c:pt idx="2">
                  <c:v>3</c:v>
                </c:pt>
                <c:pt idx="3">
                  <c:v>4</c:v>
                </c:pt>
                <c:pt idx="4">
                  <c:v>5</c:v>
                </c:pt>
                <c:pt idx="5">
                  <c:v>6</c:v>
                </c:pt>
                <c:pt idx="6">
                  <c:v>7</c:v>
                </c:pt>
              </c:strCache>
            </c:strRef>
          </c:cat>
          <c:val>
            <c:numRef>
              <c:f>' SUGGEST  ENERGY MEASURES'!$R$5:$R$12</c:f>
              <c:numCache>
                <c:formatCode>General</c:formatCode>
                <c:ptCount val="7"/>
                <c:pt idx="0">
                  <c:v>14640</c:v>
                </c:pt>
                <c:pt idx="1">
                  <c:v>12963</c:v>
                </c:pt>
                <c:pt idx="2">
                  <c:v>14366</c:v>
                </c:pt>
                <c:pt idx="3">
                  <c:v>17965</c:v>
                </c:pt>
                <c:pt idx="4">
                  <c:v>14036</c:v>
                </c:pt>
                <c:pt idx="5">
                  <c:v>14296</c:v>
                </c:pt>
                <c:pt idx="6">
                  <c:v>17885</c:v>
                </c:pt>
              </c:numCache>
            </c:numRef>
          </c:val>
          <c:extLst>
            <c:ext xmlns:c16="http://schemas.microsoft.com/office/drawing/2014/chart" uri="{C3380CC4-5D6E-409C-BE32-E72D297353CC}">
              <c16:uniqueId val="{00000005-C889-4B9C-8BF9-3F5A8B0E8492}"/>
            </c:ext>
          </c:extLst>
        </c:ser>
        <c:dLbls>
          <c:dLblPos val="inEnd"/>
          <c:showLegendKey val="0"/>
          <c:showVal val="1"/>
          <c:showCatName val="0"/>
          <c:showSerName val="0"/>
          <c:showPercent val="0"/>
          <c:showBubbleSize val="0"/>
        </c:dLbls>
        <c:gapWidth val="65"/>
        <c:axId val="309158032"/>
        <c:axId val="309156112"/>
      </c:barChart>
      <c:catAx>
        <c:axId val="309158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FAMILY</a:t>
                </a:r>
                <a:r>
                  <a:rPr lang="en-IN" baseline="0"/>
                  <a:t> MEMBERS</a:t>
                </a:r>
              </a:p>
            </c:rich>
          </c:tx>
          <c:overlay val="0"/>
          <c:spPr>
            <a:solidFill>
              <a:schemeClr val="accent2"/>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9156112"/>
        <c:crosses val="autoZero"/>
        <c:auto val="1"/>
        <c:lblAlgn val="ctr"/>
        <c:lblOffset val="100"/>
        <c:noMultiLvlLbl val="0"/>
      </c:catAx>
      <c:valAx>
        <c:axId val="3091561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ELECTRICITY USAGE</a:t>
                </a:r>
              </a:p>
            </c:rich>
          </c:tx>
          <c:layout>
            <c:manualLayout>
              <c:xMode val="edge"/>
              <c:yMode val="edge"/>
              <c:x val="5.7102069950035689E-3"/>
              <c:y val="0.31361512102653832"/>
            </c:manualLayout>
          </c:layout>
          <c:overlay val="0"/>
          <c:spPr>
            <a:solidFill>
              <a:schemeClr val="accent2"/>
            </a:solid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091580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1.xlsx] SUGGEST  ENERGY MEASURES!PivotTable31</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 SUGGEST  ENERGY MEASURES'!$U$5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9B2-4714-B76E-0EB78EAB15B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9B2-4714-B76E-0EB78EAB15B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9B2-4714-B76E-0EB78EAB15B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9B2-4714-B76E-0EB78EAB15B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9B2-4714-B76E-0EB78EAB15B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9B2-4714-B76E-0EB78EAB15B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9B2-4714-B76E-0EB78EAB15B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9B2-4714-B76E-0EB78EAB15B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9B2-4714-B76E-0EB78EAB15B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9B2-4714-B76E-0EB78EAB15B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9B2-4714-B76E-0EB78EAB15B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9B2-4714-B76E-0EB78EAB15B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79B2-4714-B76E-0EB78EAB15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SUGGEST  ENERGY MEASURES'!$T$6:$T$19</c:f>
              <c:strCache>
                <c:ptCount val="13"/>
                <c:pt idx="0">
                  <c:v>2</c:v>
                </c:pt>
                <c:pt idx="1">
                  <c:v>3</c:v>
                </c:pt>
                <c:pt idx="2">
                  <c:v>4</c:v>
                </c:pt>
                <c:pt idx="3">
                  <c:v>5</c:v>
                </c:pt>
                <c:pt idx="4">
                  <c:v>6</c:v>
                </c:pt>
                <c:pt idx="5">
                  <c:v>7</c:v>
                </c:pt>
                <c:pt idx="6">
                  <c:v>8</c:v>
                </c:pt>
                <c:pt idx="7">
                  <c:v>9</c:v>
                </c:pt>
                <c:pt idx="8">
                  <c:v>10</c:v>
                </c:pt>
                <c:pt idx="9">
                  <c:v>11</c:v>
                </c:pt>
                <c:pt idx="10">
                  <c:v>12</c:v>
                </c:pt>
                <c:pt idx="11">
                  <c:v>13</c:v>
                </c:pt>
                <c:pt idx="12">
                  <c:v>14</c:v>
                </c:pt>
              </c:strCache>
            </c:strRef>
          </c:cat>
          <c:val>
            <c:numRef>
              <c:f>' SUGGEST  ENERGY MEASURES'!$U$6:$U$19</c:f>
              <c:numCache>
                <c:formatCode>General</c:formatCode>
                <c:ptCount val="13"/>
                <c:pt idx="0">
                  <c:v>422.4</c:v>
                </c:pt>
                <c:pt idx="1">
                  <c:v>460.25</c:v>
                </c:pt>
                <c:pt idx="2">
                  <c:v>420.36842105263156</c:v>
                </c:pt>
                <c:pt idx="3">
                  <c:v>432</c:v>
                </c:pt>
                <c:pt idx="4">
                  <c:v>390.04761904761904</c:v>
                </c:pt>
                <c:pt idx="5">
                  <c:v>462</c:v>
                </c:pt>
                <c:pt idx="6">
                  <c:v>418</c:v>
                </c:pt>
                <c:pt idx="7">
                  <c:v>408.61538461538464</c:v>
                </c:pt>
                <c:pt idx="8">
                  <c:v>421.84210526315792</c:v>
                </c:pt>
                <c:pt idx="9">
                  <c:v>421.8125</c:v>
                </c:pt>
                <c:pt idx="10">
                  <c:v>432.68181818181819</c:v>
                </c:pt>
                <c:pt idx="11">
                  <c:v>418.5</c:v>
                </c:pt>
                <c:pt idx="12">
                  <c:v>426.73684210526318</c:v>
                </c:pt>
              </c:numCache>
            </c:numRef>
          </c:val>
          <c:extLst>
            <c:ext xmlns:c16="http://schemas.microsoft.com/office/drawing/2014/chart" uri="{C3380CC4-5D6E-409C-BE32-E72D297353CC}">
              <c16:uniqueId val="{0000001A-79B2-4714-B76E-0EB78EAB15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444444444444446"/>
          <c:y val="0.25281058617672791"/>
          <c:w val="0.25555551080411626"/>
          <c:h val="0.6141451589384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1.xlsx] SUGGEST  ENERGY MEASURES!PivotTable32</c:name>
    <c:fmtId val="1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SUGGEST  ENERGY MEASURES'!$R$38</c:f>
              <c:strCache>
                <c:ptCount val="1"/>
                <c:pt idx="0">
                  <c:v>Sum of Electricity_Usage (kWh)</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SUGGEST  ENERGY MEASURES'!$Q$39:$Q$51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SUGGEST  ENERGY MEASURES'!$R$39:$R$51</c:f>
              <c:numCache>
                <c:formatCode>General</c:formatCode>
                <c:ptCount val="12"/>
                <c:pt idx="0">
                  <c:v>6909</c:v>
                </c:pt>
                <c:pt idx="1">
                  <c:v>8380</c:v>
                </c:pt>
                <c:pt idx="2">
                  <c:v>6244</c:v>
                </c:pt>
                <c:pt idx="3">
                  <c:v>4087</c:v>
                </c:pt>
                <c:pt idx="4">
                  <c:v>6885</c:v>
                </c:pt>
                <c:pt idx="5">
                  <c:v>6784</c:v>
                </c:pt>
                <c:pt idx="6">
                  <c:v>7648</c:v>
                </c:pt>
                <c:pt idx="7">
                  <c:v>5086</c:v>
                </c:pt>
                <c:pt idx="8">
                  <c:v>5131</c:v>
                </c:pt>
                <c:pt idx="9">
                  <c:v>7484</c:v>
                </c:pt>
                <c:pt idx="10">
                  <c:v>5454</c:v>
                </c:pt>
                <c:pt idx="11">
                  <c:v>5243</c:v>
                </c:pt>
              </c:numCache>
            </c:numRef>
          </c:val>
          <c:smooth val="0"/>
          <c:extLst>
            <c:ext xmlns:c16="http://schemas.microsoft.com/office/drawing/2014/chart" uri="{C3380CC4-5D6E-409C-BE32-E72D297353CC}">
              <c16:uniqueId val="{00000000-7714-46C6-B461-0ED6C031958C}"/>
            </c:ext>
          </c:extLst>
        </c:ser>
        <c:ser>
          <c:idx val="1"/>
          <c:order val="1"/>
          <c:tx>
            <c:strRef>
              <c:f>' SUGGEST  ENERGY MEASURES'!$S$38</c:f>
              <c:strCache>
                <c:ptCount val="1"/>
                <c:pt idx="0">
                  <c:v>Sum of Gas_Usage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SUGGEST  ENERGY MEASURES'!$Q$39:$Q$51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SUGGEST  ENERGY MEASURES'!$S$39:$S$51</c:f>
              <c:numCache>
                <c:formatCode>General</c:formatCode>
                <c:ptCount val="12"/>
                <c:pt idx="0">
                  <c:v>3081</c:v>
                </c:pt>
                <c:pt idx="1">
                  <c:v>3018</c:v>
                </c:pt>
                <c:pt idx="2">
                  <c:v>2759</c:v>
                </c:pt>
                <c:pt idx="3">
                  <c:v>1661</c:v>
                </c:pt>
                <c:pt idx="4">
                  <c:v>2890</c:v>
                </c:pt>
                <c:pt idx="5">
                  <c:v>2371</c:v>
                </c:pt>
                <c:pt idx="6">
                  <c:v>3051</c:v>
                </c:pt>
                <c:pt idx="7">
                  <c:v>2525</c:v>
                </c:pt>
                <c:pt idx="8">
                  <c:v>2398</c:v>
                </c:pt>
                <c:pt idx="9">
                  <c:v>2623</c:v>
                </c:pt>
                <c:pt idx="10">
                  <c:v>2117</c:v>
                </c:pt>
                <c:pt idx="11">
                  <c:v>2322</c:v>
                </c:pt>
              </c:numCache>
            </c:numRef>
          </c:val>
          <c:smooth val="0"/>
          <c:extLst>
            <c:ext xmlns:c16="http://schemas.microsoft.com/office/drawing/2014/chart" uri="{C3380CC4-5D6E-409C-BE32-E72D297353CC}">
              <c16:uniqueId val="{00000001-7714-46C6-B461-0ED6C031958C}"/>
            </c:ext>
          </c:extLst>
        </c:ser>
        <c:dLbls>
          <c:dLblPos val="t"/>
          <c:showLegendKey val="0"/>
          <c:showVal val="1"/>
          <c:showCatName val="0"/>
          <c:showSerName val="0"/>
          <c:showPercent val="0"/>
          <c:showBubbleSize val="0"/>
        </c:dLbls>
        <c:marker val="1"/>
        <c:smooth val="0"/>
        <c:axId val="1359507616"/>
        <c:axId val="1359493216"/>
      </c:lineChart>
      <c:catAx>
        <c:axId val="13595076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9493216"/>
        <c:crosses val="autoZero"/>
        <c:auto val="1"/>
        <c:lblAlgn val="ctr"/>
        <c:lblOffset val="100"/>
        <c:noMultiLvlLbl val="0"/>
      </c:catAx>
      <c:valAx>
        <c:axId val="13594932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usage</a:t>
                </a:r>
              </a:p>
            </c:rich>
          </c:tx>
          <c:layout>
            <c:manualLayout>
              <c:xMode val="edge"/>
              <c:yMode val="edge"/>
              <c:x val="1.6288539848749273E-2"/>
              <c:y val="0.386485126859142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950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123825</xdr:colOff>
      <xdr:row>12</xdr:row>
      <xdr:rowOff>138112</xdr:rowOff>
    </xdr:from>
    <xdr:to>
      <xdr:col>18</xdr:col>
      <xdr:colOff>647700</xdr:colOff>
      <xdr:row>27</xdr:row>
      <xdr:rowOff>23812</xdr:rowOff>
    </xdr:to>
    <xdr:graphicFrame macro="">
      <xdr:nvGraphicFramePr>
        <xdr:cNvPr id="2" name="Chart 1">
          <a:extLst>
            <a:ext uri="{FF2B5EF4-FFF2-40B4-BE49-F238E27FC236}">
              <a16:creationId xmlns:a16="http://schemas.microsoft.com/office/drawing/2014/main" id="{9956207D-0987-DB4E-0596-FB8B4FEB7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857250</xdr:colOff>
      <xdr:row>20</xdr:row>
      <xdr:rowOff>157162</xdr:rowOff>
    </xdr:from>
    <xdr:to>
      <xdr:col>21</xdr:col>
      <xdr:colOff>514350</xdr:colOff>
      <xdr:row>35</xdr:row>
      <xdr:rowOff>42862</xdr:rowOff>
    </xdr:to>
    <xdr:graphicFrame macro="">
      <xdr:nvGraphicFramePr>
        <xdr:cNvPr id="3" name="Chart 2">
          <a:extLst>
            <a:ext uri="{FF2B5EF4-FFF2-40B4-BE49-F238E27FC236}">
              <a16:creationId xmlns:a16="http://schemas.microsoft.com/office/drawing/2014/main" id="{A5A176EB-3178-F5E8-6F4E-E595BA06B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47624</xdr:colOff>
      <xdr:row>56</xdr:row>
      <xdr:rowOff>128587</xdr:rowOff>
    </xdr:from>
    <xdr:to>
      <xdr:col>20</xdr:col>
      <xdr:colOff>209549</xdr:colOff>
      <xdr:row>71</xdr:row>
      <xdr:rowOff>14287</xdr:rowOff>
    </xdr:to>
    <xdr:graphicFrame macro="">
      <xdr:nvGraphicFramePr>
        <xdr:cNvPr id="4" name="Chart 3">
          <a:extLst>
            <a:ext uri="{FF2B5EF4-FFF2-40B4-BE49-F238E27FC236}">
              <a16:creationId xmlns:a16="http://schemas.microsoft.com/office/drawing/2014/main" id="{03C32ED9-818D-6DB2-5EC6-D8A785057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390525</xdr:colOff>
      <xdr:row>3</xdr:row>
      <xdr:rowOff>171451</xdr:rowOff>
    </xdr:from>
    <xdr:to>
      <xdr:col>25</xdr:col>
      <xdr:colOff>390525</xdr:colOff>
      <xdr:row>15</xdr:row>
      <xdr:rowOff>133351</xdr:rowOff>
    </xdr:to>
    <mc:AlternateContent xmlns:mc="http://schemas.openxmlformats.org/markup-compatibility/2006" xmlns:a14="http://schemas.microsoft.com/office/drawing/2010/main">
      <mc:Choice Requires="a14">
        <xdr:graphicFrame macro="">
          <xdr:nvGraphicFramePr>
            <xdr:cNvPr id="5" name="Family_Size">
              <a:extLst>
                <a:ext uri="{FF2B5EF4-FFF2-40B4-BE49-F238E27FC236}">
                  <a16:creationId xmlns:a16="http://schemas.microsoft.com/office/drawing/2014/main" id="{82EEEC6F-5B3D-AC9B-4A00-17BE77E07F2B}"/>
                </a:ext>
              </a:extLst>
            </xdr:cNvPr>
            <xdr:cNvGraphicFramePr/>
          </xdr:nvGraphicFramePr>
          <xdr:xfrm>
            <a:off x="0" y="0"/>
            <a:ext cx="0" cy="0"/>
          </xdr:xfrm>
          <a:graphic>
            <a:graphicData uri="http://schemas.microsoft.com/office/drawing/2010/slicer">
              <sle:slicer xmlns:sle="http://schemas.microsoft.com/office/drawing/2010/slicer" name="Family_Size"/>
            </a:graphicData>
          </a:graphic>
        </xdr:graphicFrame>
      </mc:Choice>
      <mc:Fallback xmlns="">
        <xdr:sp macro="" textlink="">
          <xdr:nvSpPr>
            <xdr:cNvPr id="0" name=""/>
            <xdr:cNvSpPr>
              <a:spLocks noTextEdit="1"/>
            </xdr:cNvSpPr>
          </xdr:nvSpPr>
          <xdr:spPr>
            <a:xfrm>
              <a:off x="26146125" y="742951"/>
              <a:ext cx="1828800" cy="224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133350</xdr:colOff>
      <xdr:row>8</xdr:row>
      <xdr:rowOff>0</xdr:rowOff>
    </xdr:from>
    <xdr:to>
      <xdr:col>29</xdr:col>
      <xdr:colOff>133350</xdr:colOff>
      <xdr:row>21</xdr:row>
      <xdr:rowOff>47625</xdr:rowOff>
    </xdr:to>
    <mc:AlternateContent xmlns:mc="http://schemas.openxmlformats.org/markup-compatibility/2006" xmlns:a14="http://schemas.microsoft.com/office/drawing/2010/main">
      <mc:Choice Requires="a14">
        <xdr:graphicFrame macro="">
          <xdr:nvGraphicFramePr>
            <xdr:cNvPr id="6" name="Appliances_Count">
              <a:extLst>
                <a:ext uri="{FF2B5EF4-FFF2-40B4-BE49-F238E27FC236}">
                  <a16:creationId xmlns:a16="http://schemas.microsoft.com/office/drawing/2014/main" id="{6B661C7F-4F8C-897A-AE52-2994BD923DA7}"/>
                </a:ext>
              </a:extLst>
            </xdr:cNvPr>
            <xdr:cNvGraphicFramePr/>
          </xdr:nvGraphicFramePr>
          <xdr:xfrm>
            <a:off x="0" y="0"/>
            <a:ext cx="0" cy="0"/>
          </xdr:xfrm>
          <a:graphic>
            <a:graphicData uri="http://schemas.microsoft.com/office/drawing/2010/slicer">
              <sle:slicer xmlns:sle="http://schemas.microsoft.com/office/drawing/2010/slicer" name="Appliances_Count"/>
            </a:graphicData>
          </a:graphic>
        </xdr:graphicFrame>
      </mc:Choice>
      <mc:Fallback xmlns="">
        <xdr:sp macro="" textlink="">
          <xdr:nvSpPr>
            <xdr:cNvPr id="0" name=""/>
            <xdr:cNvSpPr>
              <a:spLocks noTextEdit="1"/>
            </xdr:cNvSpPr>
          </xdr:nvSpPr>
          <xdr:spPr>
            <a:xfrm>
              <a:off x="28327350" y="1524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819150</xdr:colOff>
      <xdr:row>57</xdr:row>
      <xdr:rowOff>38100</xdr:rowOff>
    </xdr:from>
    <xdr:to>
      <xdr:col>21</xdr:col>
      <xdr:colOff>323850</xdr:colOff>
      <xdr:row>70</xdr:row>
      <xdr:rowOff>85725</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13AE8BAD-27C5-EA78-1D63-AE1150C311F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3317200" y="10896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8</xdr:col>
      <xdr:colOff>180975</xdr:colOff>
      <xdr:row>20</xdr:row>
      <xdr:rowOff>76200</xdr:rowOff>
    </xdr:to>
    <xdr:graphicFrame macro="">
      <xdr:nvGraphicFramePr>
        <xdr:cNvPr id="2" name="Chart 1">
          <a:extLst>
            <a:ext uri="{FF2B5EF4-FFF2-40B4-BE49-F238E27FC236}">
              <a16:creationId xmlns:a16="http://schemas.microsoft.com/office/drawing/2014/main" id="{11C0FFF4-6D26-4691-AF9E-84054E1F1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6</xdr:row>
      <xdr:rowOff>66675</xdr:rowOff>
    </xdr:from>
    <xdr:to>
      <xdr:col>14</xdr:col>
      <xdr:colOff>466725</xdr:colOff>
      <xdr:row>20</xdr:row>
      <xdr:rowOff>142875</xdr:rowOff>
    </xdr:to>
    <xdr:graphicFrame macro="">
      <xdr:nvGraphicFramePr>
        <xdr:cNvPr id="3" name="Chart 2">
          <a:extLst>
            <a:ext uri="{FF2B5EF4-FFF2-40B4-BE49-F238E27FC236}">
              <a16:creationId xmlns:a16="http://schemas.microsoft.com/office/drawing/2014/main" id="{129FDF76-60AD-48FA-9379-3FA65A40A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333375</xdr:colOff>
      <xdr:row>25</xdr:row>
      <xdr:rowOff>9525</xdr:rowOff>
    </xdr:from>
    <xdr:to>
      <xdr:col>12</xdr:col>
      <xdr:colOff>304800</xdr:colOff>
      <xdr:row>39</xdr:row>
      <xdr:rowOff>85725</xdr:rowOff>
    </xdr:to>
    <xdr:graphicFrame macro="">
      <xdr:nvGraphicFramePr>
        <xdr:cNvPr id="4" name="Chart 3">
          <a:extLst>
            <a:ext uri="{FF2B5EF4-FFF2-40B4-BE49-F238E27FC236}">
              <a16:creationId xmlns:a16="http://schemas.microsoft.com/office/drawing/2014/main" id="{304AE525-ECFA-4EB4-B50A-FC2D2EF95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581025</xdr:colOff>
      <xdr:row>25</xdr:row>
      <xdr:rowOff>161925</xdr:rowOff>
    </xdr:from>
    <xdr:to>
      <xdr:col>15</xdr:col>
      <xdr:colOff>152400</xdr:colOff>
      <xdr:row>39</xdr:row>
      <xdr:rowOff>9525</xdr:rowOff>
    </xdr:to>
    <mc:AlternateContent xmlns:mc="http://schemas.openxmlformats.org/markup-compatibility/2006" xmlns:a14="http://schemas.microsoft.com/office/drawing/2010/main">
      <mc:Choice Requires="a14">
        <xdr:graphicFrame macro="">
          <xdr:nvGraphicFramePr>
            <xdr:cNvPr id="5" name="Month 1">
              <a:extLst>
                <a:ext uri="{FF2B5EF4-FFF2-40B4-BE49-F238E27FC236}">
                  <a16:creationId xmlns:a16="http://schemas.microsoft.com/office/drawing/2014/main" id="{7F89A0C5-B54A-419E-88D9-B81AF74796E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896225" y="4924425"/>
              <a:ext cx="1400175" cy="251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504825</xdr:colOff>
      <xdr:row>7</xdr:row>
      <xdr:rowOff>0</xdr:rowOff>
    </xdr:from>
    <xdr:to>
      <xdr:col>18</xdr:col>
      <xdr:colOff>171450</xdr:colOff>
      <xdr:row>19</xdr:row>
      <xdr:rowOff>161925</xdr:rowOff>
    </xdr:to>
    <mc:AlternateContent xmlns:mc="http://schemas.openxmlformats.org/markup-compatibility/2006" xmlns:a14="http://schemas.microsoft.com/office/drawing/2010/main">
      <mc:Choice Requires="a14">
        <xdr:graphicFrame macro="">
          <xdr:nvGraphicFramePr>
            <xdr:cNvPr id="6" name="Family_Size 1">
              <a:extLst>
                <a:ext uri="{FF2B5EF4-FFF2-40B4-BE49-F238E27FC236}">
                  <a16:creationId xmlns:a16="http://schemas.microsoft.com/office/drawing/2014/main" id="{2F8686BA-AE46-4840-AA5B-8CB41BFA9133}"/>
                </a:ext>
              </a:extLst>
            </xdr:cNvPr>
            <xdr:cNvGraphicFramePr/>
          </xdr:nvGraphicFramePr>
          <xdr:xfrm>
            <a:off x="0" y="0"/>
            <a:ext cx="0" cy="0"/>
          </xdr:xfrm>
          <a:graphic>
            <a:graphicData uri="http://schemas.microsoft.com/office/drawing/2010/slicer">
              <sle:slicer xmlns:sle="http://schemas.microsoft.com/office/drawing/2010/slicer" name="Family_Size 1"/>
            </a:graphicData>
          </a:graphic>
        </xdr:graphicFrame>
      </mc:Choice>
      <mc:Fallback xmlns="">
        <xdr:sp macro="" textlink="">
          <xdr:nvSpPr>
            <xdr:cNvPr id="0" name=""/>
            <xdr:cNvSpPr>
              <a:spLocks noTextEdit="1"/>
            </xdr:cNvSpPr>
          </xdr:nvSpPr>
          <xdr:spPr>
            <a:xfrm>
              <a:off x="9648825" y="1333500"/>
              <a:ext cx="1495425" cy="2447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7</xdr:row>
      <xdr:rowOff>0</xdr:rowOff>
    </xdr:from>
    <xdr:to>
      <xdr:col>21</xdr:col>
      <xdr:colOff>523875</xdr:colOff>
      <xdr:row>20</xdr:row>
      <xdr:rowOff>76200</xdr:rowOff>
    </xdr:to>
    <mc:AlternateContent xmlns:mc="http://schemas.openxmlformats.org/markup-compatibility/2006" xmlns:a14="http://schemas.microsoft.com/office/drawing/2010/main">
      <mc:Choice Requires="a14">
        <xdr:graphicFrame macro="">
          <xdr:nvGraphicFramePr>
            <xdr:cNvPr id="7" name="Appliances_Count 1">
              <a:extLst>
                <a:ext uri="{FF2B5EF4-FFF2-40B4-BE49-F238E27FC236}">
                  <a16:creationId xmlns:a16="http://schemas.microsoft.com/office/drawing/2014/main" id="{96F46A56-37C2-451A-A282-F0D4A78C8531}"/>
                </a:ext>
              </a:extLst>
            </xdr:cNvPr>
            <xdr:cNvGraphicFramePr/>
          </xdr:nvGraphicFramePr>
          <xdr:xfrm>
            <a:off x="0" y="0"/>
            <a:ext cx="0" cy="0"/>
          </xdr:xfrm>
          <a:graphic>
            <a:graphicData uri="http://schemas.microsoft.com/office/drawing/2010/slicer">
              <sle:slicer xmlns:sle="http://schemas.microsoft.com/office/drawing/2010/slicer" name="Appliances_Count 1"/>
            </a:graphicData>
          </a:graphic>
        </xdr:graphicFrame>
      </mc:Choice>
      <mc:Fallback xmlns="">
        <xdr:sp macro="" textlink="">
          <xdr:nvSpPr>
            <xdr:cNvPr id="0" name=""/>
            <xdr:cNvSpPr>
              <a:spLocks noTextEdit="1"/>
            </xdr:cNvSpPr>
          </xdr:nvSpPr>
          <xdr:spPr>
            <a:xfrm>
              <a:off x="11582400" y="1333500"/>
              <a:ext cx="1743075" cy="255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 Rajeshwari" refreshedDate="45911.328659259256" createdVersion="8" refreshedVersion="8" minRefreshableVersion="3" recordCount="250" xr:uid="{850E8DAC-6147-4905-A929-D8BC5604A09C}">
  <cacheSource type="worksheet">
    <worksheetSource ref="A1:J251" sheet=" SUGGEST  ENERGY MEASURES"/>
  </cacheSource>
  <cacheFields count="9">
    <cacheField name="Household_ID" numFmtId="0">
      <sharedItems count="250">
        <s v="H001"/>
        <s v="H002"/>
        <s v="H003"/>
        <s v="H004"/>
        <s v="H005"/>
        <s v="H006"/>
        <s v="H007"/>
        <s v="H008"/>
        <s v="H009"/>
        <s v="H010"/>
        <s v="H011"/>
        <s v="H012"/>
        <s v="H013"/>
        <s v="H014"/>
        <s v="H015"/>
        <s v="H016"/>
        <s v="H017"/>
        <s v="H018"/>
        <s v="H019"/>
        <s v="H020"/>
        <s v="H021"/>
        <s v="H022"/>
        <s v="H023"/>
        <s v="H024"/>
        <s v="H025"/>
        <s v="H026"/>
        <s v="H027"/>
        <s v="H028"/>
        <s v="H029"/>
        <s v="H030"/>
        <s v="H031"/>
        <s v="H032"/>
        <s v="H033"/>
        <s v="H034"/>
        <s v="H035"/>
        <s v="H036"/>
        <s v="H037"/>
        <s v="H038"/>
        <s v="H039"/>
        <s v="H040"/>
        <s v="H041"/>
        <s v="H042"/>
        <s v="H043"/>
        <s v="H044"/>
        <s v="H045"/>
        <s v="H046"/>
        <s v="H047"/>
        <s v="H048"/>
        <s v="H049"/>
        <s v="H050"/>
        <s v="H051"/>
        <s v="H052"/>
        <s v="H053"/>
        <s v="H054"/>
        <s v="H055"/>
        <s v="H056"/>
        <s v="H057"/>
        <s v="H058"/>
        <s v="H059"/>
        <s v="H060"/>
        <s v="H061"/>
        <s v="H062"/>
        <s v="H063"/>
        <s v="H064"/>
        <s v="H065"/>
        <s v="H066"/>
        <s v="H067"/>
        <s v="H068"/>
        <s v="H069"/>
        <s v="H070"/>
        <s v="H071"/>
        <s v="H072"/>
        <s v="H073"/>
        <s v="H074"/>
        <s v="H075"/>
        <s v="H076"/>
        <s v="H077"/>
        <s v="H078"/>
        <s v="H079"/>
        <s v="H080"/>
        <s v="H081"/>
        <s v="H082"/>
        <s v="H083"/>
        <s v="H084"/>
        <s v="H085"/>
        <s v="H086"/>
        <s v="H087"/>
        <s v="H088"/>
        <s v="H089"/>
        <s v="H090"/>
        <s v="H091"/>
        <s v="H092"/>
        <s v="H093"/>
        <s v="H094"/>
        <s v="H095"/>
        <s v="H096"/>
        <s v="H097"/>
        <s v="H098"/>
        <s v="H099"/>
        <s v="H100"/>
        <s v="H101"/>
        <s v="H102"/>
        <s v="H103"/>
        <s v="H104"/>
        <s v="H105"/>
        <s v="H106"/>
        <s v="H107"/>
        <s v="H108"/>
        <s v="H109"/>
        <s v="H110"/>
        <s v="H111"/>
        <s v="H112"/>
        <s v="H113"/>
        <s v="H114"/>
        <s v="H115"/>
        <s v="H116"/>
        <s v="H117"/>
        <s v="H118"/>
        <s v="H119"/>
        <s v="H120"/>
        <s v="H121"/>
        <s v="H122"/>
        <s v="H123"/>
        <s v="H124"/>
        <s v="H125"/>
        <s v="H126"/>
        <s v="H127"/>
        <s v="H128"/>
        <s v="H129"/>
        <s v="H130"/>
        <s v="H131"/>
        <s v="H132"/>
        <s v="H133"/>
        <s v="H134"/>
        <s v="H135"/>
        <s v="H136"/>
        <s v="H137"/>
        <s v="H138"/>
        <s v="H139"/>
        <s v="H140"/>
        <s v="H141"/>
        <s v="H142"/>
        <s v="H143"/>
        <s v="H144"/>
        <s v="H145"/>
        <s v="H146"/>
        <s v="H147"/>
        <s v="H148"/>
        <s v="H149"/>
        <s v="H150"/>
        <s v="H151"/>
        <s v="H152"/>
        <s v="H153"/>
        <s v="H154"/>
        <s v="H155"/>
        <s v="H156"/>
        <s v="H157"/>
        <s v="H158"/>
        <s v="H159"/>
        <s v="H160"/>
        <s v="H161"/>
        <s v="H162"/>
        <s v="H163"/>
        <s v="H164"/>
        <s v="H165"/>
        <s v="H166"/>
        <s v="H167"/>
        <s v="H168"/>
        <s v="H169"/>
        <s v="H170"/>
        <s v="H171"/>
        <s v="H172"/>
        <s v="H173"/>
        <s v="H174"/>
        <s v="H175"/>
        <s v="H176"/>
        <s v="H177"/>
        <s v="H178"/>
        <s v="H179"/>
        <s v="H180"/>
        <s v="H181"/>
        <s v="H182"/>
        <s v="H183"/>
        <s v="H184"/>
        <s v="H185"/>
        <s v="H186"/>
        <s v="H187"/>
        <s v="H188"/>
        <s v="H189"/>
        <s v="H190"/>
        <s v="H191"/>
        <s v="H192"/>
        <s v="H193"/>
        <s v="H194"/>
        <s v="H195"/>
        <s v="H196"/>
        <s v="H197"/>
        <s v="H198"/>
        <s v="H199"/>
        <s v="H200"/>
        <s v="H201"/>
        <s v="H202"/>
        <s v="H203"/>
        <s v="H204"/>
        <s v="H205"/>
        <s v="H206"/>
        <s v="H207"/>
        <s v="H208"/>
        <s v="H209"/>
        <s v="H210"/>
        <s v="H211"/>
        <s v="H212"/>
        <s v="H213"/>
        <s v="H214"/>
        <s v="H215"/>
        <s v="H216"/>
        <s v="H217"/>
        <s v="H218"/>
        <s v="H219"/>
        <s v="H220"/>
        <s v="H221"/>
        <s v="H222"/>
        <s v="H223"/>
        <s v="H224"/>
        <s v="H225"/>
        <s v="H226"/>
        <s v="H227"/>
        <s v="H228"/>
        <s v="H229"/>
        <s v="H230"/>
        <s v="H231"/>
        <s v="H232"/>
        <s v="H233"/>
        <s v="H234"/>
        <s v="H235"/>
        <s v="H236"/>
        <s v="H237"/>
        <s v="H238"/>
        <s v="H239"/>
        <s v="H240"/>
        <s v="H241"/>
        <s v="H242"/>
        <s v="H243"/>
        <s v="H244"/>
        <s v="H245"/>
        <s v="H246"/>
        <s v="H247"/>
        <s v="H248"/>
        <s v="H249"/>
        <s v="H250"/>
      </sharedItems>
    </cacheField>
    <cacheField name="Family_Size" numFmtId="0">
      <sharedItems containsSemiMixedTypes="0" containsString="0" containsNumber="1" containsInteger="1" minValue="1" maxValue="7" count="7">
        <n v="7"/>
        <n v="4"/>
        <n v="5"/>
        <n v="3"/>
        <n v="2"/>
        <n v="6"/>
        <n v="1"/>
      </sharedItems>
    </cacheField>
    <cacheField name="Monthly_Income" numFmtId="0">
      <sharedItems containsSemiMixedTypes="0" containsString="0" containsNumber="1" containsInteger="1" minValue="20301" maxValue="99909"/>
    </cacheField>
    <cacheField name="Electricity_Usage (kWh)" numFmtId="0">
      <sharedItems containsSemiMixedTypes="0" containsString="0" containsNumber="1" containsInteger="1" minValue="100" maxValue="500"/>
    </cacheField>
    <cacheField name="Gas_Usage" numFmtId="0">
      <sharedItems containsSemiMixedTypes="0" containsString="0" containsNumber="1" containsInteger="1" minValue="50" maxValue="200"/>
    </cacheField>
    <cacheField name="Appliances_Count" numFmtId="0">
      <sharedItems containsSemiMixedTypes="0" containsString="0" containsNumber="1" containsInteger="1" minValue="2" maxValue="14" count="13">
        <n v="6"/>
        <n v="10"/>
        <n v="2"/>
        <n v="12"/>
        <n v="9"/>
        <n v="7"/>
        <n v="8"/>
        <n v="4"/>
        <n v="13"/>
        <n v="3"/>
        <n v="14"/>
        <n v="11"/>
        <n v="5"/>
      </sharedItems>
    </cacheField>
    <cacheField name="Month" numFmtId="0">
      <sharedItems count="12">
        <s v="Mar"/>
        <s v="Feb"/>
        <s v="Jun"/>
        <s v="Dec"/>
        <s v="Jan"/>
        <s v="Apr"/>
        <s v="Aug"/>
        <s v="Jul"/>
        <s v="Oct"/>
        <s v="Sep"/>
        <s v="Nov"/>
        <s v="May"/>
      </sharedItems>
    </cacheField>
    <cacheField name="Total energy consumption" numFmtId="0">
      <sharedItems containsSemiMixedTypes="0" containsString="0" containsNumber="1" containsInteger="1" minValue="155" maxValue="689"/>
    </cacheField>
    <cacheField name="Average Energy per house hold" numFmtId="2">
      <sharedItems containsSemiMixedTypes="0" containsString="0" containsNumber="1" minValue="223" maxValue="479.42857142857144"/>
    </cacheField>
  </cacheFields>
  <extLst>
    <ext xmlns:x14="http://schemas.microsoft.com/office/spreadsheetml/2009/9/main" uri="{725AE2AE-9491-48be-B2B4-4EB974FC3084}">
      <x14:pivotCacheDefinition pivotCacheId="425934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n v="85318"/>
    <n v="103"/>
    <n v="105"/>
    <x v="0"/>
    <x v="0"/>
    <n v="208"/>
    <n v="424.60399999999998"/>
  </r>
  <r>
    <x v="1"/>
    <x v="1"/>
    <n v="43664"/>
    <n v="115"/>
    <n v="79"/>
    <x v="1"/>
    <x v="1"/>
    <n v="194"/>
    <n v="425.47389558232931"/>
  </r>
  <r>
    <x v="2"/>
    <x v="2"/>
    <n v="87172"/>
    <n v="379"/>
    <n v="158"/>
    <x v="2"/>
    <x v="1"/>
    <n v="537"/>
    <n v="426.40725806451616"/>
  </r>
  <r>
    <x v="3"/>
    <x v="0"/>
    <n v="46736"/>
    <n v="435"/>
    <n v="54"/>
    <x v="1"/>
    <x v="2"/>
    <n v="489"/>
    <n v="425.95951417004051"/>
  </r>
  <r>
    <x v="4"/>
    <x v="3"/>
    <n v="20854"/>
    <n v="346"/>
    <n v="168"/>
    <x v="3"/>
    <x v="3"/>
    <n v="514"/>
    <n v="425.70325203252031"/>
  </r>
  <r>
    <x v="5"/>
    <x v="2"/>
    <n v="58623"/>
    <n v="357"/>
    <n v="82"/>
    <x v="4"/>
    <x v="4"/>
    <n v="439"/>
    <n v="425.34285714285716"/>
  </r>
  <r>
    <x v="6"/>
    <x v="2"/>
    <n v="27392"/>
    <n v="483"/>
    <n v="167"/>
    <x v="5"/>
    <x v="1"/>
    <n v="650"/>
    <n v="425.28688524590166"/>
  </r>
  <r>
    <x v="7"/>
    <x v="0"/>
    <n v="75680"/>
    <n v="259"/>
    <n v="114"/>
    <x v="6"/>
    <x v="2"/>
    <n v="373"/>
    <n v="424.36213991769546"/>
  </r>
  <r>
    <x v="8"/>
    <x v="4"/>
    <n v="66717"/>
    <n v="439"/>
    <n v="195"/>
    <x v="7"/>
    <x v="0"/>
    <n v="634"/>
    <n v="424.57438016528926"/>
  </r>
  <r>
    <x v="9"/>
    <x v="3"/>
    <n v="70859"/>
    <n v="251"/>
    <n v="60"/>
    <x v="2"/>
    <x v="5"/>
    <n v="311"/>
    <n v="423.70539419087135"/>
  </r>
  <r>
    <x v="10"/>
    <x v="0"/>
    <n v="46309"/>
    <n v="495"/>
    <n v="134"/>
    <x v="0"/>
    <x v="4"/>
    <n v="629"/>
    <n v="424.17500000000001"/>
  </r>
  <r>
    <x v="11"/>
    <x v="3"/>
    <n v="83734"/>
    <n v="277"/>
    <n v="75"/>
    <x v="8"/>
    <x v="6"/>
    <n v="352"/>
    <n v="423.31799163179915"/>
  </r>
  <r>
    <x v="12"/>
    <x v="3"/>
    <n v="90467"/>
    <n v="262"/>
    <n v="112"/>
    <x v="8"/>
    <x v="7"/>
    <n v="374"/>
    <n v="423.61764705882354"/>
  </r>
  <r>
    <x v="13"/>
    <x v="2"/>
    <n v="72662"/>
    <n v="479"/>
    <n v="135"/>
    <x v="9"/>
    <x v="7"/>
    <n v="614"/>
    <n v="423.82700421940928"/>
  </r>
  <r>
    <x v="14"/>
    <x v="1"/>
    <n v="32688"/>
    <n v="132"/>
    <n v="108"/>
    <x v="0"/>
    <x v="0"/>
    <n v="240"/>
    <n v="423.02118644067798"/>
  </r>
  <r>
    <x v="15"/>
    <x v="3"/>
    <n v="45342"/>
    <n v="278"/>
    <n v="76"/>
    <x v="4"/>
    <x v="8"/>
    <n v="354"/>
    <n v="423.8"/>
  </r>
  <r>
    <x v="16"/>
    <x v="5"/>
    <n v="57157"/>
    <n v="200"/>
    <n v="147"/>
    <x v="3"/>
    <x v="8"/>
    <n v="347"/>
    <n v="424.09829059829059"/>
  </r>
  <r>
    <x v="17"/>
    <x v="2"/>
    <n v="87863"/>
    <n v="367"/>
    <n v="154"/>
    <x v="1"/>
    <x v="0"/>
    <n v="521"/>
    <n v="424.42918454935625"/>
  </r>
  <r>
    <x v="18"/>
    <x v="4"/>
    <n v="72083"/>
    <n v="422"/>
    <n v="148"/>
    <x v="9"/>
    <x v="1"/>
    <n v="570"/>
    <n v="424.01293103448273"/>
  </r>
  <r>
    <x v="19"/>
    <x v="1"/>
    <n v="85733"/>
    <n v="164"/>
    <n v="178"/>
    <x v="8"/>
    <x v="3"/>
    <n v="342"/>
    <n v="423.38095238095241"/>
  </r>
  <r>
    <x v="20"/>
    <x v="5"/>
    <n v="54698"/>
    <n v="267"/>
    <n v="198"/>
    <x v="7"/>
    <x v="4"/>
    <n v="465"/>
    <n v="423.73478260869564"/>
  </r>
  <r>
    <x v="21"/>
    <x v="5"/>
    <n v="42671"/>
    <n v="429"/>
    <n v="104"/>
    <x v="7"/>
    <x v="7"/>
    <n v="533"/>
    <n v="423.55458515283846"/>
  </r>
  <r>
    <x v="22"/>
    <x v="4"/>
    <n v="45184"/>
    <n v="142"/>
    <n v="55"/>
    <x v="2"/>
    <x v="7"/>
    <n v="197"/>
    <n v="423.07456140350877"/>
  </r>
  <r>
    <x v="23"/>
    <x v="1"/>
    <n v="62107"/>
    <n v="143"/>
    <n v="144"/>
    <x v="4"/>
    <x v="3"/>
    <n v="287"/>
    <n v="424.07048458149779"/>
  </r>
  <r>
    <x v="24"/>
    <x v="2"/>
    <n v="71663"/>
    <n v="384"/>
    <n v="182"/>
    <x v="5"/>
    <x v="1"/>
    <n v="566"/>
    <n v="424.67699115044246"/>
  </r>
  <r>
    <x v="25"/>
    <x v="6"/>
    <n v="35708"/>
    <n v="496"/>
    <n v="151"/>
    <x v="8"/>
    <x v="7"/>
    <n v="647"/>
    <n v="424.04888888888888"/>
  </r>
  <r>
    <x v="26"/>
    <x v="1"/>
    <n v="69811"/>
    <n v="111"/>
    <n v="52"/>
    <x v="10"/>
    <x v="6"/>
    <n v="163"/>
    <n v="423.05357142857144"/>
  </r>
  <r>
    <x v="27"/>
    <x v="4"/>
    <n v="22811"/>
    <n v="194"/>
    <n v="72"/>
    <x v="4"/>
    <x v="4"/>
    <n v="266"/>
    <n v="424.21973094170403"/>
  </r>
  <r>
    <x v="28"/>
    <x v="5"/>
    <n v="76250"/>
    <n v="401"/>
    <n v="102"/>
    <x v="3"/>
    <x v="9"/>
    <n v="503"/>
    <n v="424.93243243243245"/>
  </r>
  <r>
    <x v="29"/>
    <x v="2"/>
    <n v="92082"/>
    <n v="485"/>
    <n v="132"/>
    <x v="1"/>
    <x v="7"/>
    <n v="617"/>
    <n v="424.57918552036199"/>
  </r>
  <r>
    <x v="30"/>
    <x v="1"/>
    <n v="54754"/>
    <n v="352"/>
    <n v="194"/>
    <x v="0"/>
    <x v="0"/>
    <n v="546"/>
    <n v="423.70454545454544"/>
  </r>
  <r>
    <x v="31"/>
    <x v="6"/>
    <n v="31411"/>
    <n v="341"/>
    <n v="134"/>
    <x v="8"/>
    <x v="6"/>
    <n v="475"/>
    <n v="423.14611872146116"/>
  </r>
  <r>
    <x v="32"/>
    <x v="6"/>
    <n v="22911"/>
    <n v="134"/>
    <n v="127"/>
    <x v="7"/>
    <x v="7"/>
    <n v="261"/>
    <n v="422.90825688073397"/>
  </r>
  <r>
    <x v="33"/>
    <x v="3"/>
    <n v="87270"/>
    <n v="314"/>
    <n v="159"/>
    <x v="0"/>
    <x v="10"/>
    <n v="473"/>
    <n v="423.65437788018431"/>
  </r>
  <r>
    <x v="34"/>
    <x v="3"/>
    <n v="28680"/>
    <n v="436"/>
    <n v="50"/>
    <x v="0"/>
    <x v="6"/>
    <n v="486"/>
    <n v="423.42592592592592"/>
  </r>
  <r>
    <x v="35"/>
    <x v="0"/>
    <n v="91295"/>
    <n v="189"/>
    <n v="100"/>
    <x v="0"/>
    <x v="2"/>
    <n v="289"/>
    <n v="423.13488372093025"/>
  </r>
  <r>
    <x v="36"/>
    <x v="4"/>
    <n v="31111"/>
    <n v="363"/>
    <n v="53"/>
    <x v="7"/>
    <x v="9"/>
    <n v="416"/>
    <n v="423.76168224299067"/>
  </r>
  <r>
    <x v="37"/>
    <x v="1"/>
    <n v="57504"/>
    <n v="192"/>
    <n v="162"/>
    <x v="3"/>
    <x v="11"/>
    <n v="354"/>
    <n v="423.79812206572768"/>
  </r>
  <r>
    <x v="38"/>
    <x v="1"/>
    <n v="21802"/>
    <n v="189"/>
    <n v="81"/>
    <x v="11"/>
    <x v="0"/>
    <n v="270"/>
    <n v="424.12735849056605"/>
  </r>
  <r>
    <x v="39"/>
    <x v="0"/>
    <n v="28155"/>
    <n v="214"/>
    <n v="83"/>
    <x v="12"/>
    <x v="0"/>
    <n v="297"/>
    <n v="424.85781990521326"/>
  </r>
  <r>
    <x v="40"/>
    <x v="5"/>
    <n v="93656"/>
    <n v="204"/>
    <n v="141"/>
    <x v="1"/>
    <x v="4"/>
    <n v="345"/>
    <n v="425.46666666666664"/>
  </r>
  <r>
    <x v="41"/>
    <x v="5"/>
    <n v="59384"/>
    <n v="490"/>
    <n v="144"/>
    <x v="10"/>
    <x v="3"/>
    <n v="634"/>
    <n v="425.85167464114835"/>
  </r>
  <r>
    <x v="42"/>
    <x v="0"/>
    <n v="67254"/>
    <n v="295"/>
    <n v="121"/>
    <x v="11"/>
    <x v="6"/>
    <n v="416"/>
    <n v="424.85096153846155"/>
  </r>
  <r>
    <x v="43"/>
    <x v="5"/>
    <n v="41918"/>
    <n v="413"/>
    <n v="88"/>
    <x v="1"/>
    <x v="1"/>
    <n v="501"/>
    <n v="424.89371980676327"/>
  </r>
  <r>
    <x v="44"/>
    <x v="3"/>
    <n v="80713"/>
    <n v="213"/>
    <n v="167"/>
    <x v="9"/>
    <x v="0"/>
    <n v="380"/>
    <n v="424.52427184466018"/>
  </r>
  <r>
    <x v="45"/>
    <x v="1"/>
    <n v="50306"/>
    <n v="174"/>
    <n v="52"/>
    <x v="4"/>
    <x v="6"/>
    <n v="226"/>
    <n v="424.74146341463415"/>
  </r>
  <r>
    <x v="46"/>
    <x v="0"/>
    <n v="36646"/>
    <n v="475"/>
    <n v="172"/>
    <x v="4"/>
    <x v="6"/>
    <n v="647"/>
    <n v="425.71568627450978"/>
  </r>
  <r>
    <x v="47"/>
    <x v="1"/>
    <n v="66843"/>
    <n v="316"/>
    <n v="99"/>
    <x v="6"/>
    <x v="10"/>
    <n v="415"/>
    <n v="424.62561576354682"/>
  </r>
  <r>
    <x v="48"/>
    <x v="6"/>
    <n v="36371"/>
    <n v="376"/>
    <n v="61"/>
    <x v="4"/>
    <x v="5"/>
    <n v="437"/>
    <n v="424.67326732673268"/>
  </r>
  <r>
    <x v="49"/>
    <x v="3"/>
    <n v="97371"/>
    <n v="348"/>
    <n v="103"/>
    <x v="7"/>
    <x v="5"/>
    <n v="451"/>
    <n v="424.61194029850748"/>
  </r>
  <r>
    <x v="50"/>
    <x v="2"/>
    <n v="22049"/>
    <n v="263"/>
    <n v="182"/>
    <x v="10"/>
    <x v="11"/>
    <n v="445"/>
    <n v="424.48"/>
  </r>
  <r>
    <x v="51"/>
    <x v="3"/>
    <n v="51616"/>
    <n v="493"/>
    <n v="106"/>
    <x v="5"/>
    <x v="2"/>
    <n v="599"/>
    <n v="424.37688442211055"/>
  </r>
  <r>
    <x v="52"/>
    <x v="0"/>
    <n v="40932"/>
    <n v="456"/>
    <n v="194"/>
    <x v="2"/>
    <x v="11"/>
    <n v="650"/>
    <n v="423.49494949494948"/>
  </r>
  <r>
    <x v="53"/>
    <x v="2"/>
    <n v="49855"/>
    <n v="291"/>
    <n v="161"/>
    <x v="6"/>
    <x v="7"/>
    <n v="452"/>
    <n v="422.34517766497464"/>
  </r>
  <r>
    <x v="54"/>
    <x v="6"/>
    <n v="81434"/>
    <n v="326"/>
    <n v="96"/>
    <x v="2"/>
    <x v="1"/>
    <n v="422"/>
    <n v="422.19387755102042"/>
  </r>
  <r>
    <x v="55"/>
    <x v="0"/>
    <n v="92694"/>
    <n v="276"/>
    <n v="200"/>
    <x v="1"/>
    <x v="7"/>
    <n v="476"/>
    <n v="422.1948717948718"/>
  </r>
  <r>
    <x v="56"/>
    <x v="4"/>
    <n v="63016"/>
    <n v="198"/>
    <n v="134"/>
    <x v="2"/>
    <x v="8"/>
    <n v="332"/>
    <n v="421.91752577319585"/>
  </r>
  <r>
    <x v="57"/>
    <x v="1"/>
    <n v="27400"/>
    <n v="135"/>
    <n v="191"/>
    <x v="2"/>
    <x v="7"/>
    <n v="326"/>
    <n v="422.38341968911919"/>
  </r>
  <r>
    <x v="58"/>
    <x v="6"/>
    <n v="62642"/>
    <n v="195"/>
    <n v="115"/>
    <x v="6"/>
    <x v="4"/>
    <n v="310"/>
    <n v="422.88541666666669"/>
  </r>
  <r>
    <x v="59"/>
    <x v="1"/>
    <n v="35151"/>
    <n v="251"/>
    <n v="124"/>
    <x v="9"/>
    <x v="7"/>
    <n v="375"/>
    <n v="423.47643979057591"/>
  </r>
  <r>
    <x v="60"/>
    <x v="5"/>
    <n v="71407"/>
    <n v="250"/>
    <n v="152"/>
    <x v="0"/>
    <x v="11"/>
    <n v="402"/>
    <n v="423.7315789473684"/>
  </r>
  <r>
    <x v="61"/>
    <x v="4"/>
    <n v="86690"/>
    <n v="289"/>
    <n v="87"/>
    <x v="4"/>
    <x v="0"/>
    <n v="376"/>
    <n v="423.84656084656086"/>
  </r>
  <r>
    <x v="62"/>
    <x v="4"/>
    <n v="24499"/>
    <n v="323"/>
    <n v="99"/>
    <x v="4"/>
    <x v="0"/>
    <n v="422"/>
    <n v="424.10106382978722"/>
  </r>
  <r>
    <x v="63"/>
    <x v="6"/>
    <n v="26295"/>
    <n v="136"/>
    <n v="147"/>
    <x v="7"/>
    <x v="5"/>
    <n v="283"/>
    <n v="424.11229946524065"/>
  </r>
  <r>
    <x v="64"/>
    <x v="4"/>
    <n v="79040"/>
    <n v="367"/>
    <n v="131"/>
    <x v="6"/>
    <x v="3"/>
    <n v="498"/>
    <n v="424.87096774193549"/>
  </r>
  <r>
    <x v="65"/>
    <x v="2"/>
    <n v="32183"/>
    <n v="468"/>
    <n v="79"/>
    <x v="7"/>
    <x v="1"/>
    <n v="547"/>
    <n v="424.47567567567569"/>
  </r>
  <r>
    <x v="66"/>
    <x v="4"/>
    <n v="49299"/>
    <n v="282"/>
    <n v="128"/>
    <x v="5"/>
    <x v="1"/>
    <n v="410"/>
    <n v="423.80978260869563"/>
  </r>
  <r>
    <x v="67"/>
    <x v="1"/>
    <n v="32874"/>
    <n v="112"/>
    <n v="140"/>
    <x v="5"/>
    <x v="4"/>
    <n v="252"/>
    <n v="423.88524590163934"/>
  </r>
  <r>
    <x v="68"/>
    <x v="1"/>
    <n v="52711"/>
    <n v="378"/>
    <n v="101"/>
    <x v="7"/>
    <x v="11"/>
    <n v="479"/>
    <n v="424.82967032967031"/>
  </r>
  <r>
    <x v="69"/>
    <x v="0"/>
    <n v="25539"/>
    <n v="316"/>
    <n v="128"/>
    <x v="6"/>
    <x v="5"/>
    <n v="444"/>
    <n v="424.53038674033149"/>
  </r>
  <r>
    <x v="70"/>
    <x v="1"/>
    <n v="73351"/>
    <n v="454"/>
    <n v="79"/>
    <x v="7"/>
    <x v="10"/>
    <n v="533"/>
    <n v="424.42222222222222"/>
  </r>
  <r>
    <x v="71"/>
    <x v="0"/>
    <n v="81267"/>
    <n v="460"/>
    <n v="155"/>
    <x v="4"/>
    <x v="8"/>
    <n v="615"/>
    <n v="423.81564245810057"/>
  </r>
  <r>
    <x v="72"/>
    <x v="1"/>
    <n v="68354"/>
    <n v="385"/>
    <n v="100"/>
    <x v="11"/>
    <x v="1"/>
    <n v="485"/>
    <n v="422.74157303370788"/>
  </r>
  <r>
    <x v="73"/>
    <x v="2"/>
    <n v="22557"/>
    <n v="372"/>
    <n v="130"/>
    <x v="12"/>
    <x v="0"/>
    <n v="502"/>
    <n v="422.38983050847457"/>
  </r>
  <r>
    <x v="74"/>
    <x v="0"/>
    <n v="58360"/>
    <n v="468"/>
    <n v="182"/>
    <x v="10"/>
    <x v="7"/>
    <n v="650"/>
    <n v="421.9375"/>
  </r>
  <r>
    <x v="75"/>
    <x v="3"/>
    <n v="22200"/>
    <n v="161"/>
    <n v="78"/>
    <x v="2"/>
    <x v="7"/>
    <n v="239"/>
    <n v="420.63428571428574"/>
  </r>
  <r>
    <x v="76"/>
    <x v="5"/>
    <n v="88497"/>
    <n v="183"/>
    <n v="181"/>
    <x v="12"/>
    <x v="3"/>
    <n v="364"/>
    <n v="421.67816091954023"/>
  </r>
  <r>
    <x v="77"/>
    <x v="6"/>
    <n v="66975"/>
    <n v="467"/>
    <n v="187"/>
    <x v="6"/>
    <x v="5"/>
    <n v="654"/>
    <n v="422.01156069364163"/>
  </r>
  <r>
    <x v="78"/>
    <x v="1"/>
    <n v="41357"/>
    <n v="316"/>
    <n v="194"/>
    <x v="3"/>
    <x v="11"/>
    <n v="510"/>
    <n v="420.66279069767444"/>
  </r>
  <r>
    <x v="79"/>
    <x v="4"/>
    <n v="97505"/>
    <n v="441"/>
    <n v="123"/>
    <x v="12"/>
    <x v="11"/>
    <n v="564"/>
    <n v="420.14035087719299"/>
  </r>
  <r>
    <x v="80"/>
    <x v="1"/>
    <n v="22869"/>
    <n v="496"/>
    <n v="66"/>
    <x v="10"/>
    <x v="2"/>
    <n v="562"/>
    <n v="419.29411764705884"/>
  </r>
  <r>
    <x v="81"/>
    <x v="4"/>
    <n v="81135"/>
    <n v="286"/>
    <n v="133"/>
    <x v="5"/>
    <x v="9"/>
    <n v="419"/>
    <n v="418.44970414201185"/>
  </r>
  <r>
    <x v="82"/>
    <x v="5"/>
    <n v="70108"/>
    <n v="118"/>
    <n v="118"/>
    <x v="1"/>
    <x v="1"/>
    <n v="236"/>
    <n v="418.44642857142856"/>
  </r>
  <r>
    <x v="83"/>
    <x v="5"/>
    <n v="58467"/>
    <n v="276"/>
    <n v="83"/>
    <x v="2"/>
    <x v="11"/>
    <n v="359"/>
    <n v="419.53892215568862"/>
  </r>
  <r>
    <x v="84"/>
    <x v="5"/>
    <n v="43328"/>
    <n v="199"/>
    <n v="55"/>
    <x v="10"/>
    <x v="3"/>
    <n v="254"/>
    <n v="419.90361445783134"/>
  </r>
  <r>
    <x v="85"/>
    <x v="4"/>
    <n v="23987"/>
    <n v="495"/>
    <n v="102"/>
    <x v="0"/>
    <x v="0"/>
    <n v="597"/>
    <n v="420.90909090909093"/>
  </r>
  <r>
    <x v="86"/>
    <x v="1"/>
    <n v="78871"/>
    <n v="332"/>
    <n v="175"/>
    <x v="3"/>
    <x v="5"/>
    <n v="507"/>
    <n v="419.83536585365852"/>
  </r>
  <r>
    <x v="87"/>
    <x v="5"/>
    <n v="42399"/>
    <n v="175"/>
    <n v="92"/>
    <x v="6"/>
    <x v="8"/>
    <n v="267"/>
    <n v="419.3006134969325"/>
  </r>
  <r>
    <x v="88"/>
    <x v="2"/>
    <n v="66214"/>
    <n v="364"/>
    <n v="164"/>
    <x v="2"/>
    <x v="2"/>
    <n v="528"/>
    <n v="420.24074074074076"/>
  </r>
  <r>
    <x v="89"/>
    <x v="0"/>
    <n v="90271"/>
    <n v="383"/>
    <n v="160"/>
    <x v="12"/>
    <x v="3"/>
    <n v="543"/>
    <n v="419.57142857142856"/>
  </r>
  <r>
    <x v="90"/>
    <x v="4"/>
    <n v="64064"/>
    <n v="305"/>
    <n v="200"/>
    <x v="5"/>
    <x v="6"/>
    <n v="505"/>
    <n v="418.8"/>
  </r>
  <r>
    <x v="91"/>
    <x v="4"/>
    <n v="90091"/>
    <n v="322"/>
    <n v="129"/>
    <x v="9"/>
    <x v="4"/>
    <n v="451"/>
    <n v="418.25786163522014"/>
  </r>
  <r>
    <x v="92"/>
    <x v="1"/>
    <n v="60818"/>
    <n v="483"/>
    <n v="144"/>
    <x v="11"/>
    <x v="8"/>
    <n v="627"/>
    <n v="418.05063291139243"/>
  </r>
  <r>
    <x v="93"/>
    <x v="4"/>
    <n v="65525"/>
    <n v="151"/>
    <n v="167"/>
    <x v="0"/>
    <x v="6"/>
    <n v="318"/>
    <n v="416.71974522292993"/>
  </r>
  <r>
    <x v="94"/>
    <x v="4"/>
    <n v="39830"/>
    <n v="438"/>
    <n v="193"/>
    <x v="3"/>
    <x v="10"/>
    <n v="631"/>
    <n v="417.35256410256409"/>
  </r>
  <r>
    <x v="95"/>
    <x v="5"/>
    <n v="37429"/>
    <n v="466"/>
    <n v="57"/>
    <x v="11"/>
    <x v="7"/>
    <n v="523"/>
    <n v="415.97419354838712"/>
  </r>
  <r>
    <x v="96"/>
    <x v="1"/>
    <n v="26893"/>
    <n v="243"/>
    <n v="181"/>
    <x v="2"/>
    <x v="4"/>
    <n v="424"/>
    <n v="415.27922077922079"/>
  </r>
  <r>
    <x v="97"/>
    <x v="5"/>
    <n v="99909"/>
    <n v="472"/>
    <n v="153"/>
    <x v="5"/>
    <x v="1"/>
    <n v="625"/>
    <n v="415.22222222222223"/>
  </r>
  <r>
    <x v="98"/>
    <x v="0"/>
    <n v="67333"/>
    <n v="168"/>
    <n v="181"/>
    <x v="5"/>
    <x v="0"/>
    <n v="349"/>
    <n v="413.84210526315792"/>
  </r>
  <r>
    <x v="99"/>
    <x v="0"/>
    <n v="23436"/>
    <n v="198"/>
    <n v="74"/>
    <x v="10"/>
    <x v="4"/>
    <n v="272"/>
    <n v="414.27152317880797"/>
  </r>
  <r>
    <x v="100"/>
    <x v="5"/>
    <n v="94290"/>
    <n v="495"/>
    <n v="145"/>
    <x v="12"/>
    <x v="9"/>
    <n v="640"/>
    <n v="415.22"/>
  </r>
  <r>
    <x v="101"/>
    <x v="0"/>
    <n v="96213"/>
    <n v="124"/>
    <n v="142"/>
    <x v="10"/>
    <x v="6"/>
    <n v="266"/>
    <n v="413.71140939597313"/>
  </r>
  <r>
    <x v="102"/>
    <x v="1"/>
    <n v="25895"/>
    <n v="478"/>
    <n v="110"/>
    <x v="4"/>
    <x v="1"/>
    <n v="588"/>
    <n v="414.70945945945948"/>
  </r>
  <r>
    <x v="103"/>
    <x v="6"/>
    <n v="39738"/>
    <n v="152"/>
    <n v="171"/>
    <x v="12"/>
    <x v="9"/>
    <n v="323"/>
    <n v="413.53061224489795"/>
  </r>
  <r>
    <x v="104"/>
    <x v="5"/>
    <n v="50746"/>
    <n v="250"/>
    <n v="100"/>
    <x v="4"/>
    <x v="7"/>
    <n v="350"/>
    <n v="414.15068493150687"/>
  </r>
  <r>
    <x v="105"/>
    <x v="2"/>
    <n v="69377"/>
    <n v="243"/>
    <n v="196"/>
    <x v="10"/>
    <x v="9"/>
    <n v="439"/>
    <n v="414.59310344827588"/>
  </r>
  <r>
    <x v="106"/>
    <x v="2"/>
    <n v="68404"/>
    <n v="156"/>
    <n v="70"/>
    <x v="4"/>
    <x v="2"/>
    <n v="226"/>
    <n v="414.42361111111109"/>
  </r>
  <r>
    <x v="107"/>
    <x v="4"/>
    <n v="74045"/>
    <n v="138"/>
    <n v="54"/>
    <x v="0"/>
    <x v="2"/>
    <n v="192"/>
    <n v="415.74125874125872"/>
  </r>
  <r>
    <x v="108"/>
    <x v="0"/>
    <n v="59790"/>
    <n v="208"/>
    <n v="141"/>
    <x v="10"/>
    <x v="10"/>
    <n v="349"/>
    <n v="417.31690140845069"/>
  </r>
  <r>
    <x v="109"/>
    <x v="2"/>
    <n v="25600"/>
    <n v="280"/>
    <n v="110"/>
    <x v="12"/>
    <x v="5"/>
    <n v="390"/>
    <n v="417.80141843971631"/>
  </r>
  <r>
    <x v="110"/>
    <x v="4"/>
    <n v="60764"/>
    <n v="141"/>
    <n v="71"/>
    <x v="8"/>
    <x v="8"/>
    <n v="212"/>
    <n v="418"/>
  </r>
  <r>
    <x v="111"/>
    <x v="6"/>
    <n v="94543"/>
    <n v="285"/>
    <n v="198"/>
    <x v="10"/>
    <x v="8"/>
    <n v="483"/>
    <n v="419.48201438848923"/>
  </r>
  <r>
    <x v="112"/>
    <x v="1"/>
    <n v="65714"/>
    <n v="497"/>
    <n v="119"/>
    <x v="9"/>
    <x v="1"/>
    <n v="616"/>
    <n v="419.02173913043481"/>
  </r>
  <r>
    <x v="113"/>
    <x v="1"/>
    <n v="76835"/>
    <n v="322"/>
    <n v="50"/>
    <x v="3"/>
    <x v="7"/>
    <n v="372"/>
    <n v="417.58394160583941"/>
  </r>
  <r>
    <x v="114"/>
    <x v="1"/>
    <n v="93744"/>
    <n v="221"/>
    <n v="182"/>
    <x v="7"/>
    <x v="11"/>
    <n v="403"/>
    <n v="417.91911764705884"/>
  </r>
  <r>
    <x v="115"/>
    <x v="2"/>
    <n v="76491"/>
    <n v="232"/>
    <n v="61"/>
    <x v="7"/>
    <x v="10"/>
    <n v="293"/>
    <n v="418.02962962962965"/>
  </r>
  <r>
    <x v="116"/>
    <x v="6"/>
    <n v="38589"/>
    <n v="262"/>
    <n v="139"/>
    <x v="12"/>
    <x v="2"/>
    <n v="401"/>
    <n v="418.96268656716416"/>
  </r>
  <r>
    <x v="117"/>
    <x v="2"/>
    <n v="63484"/>
    <n v="314"/>
    <n v="95"/>
    <x v="12"/>
    <x v="1"/>
    <n v="409"/>
    <n v="419.09774436090225"/>
  </r>
  <r>
    <x v="118"/>
    <x v="0"/>
    <n v="56212"/>
    <n v="320"/>
    <n v="83"/>
    <x v="11"/>
    <x v="11"/>
    <n v="403"/>
    <n v="419.17424242424244"/>
  </r>
  <r>
    <x v="119"/>
    <x v="2"/>
    <n v="63525"/>
    <n v="334"/>
    <n v="127"/>
    <x v="3"/>
    <x v="8"/>
    <n v="461"/>
    <n v="419.29770992366412"/>
  </r>
  <r>
    <x v="120"/>
    <x v="6"/>
    <n v="67202"/>
    <n v="430"/>
    <n v="94"/>
    <x v="3"/>
    <x v="5"/>
    <n v="524"/>
    <n v="418.97692307692307"/>
  </r>
  <r>
    <x v="121"/>
    <x v="6"/>
    <n v="52635"/>
    <n v="245"/>
    <n v="122"/>
    <x v="0"/>
    <x v="9"/>
    <n v="367"/>
    <n v="418.16279069767444"/>
  </r>
  <r>
    <x v="122"/>
    <x v="0"/>
    <n v="83208"/>
    <n v="338"/>
    <n v="75"/>
    <x v="12"/>
    <x v="2"/>
    <n v="413"/>
    <n v="418.5625"/>
  </r>
  <r>
    <x v="123"/>
    <x v="6"/>
    <n v="53828"/>
    <n v="175"/>
    <n v="96"/>
    <x v="3"/>
    <x v="1"/>
    <n v="271"/>
    <n v="418.6062992125984"/>
  </r>
  <r>
    <x v="124"/>
    <x v="6"/>
    <n v="38711"/>
    <n v="108"/>
    <n v="170"/>
    <x v="11"/>
    <x v="4"/>
    <n v="278"/>
    <n v="419.77777777777777"/>
  </r>
  <r>
    <x v="125"/>
    <x v="1"/>
    <n v="23420"/>
    <n v="173"/>
    <n v="105"/>
    <x v="4"/>
    <x v="11"/>
    <n v="278"/>
    <n v="420.91199999999998"/>
  </r>
  <r>
    <x v="126"/>
    <x v="0"/>
    <n v="20301"/>
    <n v="500"/>
    <n v="143"/>
    <x v="5"/>
    <x v="9"/>
    <n v="643"/>
    <n v="422.06451612903226"/>
  </r>
  <r>
    <x v="127"/>
    <x v="3"/>
    <n v="65236"/>
    <n v="352"/>
    <n v="156"/>
    <x v="5"/>
    <x v="2"/>
    <n v="508"/>
    <n v="420.26829268292681"/>
  </r>
  <r>
    <x v="128"/>
    <x v="3"/>
    <n v="86235"/>
    <n v="329"/>
    <n v="112"/>
    <x v="4"/>
    <x v="8"/>
    <n v="441"/>
    <n v="419.54918032786884"/>
  </r>
  <r>
    <x v="129"/>
    <x v="6"/>
    <n v="74240"/>
    <n v="106"/>
    <n v="97"/>
    <x v="6"/>
    <x v="3"/>
    <n v="203"/>
    <n v="419.37190082644628"/>
  </r>
  <r>
    <x v="130"/>
    <x v="3"/>
    <n v="85726"/>
    <n v="273"/>
    <n v="110"/>
    <x v="11"/>
    <x v="7"/>
    <n v="383"/>
    <n v="421.17500000000001"/>
  </r>
  <r>
    <x v="131"/>
    <x v="3"/>
    <n v="30492"/>
    <n v="240"/>
    <n v="130"/>
    <x v="3"/>
    <x v="11"/>
    <n v="370"/>
    <n v="421.49579831932772"/>
  </r>
  <r>
    <x v="132"/>
    <x v="6"/>
    <n v="26102"/>
    <n v="267"/>
    <n v="75"/>
    <x v="8"/>
    <x v="8"/>
    <n v="342"/>
    <n v="421.93220338983053"/>
  </r>
  <r>
    <x v="133"/>
    <x v="3"/>
    <n v="70336"/>
    <n v="269"/>
    <n v="85"/>
    <x v="11"/>
    <x v="2"/>
    <n v="354"/>
    <n v="422.61538461538464"/>
  </r>
  <r>
    <x v="134"/>
    <x v="2"/>
    <n v="46641"/>
    <n v="492"/>
    <n v="50"/>
    <x v="10"/>
    <x v="11"/>
    <n v="542"/>
    <n v="423.20689655172413"/>
  </r>
  <r>
    <x v="135"/>
    <x v="4"/>
    <n v="54584"/>
    <n v="382"/>
    <n v="57"/>
    <x v="4"/>
    <x v="10"/>
    <n v="439"/>
    <n v="422.17391304347825"/>
  </r>
  <r>
    <x v="136"/>
    <x v="0"/>
    <n v="52745"/>
    <n v="221"/>
    <n v="162"/>
    <x v="9"/>
    <x v="9"/>
    <n v="383"/>
    <n v="422.0263157894737"/>
  </r>
  <r>
    <x v="137"/>
    <x v="4"/>
    <n v="43093"/>
    <n v="293"/>
    <n v="148"/>
    <x v="1"/>
    <x v="2"/>
    <n v="441"/>
    <n v="422.37168141592923"/>
  </r>
  <r>
    <x v="138"/>
    <x v="6"/>
    <n v="86105"/>
    <n v="104"/>
    <n v="96"/>
    <x v="2"/>
    <x v="10"/>
    <n v="200"/>
    <n v="422.20535714285717"/>
  </r>
  <r>
    <x v="139"/>
    <x v="1"/>
    <n v="71885"/>
    <n v="128"/>
    <n v="176"/>
    <x v="4"/>
    <x v="6"/>
    <n v="304"/>
    <n v="424.2072072072072"/>
  </r>
  <r>
    <x v="140"/>
    <x v="0"/>
    <n v="56631"/>
    <n v="264"/>
    <n v="105"/>
    <x v="8"/>
    <x v="1"/>
    <n v="369"/>
    <n v="425.3"/>
  </r>
  <r>
    <x v="141"/>
    <x v="6"/>
    <n v="92991"/>
    <n v="438"/>
    <n v="63"/>
    <x v="3"/>
    <x v="3"/>
    <n v="501"/>
    <n v="425.81651376146789"/>
  </r>
  <r>
    <x v="142"/>
    <x v="1"/>
    <n v="24014"/>
    <n v="235"/>
    <n v="77"/>
    <x v="8"/>
    <x v="9"/>
    <n v="312"/>
    <n v="425.12037037037038"/>
  </r>
  <r>
    <x v="143"/>
    <x v="4"/>
    <n v="31093"/>
    <n v="464"/>
    <n v="127"/>
    <x v="8"/>
    <x v="11"/>
    <n v="591"/>
    <n v="426.17757009345792"/>
  </r>
  <r>
    <x v="144"/>
    <x v="6"/>
    <n v="38070"/>
    <n v="420"/>
    <n v="179"/>
    <x v="12"/>
    <x v="7"/>
    <n v="599"/>
    <n v="424.62264150943395"/>
  </r>
  <r>
    <x v="145"/>
    <x v="0"/>
    <n v="55777"/>
    <n v="441"/>
    <n v="158"/>
    <x v="12"/>
    <x v="8"/>
    <n v="599"/>
    <n v="422.96190476190475"/>
  </r>
  <r>
    <x v="146"/>
    <x v="0"/>
    <n v="76958"/>
    <n v="244"/>
    <n v="63"/>
    <x v="0"/>
    <x v="4"/>
    <n v="307"/>
    <n v="421.26923076923077"/>
  </r>
  <r>
    <x v="147"/>
    <x v="5"/>
    <n v="30729"/>
    <n v="426"/>
    <n v="105"/>
    <x v="4"/>
    <x v="8"/>
    <n v="531"/>
    <n v="422.378640776699"/>
  </r>
  <r>
    <x v="148"/>
    <x v="2"/>
    <n v="65017"/>
    <n v="316"/>
    <n v="164"/>
    <x v="0"/>
    <x v="11"/>
    <n v="480"/>
    <n v="421.31372549019608"/>
  </r>
  <r>
    <x v="149"/>
    <x v="3"/>
    <n v="86320"/>
    <n v="400"/>
    <n v="56"/>
    <x v="4"/>
    <x v="3"/>
    <n v="456"/>
    <n v="420.73267326732673"/>
  </r>
  <r>
    <x v="150"/>
    <x v="1"/>
    <n v="47751"/>
    <n v="231"/>
    <n v="52"/>
    <x v="11"/>
    <x v="8"/>
    <n v="283"/>
    <n v="420.38"/>
  </r>
  <r>
    <x v="151"/>
    <x v="5"/>
    <n v="98069"/>
    <n v="391"/>
    <n v="160"/>
    <x v="2"/>
    <x v="1"/>
    <n v="551"/>
    <n v="421.76767676767679"/>
  </r>
  <r>
    <x v="152"/>
    <x v="3"/>
    <n v="74748"/>
    <n v="169"/>
    <n v="200"/>
    <x v="8"/>
    <x v="3"/>
    <n v="369"/>
    <n v="420.44897959183675"/>
  </r>
  <r>
    <x v="153"/>
    <x v="3"/>
    <n v="25801"/>
    <n v="351"/>
    <n v="156"/>
    <x v="11"/>
    <x v="2"/>
    <n v="507"/>
    <n v="420.97938144329896"/>
  </r>
  <r>
    <x v="154"/>
    <x v="6"/>
    <n v="39190"/>
    <n v="374"/>
    <n v="67"/>
    <x v="1"/>
    <x v="10"/>
    <n v="441"/>
    <n v="420.08333333333331"/>
  </r>
  <r>
    <x v="155"/>
    <x v="3"/>
    <n v="69689"/>
    <n v="463"/>
    <n v="87"/>
    <x v="5"/>
    <x v="4"/>
    <n v="550"/>
    <n v="419.86315789473684"/>
  </r>
  <r>
    <x v="156"/>
    <x v="2"/>
    <n v="70993"/>
    <n v="281"/>
    <n v="164"/>
    <x v="7"/>
    <x v="0"/>
    <n v="445"/>
    <n v="418.47872340425533"/>
  </r>
  <r>
    <x v="157"/>
    <x v="0"/>
    <n v="49592"/>
    <n v="266"/>
    <n v="64"/>
    <x v="10"/>
    <x v="11"/>
    <n v="330"/>
    <n v="418.19354838709677"/>
  </r>
  <r>
    <x v="158"/>
    <x v="5"/>
    <n v="30647"/>
    <n v="190"/>
    <n v="168"/>
    <x v="4"/>
    <x v="5"/>
    <n v="358"/>
    <n v="419.1521739130435"/>
  </r>
  <r>
    <x v="159"/>
    <x v="3"/>
    <n v="28716"/>
    <n v="301"/>
    <n v="77"/>
    <x v="1"/>
    <x v="0"/>
    <n v="378"/>
    <n v="419.82417582417582"/>
  </r>
  <r>
    <x v="160"/>
    <x v="6"/>
    <n v="90316"/>
    <n v="445"/>
    <n v="88"/>
    <x v="5"/>
    <x v="8"/>
    <n v="533"/>
    <n v="420.28888888888889"/>
  </r>
  <r>
    <x v="161"/>
    <x v="2"/>
    <n v="22368"/>
    <n v="118"/>
    <n v="66"/>
    <x v="3"/>
    <x v="11"/>
    <n v="184"/>
    <n v="419.02247191011236"/>
  </r>
  <r>
    <x v="162"/>
    <x v="4"/>
    <n v="97575"/>
    <n v="138"/>
    <n v="135"/>
    <x v="6"/>
    <x v="10"/>
    <n v="273"/>
    <n v="421.69318181818181"/>
  </r>
  <r>
    <x v="163"/>
    <x v="0"/>
    <n v="26655"/>
    <n v="225"/>
    <n v="175"/>
    <x v="2"/>
    <x v="6"/>
    <n v="400"/>
    <n v="423.40229885057471"/>
  </r>
  <r>
    <x v="164"/>
    <x v="0"/>
    <n v="90031"/>
    <n v="272"/>
    <n v="93"/>
    <x v="0"/>
    <x v="10"/>
    <n v="365"/>
    <n v="423.67441860465118"/>
  </r>
  <r>
    <x v="165"/>
    <x v="5"/>
    <n v="96429"/>
    <n v="240"/>
    <n v="74"/>
    <x v="0"/>
    <x v="5"/>
    <n v="314"/>
    <n v="424.36470588235295"/>
  </r>
  <r>
    <x v="166"/>
    <x v="0"/>
    <n v="75766"/>
    <n v="341"/>
    <n v="194"/>
    <x v="11"/>
    <x v="4"/>
    <n v="535"/>
    <n v="425.67857142857144"/>
  </r>
  <r>
    <x v="167"/>
    <x v="3"/>
    <n v="33403"/>
    <n v="319"/>
    <n v="62"/>
    <x v="12"/>
    <x v="10"/>
    <n v="381"/>
    <n v="424.36144578313252"/>
  </r>
  <r>
    <x v="168"/>
    <x v="6"/>
    <n v="52097"/>
    <n v="225"/>
    <n v="74"/>
    <x v="5"/>
    <x v="7"/>
    <n v="299"/>
    <n v="424.89024390243901"/>
  </r>
  <r>
    <x v="169"/>
    <x v="0"/>
    <n v="98657"/>
    <n v="157"/>
    <n v="117"/>
    <x v="6"/>
    <x v="6"/>
    <n v="274"/>
    <n v="426.44444444444446"/>
  </r>
  <r>
    <x v="170"/>
    <x v="0"/>
    <n v="30966"/>
    <n v="247"/>
    <n v="187"/>
    <x v="1"/>
    <x v="0"/>
    <n v="434"/>
    <n v="428.35"/>
  </r>
  <r>
    <x v="171"/>
    <x v="4"/>
    <n v="72921"/>
    <n v="416"/>
    <n v="116"/>
    <x v="2"/>
    <x v="2"/>
    <n v="532"/>
    <n v="428.27848101265823"/>
  </r>
  <r>
    <x v="172"/>
    <x v="4"/>
    <n v="69726"/>
    <n v="482"/>
    <n v="158"/>
    <x v="5"/>
    <x v="1"/>
    <n v="640"/>
    <n v="426.94871794871796"/>
  </r>
  <r>
    <x v="173"/>
    <x v="1"/>
    <n v="70300"/>
    <n v="460"/>
    <n v="195"/>
    <x v="6"/>
    <x v="7"/>
    <n v="655"/>
    <n v="424.18181818181819"/>
  </r>
  <r>
    <x v="174"/>
    <x v="2"/>
    <n v="42677"/>
    <n v="100"/>
    <n v="160"/>
    <x v="7"/>
    <x v="6"/>
    <n v="260"/>
    <n v="421.14473684210526"/>
  </r>
  <r>
    <x v="175"/>
    <x v="3"/>
    <n v="75609"/>
    <n v="486"/>
    <n v="160"/>
    <x v="4"/>
    <x v="2"/>
    <n v="646"/>
    <n v="423.29333333333335"/>
  </r>
  <r>
    <x v="176"/>
    <x v="0"/>
    <n v="76661"/>
    <n v="447"/>
    <n v="83"/>
    <x v="0"/>
    <x v="2"/>
    <n v="530"/>
    <n v="420.2837837837838"/>
  </r>
  <r>
    <x v="177"/>
    <x v="0"/>
    <n v="51024"/>
    <n v="289"/>
    <n v="160"/>
    <x v="1"/>
    <x v="11"/>
    <n v="449"/>
    <n v="418.78082191780823"/>
  </r>
  <r>
    <x v="178"/>
    <x v="6"/>
    <n v="90313"/>
    <n v="290"/>
    <n v="57"/>
    <x v="0"/>
    <x v="6"/>
    <n v="347"/>
    <n v="418.36111111111109"/>
  </r>
  <r>
    <x v="179"/>
    <x v="1"/>
    <n v="73006"/>
    <n v="468"/>
    <n v="162"/>
    <x v="1"/>
    <x v="4"/>
    <n v="630"/>
    <n v="419.36619718309856"/>
  </r>
  <r>
    <x v="180"/>
    <x v="2"/>
    <n v="35338"/>
    <n v="411"/>
    <n v="132"/>
    <x v="11"/>
    <x v="8"/>
    <n v="543"/>
    <n v="416.35714285714283"/>
  </r>
  <r>
    <x v="181"/>
    <x v="1"/>
    <n v="88027"/>
    <n v="216"/>
    <n v="91"/>
    <x v="12"/>
    <x v="5"/>
    <n v="307"/>
    <n v="414.52173913043481"/>
  </r>
  <r>
    <x v="182"/>
    <x v="5"/>
    <n v="39508"/>
    <n v="233"/>
    <n v="150"/>
    <x v="1"/>
    <x v="5"/>
    <n v="383"/>
    <n v="416.10294117647061"/>
  </r>
  <r>
    <x v="183"/>
    <x v="2"/>
    <n v="23051"/>
    <n v="157"/>
    <n v="55"/>
    <x v="0"/>
    <x v="0"/>
    <n v="212"/>
    <n v="416.59701492537312"/>
  </r>
  <r>
    <x v="184"/>
    <x v="0"/>
    <n v="68747"/>
    <n v="143"/>
    <n v="75"/>
    <x v="11"/>
    <x v="0"/>
    <n v="218"/>
    <n v="419.69696969696969"/>
  </r>
  <r>
    <x v="185"/>
    <x v="0"/>
    <n v="74021"/>
    <n v="272"/>
    <n v="113"/>
    <x v="1"/>
    <x v="5"/>
    <n v="385"/>
    <n v="422.8"/>
  </r>
  <r>
    <x v="186"/>
    <x v="2"/>
    <n v="86412"/>
    <n v="259"/>
    <n v="108"/>
    <x v="7"/>
    <x v="10"/>
    <n v="367"/>
    <n v="423.390625"/>
  </r>
  <r>
    <x v="187"/>
    <x v="0"/>
    <n v="78335"/>
    <n v="272"/>
    <n v="158"/>
    <x v="12"/>
    <x v="4"/>
    <n v="430"/>
    <n v="424.28571428571428"/>
  </r>
  <r>
    <x v="188"/>
    <x v="3"/>
    <n v="76179"/>
    <n v="416"/>
    <n v="170"/>
    <x v="1"/>
    <x v="10"/>
    <n v="586"/>
    <n v="424.19354838709677"/>
  </r>
  <r>
    <x v="189"/>
    <x v="2"/>
    <n v="52093"/>
    <n v="402"/>
    <n v="82"/>
    <x v="11"/>
    <x v="10"/>
    <n v="484"/>
    <n v="421.5409836065574"/>
  </r>
  <r>
    <x v="190"/>
    <x v="1"/>
    <n v="89678"/>
    <n v="248"/>
    <n v="199"/>
    <x v="3"/>
    <x v="1"/>
    <n v="447"/>
    <n v="420.5"/>
  </r>
  <r>
    <x v="191"/>
    <x v="2"/>
    <n v="59734"/>
    <n v="179"/>
    <n v="70"/>
    <x v="5"/>
    <x v="9"/>
    <n v="249"/>
    <n v="420.05084745762713"/>
  </r>
  <r>
    <x v="192"/>
    <x v="0"/>
    <n v="92615"/>
    <n v="473"/>
    <n v="119"/>
    <x v="9"/>
    <x v="8"/>
    <n v="592"/>
    <n v="423"/>
  </r>
  <r>
    <x v="193"/>
    <x v="3"/>
    <n v="93523"/>
    <n v="312"/>
    <n v="161"/>
    <x v="6"/>
    <x v="1"/>
    <n v="473"/>
    <n v="420.03508771929825"/>
  </r>
  <r>
    <x v="194"/>
    <x v="3"/>
    <n v="37019"/>
    <n v="302"/>
    <n v="53"/>
    <x v="9"/>
    <x v="11"/>
    <n v="355"/>
    <n v="419.08928571428572"/>
  </r>
  <r>
    <x v="195"/>
    <x v="5"/>
    <n v="93847"/>
    <n v="351"/>
    <n v="143"/>
    <x v="3"/>
    <x v="9"/>
    <n v="494"/>
    <n v="420.25454545454545"/>
  </r>
  <r>
    <x v="196"/>
    <x v="1"/>
    <n v="99634"/>
    <n v="328"/>
    <n v="124"/>
    <x v="9"/>
    <x v="9"/>
    <n v="452"/>
    <n v="418.88888888888891"/>
  </r>
  <r>
    <x v="197"/>
    <x v="4"/>
    <n v="48251"/>
    <n v="263"/>
    <n v="111"/>
    <x v="3"/>
    <x v="6"/>
    <n v="374"/>
    <n v="418.2641509433962"/>
  </r>
  <r>
    <x v="198"/>
    <x v="4"/>
    <n v="45945"/>
    <n v="326"/>
    <n v="143"/>
    <x v="2"/>
    <x v="4"/>
    <n v="469"/>
    <n v="419.11538461538464"/>
  </r>
  <r>
    <x v="199"/>
    <x v="2"/>
    <n v="52217"/>
    <n v="246"/>
    <n v="144"/>
    <x v="3"/>
    <x v="4"/>
    <n v="390"/>
    <n v="418.13725490196077"/>
  </r>
  <r>
    <x v="200"/>
    <x v="5"/>
    <n v="28308"/>
    <n v="119"/>
    <n v="104"/>
    <x v="3"/>
    <x v="9"/>
    <n v="223"/>
    <n v="418.7"/>
  </r>
  <r>
    <x v="201"/>
    <x v="6"/>
    <n v="25949"/>
    <n v="146"/>
    <n v="186"/>
    <x v="8"/>
    <x v="10"/>
    <n v="332"/>
    <n v="422.69387755102042"/>
  </r>
  <r>
    <x v="202"/>
    <x v="2"/>
    <n v="71990"/>
    <n v="332"/>
    <n v="180"/>
    <x v="3"/>
    <x v="6"/>
    <n v="512"/>
    <n v="424.58333333333331"/>
  </r>
  <r>
    <x v="203"/>
    <x v="5"/>
    <n v="21150"/>
    <n v="404"/>
    <n v="80"/>
    <x v="7"/>
    <x v="8"/>
    <n v="484"/>
    <n v="422.72340425531917"/>
  </r>
  <r>
    <x v="204"/>
    <x v="1"/>
    <n v="94740"/>
    <n v="113"/>
    <n v="89"/>
    <x v="5"/>
    <x v="9"/>
    <n v="202"/>
    <n v="421.39130434782606"/>
  </r>
  <r>
    <x v="205"/>
    <x v="1"/>
    <n v="86617"/>
    <n v="242"/>
    <n v="85"/>
    <x v="4"/>
    <x v="7"/>
    <n v="327"/>
    <n v="426.26666666666665"/>
  </r>
  <r>
    <x v="206"/>
    <x v="1"/>
    <n v="36896"/>
    <n v="100"/>
    <n v="55"/>
    <x v="1"/>
    <x v="0"/>
    <n v="155"/>
    <n v="428.52272727272725"/>
  </r>
  <r>
    <x v="207"/>
    <x v="1"/>
    <n v="66175"/>
    <n v="472"/>
    <n v="115"/>
    <x v="6"/>
    <x v="0"/>
    <n v="587"/>
    <n v="434.88372093023258"/>
  </r>
  <r>
    <x v="208"/>
    <x v="1"/>
    <n v="27805"/>
    <n v="153"/>
    <n v="124"/>
    <x v="12"/>
    <x v="1"/>
    <n v="277"/>
    <n v="431.26190476190476"/>
  </r>
  <r>
    <x v="209"/>
    <x v="5"/>
    <n v="25237"/>
    <n v="473"/>
    <n v="53"/>
    <x v="5"/>
    <x v="11"/>
    <n v="526"/>
    <n v="435.02439024390242"/>
  </r>
  <r>
    <x v="210"/>
    <x v="5"/>
    <n v="40056"/>
    <n v="358"/>
    <n v="128"/>
    <x v="0"/>
    <x v="3"/>
    <n v="486"/>
    <n v="432.75"/>
  </r>
  <r>
    <x v="211"/>
    <x v="3"/>
    <n v="65543"/>
    <n v="243"/>
    <n v="183"/>
    <x v="4"/>
    <x v="3"/>
    <n v="426"/>
    <n v="431.38461538461536"/>
  </r>
  <r>
    <x v="212"/>
    <x v="4"/>
    <n v="76556"/>
    <n v="111"/>
    <n v="167"/>
    <x v="2"/>
    <x v="0"/>
    <n v="278"/>
    <n v="431.5263157894737"/>
  </r>
  <r>
    <x v="213"/>
    <x v="0"/>
    <n v="23343"/>
    <n v="429"/>
    <n v="162"/>
    <x v="2"/>
    <x v="2"/>
    <n v="591"/>
    <n v="435.67567567567568"/>
  </r>
  <r>
    <x v="214"/>
    <x v="1"/>
    <n v="33500"/>
    <n v="323"/>
    <n v="143"/>
    <x v="10"/>
    <x v="1"/>
    <n v="466"/>
    <n v="431.36111111111109"/>
  </r>
  <r>
    <x v="215"/>
    <x v="6"/>
    <n v="73222"/>
    <n v="371"/>
    <n v="111"/>
    <x v="3"/>
    <x v="3"/>
    <n v="482"/>
    <n v="430.37142857142857"/>
  </r>
  <r>
    <x v="216"/>
    <x v="0"/>
    <n v="49375"/>
    <n v="457"/>
    <n v="128"/>
    <x v="5"/>
    <x v="0"/>
    <n v="585"/>
    <n v="428.85294117647061"/>
  </r>
  <r>
    <x v="217"/>
    <x v="5"/>
    <n v="29662"/>
    <n v="255"/>
    <n v="185"/>
    <x v="11"/>
    <x v="11"/>
    <n v="440"/>
    <n v="424.12121212121212"/>
  </r>
  <r>
    <x v="218"/>
    <x v="6"/>
    <n v="36964"/>
    <n v="472"/>
    <n v="75"/>
    <x v="8"/>
    <x v="3"/>
    <n v="547"/>
    <n v="423.625"/>
  </r>
  <r>
    <x v="219"/>
    <x v="6"/>
    <n v="79638"/>
    <n v="107"/>
    <n v="93"/>
    <x v="9"/>
    <x v="10"/>
    <n v="200"/>
    <n v="419.64516129032256"/>
  </r>
  <r>
    <x v="220"/>
    <x v="6"/>
    <n v="93666"/>
    <n v="221"/>
    <n v="182"/>
    <x v="0"/>
    <x v="10"/>
    <n v="403"/>
    <n v="426.96666666666664"/>
  </r>
  <r>
    <x v="221"/>
    <x v="3"/>
    <n v="87215"/>
    <n v="447"/>
    <n v="119"/>
    <x v="2"/>
    <x v="4"/>
    <n v="566"/>
    <n v="427.79310344827587"/>
  </r>
  <r>
    <x v="222"/>
    <x v="5"/>
    <n v="89042"/>
    <n v="263"/>
    <n v="167"/>
    <x v="6"/>
    <x v="4"/>
    <n v="430"/>
    <n v="422.85714285714283"/>
  </r>
  <r>
    <x v="223"/>
    <x v="6"/>
    <n v="33284"/>
    <n v="189"/>
    <n v="117"/>
    <x v="2"/>
    <x v="8"/>
    <n v="306"/>
    <n v="422.59259259259261"/>
  </r>
  <r>
    <x v="224"/>
    <x v="1"/>
    <n v="92789"/>
    <n v="235"/>
    <n v="68"/>
    <x v="12"/>
    <x v="9"/>
    <n v="303"/>
    <n v="427.07692307692309"/>
  </r>
  <r>
    <x v="225"/>
    <x v="2"/>
    <n v="81389"/>
    <n v="285"/>
    <n v="69"/>
    <x v="1"/>
    <x v="7"/>
    <n v="354"/>
    <n v="432.04"/>
  </r>
  <r>
    <x v="226"/>
    <x v="6"/>
    <n v="29435"/>
    <n v="415"/>
    <n v="162"/>
    <x v="2"/>
    <x v="4"/>
    <n v="577"/>
    <n v="435.29166666666669"/>
  </r>
  <r>
    <x v="227"/>
    <x v="3"/>
    <n v="74340"/>
    <n v="277"/>
    <n v="189"/>
    <x v="12"/>
    <x v="3"/>
    <n v="466"/>
    <n v="429.13043478260869"/>
  </r>
  <r>
    <x v="228"/>
    <x v="0"/>
    <n v="64078"/>
    <n v="127"/>
    <n v="96"/>
    <x v="5"/>
    <x v="6"/>
    <n v="223"/>
    <n v="427.45454545454544"/>
  </r>
  <r>
    <x v="229"/>
    <x v="5"/>
    <n v="98832"/>
    <n v="319"/>
    <n v="50"/>
    <x v="5"/>
    <x v="0"/>
    <n v="369"/>
    <n v="437.1904761904762"/>
  </r>
  <r>
    <x v="230"/>
    <x v="3"/>
    <n v="71293"/>
    <n v="456"/>
    <n v="139"/>
    <x v="8"/>
    <x v="6"/>
    <n v="595"/>
    <n v="440.6"/>
  </r>
  <r>
    <x v="231"/>
    <x v="6"/>
    <n v="98781"/>
    <n v="140"/>
    <n v="191"/>
    <x v="10"/>
    <x v="11"/>
    <n v="331"/>
    <n v="432.4736842105263"/>
  </r>
  <r>
    <x v="232"/>
    <x v="5"/>
    <n v="80403"/>
    <n v="327"/>
    <n v="113"/>
    <x v="4"/>
    <x v="4"/>
    <n v="440"/>
    <n v="438.11111111111109"/>
  </r>
  <r>
    <x v="233"/>
    <x v="2"/>
    <n v="49124"/>
    <n v="291"/>
    <n v="87"/>
    <x v="2"/>
    <x v="7"/>
    <n v="378"/>
    <n v="438"/>
  </r>
  <r>
    <x v="234"/>
    <x v="6"/>
    <n v="63919"/>
    <n v="244"/>
    <n v="86"/>
    <x v="6"/>
    <x v="11"/>
    <n v="330"/>
    <n v="441.75"/>
  </r>
  <r>
    <x v="235"/>
    <x v="3"/>
    <n v="55247"/>
    <n v="300"/>
    <n v="175"/>
    <x v="2"/>
    <x v="2"/>
    <n v="475"/>
    <n v="449.2"/>
  </r>
  <r>
    <x v="236"/>
    <x v="4"/>
    <n v="82752"/>
    <n v="311"/>
    <n v="188"/>
    <x v="10"/>
    <x v="2"/>
    <n v="499"/>
    <n v="447.35714285714283"/>
  </r>
  <r>
    <x v="237"/>
    <x v="1"/>
    <n v="76573"/>
    <n v="319"/>
    <n v="149"/>
    <x v="6"/>
    <x v="6"/>
    <n v="468"/>
    <n v="443.38461538461536"/>
  </r>
  <r>
    <x v="238"/>
    <x v="0"/>
    <n v="79101"/>
    <n v="339"/>
    <n v="126"/>
    <x v="7"/>
    <x v="9"/>
    <n v="465"/>
    <n v="441.33333333333331"/>
  </r>
  <r>
    <x v="239"/>
    <x v="3"/>
    <n v="46646"/>
    <n v="496"/>
    <n v="52"/>
    <x v="3"/>
    <x v="1"/>
    <n v="548"/>
    <n v="439.18181818181819"/>
  </r>
  <r>
    <x v="240"/>
    <x v="5"/>
    <n v="43049"/>
    <n v="145"/>
    <n v="183"/>
    <x v="4"/>
    <x v="9"/>
    <n v="328"/>
    <n v="428.3"/>
  </r>
  <r>
    <x v="241"/>
    <x v="6"/>
    <n v="99605"/>
    <n v="134"/>
    <n v="59"/>
    <x v="7"/>
    <x v="3"/>
    <n v="193"/>
    <n v="439.44444444444446"/>
  </r>
  <r>
    <x v="242"/>
    <x v="1"/>
    <n v="88385"/>
    <n v="352"/>
    <n v="54"/>
    <x v="10"/>
    <x v="10"/>
    <n v="406"/>
    <n v="470.25"/>
  </r>
  <r>
    <x v="243"/>
    <x v="6"/>
    <n v="60158"/>
    <n v="489"/>
    <n v="200"/>
    <x v="2"/>
    <x v="8"/>
    <n v="689"/>
    <n v="479.42857142857144"/>
  </r>
  <r>
    <x v="244"/>
    <x v="5"/>
    <n v="85417"/>
    <n v="181"/>
    <n v="187"/>
    <x v="10"/>
    <x v="9"/>
    <n v="368"/>
    <n v="444.5"/>
  </r>
  <r>
    <x v="245"/>
    <x v="6"/>
    <n v="43289"/>
    <n v="470"/>
    <n v="179"/>
    <x v="10"/>
    <x v="8"/>
    <n v="649"/>
    <n v="459.8"/>
  </r>
  <r>
    <x v="246"/>
    <x v="4"/>
    <n v="29823"/>
    <n v="355"/>
    <n v="62"/>
    <x v="4"/>
    <x v="8"/>
    <n v="417"/>
    <n v="412.5"/>
  </r>
  <r>
    <x v="247"/>
    <x v="1"/>
    <n v="80160"/>
    <n v="296"/>
    <n v="179"/>
    <x v="7"/>
    <x v="7"/>
    <n v="475"/>
    <n v="411"/>
  </r>
  <r>
    <x v="248"/>
    <x v="1"/>
    <n v="61975"/>
    <n v="402"/>
    <n v="133"/>
    <x v="9"/>
    <x v="4"/>
    <n v="535"/>
    <n v="379"/>
  </r>
  <r>
    <x v="249"/>
    <x v="5"/>
    <n v="29540"/>
    <n v="109"/>
    <n v="114"/>
    <x v="2"/>
    <x v="7"/>
    <n v="223"/>
    <n v="2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5F1DCD-9A06-4E05-B4FA-FC6B913C636C}"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month">
  <location ref="Q38:S51" firstHeaderRow="0" firstDataRow="1" firstDataCol="1"/>
  <pivotFields count="9">
    <pivotField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showAll="0">
      <items count="8">
        <item x="6"/>
        <item x="4"/>
        <item x="3"/>
        <item x="1"/>
        <item x="2"/>
        <item x="5"/>
        <item x="0"/>
        <item t="default"/>
      </items>
    </pivotField>
    <pivotField showAll="0"/>
    <pivotField dataField="1" showAll="0"/>
    <pivotField dataField="1" showAll="0"/>
    <pivotField showAll="0">
      <items count="14">
        <item x="2"/>
        <item x="9"/>
        <item x="7"/>
        <item x="12"/>
        <item x="0"/>
        <item x="5"/>
        <item x="6"/>
        <item x="4"/>
        <item x="1"/>
        <item x="11"/>
        <item x="3"/>
        <item x="8"/>
        <item x="10"/>
        <item t="default"/>
      </items>
    </pivotField>
    <pivotField axis="axisRow" showAll="0">
      <items count="13">
        <item x="4"/>
        <item x="1"/>
        <item x="0"/>
        <item x="5"/>
        <item x="11"/>
        <item x="2"/>
        <item x="7"/>
        <item x="6"/>
        <item x="9"/>
        <item x="8"/>
        <item x="10"/>
        <item x="3"/>
        <item t="default"/>
      </items>
    </pivotField>
    <pivotField showAll="0"/>
    <pivotField numFmtId="2" showAll="0"/>
  </pivotFields>
  <rowFields count="1">
    <field x="6"/>
  </rowFields>
  <rowItems count="13">
    <i>
      <x/>
    </i>
    <i>
      <x v="1"/>
    </i>
    <i>
      <x v="2"/>
    </i>
    <i>
      <x v="3"/>
    </i>
    <i>
      <x v="4"/>
    </i>
    <i>
      <x v="5"/>
    </i>
    <i>
      <x v="6"/>
    </i>
    <i>
      <x v="7"/>
    </i>
    <i>
      <x v="8"/>
    </i>
    <i>
      <x v="9"/>
    </i>
    <i>
      <x v="10"/>
    </i>
    <i>
      <x v="11"/>
    </i>
    <i t="grand">
      <x/>
    </i>
  </rowItems>
  <colFields count="1">
    <field x="-2"/>
  </colFields>
  <colItems count="2">
    <i>
      <x/>
    </i>
    <i i="1">
      <x v="1"/>
    </i>
  </colItems>
  <dataFields count="2">
    <dataField name="Sum of Electricity_Usage (kWh)" fld="3" baseField="0" baseItem="0"/>
    <dataField name="Sum of Gas_Usage" fld="4" baseField="0" baseItem="0"/>
  </dataFields>
  <chartFormats count="4">
    <chartFormat chart="4" format="6"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F25B77-C9F9-4C97-85C1-9A6B86D307C5}"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appiances">
  <location ref="T5:U19" firstHeaderRow="1" firstDataRow="1" firstDataCol="1"/>
  <pivotFields count="9">
    <pivotField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showAll="0">
      <items count="8">
        <item x="6"/>
        <item x="4"/>
        <item x="3"/>
        <item x="1"/>
        <item x="2"/>
        <item x="5"/>
        <item x="0"/>
        <item t="default"/>
      </items>
    </pivotField>
    <pivotField showAll="0"/>
    <pivotField showAll="0"/>
    <pivotField showAll="0"/>
    <pivotField axis="axisRow" showAll="0">
      <items count="14">
        <item x="2"/>
        <item x="9"/>
        <item x="7"/>
        <item x="12"/>
        <item x="0"/>
        <item x="5"/>
        <item x="6"/>
        <item x="4"/>
        <item x="1"/>
        <item x="11"/>
        <item x="3"/>
        <item x="8"/>
        <item x="10"/>
        <item t="default"/>
      </items>
    </pivotField>
    <pivotField showAll="0"/>
    <pivotField dataField="1" showAll="0"/>
    <pivotField numFmtId="2" showAll="0"/>
  </pivotFields>
  <rowFields count="1">
    <field x="5"/>
  </rowFields>
  <rowItems count="14">
    <i>
      <x/>
    </i>
    <i>
      <x v="1"/>
    </i>
    <i>
      <x v="2"/>
    </i>
    <i>
      <x v="3"/>
    </i>
    <i>
      <x v="4"/>
    </i>
    <i>
      <x v="5"/>
    </i>
    <i>
      <x v="6"/>
    </i>
    <i>
      <x v="7"/>
    </i>
    <i>
      <x v="8"/>
    </i>
    <i>
      <x v="9"/>
    </i>
    <i>
      <x v="10"/>
    </i>
    <i>
      <x v="11"/>
    </i>
    <i>
      <x v="12"/>
    </i>
    <i t="grand">
      <x/>
    </i>
  </rowItems>
  <colItems count="1">
    <i/>
  </colItems>
  <dataFields count="1">
    <dataField name="Average of Total energy consumption" fld="7" subtotal="average" baseField="5" baseItem="1"/>
  </dataFields>
  <chartFormats count="28">
    <chartFormat chart="1" format="5" series="1">
      <pivotArea type="data" outline="0" fieldPosition="0">
        <references count="1">
          <reference field="4294967294" count="1" selected="0">
            <x v="0"/>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5" count="1" selected="0">
            <x v="0"/>
          </reference>
        </references>
      </pivotArea>
    </chartFormat>
    <chartFormat chart="8" format="22">
      <pivotArea type="data" outline="0" fieldPosition="0">
        <references count="2">
          <reference field="4294967294" count="1" selected="0">
            <x v="0"/>
          </reference>
          <reference field="5" count="1" selected="0">
            <x v="1"/>
          </reference>
        </references>
      </pivotArea>
    </chartFormat>
    <chartFormat chart="8" format="23">
      <pivotArea type="data" outline="0" fieldPosition="0">
        <references count="2">
          <reference field="4294967294" count="1" selected="0">
            <x v="0"/>
          </reference>
          <reference field="5" count="1" selected="0">
            <x v="2"/>
          </reference>
        </references>
      </pivotArea>
    </chartFormat>
    <chartFormat chart="8" format="24">
      <pivotArea type="data" outline="0" fieldPosition="0">
        <references count="2">
          <reference field="4294967294" count="1" selected="0">
            <x v="0"/>
          </reference>
          <reference field="5" count="1" selected="0">
            <x v="3"/>
          </reference>
        </references>
      </pivotArea>
    </chartFormat>
    <chartFormat chart="8" format="25">
      <pivotArea type="data" outline="0" fieldPosition="0">
        <references count="2">
          <reference field="4294967294" count="1" selected="0">
            <x v="0"/>
          </reference>
          <reference field="5" count="1" selected="0">
            <x v="4"/>
          </reference>
        </references>
      </pivotArea>
    </chartFormat>
    <chartFormat chart="8" format="26">
      <pivotArea type="data" outline="0" fieldPosition="0">
        <references count="2">
          <reference field="4294967294" count="1" selected="0">
            <x v="0"/>
          </reference>
          <reference field="5" count="1" selected="0">
            <x v="5"/>
          </reference>
        </references>
      </pivotArea>
    </chartFormat>
    <chartFormat chart="8" format="27">
      <pivotArea type="data" outline="0" fieldPosition="0">
        <references count="2">
          <reference field="4294967294" count="1" selected="0">
            <x v="0"/>
          </reference>
          <reference field="5" count="1" selected="0">
            <x v="6"/>
          </reference>
        </references>
      </pivotArea>
    </chartFormat>
    <chartFormat chart="8" format="28">
      <pivotArea type="data" outline="0" fieldPosition="0">
        <references count="2">
          <reference field="4294967294" count="1" selected="0">
            <x v="0"/>
          </reference>
          <reference field="5" count="1" selected="0">
            <x v="7"/>
          </reference>
        </references>
      </pivotArea>
    </chartFormat>
    <chartFormat chart="8" format="29">
      <pivotArea type="data" outline="0" fieldPosition="0">
        <references count="2">
          <reference field="4294967294" count="1" selected="0">
            <x v="0"/>
          </reference>
          <reference field="5" count="1" selected="0">
            <x v="8"/>
          </reference>
        </references>
      </pivotArea>
    </chartFormat>
    <chartFormat chart="8" format="30">
      <pivotArea type="data" outline="0" fieldPosition="0">
        <references count="2">
          <reference field="4294967294" count="1" selected="0">
            <x v="0"/>
          </reference>
          <reference field="5" count="1" selected="0">
            <x v="9"/>
          </reference>
        </references>
      </pivotArea>
    </chartFormat>
    <chartFormat chart="8" format="31">
      <pivotArea type="data" outline="0" fieldPosition="0">
        <references count="2">
          <reference field="4294967294" count="1" selected="0">
            <x v="0"/>
          </reference>
          <reference field="5" count="1" selected="0">
            <x v="10"/>
          </reference>
        </references>
      </pivotArea>
    </chartFormat>
    <chartFormat chart="8" format="32">
      <pivotArea type="data" outline="0" fieldPosition="0">
        <references count="2">
          <reference field="4294967294" count="1" selected="0">
            <x v="0"/>
          </reference>
          <reference field="5" count="1" selected="0">
            <x v="11"/>
          </reference>
        </references>
      </pivotArea>
    </chartFormat>
    <chartFormat chart="8" format="33">
      <pivotArea type="data" outline="0" fieldPosition="0">
        <references count="2">
          <reference field="4294967294" count="1" selected="0">
            <x v="0"/>
          </reference>
          <reference field="5" count="1" selected="0">
            <x v="12"/>
          </reference>
        </references>
      </pivotArea>
    </chartFormat>
    <chartFormat chart="1" format="6">
      <pivotArea type="data" outline="0" fieldPosition="0">
        <references count="2">
          <reference field="4294967294" count="1" selected="0">
            <x v="0"/>
          </reference>
          <reference field="5" count="1" selected="0">
            <x v="0"/>
          </reference>
        </references>
      </pivotArea>
    </chartFormat>
    <chartFormat chart="1" format="7">
      <pivotArea type="data" outline="0" fieldPosition="0">
        <references count="2">
          <reference field="4294967294" count="1" selected="0">
            <x v="0"/>
          </reference>
          <reference field="5" count="1" selected="0">
            <x v="1"/>
          </reference>
        </references>
      </pivotArea>
    </chartFormat>
    <chartFormat chart="1" format="8">
      <pivotArea type="data" outline="0" fieldPosition="0">
        <references count="2">
          <reference field="4294967294" count="1" selected="0">
            <x v="0"/>
          </reference>
          <reference field="5" count="1" selected="0">
            <x v="2"/>
          </reference>
        </references>
      </pivotArea>
    </chartFormat>
    <chartFormat chart="1" format="9">
      <pivotArea type="data" outline="0" fieldPosition="0">
        <references count="2">
          <reference field="4294967294" count="1" selected="0">
            <x v="0"/>
          </reference>
          <reference field="5" count="1" selected="0">
            <x v="3"/>
          </reference>
        </references>
      </pivotArea>
    </chartFormat>
    <chartFormat chart="1" format="10">
      <pivotArea type="data" outline="0" fieldPosition="0">
        <references count="2">
          <reference field="4294967294" count="1" selected="0">
            <x v="0"/>
          </reference>
          <reference field="5" count="1" selected="0">
            <x v="4"/>
          </reference>
        </references>
      </pivotArea>
    </chartFormat>
    <chartFormat chart="1" format="11">
      <pivotArea type="data" outline="0" fieldPosition="0">
        <references count="2">
          <reference field="4294967294" count="1" selected="0">
            <x v="0"/>
          </reference>
          <reference field="5" count="1" selected="0">
            <x v="5"/>
          </reference>
        </references>
      </pivotArea>
    </chartFormat>
    <chartFormat chart="1" format="12">
      <pivotArea type="data" outline="0" fieldPosition="0">
        <references count="2">
          <reference field="4294967294" count="1" selected="0">
            <x v="0"/>
          </reference>
          <reference field="5" count="1" selected="0">
            <x v="6"/>
          </reference>
        </references>
      </pivotArea>
    </chartFormat>
    <chartFormat chart="1" format="13">
      <pivotArea type="data" outline="0" fieldPosition="0">
        <references count="2">
          <reference field="4294967294" count="1" selected="0">
            <x v="0"/>
          </reference>
          <reference field="5" count="1" selected="0">
            <x v="7"/>
          </reference>
        </references>
      </pivotArea>
    </chartFormat>
    <chartFormat chart="1" format="14">
      <pivotArea type="data" outline="0" fieldPosition="0">
        <references count="2">
          <reference field="4294967294" count="1" selected="0">
            <x v="0"/>
          </reference>
          <reference field="5" count="1" selected="0">
            <x v="8"/>
          </reference>
        </references>
      </pivotArea>
    </chartFormat>
    <chartFormat chart="1" format="15">
      <pivotArea type="data" outline="0" fieldPosition="0">
        <references count="2">
          <reference field="4294967294" count="1" selected="0">
            <x v="0"/>
          </reference>
          <reference field="5" count="1" selected="0">
            <x v="9"/>
          </reference>
        </references>
      </pivotArea>
    </chartFormat>
    <chartFormat chart="1" format="16">
      <pivotArea type="data" outline="0" fieldPosition="0">
        <references count="2">
          <reference field="4294967294" count="1" selected="0">
            <x v="0"/>
          </reference>
          <reference field="5" count="1" selected="0">
            <x v="10"/>
          </reference>
        </references>
      </pivotArea>
    </chartFormat>
    <chartFormat chart="1" format="17">
      <pivotArea type="data" outline="0" fieldPosition="0">
        <references count="2">
          <reference field="4294967294" count="1" selected="0">
            <x v="0"/>
          </reference>
          <reference field="5" count="1" selected="0">
            <x v="11"/>
          </reference>
        </references>
      </pivotArea>
    </chartFormat>
    <chartFormat chart="1" format="18">
      <pivotArea type="data" outline="0" fieldPosition="0">
        <references count="2">
          <reference field="4294967294" count="1" selected="0">
            <x v="0"/>
          </reference>
          <reference field="5"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0C942B-A299-4FD5-9844-473227E2D11B}"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family size">
  <location ref="Q4:R12" firstHeaderRow="1" firstDataRow="1" firstDataCol="1"/>
  <pivotFields count="9">
    <pivotField showAll="0"/>
    <pivotField axis="axisRow" showAll="0">
      <items count="8">
        <item x="6"/>
        <item x="4"/>
        <item x="3"/>
        <item x="1"/>
        <item x="2"/>
        <item x="5"/>
        <item x="0"/>
        <item t="default"/>
      </items>
    </pivotField>
    <pivotField showAll="0"/>
    <pivotField showAll="0"/>
    <pivotField showAll="0"/>
    <pivotField showAll="0"/>
    <pivotField showAll="0"/>
    <pivotField dataField="1" showAll="0"/>
    <pivotField numFmtId="2" showAll="0"/>
  </pivotFields>
  <rowFields count="1">
    <field x="1"/>
  </rowFields>
  <rowItems count="8">
    <i>
      <x/>
    </i>
    <i>
      <x v="1"/>
    </i>
    <i>
      <x v="2"/>
    </i>
    <i>
      <x v="3"/>
    </i>
    <i>
      <x v="4"/>
    </i>
    <i>
      <x v="5"/>
    </i>
    <i>
      <x v="6"/>
    </i>
    <i t="grand">
      <x/>
    </i>
  </rowItems>
  <colItems count="1">
    <i/>
  </colItems>
  <dataFields count="1">
    <dataField name="Sum of Total energy consumption" fld="7" baseField="0" baseItem="0"/>
  </dataFields>
  <chartFormats count="2">
    <chartFormat chart="18" format="7"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659F8ED-6186-4CDF-A8EC-18CB50A4FC22}" autoFormatId="16" applyNumberFormats="0" applyBorderFormats="0" applyFontFormats="0" applyPatternFormats="0" applyAlignmentFormats="0" applyWidthHeightFormats="0">
  <queryTableRefresh nextId="9">
    <queryTableFields count="7">
      <queryTableField id="1" name="Household_ID" tableColumnId="1"/>
      <queryTableField id="2" name="Family_Size" tableColumnId="2"/>
      <queryTableField id="3" name="Monthly_Income" tableColumnId="3"/>
      <queryTableField id="4" name="Electricity_Usage (kWh)" tableColumnId="4"/>
      <queryTableField id="5" name="Gas_Usage" tableColumnId="5"/>
      <queryTableField id="6" name="Appliances_Count" tableColumnId="6"/>
      <queryTableField id="7" name="Month"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57E266C0-2614-4F36-8FDA-DEE919987CCD}" autoFormatId="16" applyNumberFormats="0" applyBorderFormats="0" applyFontFormats="0" applyPatternFormats="0" applyAlignmentFormats="0" applyWidthHeightFormats="0">
  <queryTableRefresh nextId="12" unboundColumnsRight="3">
    <queryTableFields count="10">
      <queryTableField id="1" name="Household_ID" tableColumnId="1"/>
      <queryTableField id="2" name="Family_Size" tableColumnId="2"/>
      <queryTableField id="3" name="Monthly_Income" tableColumnId="3"/>
      <queryTableField id="4" name="Electricity_Usage (kWh)" tableColumnId="4"/>
      <queryTableField id="5" name="Gas_Usage" tableColumnId="5"/>
      <queryTableField id="6" name="Appliances_Count" tableColumnId="6"/>
      <queryTableField id="7" name="Month" tableColumnId="7"/>
      <queryTableField id="9" dataBound="0" tableColumnId="8"/>
      <queryTableField id="10" dataBound="0" tableColumnId="9"/>
      <queryTableField id="11"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Size" xr10:uid="{2A09C5AC-BC45-4385-871C-B41785269B0B}" sourceName="Family_Size">
  <pivotTables>
    <pivotTable tabId="1" name="PivotTable30"/>
  </pivotTables>
  <data>
    <tabular pivotCacheId="425934959">
      <items count="7">
        <i x="6" s="1"/>
        <i x="4" s="1"/>
        <i x="3" s="1"/>
        <i x="1" s="1"/>
        <i x="2"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iances_Count" xr10:uid="{BD811D2D-45F5-4A0A-80C7-8FBB4FA94BC9}" sourceName="Appliances_Count">
  <pivotTables>
    <pivotTable tabId="1" name="PivotTable31"/>
  </pivotTables>
  <data>
    <tabular pivotCacheId="425934959">
      <items count="13">
        <i x="2" s="1"/>
        <i x="9" s="1"/>
        <i x="7" s="1"/>
        <i x="12" s="1"/>
        <i x="0" s="1"/>
        <i x="5" s="1"/>
        <i x="6" s="1"/>
        <i x="4" s="1"/>
        <i x="1" s="1"/>
        <i x="11" s="1"/>
        <i x="3" s="1"/>
        <i x="8"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34A2C61-40FF-497C-BAC9-4D502AE0FC73}" sourceName="Month">
  <pivotTables>
    <pivotTable tabId="1" name="PivotTable32"/>
  </pivotTables>
  <data>
    <tabular pivotCacheId="425934959">
      <items count="12">
        <i x="4" s="1"/>
        <i x="1" s="1"/>
        <i x="0" s="1"/>
        <i x="5" s="1"/>
        <i x="11" s="1"/>
        <i x="2" s="1"/>
        <i x="7" s="1"/>
        <i x="6" s="1"/>
        <i x="9" s="1"/>
        <i x="8" s="1"/>
        <i x="1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mily_Size" xr10:uid="{21B7D543-8708-4829-9CD2-9CE4C2A4C589}" cache="Slicer_Family_Size" caption="Family_Size" rowHeight="241300"/>
  <slicer name="Appliances_Count" xr10:uid="{1439AEEC-894A-4D82-AE4E-C6D2F3A05102}" cache="Slicer_Appliances_Count" caption="Appliances_Count" rowHeight="241300"/>
  <slicer name="Month" xr10:uid="{9210517E-827A-437E-B2E7-5AFBC53721E2}"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mily_Size 1" xr10:uid="{2D79D585-83FD-497E-8182-5F7B061FB38D}" cache="Slicer_Family_Size" caption="Family_Size" rowHeight="241300"/>
  <slicer name="Appliances_Count 1" xr10:uid="{BE5465C3-FF34-4698-92EA-98342A1A1C9E}" cache="Slicer_Appliances_Count" caption="Appliances_Count" rowHeight="241300"/>
  <slicer name="Month 1" xr10:uid="{3C62BE19-DC0A-44CE-B1D7-666A4F38732C}" cache="Slicer_Month" caption="Month"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1CB7F4-3735-43AD-85E3-0F48D03054AC}" name="Household_Energy" displayName="Household_Energy" ref="A1:G251" tableType="queryTable" totalsRowShown="0">
  <autoFilter ref="A1:G251" xr:uid="{E31CB7F4-3735-43AD-85E3-0F48D03054AC}">
    <filterColumn colId="5">
      <filters>
        <filter val="11"/>
        <filter val="12"/>
        <filter val="13"/>
        <filter val="14"/>
      </filters>
    </filterColumn>
  </autoFilter>
  <sortState xmlns:xlrd2="http://schemas.microsoft.com/office/spreadsheetml/2017/richdata2" ref="A2:G251">
    <sortCondition descending="1" ref="F1:F251"/>
  </sortState>
  <tableColumns count="7">
    <tableColumn id="1" xr3:uid="{33A499EA-A56B-436B-A2A4-594FDA6E763A}" uniqueName="1" name="Household_ID" queryTableFieldId="1" dataDxfId="19"/>
    <tableColumn id="2" xr3:uid="{8434818F-6131-4D4E-B91D-F1E31B4D905E}" uniqueName="2" name="Family_Size" queryTableFieldId="2"/>
    <tableColumn id="3" xr3:uid="{36CFA61C-16A2-4A61-A721-7EFF745F37E0}" uniqueName="3" name="Monthly_Income" queryTableFieldId="3"/>
    <tableColumn id="4" xr3:uid="{91945AA1-32F0-469D-8D0D-C2E2713801E8}" uniqueName="4" name="Electricity_Usage (kWh)" queryTableFieldId="4"/>
    <tableColumn id="5" xr3:uid="{6E2C9AC4-2A52-4395-A3FC-1524ADD1EACD}" uniqueName="5" name="Gas_Usage" queryTableFieldId="5"/>
    <tableColumn id="6" xr3:uid="{6467F3DD-2CDB-40F5-BBA7-99771AD52EC5}" uniqueName="6" name="Appliances_Count" queryTableFieldId="6"/>
    <tableColumn id="7" xr3:uid="{0859EE80-53B6-4372-B6FD-9E83AC1F869E}" uniqueName="7" name="Month" queryTableFieldId="7"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00FE8A-D063-4DD6-BD60-578B8B033ACB}" name="Household_Energy3" displayName="Household_Energy3" ref="B2:K252" tableType="queryTable" totalsRowShown="0">
  <autoFilter ref="B2:K252" xr:uid="{3500FE8A-D063-4DD6-BD60-578B8B033ACB}"/>
  <sortState xmlns:xlrd2="http://schemas.microsoft.com/office/spreadsheetml/2017/richdata2" ref="B4:K251">
    <sortCondition ref="C2:C252"/>
  </sortState>
  <tableColumns count="10">
    <tableColumn id="1" xr3:uid="{F789B211-CAAE-4D38-9879-792CF3513BB1}" uniqueName="1" name="Household_ID" queryTableFieldId="1" dataDxfId="17"/>
    <tableColumn id="2" xr3:uid="{0779CC27-1665-4C86-8DEE-C17305F2B74B}" uniqueName="2" name="Family_Size" queryTableFieldId="2"/>
    <tableColumn id="3" xr3:uid="{89A304FA-E4D7-4A07-A909-6CECFA86D378}" uniqueName="3" name="Monthly_Income" queryTableFieldId="3"/>
    <tableColumn id="4" xr3:uid="{F705C2A2-7B3B-4F66-AD3D-94820E20D445}" uniqueName="4" name="Electricity_Usage (kWh)" queryTableFieldId="4"/>
    <tableColumn id="5" xr3:uid="{C40C83D2-62C9-4F36-9530-75DD2C252182}" uniqueName="5" name="Gas_Usage" queryTableFieldId="5"/>
    <tableColumn id="6" xr3:uid="{FA745D29-DD52-40A2-A94A-91C9E858ABC5}" uniqueName="6" name="Appliances_Count" queryTableFieldId="6"/>
    <tableColumn id="7" xr3:uid="{A922157F-C9B3-4405-B078-49B67BD38D7B}" uniqueName="7" name="Month" queryTableFieldId="7" dataDxfId="16"/>
    <tableColumn id="8" xr3:uid="{2EBAD548-D450-4BB1-A407-48040C258366}" uniqueName="8" name="Column1" queryTableFieldId="9" dataDxfId="15">
      <calculatedColumnFormula>SUM(E3+F3)</calculatedColumnFormula>
    </tableColumn>
    <tableColumn id="9" xr3:uid="{2B378907-C042-49CF-8B22-CE623FEDDD8A}" uniqueName="9" name="Family category" queryTableFieldId="10" dataDxfId="14">
      <calculatedColumnFormula>IF(C3&gt;4,"Large family","small family")</calculatedColumnFormula>
    </tableColumn>
    <tableColumn id="10" xr3:uid="{8DBD4709-CEC8-4E01-AACB-DAC2E103EC53}" uniqueName="10" name=" usage catory" queryTableFieldId="11" dataDxfId="13">
      <calculatedColumnFormula>IF(I3&gt;200,"higherusage","lowerusage")</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ABD0E8-258C-4BAC-A6F3-17E7A6BD0373}" name="Table5" displayName="Table5" ref="A2:I252" totalsRowShown="0" headerRowDxfId="12" headerRowBorderDxfId="10" tableBorderDxfId="11" totalsRowBorderDxfId="9">
  <autoFilter ref="A2:I252" xr:uid="{F4ABD0E8-258C-4BAC-A6F3-17E7A6BD0373}"/>
  <sortState xmlns:xlrd2="http://schemas.microsoft.com/office/spreadsheetml/2017/richdata2" ref="A3:I252">
    <sortCondition descending="1" ref="G2:G252"/>
  </sortState>
  <tableColumns count="9">
    <tableColumn id="1" xr3:uid="{78B37BF8-1465-4F79-93BE-F47592E22430}" name="Household_ID" dataDxfId="8"/>
    <tableColumn id="2" xr3:uid="{21C7E799-D731-4DB8-8772-6521902093D2}" name="Family_Size" dataDxfId="7"/>
    <tableColumn id="3" xr3:uid="{CC052DD7-FDD7-4C41-B167-9BD84F43CD7F}" name="Monthly_Income" dataDxfId="6"/>
    <tableColumn id="4" xr3:uid="{29FC2D40-00AE-4BA4-A42D-5F45F57CB6C1}" name="Electricity_Usage (kWh)" dataDxfId="5"/>
    <tableColumn id="5" xr3:uid="{3A250222-311E-41F2-8E8E-BC4F290966FF}" name="Gas_Usage" dataDxfId="4"/>
    <tableColumn id="6" xr3:uid="{A2A57D8F-69B2-4929-8904-651FA482EE16}" name="Appliances_Count" dataDxfId="3"/>
    <tableColumn id="10" xr3:uid="{6726D502-58E9-4797-B65A-6BEB5D8DFDC9}" name="Total energy consumption" dataDxfId="2">
      <calculatedColumnFormula>SUM(D3+E3)</calculatedColumnFormula>
    </tableColumn>
    <tableColumn id="12" xr3:uid="{AB59A2AD-E03B-4CAC-816A-38B7DC92FB87}" name="Usage category" dataDxfId="1">
      <calculatedColumnFormula>IF(G3&gt;200,"higher usage","lowerusage")</calculatedColumnFormula>
    </tableColumn>
    <tableColumn id="13" xr3:uid="{6C6F3214-2775-42CC-A324-C4A49F65B79C}" name="Suggestion" dataDxfId="0">
      <calculatedColumnFormula>IF(D3&gt;200,"swith to Energy Esential Appliances","consumpion normal")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08EE9-77DC-44C7-9686-24A9786AB07A}">
  <dimension ref="A1:G251"/>
  <sheetViews>
    <sheetView workbookViewId="0">
      <selection activeCell="I6" sqref="I6"/>
    </sheetView>
  </sheetViews>
  <sheetFormatPr defaultRowHeight="15" x14ac:dyDescent="0.25"/>
  <cols>
    <col min="1" max="1" width="15.85546875" bestFit="1" customWidth="1"/>
    <col min="2" max="2" width="13.7109375" bestFit="1" customWidth="1"/>
    <col min="3" max="3" width="18.5703125" bestFit="1" customWidth="1"/>
    <col min="4" max="4" width="24.85546875" bestFit="1" customWidth="1"/>
    <col min="5" max="5" width="13" bestFit="1" customWidth="1"/>
    <col min="6" max="6" width="19.5703125" bestFit="1" customWidth="1"/>
    <col min="7" max="7" width="9.28515625" bestFit="1" customWidth="1"/>
  </cols>
  <sheetData>
    <row r="1" spans="1:7" x14ac:dyDescent="0.25">
      <c r="A1" t="s">
        <v>0</v>
      </c>
      <c r="B1" t="s">
        <v>1</v>
      </c>
      <c r="C1" t="s">
        <v>2</v>
      </c>
      <c r="D1" t="s">
        <v>3</v>
      </c>
      <c r="E1" t="s">
        <v>4</v>
      </c>
      <c r="F1" t="s">
        <v>5</v>
      </c>
      <c r="G1" t="s">
        <v>6</v>
      </c>
    </row>
    <row r="2" spans="1:7" x14ac:dyDescent="0.25">
      <c r="A2" t="s">
        <v>42</v>
      </c>
      <c r="B2">
        <v>4</v>
      </c>
      <c r="C2">
        <v>69811</v>
      </c>
      <c r="D2">
        <v>111</v>
      </c>
      <c r="E2">
        <v>52</v>
      </c>
      <c r="F2">
        <v>14</v>
      </c>
      <c r="G2" t="s">
        <v>25</v>
      </c>
    </row>
    <row r="3" spans="1:7" x14ac:dyDescent="0.25">
      <c r="A3" t="s">
        <v>60</v>
      </c>
      <c r="B3">
        <v>6</v>
      </c>
      <c r="C3">
        <v>59384</v>
      </c>
      <c r="D3">
        <v>490</v>
      </c>
      <c r="E3">
        <v>144</v>
      </c>
      <c r="F3">
        <v>14</v>
      </c>
      <c r="G3" t="s">
        <v>15</v>
      </c>
    </row>
    <row r="4" spans="1:7" x14ac:dyDescent="0.25">
      <c r="A4" t="s">
        <v>69</v>
      </c>
      <c r="B4">
        <v>5</v>
      </c>
      <c r="C4">
        <v>22049</v>
      </c>
      <c r="D4">
        <v>263</v>
      </c>
      <c r="E4">
        <v>182</v>
      </c>
      <c r="F4">
        <v>14</v>
      </c>
      <c r="G4" t="s">
        <v>56</v>
      </c>
    </row>
    <row r="5" spans="1:7" x14ac:dyDescent="0.25">
      <c r="A5" t="s">
        <v>93</v>
      </c>
      <c r="B5">
        <v>7</v>
      </c>
      <c r="C5">
        <v>58360</v>
      </c>
      <c r="D5">
        <v>468</v>
      </c>
      <c r="E5">
        <v>182</v>
      </c>
      <c r="F5">
        <v>14</v>
      </c>
      <c r="G5" t="s">
        <v>27</v>
      </c>
    </row>
    <row r="6" spans="1:7" x14ac:dyDescent="0.25">
      <c r="A6" t="s">
        <v>99</v>
      </c>
      <c r="B6">
        <v>4</v>
      </c>
      <c r="C6">
        <v>22869</v>
      </c>
      <c r="D6">
        <v>496</v>
      </c>
      <c r="E6">
        <v>66</v>
      </c>
      <c r="F6">
        <v>14</v>
      </c>
      <c r="G6" t="s">
        <v>13</v>
      </c>
    </row>
    <row r="7" spans="1:7" x14ac:dyDescent="0.25">
      <c r="A7" t="s">
        <v>103</v>
      </c>
      <c r="B7">
        <v>6</v>
      </c>
      <c r="C7">
        <v>43328</v>
      </c>
      <c r="D7">
        <v>199</v>
      </c>
      <c r="E7">
        <v>55</v>
      </c>
      <c r="F7">
        <v>14</v>
      </c>
      <c r="G7" t="s">
        <v>15</v>
      </c>
    </row>
    <row r="8" spans="1:7" x14ac:dyDescent="0.25">
      <c r="A8" t="s">
        <v>118</v>
      </c>
      <c r="B8">
        <v>7</v>
      </c>
      <c r="C8">
        <v>23436</v>
      </c>
      <c r="D8">
        <v>198</v>
      </c>
      <c r="E8">
        <v>74</v>
      </c>
      <c r="F8">
        <v>14</v>
      </c>
      <c r="G8" t="s">
        <v>17</v>
      </c>
    </row>
    <row r="9" spans="1:7" x14ac:dyDescent="0.25">
      <c r="A9" t="s">
        <v>120</v>
      </c>
      <c r="B9">
        <v>7</v>
      </c>
      <c r="C9">
        <v>96213</v>
      </c>
      <c r="D9">
        <v>124</v>
      </c>
      <c r="E9">
        <v>142</v>
      </c>
      <c r="F9">
        <v>14</v>
      </c>
      <c r="G9" t="s">
        <v>25</v>
      </c>
    </row>
    <row r="10" spans="1:7" x14ac:dyDescent="0.25">
      <c r="A10" t="s">
        <v>124</v>
      </c>
      <c r="B10">
        <v>5</v>
      </c>
      <c r="C10">
        <v>69377</v>
      </c>
      <c r="D10">
        <v>243</v>
      </c>
      <c r="E10">
        <v>196</v>
      </c>
      <c r="F10">
        <v>14</v>
      </c>
      <c r="G10" t="s">
        <v>45</v>
      </c>
    </row>
    <row r="11" spans="1:7" x14ac:dyDescent="0.25">
      <c r="A11" t="s">
        <v>127</v>
      </c>
      <c r="B11">
        <v>7</v>
      </c>
      <c r="C11">
        <v>59790</v>
      </c>
      <c r="D11">
        <v>208</v>
      </c>
      <c r="E11">
        <v>141</v>
      </c>
      <c r="F11">
        <v>14</v>
      </c>
      <c r="G11" t="s">
        <v>51</v>
      </c>
    </row>
    <row r="12" spans="1:7" x14ac:dyDescent="0.25">
      <c r="A12" t="s">
        <v>130</v>
      </c>
      <c r="B12">
        <v>1</v>
      </c>
      <c r="C12">
        <v>94543</v>
      </c>
      <c r="D12">
        <v>285</v>
      </c>
      <c r="E12">
        <v>198</v>
      </c>
      <c r="F12">
        <v>14</v>
      </c>
      <c r="G12" t="s">
        <v>31</v>
      </c>
    </row>
    <row r="13" spans="1:7" x14ac:dyDescent="0.25">
      <c r="A13" t="s">
        <v>153</v>
      </c>
      <c r="B13">
        <v>5</v>
      </c>
      <c r="C13">
        <v>46641</v>
      </c>
      <c r="D13">
        <v>492</v>
      </c>
      <c r="E13">
        <v>50</v>
      </c>
      <c r="F13">
        <v>14</v>
      </c>
      <c r="G13" t="s">
        <v>56</v>
      </c>
    </row>
    <row r="14" spans="1:7" x14ac:dyDescent="0.25">
      <c r="A14" t="s">
        <v>176</v>
      </c>
      <c r="B14">
        <v>7</v>
      </c>
      <c r="C14">
        <v>49592</v>
      </c>
      <c r="D14">
        <v>266</v>
      </c>
      <c r="E14">
        <v>64</v>
      </c>
      <c r="F14">
        <v>14</v>
      </c>
      <c r="G14" t="s">
        <v>56</v>
      </c>
    </row>
    <row r="15" spans="1:7" x14ac:dyDescent="0.25">
      <c r="A15" t="s">
        <v>233</v>
      </c>
      <c r="B15">
        <v>4</v>
      </c>
      <c r="C15">
        <v>33500</v>
      </c>
      <c r="D15">
        <v>323</v>
      </c>
      <c r="E15">
        <v>143</v>
      </c>
      <c r="F15">
        <v>14</v>
      </c>
      <c r="G15" t="s">
        <v>10</v>
      </c>
    </row>
    <row r="16" spans="1:7" x14ac:dyDescent="0.25">
      <c r="A16" t="s">
        <v>250</v>
      </c>
      <c r="B16">
        <v>1</v>
      </c>
      <c r="C16">
        <v>98781</v>
      </c>
      <c r="D16">
        <v>140</v>
      </c>
      <c r="E16">
        <v>191</v>
      </c>
      <c r="F16">
        <v>14</v>
      </c>
      <c r="G16" t="s">
        <v>56</v>
      </c>
    </row>
    <row r="17" spans="1:7" x14ac:dyDescent="0.25">
      <c r="A17" t="s">
        <v>255</v>
      </c>
      <c r="B17">
        <v>2</v>
      </c>
      <c r="C17">
        <v>82752</v>
      </c>
      <c r="D17">
        <v>311</v>
      </c>
      <c r="E17">
        <v>188</v>
      </c>
      <c r="F17">
        <v>14</v>
      </c>
      <c r="G17" t="s">
        <v>13</v>
      </c>
    </row>
    <row r="18" spans="1:7" x14ac:dyDescent="0.25">
      <c r="A18" t="s">
        <v>261</v>
      </c>
      <c r="B18">
        <v>4</v>
      </c>
      <c r="C18">
        <v>88385</v>
      </c>
      <c r="D18">
        <v>352</v>
      </c>
      <c r="E18">
        <v>54</v>
      </c>
      <c r="F18">
        <v>14</v>
      </c>
      <c r="G18" t="s">
        <v>51</v>
      </c>
    </row>
    <row r="19" spans="1:7" x14ac:dyDescent="0.25">
      <c r="A19" t="s">
        <v>263</v>
      </c>
      <c r="B19">
        <v>6</v>
      </c>
      <c r="C19">
        <v>85417</v>
      </c>
      <c r="D19">
        <v>181</v>
      </c>
      <c r="E19">
        <v>187</v>
      </c>
      <c r="F19">
        <v>14</v>
      </c>
      <c r="G19" t="s">
        <v>45</v>
      </c>
    </row>
    <row r="20" spans="1:7" x14ac:dyDescent="0.25">
      <c r="A20" t="s">
        <v>264</v>
      </c>
      <c r="B20">
        <v>1</v>
      </c>
      <c r="C20">
        <v>43289</v>
      </c>
      <c r="D20">
        <v>470</v>
      </c>
      <c r="E20">
        <v>179</v>
      </c>
      <c r="F20">
        <v>14</v>
      </c>
      <c r="G20" t="s">
        <v>31</v>
      </c>
    </row>
    <row r="21" spans="1:7" x14ac:dyDescent="0.25">
      <c r="A21" t="s">
        <v>24</v>
      </c>
      <c r="B21">
        <v>3</v>
      </c>
      <c r="C21">
        <v>83734</v>
      </c>
      <c r="D21">
        <v>277</v>
      </c>
      <c r="E21">
        <v>75</v>
      </c>
      <c r="F21">
        <v>13</v>
      </c>
      <c r="G21" t="s">
        <v>25</v>
      </c>
    </row>
    <row r="22" spans="1:7" x14ac:dyDescent="0.25">
      <c r="A22" t="s">
        <v>26</v>
      </c>
      <c r="B22">
        <v>3</v>
      </c>
      <c r="C22">
        <v>90467</v>
      </c>
      <c r="D22">
        <v>262</v>
      </c>
      <c r="E22">
        <v>112</v>
      </c>
      <c r="F22">
        <v>13</v>
      </c>
      <c r="G22" t="s">
        <v>27</v>
      </c>
    </row>
    <row r="23" spans="1:7" x14ac:dyDescent="0.25">
      <c r="A23" t="s">
        <v>35</v>
      </c>
      <c r="B23">
        <v>4</v>
      </c>
      <c r="C23">
        <v>85733</v>
      </c>
      <c r="D23">
        <v>164</v>
      </c>
      <c r="E23">
        <v>178</v>
      </c>
      <c r="F23">
        <v>13</v>
      </c>
      <c r="G23" t="s">
        <v>15</v>
      </c>
    </row>
    <row r="24" spans="1:7" x14ac:dyDescent="0.25">
      <c r="A24" t="s">
        <v>41</v>
      </c>
      <c r="B24">
        <v>1</v>
      </c>
      <c r="C24">
        <v>35708</v>
      </c>
      <c r="D24">
        <v>496</v>
      </c>
      <c r="E24">
        <v>151</v>
      </c>
      <c r="F24">
        <v>13</v>
      </c>
      <c r="G24" t="s">
        <v>27</v>
      </c>
    </row>
    <row r="25" spans="1:7" x14ac:dyDescent="0.25">
      <c r="A25" t="s">
        <v>48</v>
      </c>
      <c r="B25">
        <v>1</v>
      </c>
      <c r="C25">
        <v>31411</v>
      </c>
      <c r="D25">
        <v>341</v>
      </c>
      <c r="E25">
        <v>134</v>
      </c>
      <c r="F25">
        <v>13</v>
      </c>
      <c r="G25" t="s">
        <v>25</v>
      </c>
    </row>
    <row r="26" spans="1:7" x14ac:dyDescent="0.25">
      <c r="A26" t="s">
        <v>129</v>
      </c>
      <c r="B26">
        <v>2</v>
      </c>
      <c r="C26">
        <v>60764</v>
      </c>
      <c r="D26">
        <v>141</v>
      </c>
      <c r="E26">
        <v>71</v>
      </c>
      <c r="F26">
        <v>13</v>
      </c>
      <c r="G26" t="s">
        <v>31</v>
      </c>
    </row>
    <row r="27" spans="1:7" x14ac:dyDescent="0.25">
      <c r="A27" t="s">
        <v>151</v>
      </c>
      <c r="B27">
        <v>1</v>
      </c>
      <c r="C27">
        <v>26102</v>
      </c>
      <c r="D27">
        <v>267</v>
      </c>
      <c r="E27">
        <v>75</v>
      </c>
      <c r="F27">
        <v>13</v>
      </c>
      <c r="G27" t="s">
        <v>31</v>
      </c>
    </row>
    <row r="28" spans="1:7" x14ac:dyDescent="0.25">
      <c r="A28" t="s">
        <v>159</v>
      </c>
      <c r="B28">
        <v>7</v>
      </c>
      <c r="C28">
        <v>56631</v>
      </c>
      <c r="D28">
        <v>264</v>
      </c>
      <c r="E28">
        <v>105</v>
      </c>
      <c r="F28">
        <v>13</v>
      </c>
      <c r="G28" t="s">
        <v>10</v>
      </c>
    </row>
    <row r="29" spans="1:7" x14ac:dyDescent="0.25">
      <c r="A29" t="s">
        <v>161</v>
      </c>
      <c r="B29">
        <v>4</v>
      </c>
      <c r="C29">
        <v>24014</v>
      </c>
      <c r="D29">
        <v>235</v>
      </c>
      <c r="E29">
        <v>77</v>
      </c>
      <c r="F29">
        <v>13</v>
      </c>
      <c r="G29" t="s">
        <v>45</v>
      </c>
    </row>
    <row r="30" spans="1:7" x14ac:dyDescent="0.25">
      <c r="A30" t="s">
        <v>162</v>
      </c>
      <c r="B30">
        <v>2</v>
      </c>
      <c r="C30">
        <v>31093</v>
      </c>
      <c r="D30">
        <v>464</v>
      </c>
      <c r="E30">
        <v>127</v>
      </c>
      <c r="F30">
        <v>13</v>
      </c>
      <c r="G30" t="s">
        <v>56</v>
      </c>
    </row>
    <row r="31" spans="1:7" x14ac:dyDescent="0.25">
      <c r="A31" t="s">
        <v>171</v>
      </c>
      <c r="B31">
        <v>3</v>
      </c>
      <c r="C31">
        <v>74748</v>
      </c>
      <c r="D31">
        <v>169</v>
      </c>
      <c r="E31">
        <v>200</v>
      </c>
      <c r="F31">
        <v>13</v>
      </c>
      <c r="G31" t="s">
        <v>15</v>
      </c>
    </row>
    <row r="32" spans="1:7" x14ac:dyDescent="0.25">
      <c r="A32" t="s">
        <v>220</v>
      </c>
      <c r="B32">
        <v>1</v>
      </c>
      <c r="C32">
        <v>25949</v>
      </c>
      <c r="D32">
        <v>146</v>
      </c>
      <c r="E32">
        <v>186</v>
      </c>
      <c r="F32">
        <v>13</v>
      </c>
      <c r="G32" t="s">
        <v>51</v>
      </c>
    </row>
    <row r="33" spans="1:7" x14ac:dyDescent="0.25">
      <c r="A33" t="s">
        <v>237</v>
      </c>
      <c r="B33">
        <v>1</v>
      </c>
      <c r="C33">
        <v>36964</v>
      </c>
      <c r="D33">
        <v>472</v>
      </c>
      <c r="E33">
        <v>75</v>
      </c>
      <c r="F33">
        <v>13</v>
      </c>
      <c r="G33" t="s">
        <v>15</v>
      </c>
    </row>
    <row r="34" spans="1:7" x14ac:dyDescent="0.25">
      <c r="A34" t="s">
        <v>249</v>
      </c>
      <c r="B34">
        <v>3</v>
      </c>
      <c r="C34">
        <v>71293</v>
      </c>
      <c r="D34">
        <v>456</v>
      </c>
      <c r="E34">
        <v>139</v>
      </c>
      <c r="F34">
        <v>13</v>
      </c>
      <c r="G34" t="s">
        <v>25</v>
      </c>
    </row>
    <row r="35" spans="1:7" x14ac:dyDescent="0.25">
      <c r="A35" t="s">
        <v>14</v>
      </c>
      <c r="B35">
        <v>3</v>
      </c>
      <c r="C35">
        <v>20854</v>
      </c>
      <c r="D35">
        <v>346</v>
      </c>
      <c r="E35">
        <v>168</v>
      </c>
      <c r="F35">
        <v>12</v>
      </c>
      <c r="G35" t="s">
        <v>15</v>
      </c>
    </row>
    <row r="36" spans="1:7" x14ac:dyDescent="0.25">
      <c r="A36" t="s">
        <v>32</v>
      </c>
      <c r="B36">
        <v>6</v>
      </c>
      <c r="C36">
        <v>57157</v>
      </c>
      <c r="D36">
        <v>200</v>
      </c>
      <c r="E36">
        <v>147</v>
      </c>
      <c r="F36">
        <v>12</v>
      </c>
      <c r="G36" t="s">
        <v>31</v>
      </c>
    </row>
    <row r="37" spans="1:7" x14ac:dyDescent="0.25">
      <c r="A37" t="s">
        <v>44</v>
      </c>
      <c r="B37">
        <v>6</v>
      </c>
      <c r="C37">
        <v>76250</v>
      </c>
      <c r="D37">
        <v>401</v>
      </c>
      <c r="E37">
        <v>102</v>
      </c>
      <c r="F37">
        <v>12</v>
      </c>
      <c r="G37" t="s">
        <v>45</v>
      </c>
    </row>
    <row r="38" spans="1:7" x14ac:dyDescent="0.25">
      <c r="A38" t="s">
        <v>55</v>
      </c>
      <c r="B38">
        <v>4</v>
      </c>
      <c r="C38">
        <v>57504</v>
      </c>
      <c r="D38">
        <v>192</v>
      </c>
      <c r="E38">
        <v>162</v>
      </c>
      <c r="F38">
        <v>12</v>
      </c>
      <c r="G38" t="s">
        <v>56</v>
      </c>
    </row>
    <row r="39" spans="1:7" x14ac:dyDescent="0.25">
      <c r="A39" t="s">
        <v>97</v>
      </c>
      <c r="B39">
        <v>4</v>
      </c>
      <c r="C39">
        <v>41357</v>
      </c>
      <c r="D39">
        <v>316</v>
      </c>
      <c r="E39">
        <v>194</v>
      </c>
      <c r="F39">
        <v>12</v>
      </c>
      <c r="G39" t="s">
        <v>56</v>
      </c>
    </row>
    <row r="40" spans="1:7" x14ac:dyDescent="0.25">
      <c r="A40" t="s">
        <v>105</v>
      </c>
      <c r="B40">
        <v>4</v>
      </c>
      <c r="C40">
        <v>78871</v>
      </c>
      <c r="D40">
        <v>332</v>
      </c>
      <c r="E40">
        <v>175</v>
      </c>
      <c r="F40">
        <v>12</v>
      </c>
      <c r="G40" t="s">
        <v>22</v>
      </c>
    </row>
    <row r="41" spans="1:7" x14ac:dyDescent="0.25">
      <c r="A41" t="s">
        <v>113</v>
      </c>
      <c r="B41">
        <v>2</v>
      </c>
      <c r="C41">
        <v>39830</v>
      </c>
      <c r="D41">
        <v>438</v>
      </c>
      <c r="E41">
        <v>193</v>
      </c>
      <c r="F41">
        <v>12</v>
      </c>
      <c r="G41" t="s">
        <v>51</v>
      </c>
    </row>
    <row r="42" spans="1:7" x14ac:dyDescent="0.25">
      <c r="A42" t="s">
        <v>132</v>
      </c>
      <c r="B42">
        <v>4</v>
      </c>
      <c r="C42">
        <v>76835</v>
      </c>
      <c r="D42">
        <v>322</v>
      </c>
      <c r="E42">
        <v>50</v>
      </c>
      <c r="F42">
        <v>12</v>
      </c>
      <c r="G42" t="s">
        <v>27</v>
      </c>
    </row>
    <row r="43" spans="1:7" x14ac:dyDescent="0.25">
      <c r="A43" t="s">
        <v>138</v>
      </c>
      <c r="B43">
        <v>5</v>
      </c>
      <c r="C43">
        <v>63525</v>
      </c>
      <c r="D43">
        <v>334</v>
      </c>
      <c r="E43">
        <v>127</v>
      </c>
      <c r="F43">
        <v>12</v>
      </c>
      <c r="G43" t="s">
        <v>31</v>
      </c>
    </row>
    <row r="44" spans="1:7" x14ac:dyDescent="0.25">
      <c r="A44" t="s">
        <v>139</v>
      </c>
      <c r="B44">
        <v>1</v>
      </c>
      <c r="C44">
        <v>67202</v>
      </c>
      <c r="D44">
        <v>430</v>
      </c>
      <c r="E44">
        <v>94</v>
      </c>
      <c r="F44">
        <v>12</v>
      </c>
      <c r="G44" t="s">
        <v>22</v>
      </c>
    </row>
    <row r="45" spans="1:7" x14ac:dyDescent="0.25">
      <c r="A45" t="s">
        <v>142</v>
      </c>
      <c r="B45">
        <v>1</v>
      </c>
      <c r="C45">
        <v>53828</v>
      </c>
      <c r="D45">
        <v>175</v>
      </c>
      <c r="E45">
        <v>96</v>
      </c>
      <c r="F45">
        <v>12</v>
      </c>
      <c r="G45" t="s">
        <v>10</v>
      </c>
    </row>
    <row r="46" spans="1:7" x14ac:dyDescent="0.25">
      <c r="A46" t="s">
        <v>150</v>
      </c>
      <c r="B46">
        <v>3</v>
      </c>
      <c r="C46">
        <v>30492</v>
      </c>
      <c r="D46">
        <v>240</v>
      </c>
      <c r="E46">
        <v>130</v>
      </c>
      <c r="F46">
        <v>12</v>
      </c>
      <c r="G46" t="s">
        <v>56</v>
      </c>
    </row>
    <row r="47" spans="1:7" x14ac:dyDescent="0.25">
      <c r="A47" t="s">
        <v>160</v>
      </c>
      <c r="B47">
        <v>1</v>
      </c>
      <c r="C47">
        <v>92991</v>
      </c>
      <c r="D47">
        <v>438</v>
      </c>
      <c r="E47">
        <v>63</v>
      </c>
      <c r="F47">
        <v>12</v>
      </c>
      <c r="G47" t="s">
        <v>15</v>
      </c>
    </row>
    <row r="48" spans="1:7" x14ac:dyDescent="0.25">
      <c r="A48" t="s">
        <v>180</v>
      </c>
      <c r="B48">
        <v>5</v>
      </c>
      <c r="C48">
        <v>22368</v>
      </c>
      <c r="D48">
        <v>118</v>
      </c>
      <c r="E48">
        <v>66</v>
      </c>
      <c r="F48">
        <v>12</v>
      </c>
      <c r="G48" t="s">
        <v>56</v>
      </c>
    </row>
    <row r="49" spans="1:7" x14ac:dyDescent="0.25">
      <c r="A49" t="s">
        <v>209</v>
      </c>
      <c r="B49">
        <v>4</v>
      </c>
      <c r="C49">
        <v>89678</v>
      </c>
      <c r="D49">
        <v>248</v>
      </c>
      <c r="E49">
        <v>199</v>
      </c>
      <c r="F49">
        <v>12</v>
      </c>
      <c r="G49" t="s">
        <v>10</v>
      </c>
    </row>
    <row r="50" spans="1:7" x14ac:dyDescent="0.25">
      <c r="A50" t="s">
        <v>214</v>
      </c>
      <c r="B50">
        <v>6</v>
      </c>
      <c r="C50">
        <v>93847</v>
      </c>
      <c r="D50">
        <v>351</v>
      </c>
      <c r="E50">
        <v>143</v>
      </c>
      <c r="F50">
        <v>12</v>
      </c>
      <c r="G50" t="s">
        <v>45</v>
      </c>
    </row>
    <row r="51" spans="1:7" x14ac:dyDescent="0.25">
      <c r="A51" t="s">
        <v>216</v>
      </c>
      <c r="B51">
        <v>2</v>
      </c>
      <c r="C51">
        <v>48251</v>
      </c>
      <c r="D51">
        <v>263</v>
      </c>
      <c r="E51">
        <v>111</v>
      </c>
      <c r="F51">
        <v>12</v>
      </c>
      <c r="G51" t="s">
        <v>25</v>
      </c>
    </row>
    <row r="52" spans="1:7" x14ac:dyDescent="0.25">
      <c r="A52" t="s">
        <v>218</v>
      </c>
      <c r="B52">
        <v>5</v>
      </c>
      <c r="C52">
        <v>52217</v>
      </c>
      <c r="D52">
        <v>246</v>
      </c>
      <c r="E52">
        <v>144</v>
      </c>
      <c r="F52">
        <v>12</v>
      </c>
      <c r="G52" t="s">
        <v>17</v>
      </c>
    </row>
    <row r="53" spans="1:7" x14ac:dyDescent="0.25">
      <c r="A53" t="s">
        <v>219</v>
      </c>
      <c r="B53">
        <v>6</v>
      </c>
      <c r="C53">
        <v>28308</v>
      </c>
      <c r="D53">
        <v>119</v>
      </c>
      <c r="E53">
        <v>104</v>
      </c>
      <c r="F53">
        <v>12</v>
      </c>
      <c r="G53" t="s">
        <v>45</v>
      </c>
    </row>
    <row r="54" spans="1:7" x14ac:dyDescent="0.25">
      <c r="A54" t="s">
        <v>221</v>
      </c>
      <c r="B54">
        <v>5</v>
      </c>
      <c r="C54">
        <v>71990</v>
      </c>
      <c r="D54">
        <v>332</v>
      </c>
      <c r="E54">
        <v>180</v>
      </c>
      <c r="F54">
        <v>12</v>
      </c>
      <c r="G54" t="s">
        <v>25</v>
      </c>
    </row>
    <row r="55" spans="1:7" x14ac:dyDescent="0.25">
      <c r="A55" t="s">
        <v>234</v>
      </c>
      <c r="B55">
        <v>1</v>
      </c>
      <c r="C55">
        <v>73222</v>
      </c>
      <c r="D55">
        <v>371</v>
      </c>
      <c r="E55">
        <v>111</v>
      </c>
      <c r="F55">
        <v>12</v>
      </c>
      <c r="G55" t="s">
        <v>15</v>
      </c>
    </row>
    <row r="56" spans="1:7" x14ac:dyDescent="0.25">
      <c r="A56" t="s">
        <v>258</v>
      </c>
      <c r="B56">
        <v>3</v>
      </c>
      <c r="C56">
        <v>46646</v>
      </c>
      <c r="D56">
        <v>496</v>
      </c>
      <c r="E56">
        <v>52</v>
      </c>
      <c r="F56">
        <v>12</v>
      </c>
      <c r="G56" t="s">
        <v>10</v>
      </c>
    </row>
    <row r="57" spans="1:7" x14ac:dyDescent="0.25">
      <c r="A57" t="s">
        <v>57</v>
      </c>
      <c r="B57">
        <v>4</v>
      </c>
      <c r="C57">
        <v>21802</v>
      </c>
      <c r="D57">
        <v>189</v>
      </c>
      <c r="E57">
        <v>81</v>
      </c>
      <c r="F57">
        <v>11</v>
      </c>
      <c r="G57" t="s">
        <v>8</v>
      </c>
    </row>
    <row r="58" spans="1:7" x14ac:dyDescent="0.25">
      <c r="A58" t="s">
        <v>61</v>
      </c>
      <c r="B58">
        <v>7</v>
      </c>
      <c r="C58">
        <v>67254</v>
      </c>
      <c r="D58">
        <v>295</v>
      </c>
      <c r="E58">
        <v>121</v>
      </c>
      <c r="F58">
        <v>11</v>
      </c>
      <c r="G58" t="s">
        <v>25</v>
      </c>
    </row>
    <row r="59" spans="1:7" x14ac:dyDescent="0.25">
      <c r="A59" t="s">
        <v>91</v>
      </c>
      <c r="B59">
        <v>4</v>
      </c>
      <c r="C59">
        <v>68354</v>
      </c>
      <c r="D59">
        <v>385</v>
      </c>
      <c r="E59">
        <v>100</v>
      </c>
      <c r="F59">
        <v>11</v>
      </c>
      <c r="G59" t="s">
        <v>10</v>
      </c>
    </row>
    <row r="60" spans="1:7" x14ac:dyDescent="0.25">
      <c r="A60" t="s">
        <v>111</v>
      </c>
      <c r="B60">
        <v>4</v>
      </c>
      <c r="C60">
        <v>60818</v>
      </c>
      <c r="D60">
        <v>483</v>
      </c>
      <c r="E60">
        <v>144</v>
      </c>
      <c r="F60">
        <v>11</v>
      </c>
      <c r="G60" t="s">
        <v>31</v>
      </c>
    </row>
    <row r="61" spans="1:7" x14ac:dyDescent="0.25">
      <c r="A61" t="s">
        <v>114</v>
      </c>
      <c r="B61">
        <v>6</v>
      </c>
      <c r="C61">
        <v>37429</v>
      </c>
      <c r="D61">
        <v>466</v>
      </c>
      <c r="E61">
        <v>57</v>
      </c>
      <c r="F61">
        <v>11</v>
      </c>
      <c r="G61" t="s">
        <v>27</v>
      </c>
    </row>
    <row r="62" spans="1:7" x14ac:dyDescent="0.25">
      <c r="A62" t="s">
        <v>137</v>
      </c>
      <c r="B62">
        <v>7</v>
      </c>
      <c r="C62">
        <v>56212</v>
      </c>
      <c r="D62">
        <v>320</v>
      </c>
      <c r="E62">
        <v>83</v>
      </c>
      <c r="F62">
        <v>11</v>
      </c>
      <c r="G62" t="s">
        <v>56</v>
      </c>
    </row>
    <row r="63" spans="1:7" x14ac:dyDescent="0.25">
      <c r="A63" t="s">
        <v>143</v>
      </c>
      <c r="B63">
        <v>1</v>
      </c>
      <c r="C63">
        <v>38711</v>
      </c>
      <c r="D63">
        <v>108</v>
      </c>
      <c r="E63">
        <v>170</v>
      </c>
      <c r="F63">
        <v>11</v>
      </c>
      <c r="G63" t="s">
        <v>17</v>
      </c>
    </row>
    <row r="64" spans="1:7" x14ac:dyDescent="0.25">
      <c r="A64" t="s">
        <v>149</v>
      </c>
      <c r="B64">
        <v>3</v>
      </c>
      <c r="C64">
        <v>85726</v>
      </c>
      <c r="D64">
        <v>273</v>
      </c>
      <c r="E64">
        <v>110</v>
      </c>
      <c r="F64">
        <v>11</v>
      </c>
      <c r="G64" t="s">
        <v>27</v>
      </c>
    </row>
    <row r="65" spans="1:7" x14ac:dyDescent="0.25">
      <c r="A65" t="s">
        <v>152</v>
      </c>
      <c r="B65">
        <v>3</v>
      </c>
      <c r="C65">
        <v>70336</v>
      </c>
      <c r="D65">
        <v>269</v>
      </c>
      <c r="E65">
        <v>85</v>
      </c>
      <c r="F65">
        <v>11</v>
      </c>
      <c r="G65" t="s">
        <v>13</v>
      </c>
    </row>
    <row r="66" spans="1:7" x14ac:dyDescent="0.25">
      <c r="A66" t="s">
        <v>169</v>
      </c>
      <c r="B66">
        <v>4</v>
      </c>
      <c r="C66">
        <v>47751</v>
      </c>
      <c r="D66">
        <v>231</v>
      </c>
      <c r="E66">
        <v>52</v>
      </c>
      <c r="F66">
        <v>11</v>
      </c>
      <c r="G66" t="s">
        <v>31</v>
      </c>
    </row>
    <row r="67" spans="1:7" x14ac:dyDescent="0.25">
      <c r="A67" t="s">
        <v>172</v>
      </c>
      <c r="B67">
        <v>3</v>
      </c>
      <c r="C67">
        <v>25801</v>
      </c>
      <c r="D67">
        <v>351</v>
      </c>
      <c r="E67">
        <v>156</v>
      </c>
      <c r="F67">
        <v>11</v>
      </c>
      <c r="G67" t="s">
        <v>13</v>
      </c>
    </row>
    <row r="68" spans="1:7" x14ac:dyDescent="0.25">
      <c r="A68" t="s">
        <v>185</v>
      </c>
      <c r="B68">
        <v>7</v>
      </c>
      <c r="C68">
        <v>75766</v>
      </c>
      <c r="D68">
        <v>341</v>
      </c>
      <c r="E68">
        <v>194</v>
      </c>
      <c r="F68">
        <v>11</v>
      </c>
      <c r="G68" t="s">
        <v>17</v>
      </c>
    </row>
    <row r="69" spans="1:7" x14ac:dyDescent="0.25">
      <c r="A69" t="s">
        <v>199</v>
      </c>
      <c r="B69">
        <v>5</v>
      </c>
      <c r="C69">
        <v>35338</v>
      </c>
      <c r="D69">
        <v>411</v>
      </c>
      <c r="E69">
        <v>132</v>
      </c>
      <c r="F69">
        <v>11</v>
      </c>
      <c r="G69" t="s">
        <v>31</v>
      </c>
    </row>
    <row r="70" spans="1:7" x14ac:dyDescent="0.25">
      <c r="A70" t="s">
        <v>203</v>
      </c>
      <c r="B70">
        <v>7</v>
      </c>
      <c r="C70">
        <v>68747</v>
      </c>
      <c r="D70">
        <v>143</v>
      </c>
      <c r="E70">
        <v>75</v>
      </c>
      <c r="F70">
        <v>11</v>
      </c>
      <c r="G70" t="s">
        <v>8</v>
      </c>
    </row>
    <row r="71" spans="1:7" x14ac:dyDescent="0.25">
      <c r="A71" t="s">
        <v>208</v>
      </c>
      <c r="B71">
        <v>5</v>
      </c>
      <c r="C71">
        <v>52093</v>
      </c>
      <c r="D71">
        <v>402</v>
      </c>
      <c r="E71">
        <v>82</v>
      </c>
      <c r="F71">
        <v>11</v>
      </c>
      <c r="G71" t="s">
        <v>51</v>
      </c>
    </row>
    <row r="72" spans="1:7" x14ac:dyDescent="0.25">
      <c r="A72" t="s">
        <v>236</v>
      </c>
      <c r="B72">
        <v>6</v>
      </c>
      <c r="C72">
        <v>29662</v>
      </c>
      <c r="D72">
        <v>255</v>
      </c>
      <c r="E72">
        <v>185</v>
      </c>
      <c r="F72">
        <v>11</v>
      </c>
      <c r="G72" t="s">
        <v>56</v>
      </c>
    </row>
    <row r="73" spans="1:7" hidden="1" x14ac:dyDescent="0.25">
      <c r="A73" t="s">
        <v>9</v>
      </c>
      <c r="B73">
        <v>4</v>
      </c>
      <c r="C73">
        <v>43664</v>
      </c>
      <c r="D73">
        <v>115</v>
      </c>
      <c r="E73">
        <v>79</v>
      </c>
      <c r="F73">
        <v>10</v>
      </c>
      <c r="G73" t="s">
        <v>10</v>
      </c>
    </row>
    <row r="74" spans="1:7" hidden="1" x14ac:dyDescent="0.25">
      <c r="A74" t="s">
        <v>12</v>
      </c>
      <c r="B74">
        <v>7</v>
      </c>
      <c r="C74">
        <v>46736</v>
      </c>
      <c r="D74">
        <v>435</v>
      </c>
      <c r="E74">
        <v>54</v>
      </c>
      <c r="F74">
        <v>10</v>
      </c>
      <c r="G74" t="s">
        <v>13</v>
      </c>
    </row>
    <row r="75" spans="1:7" hidden="1" x14ac:dyDescent="0.25">
      <c r="A75" t="s">
        <v>33</v>
      </c>
      <c r="B75">
        <v>5</v>
      </c>
      <c r="C75">
        <v>87863</v>
      </c>
      <c r="D75">
        <v>367</v>
      </c>
      <c r="E75">
        <v>154</v>
      </c>
      <c r="F75">
        <v>10</v>
      </c>
      <c r="G75" t="s">
        <v>8</v>
      </c>
    </row>
    <row r="76" spans="1:7" hidden="1" x14ac:dyDescent="0.25">
      <c r="A76" t="s">
        <v>46</v>
      </c>
      <c r="B76">
        <v>5</v>
      </c>
      <c r="C76">
        <v>92082</v>
      </c>
      <c r="D76">
        <v>485</v>
      </c>
      <c r="E76">
        <v>132</v>
      </c>
      <c r="F76">
        <v>10</v>
      </c>
      <c r="G76" t="s">
        <v>27</v>
      </c>
    </row>
    <row r="77" spans="1:7" hidden="1" x14ac:dyDescent="0.25">
      <c r="A77" t="s">
        <v>59</v>
      </c>
      <c r="B77">
        <v>6</v>
      </c>
      <c r="C77">
        <v>93656</v>
      </c>
      <c r="D77">
        <v>204</v>
      </c>
      <c r="E77">
        <v>141</v>
      </c>
      <c r="F77">
        <v>10</v>
      </c>
      <c r="G77" t="s">
        <v>17</v>
      </c>
    </row>
    <row r="78" spans="1:7" hidden="1" x14ac:dyDescent="0.25">
      <c r="A78" t="s">
        <v>62</v>
      </c>
      <c r="B78">
        <v>6</v>
      </c>
      <c r="C78">
        <v>41918</v>
      </c>
      <c r="D78">
        <v>413</v>
      </c>
      <c r="E78">
        <v>88</v>
      </c>
      <c r="F78">
        <v>10</v>
      </c>
      <c r="G78" t="s">
        <v>10</v>
      </c>
    </row>
    <row r="79" spans="1:7" hidden="1" x14ac:dyDescent="0.25">
      <c r="A79" t="s">
        <v>74</v>
      </c>
      <c r="B79">
        <v>7</v>
      </c>
      <c r="C79">
        <v>92694</v>
      </c>
      <c r="D79">
        <v>276</v>
      </c>
      <c r="E79">
        <v>200</v>
      </c>
      <c r="F79">
        <v>10</v>
      </c>
      <c r="G79" t="s">
        <v>27</v>
      </c>
    </row>
    <row r="80" spans="1:7" hidden="1" x14ac:dyDescent="0.25">
      <c r="A80" t="s">
        <v>101</v>
      </c>
      <c r="B80">
        <v>6</v>
      </c>
      <c r="C80">
        <v>70108</v>
      </c>
      <c r="D80">
        <v>118</v>
      </c>
      <c r="E80">
        <v>118</v>
      </c>
      <c r="F80">
        <v>10</v>
      </c>
      <c r="G80" t="s">
        <v>10</v>
      </c>
    </row>
    <row r="81" spans="1:7" hidden="1" x14ac:dyDescent="0.25">
      <c r="A81" t="s">
        <v>156</v>
      </c>
      <c r="B81">
        <v>2</v>
      </c>
      <c r="C81">
        <v>43093</v>
      </c>
      <c r="D81">
        <v>293</v>
      </c>
      <c r="E81">
        <v>148</v>
      </c>
      <c r="F81">
        <v>10</v>
      </c>
      <c r="G81" t="s">
        <v>13</v>
      </c>
    </row>
    <row r="82" spans="1:7" hidden="1" x14ac:dyDescent="0.25">
      <c r="A82" t="s">
        <v>173</v>
      </c>
      <c r="B82">
        <v>1</v>
      </c>
      <c r="C82">
        <v>39190</v>
      </c>
      <c r="D82">
        <v>374</v>
      </c>
      <c r="E82">
        <v>67</v>
      </c>
      <c r="F82">
        <v>10</v>
      </c>
      <c r="G82" t="s">
        <v>51</v>
      </c>
    </row>
    <row r="83" spans="1:7" hidden="1" x14ac:dyDescent="0.25">
      <c r="A83" t="s">
        <v>178</v>
      </c>
      <c r="B83">
        <v>3</v>
      </c>
      <c r="C83">
        <v>28716</v>
      </c>
      <c r="D83">
        <v>301</v>
      </c>
      <c r="E83">
        <v>77</v>
      </c>
      <c r="F83">
        <v>10</v>
      </c>
      <c r="G83" t="s">
        <v>8</v>
      </c>
    </row>
    <row r="84" spans="1:7" hidden="1" x14ac:dyDescent="0.25">
      <c r="A84" t="s">
        <v>189</v>
      </c>
      <c r="B84">
        <v>7</v>
      </c>
      <c r="C84">
        <v>30966</v>
      </c>
      <c r="D84">
        <v>247</v>
      </c>
      <c r="E84">
        <v>187</v>
      </c>
      <c r="F84">
        <v>10</v>
      </c>
      <c r="G84" t="s">
        <v>8</v>
      </c>
    </row>
    <row r="85" spans="1:7" hidden="1" x14ac:dyDescent="0.25">
      <c r="A85" t="s">
        <v>196</v>
      </c>
      <c r="B85">
        <v>7</v>
      </c>
      <c r="C85">
        <v>51024</v>
      </c>
      <c r="D85">
        <v>289</v>
      </c>
      <c r="E85">
        <v>160</v>
      </c>
      <c r="F85">
        <v>10</v>
      </c>
      <c r="G85" t="s">
        <v>56</v>
      </c>
    </row>
    <row r="86" spans="1:7" hidden="1" x14ac:dyDescent="0.25">
      <c r="A86" t="s">
        <v>198</v>
      </c>
      <c r="B86">
        <v>4</v>
      </c>
      <c r="C86">
        <v>73006</v>
      </c>
      <c r="D86">
        <v>468</v>
      </c>
      <c r="E86">
        <v>162</v>
      </c>
      <c r="F86">
        <v>10</v>
      </c>
      <c r="G86" t="s">
        <v>17</v>
      </c>
    </row>
    <row r="87" spans="1:7" hidden="1" x14ac:dyDescent="0.25">
      <c r="A87" t="s">
        <v>201</v>
      </c>
      <c r="B87">
        <v>6</v>
      </c>
      <c r="C87">
        <v>39508</v>
      </c>
      <c r="D87">
        <v>233</v>
      </c>
      <c r="E87">
        <v>150</v>
      </c>
      <c r="F87">
        <v>10</v>
      </c>
      <c r="G87" t="s">
        <v>22</v>
      </c>
    </row>
    <row r="88" spans="1:7" hidden="1" x14ac:dyDescent="0.25">
      <c r="A88" t="s">
        <v>204</v>
      </c>
      <c r="B88">
        <v>7</v>
      </c>
      <c r="C88">
        <v>74021</v>
      </c>
      <c r="D88">
        <v>272</v>
      </c>
      <c r="E88">
        <v>113</v>
      </c>
      <c r="F88">
        <v>10</v>
      </c>
      <c r="G88" t="s">
        <v>22</v>
      </c>
    </row>
    <row r="89" spans="1:7" hidden="1" x14ac:dyDescent="0.25">
      <c r="A89" t="s">
        <v>207</v>
      </c>
      <c r="B89">
        <v>3</v>
      </c>
      <c r="C89">
        <v>76179</v>
      </c>
      <c r="D89">
        <v>416</v>
      </c>
      <c r="E89">
        <v>170</v>
      </c>
      <c r="F89">
        <v>10</v>
      </c>
      <c r="G89" t="s">
        <v>51</v>
      </c>
    </row>
    <row r="90" spans="1:7" hidden="1" x14ac:dyDescent="0.25">
      <c r="A90" t="s">
        <v>225</v>
      </c>
      <c r="B90">
        <v>4</v>
      </c>
      <c r="C90">
        <v>36896</v>
      </c>
      <c r="D90">
        <v>100</v>
      </c>
      <c r="E90">
        <v>55</v>
      </c>
      <c r="F90">
        <v>10</v>
      </c>
      <c r="G90" t="s">
        <v>8</v>
      </c>
    </row>
    <row r="91" spans="1:7" hidden="1" x14ac:dyDescent="0.25">
      <c r="A91" t="s">
        <v>244</v>
      </c>
      <c r="B91">
        <v>5</v>
      </c>
      <c r="C91">
        <v>81389</v>
      </c>
      <c r="D91">
        <v>285</v>
      </c>
      <c r="E91">
        <v>69</v>
      </c>
      <c r="F91">
        <v>10</v>
      </c>
      <c r="G91" t="s">
        <v>27</v>
      </c>
    </row>
    <row r="92" spans="1:7" hidden="1" x14ac:dyDescent="0.25">
      <c r="A92" t="s">
        <v>16</v>
      </c>
      <c r="B92">
        <v>5</v>
      </c>
      <c r="C92">
        <v>58623</v>
      </c>
      <c r="D92">
        <v>357</v>
      </c>
      <c r="E92">
        <v>82</v>
      </c>
      <c r="F92">
        <v>9</v>
      </c>
      <c r="G92" t="s">
        <v>17</v>
      </c>
    </row>
    <row r="93" spans="1:7" hidden="1" x14ac:dyDescent="0.25">
      <c r="A93" t="s">
        <v>30</v>
      </c>
      <c r="B93">
        <v>3</v>
      </c>
      <c r="C93">
        <v>45342</v>
      </c>
      <c r="D93">
        <v>278</v>
      </c>
      <c r="E93">
        <v>76</v>
      </c>
      <c r="F93">
        <v>9</v>
      </c>
      <c r="G93" t="s">
        <v>31</v>
      </c>
    </row>
    <row r="94" spans="1:7" hidden="1" x14ac:dyDescent="0.25">
      <c r="A94" t="s">
        <v>39</v>
      </c>
      <c r="B94">
        <v>4</v>
      </c>
      <c r="C94">
        <v>62107</v>
      </c>
      <c r="D94">
        <v>143</v>
      </c>
      <c r="E94">
        <v>144</v>
      </c>
      <c r="F94">
        <v>9</v>
      </c>
      <c r="G94" t="s">
        <v>15</v>
      </c>
    </row>
    <row r="95" spans="1:7" hidden="1" x14ac:dyDescent="0.25">
      <c r="A95" t="s">
        <v>43</v>
      </c>
      <c r="B95">
        <v>2</v>
      </c>
      <c r="C95">
        <v>22811</v>
      </c>
      <c r="D95">
        <v>194</v>
      </c>
      <c r="E95">
        <v>72</v>
      </c>
      <c r="F95">
        <v>9</v>
      </c>
      <c r="G95" t="s">
        <v>17</v>
      </c>
    </row>
    <row r="96" spans="1:7" hidden="1" x14ac:dyDescent="0.25">
      <c r="A96" t="s">
        <v>64</v>
      </c>
      <c r="B96">
        <v>4</v>
      </c>
      <c r="C96">
        <v>50306</v>
      </c>
      <c r="D96">
        <v>174</v>
      </c>
      <c r="E96">
        <v>52</v>
      </c>
      <c r="F96">
        <v>9</v>
      </c>
      <c r="G96" t="s">
        <v>25</v>
      </c>
    </row>
    <row r="97" spans="1:7" hidden="1" x14ac:dyDescent="0.25">
      <c r="A97" t="s">
        <v>65</v>
      </c>
      <c r="B97">
        <v>7</v>
      </c>
      <c r="C97">
        <v>36646</v>
      </c>
      <c r="D97">
        <v>475</v>
      </c>
      <c r="E97">
        <v>172</v>
      </c>
      <c r="F97">
        <v>9</v>
      </c>
      <c r="G97" t="s">
        <v>25</v>
      </c>
    </row>
    <row r="98" spans="1:7" hidden="1" x14ac:dyDescent="0.25">
      <c r="A98" t="s">
        <v>67</v>
      </c>
      <c r="B98">
        <v>1</v>
      </c>
      <c r="C98">
        <v>36371</v>
      </c>
      <c r="D98">
        <v>376</v>
      </c>
      <c r="E98">
        <v>61</v>
      </c>
      <c r="F98">
        <v>9</v>
      </c>
      <c r="G98" t="s">
        <v>22</v>
      </c>
    </row>
    <row r="99" spans="1:7" hidden="1" x14ac:dyDescent="0.25">
      <c r="A99" t="s">
        <v>80</v>
      </c>
      <c r="B99">
        <v>2</v>
      </c>
      <c r="C99">
        <v>86690</v>
      </c>
      <c r="D99">
        <v>289</v>
      </c>
      <c r="E99">
        <v>87</v>
      </c>
      <c r="F99">
        <v>9</v>
      </c>
      <c r="G99" t="s">
        <v>8</v>
      </c>
    </row>
    <row r="100" spans="1:7" hidden="1" x14ac:dyDescent="0.25">
      <c r="A100" t="s">
        <v>81</v>
      </c>
      <c r="B100">
        <v>2</v>
      </c>
      <c r="C100">
        <v>24499</v>
      </c>
      <c r="D100">
        <v>323</v>
      </c>
      <c r="E100">
        <v>99</v>
      </c>
      <c r="F100">
        <v>9</v>
      </c>
      <c r="G100" t="s">
        <v>8</v>
      </c>
    </row>
    <row r="101" spans="1:7" hidden="1" x14ac:dyDescent="0.25">
      <c r="A101" t="s">
        <v>90</v>
      </c>
      <c r="B101">
        <v>7</v>
      </c>
      <c r="C101">
        <v>81267</v>
      </c>
      <c r="D101">
        <v>460</v>
      </c>
      <c r="E101">
        <v>155</v>
      </c>
      <c r="F101">
        <v>9</v>
      </c>
      <c r="G101" t="s">
        <v>31</v>
      </c>
    </row>
    <row r="102" spans="1:7" hidden="1" x14ac:dyDescent="0.25">
      <c r="A102" t="s">
        <v>121</v>
      </c>
      <c r="B102">
        <v>4</v>
      </c>
      <c r="C102">
        <v>25895</v>
      </c>
      <c r="D102">
        <v>478</v>
      </c>
      <c r="E102">
        <v>110</v>
      </c>
      <c r="F102">
        <v>9</v>
      </c>
      <c r="G102" t="s">
        <v>10</v>
      </c>
    </row>
    <row r="103" spans="1:7" hidden="1" x14ac:dyDescent="0.25">
      <c r="A103" t="s">
        <v>123</v>
      </c>
      <c r="B103">
        <v>6</v>
      </c>
      <c r="C103">
        <v>50746</v>
      </c>
      <c r="D103">
        <v>250</v>
      </c>
      <c r="E103">
        <v>100</v>
      </c>
      <c r="F103">
        <v>9</v>
      </c>
      <c r="G103" t="s">
        <v>27</v>
      </c>
    </row>
    <row r="104" spans="1:7" hidden="1" x14ac:dyDescent="0.25">
      <c r="A104" t="s">
        <v>125</v>
      </c>
      <c r="B104">
        <v>5</v>
      </c>
      <c r="C104">
        <v>68404</v>
      </c>
      <c r="D104">
        <v>156</v>
      </c>
      <c r="E104">
        <v>70</v>
      </c>
      <c r="F104">
        <v>9</v>
      </c>
      <c r="G104" t="s">
        <v>13</v>
      </c>
    </row>
    <row r="105" spans="1:7" hidden="1" x14ac:dyDescent="0.25">
      <c r="A105" t="s">
        <v>144</v>
      </c>
      <c r="B105">
        <v>4</v>
      </c>
      <c r="C105">
        <v>23420</v>
      </c>
      <c r="D105">
        <v>173</v>
      </c>
      <c r="E105">
        <v>105</v>
      </c>
      <c r="F105">
        <v>9</v>
      </c>
      <c r="G105" t="s">
        <v>56</v>
      </c>
    </row>
    <row r="106" spans="1:7" hidden="1" x14ac:dyDescent="0.25">
      <c r="A106" t="s">
        <v>147</v>
      </c>
      <c r="B106">
        <v>3</v>
      </c>
      <c r="C106">
        <v>86235</v>
      </c>
      <c r="D106">
        <v>329</v>
      </c>
      <c r="E106">
        <v>112</v>
      </c>
      <c r="F106">
        <v>9</v>
      </c>
      <c r="G106" t="s">
        <v>31</v>
      </c>
    </row>
    <row r="107" spans="1:7" hidden="1" x14ac:dyDescent="0.25">
      <c r="A107" t="s">
        <v>154</v>
      </c>
      <c r="B107">
        <v>2</v>
      </c>
      <c r="C107">
        <v>54584</v>
      </c>
      <c r="D107">
        <v>382</v>
      </c>
      <c r="E107">
        <v>57</v>
      </c>
      <c r="F107">
        <v>9</v>
      </c>
      <c r="G107" t="s">
        <v>51</v>
      </c>
    </row>
    <row r="108" spans="1:7" hidden="1" x14ac:dyDescent="0.25">
      <c r="A108" t="s">
        <v>158</v>
      </c>
      <c r="B108">
        <v>4</v>
      </c>
      <c r="C108">
        <v>71885</v>
      </c>
      <c r="D108">
        <v>128</v>
      </c>
      <c r="E108">
        <v>176</v>
      </c>
      <c r="F108">
        <v>9</v>
      </c>
      <c r="G108" t="s">
        <v>25</v>
      </c>
    </row>
    <row r="109" spans="1:7" hidden="1" x14ac:dyDescent="0.25">
      <c r="A109" t="s">
        <v>166</v>
      </c>
      <c r="B109">
        <v>6</v>
      </c>
      <c r="C109">
        <v>30729</v>
      </c>
      <c r="D109">
        <v>426</v>
      </c>
      <c r="E109">
        <v>105</v>
      </c>
      <c r="F109">
        <v>9</v>
      </c>
      <c r="G109" t="s">
        <v>31</v>
      </c>
    </row>
    <row r="110" spans="1:7" hidden="1" x14ac:dyDescent="0.25">
      <c r="A110" t="s">
        <v>168</v>
      </c>
      <c r="B110">
        <v>3</v>
      </c>
      <c r="C110">
        <v>86320</v>
      </c>
      <c r="D110">
        <v>400</v>
      </c>
      <c r="E110">
        <v>56</v>
      </c>
      <c r="F110">
        <v>9</v>
      </c>
      <c r="G110" t="s">
        <v>15</v>
      </c>
    </row>
    <row r="111" spans="1:7" hidden="1" x14ac:dyDescent="0.25">
      <c r="A111" t="s">
        <v>177</v>
      </c>
      <c r="B111">
        <v>6</v>
      </c>
      <c r="C111">
        <v>30647</v>
      </c>
      <c r="D111">
        <v>190</v>
      </c>
      <c r="E111">
        <v>168</v>
      </c>
      <c r="F111">
        <v>9</v>
      </c>
      <c r="G111" t="s">
        <v>22</v>
      </c>
    </row>
    <row r="112" spans="1:7" hidden="1" x14ac:dyDescent="0.25">
      <c r="A112" t="s">
        <v>194</v>
      </c>
      <c r="B112">
        <v>3</v>
      </c>
      <c r="C112">
        <v>75609</v>
      </c>
      <c r="D112">
        <v>486</v>
      </c>
      <c r="E112">
        <v>160</v>
      </c>
      <c r="F112">
        <v>9</v>
      </c>
      <c r="G112" t="s">
        <v>13</v>
      </c>
    </row>
    <row r="113" spans="1:7" hidden="1" x14ac:dyDescent="0.25">
      <c r="A113" t="s">
        <v>224</v>
      </c>
      <c r="B113">
        <v>4</v>
      </c>
      <c r="C113">
        <v>86617</v>
      </c>
      <c r="D113">
        <v>242</v>
      </c>
      <c r="E113">
        <v>85</v>
      </c>
      <c r="F113">
        <v>9</v>
      </c>
      <c r="G113" t="s">
        <v>27</v>
      </c>
    </row>
    <row r="114" spans="1:7" hidden="1" x14ac:dyDescent="0.25">
      <c r="A114" t="s">
        <v>230</v>
      </c>
      <c r="B114">
        <v>3</v>
      </c>
      <c r="C114">
        <v>65543</v>
      </c>
      <c r="D114">
        <v>243</v>
      </c>
      <c r="E114">
        <v>183</v>
      </c>
      <c r="F114">
        <v>9</v>
      </c>
      <c r="G114" t="s">
        <v>15</v>
      </c>
    </row>
    <row r="115" spans="1:7" hidden="1" x14ac:dyDescent="0.25">
      <c r="A115" t="s">
        <v>251</v>
      </c>
      <c r="B115">
        <v>6</v>
      </c>
      <c r="C115">
        <v>80403</v>
      </c>
      <c r="D115">
        <v>327</v>
      </c>
      <c r="E115">
        <v>113</v>
      </c>
      <c r="F115">
        <v>9</v>
      </c>
      <c r="G115" t="s">
        <v>17</v>
      </c>
    </row>
    <row r="116" spans="1:7" hidden="1" x14ac:dyDescent="0.25">
      <c r="A116" t="s">
        <v>259</v>
      </c>
      <c r="B116">
        <v>6</v>
      </c>
      <c r="C116">
        <v>43049</v>
      </c>
      <c r="D116">
        <v>145</v>
      </c>
      <c r="E116">
        <v>183</v>
      </c>
      <c r="F116">
        <v>9</v>
      </c>
      <c r="G116" t="s">
        <v>45</v>
      </c>
    </row>
    <row r="117" spans="1:7" hidden="1" x14ac:dyDescent="0.25">
      <c r="A117" t="s">
        <v>265</v>
      </c>
      <c r="B117">
        <v>2</v>
      </c>
      <c r="C117">
        <v>29823</v>
      </c>
      <c r="D117">
        <v>355</v>
      </c>
      <c r="E117">
        <v>62</v>
      </c>
      <c r="F117">
        <v>9</v>
      </c>
      <c r="G117" t="s">
        <v>31</v>
      </c>
    </row>
    <row r="118" spans="1:7" hidden="1" x14ac:dyDescent="0.25">
      <c r="A118" t="s">
        <v>19</v>
      </c>
      <c r="B118">
        <v>7</v>
      </c>
      <c r="C118">
        <v>75680</v>
      </c>
      <c r="D118">
        <v>259</v>
      </c>
      <c r="E118">
        <v>114</v>
      </c>
      <c r="F118">
        <v>8</v>
      </c>
      <c r="G118" t="s">
        <v>13</v>
      </c>
    </row>
    <row r="119" spans="1:7" hidden="1" x14ac:dyDescent="0.25">
      <c r="A119" t="s">
        <v>66</v>
      </c>
      <c r="B119">
        <v>4</v>
      </c>
      <c r="C119">
        <v>66843</v>
      </c>
      <c r="D119">
        <v>316</v>
      </c>
      <c r="E119">
        <v>99</v>
      </c>
      <c r="F119">
        <v>8</v>
      </c>
      <c r="G119" t="s">
        <v>51</v>
      </c>
    </row>
    <row r="120" spans="1:7" hidden="1" x14ac:dyDescent="0.25">
      <c r="A120" t="s">
        <v>72</v>
      </c>
      <c r="B120">
        <v>5</v>
      </c>
      <c r="C120">
        <v>49855</v>
      </c>
      <c r="D120">
        <v>291</v>
      </c>
      <c r="E120">
        <v>161</v>
      </c>
      <c r="F120">
        <v>8</v>
      </c>
      <c r="G120" t="s">
        <v>27</v>
      </c>
    </row>
    <row r="121" spans="1:7" hidden="1" x14ac:dyDescent="0.25">
      <c r="A121" t="s">
        <v>77</v>
      </c>
      <c r="B121">
        <v>1</v>
      </c>
      <c r="C121">
        <v>62642</v>
      </c>
      <c r="D121">
        <v>195</v>
      </c>
      <c r="E121">
        <v>115</v>
      </c>
      <c r="F121">
        <v>8</v>
      </c>
      <c r="G121" t="s">
        <v>17</v>
      </c>
    </row>
    <row r="122" spans="1:7" hidden="1" x14ac:dyDescent="0.25">
      <c r="A122" t="s">
        <v>83</v>
      </c>
      <c r="B122">
        <v>2</v>
      </c>
      <c r="C122">
        <v>79040</v>
      </c>
      <c r="D122">
        <v>367</v>
      </c>
      <c r="E122">
        <v>131</v>
      </c>
      <c r="F122">
        <v>8</v>
      </c>
      <c r="G122" t="s">
        <v>15</v>
      </c>
    </row>
    <row r="123" spans="1:7" hidden="1" x14ac:dyDescent="0.25">
      <c r="A123" t="s">
        <v>88</v>
      </c>
      <c r="B123">
        <v>7</v>
      </c>
      <c r="C123">
        <v>25539</v>
      </c>
      <c r="D123">
        <v>316</v>
      </c>
      <c r="E123">
        <v>128</v>
      </c>
      <c r="F123">
        <v>8</v>
      </c>
      <c r="G123" t="s">
        <v>22</v>
      </c>
    </row>
    <row r="124" spans="1:7" hidden="1" x14ac:dyDescent="0.25">
      <c r="A124" t="s">
        <v>96</v>
      </c>
      <c r="B124">
        <v>1</v>
      </c>
      <c r="C124">
        <v>66975</v>
      </c>
      <c r="D124">
        <v>467</v>
      </c>
      <c r="E124">
        <v>187</v>
      </c>
      <c r="F124">
        <v>8</v>
      </c>
      <c r="G124" t="s">
        <v>22</v>
      </c>
    </row>
    <row r="125" spans="1:7" hidden="1" x14ac:dyDescent="0.25">
      <c r="A125" t="s">
        <v>106</v>
      </c>
      <c r="B125">
        <v>6</v>
      </c>
      <c r="C125">
        <v>42399</v>
      </c>
      <c r="D125">
        <v>175</v>
      </c>
      <c r="E125">
        <v>92</v>
      </c>
      <c r="F125">
        <v>8</v>
      </c>
      <c r="G125" t="s">
        <v>31</v>
      </c>
    </row>
    <row r="126" spans="1:7" hidden="1" x14ac:dyDescent="0.25">
      <c r="A126" t="s">
        <v>148</v>
      </c>
      <c r="B126">
        <v>1</v>
      </c>
      <c r="C126">
        <v>74240</v>
      </c>
      <c r="D126">
        <v>106</v>
      </c>
      <c r="E126">
        <v>97</v>
      </c>
      <c r="F126">
        <v>8</v>
      </c>
      <c r="G126" t="s">
        <v>15</v>
      </c>
    </row>
    <row r="127" spans="1:7" hidden="1" x14ac:dyDescent="0.25">
      <c r="A127" t="s">
        <v>181</v>
      </c>
      <c r="B127">
        <v>2</v>
      </c>
      <c r="C127">
        <v>97575</v>
      </c>
      <c r="D127">
        <v>138</v>
      </c>
      <c r="E127">
        <v>135</v>
      </c>
      <c r="F127">
        <v>8</v>
      </c>
      <c r="G127" t="s">
        <v>51</v>
      </c>
    </row>
    <row r="128" spans="1:7" hidden="1" x14ac:dyDescent="0.25">
      <c r="A128" t="s">
        <v>188</v>
      </c>
      <c r="B128">
        <v>7</v>
      </c>
      <c r="C128">
        <v>98657</v>
      </c>
      <c r="D128">
        <v>157</v>
      </c>
      <c r="E128">
        <v>117</v>
      </c>
      <c r="F128">
        <v>8</v>
      </c>
      <c r="G128" t="s">
        <v>25</v>
      </c>
    </row>
    <row r="129" spans="1:7" hidden="1" x14ac:dyDescent="0.25">
      <c r="A129" t="s">
        <v>192</v>
      </c>
      <c r="B129">
        <v>4</v>
      </c>
      <c r="C129">
        <v>70300</v>
      </c>
      <c r="D129">
        <v>460</v>
      </c>
      <c r="E129">
        <v>195</v>
      </c>
      <c r="F129">
        <v>8</v>
      </c>
      <c r="G129" t="s">
        <v>27</v>
      </c>
    </row>
    <row r="130" spans="1:7" hidden="1" x14ac:dyDescent="0.25">
      <c r="A130" t="s">
        <v>212</v>
      </c>
      <c r="B130">
        <v>3</v>
      </c>
      <c r="C130">
        <v>93523</v>
      </c>
      <c r="D130">
        <v>312</v>
      </c>
      <c r="E130">
        <v>161</v>
      </c>
      <c r="F130">
        <v>8</v>
      </c>
      <c r="G130" t="s">
        <v>10</v>
      </c>
    </row>
    <row r="131" spans="1:7" hidden="1" x14ac:dyDescent="0.25">
      <c r="A131" t="s">
        <v>226</v>
      </c>
      <c r="B131">
        <v>4</v>
      </c>
      <c r="C131">
        <v>66175</v>
      </c>
      <c r="D131">
        <v>472</v>
      </c>
      <c r="E131">
        <v>115</v>
      </c>
      <c r="F131">
        <v>8</v>
      </c>
      <c r="G131" t="s">
        <v>8</v>
      </c>
    </row>
    <row r="132" spans="1:7" hidden="1" x14ac:dyDescent="0.25">
      <c r="A132" t="s">
        <v>241</v>
      </c>
      <c r="B132">
        <v>6</v>
      </c>
      <c r="C132">
        <v>89042</v>
      </c>
      <c r="D132">
        <v>263</v>
      </c>
      <c r="E132">
        <v>167</v>
      </c>
      <c r="F132">
        <v>8</v>
      </c>
      <c r="G132" t="s">
        <v>17</v>
      </c>
    </row>
    <row r="133" spans="1:7" hidden="1" x14ac:dyDescent="0.25">
      <c r="A133" t="s">
        <v>253</v>
      </c>
      <c r="B133">
        <v>1</v>
      </c>
      <c r="C133">
        <v>63919</v>
      </c>
      <c r="D133">
        <v>244</v>
      </c>
      <c r="E133">
        <v>86</v>
      </c>
      <c r="F133">
        <v>8</v>
      </c>
      <c r="G133" t="s">
        <v>56</v>
      </c>
    </row>
    <row r="134" spans="1:7" hidden="1" x14ac:dyDescent="0.25">
      <c r="A134" t="s">
        <v>256</v>
      </c>
      <c r="B134">
        <v>4</v>
      </c>
      <c r="C134">
        <v>76573</v>
      </c>
      <c r="D134">
        <v>319</v>
      </c>
      <c r="E134">
        <v>149</v>
      </c>
      <c r="F134">
        <v>8</v>
      </c>
      <c r="G134" t="s">
        <v>25</v>
      </c>
    </row>
    <row r="135" spans="1:7" hidden="1" x14ac:dyDescent="0.25">
      <c r="A135" t="s">
        <v>18</v>
      </c>
      <c r="B135">
        <v>5</v>
      </c>
      <c r="C135">
        <v>27392</v>
      </c>
      <c r="D135">
        <v>483</v>
      </c>
      <c r="E135">
        <v>167</v>
      </c>
      <c r="F135">
        <v>7</v>
      </c>
      <c r="G135" t="s">
        <v>10</v>
      </c>
    </row>
    <row r="136" spans="1:7" hidden="1" x14ac:dyDescent="0.25">
      <c r="A136" t="s">
        <v>40</v>
      </c>
      <c r="B136">
        <v>5</v>
      </c>
      <c r="C136">
        <v>71663</v>
      </c>
      <c r="D136">
        <v>384</v>
      </c>
      <c r="E136">
        <v>182</v>
      </c>
      <c r="F136">
        <v>7</v>
      </c>
      <c r="G136" t="s">
        <v>10</v>
      </c>
    </row>
    <row r="137" spans="1:7" hidden="1" x14ac:dyDescent="0.25">
      <c r="A137" t="s">
        <v>70</v>
      </c>
      <c r="B137">
        <v>3</v>
      </c>
      <c r="C137">
        <v>51616</v>
      </c>
      <c r="D137">
        <v>493</v>
      </c>
      <c r="E137">
        <v>106</v>
      </c>
      <c r="F137">
        <v>7</v>
      </c>
      <c r="G137" t="s">
        <v>13</v>
      </c>
    </row>
    <row r="138" spans="1:7" hidden="1" x14ac:dyDescent="0.25">
      <c r="A138" t="s">
        <v>85</v>
      </c>
      <c r="B138">
        <v>2</v>
      </c>
      <c r="C138">
        <v>49299</v>
      </c>
      <c r="D138">
        <v>282</v>
      </c>
      <c r="E138">
        <v>128</v>
      </c>
      <c r="F138">
        <v>7</v>
      </c>
      <c r="G138" t="s">
        <v>10</v>
      </c>
    </row>
    <row r="139" spans="1:7" hidden="1" x14ac:dyDescent="0.25">
      <c r="A139" t="s">
        <v>86</v>
      </c>
      <c r="B139">
        <v>4</v>
      </c>
      <c r="C139">
        <v>32874</v>
      </c>
      <c r="D139">
        <v>112</v>
      </c>
      <c r="E139">
        <v>140</v>
      </c>
      <c r="F139">
        <v>7</v>
      </c>
      <c r="G139" t="s">
        <v>17</v>
      </c>
    </row>
    <row r="140" spans="1:7" hidden="1" x14ac:dyDescent="0.25">
      <c r="A140" t="s">
        <v>100</v>
      </c>
      <c r="B140">
        <v>2</v>
      </c>
      <c r="C140">
        <v>81135</v>
      </c>
      <c r="D140">
        <v>286</v>
      </c>
      <c r="E140">
        <v>133</v>
      </c>
      <c r="F140">
        <v>7</v>
      </c>
      <c r="G140" t="s">
        <v>45</v>
      </c>
    </row>
    <row r="141" spans="1:7" hidden="1" x14ac:dyDescent="0.25">
      <c r="A141" t="s">
        <v>109</v>
      </c>
      <c r="B141">
        <v>2</v>
      </c>
      <c r="C141">
        <v>64064</v>
      </c>
      <c r="D141">
        <v>305</v>
      </c>
      <c r="E141">
        <v>200</v>
      </c>
      <c r="F141">
        <v>7</v>
      </c>
      <c r="G141" t="s">
        <v>25</v>
      </c>
    </row>
    <row r="142" spans="1:7" hidden="1" x14ac:dyDescent="0.25">
      <c r="A142" t="s">
        <v>116</v>
      </c>
      <c r="B142">
        <v>6</v>
      </c>
      <c r="C142">
        <v>99909</v>
      </c>
      <c r="D142">
        <v>472</v>
      </c>
      <c r="E142">
        <v>153</v>
      </c>
      <c r="F142">
        <v>7</v>
      </c>
      <c r="G142" t="s">
        <v>10</v>
      </c>
    </row>
    <row r="143" spans="1:7" hidden="1" x14ac:dyDescent="0.25">
      <c r="A143" t="s">
        <v>117</v>
      </c>
      <c r="B143">
        <v>7</v>
      </c>
      <c r="C143">
        <v>67333</v>
      </c>
      <c r="D143">
        <v>168</v>
      </c>
      <c r="E143">
        <v>181</v>
      </c>
      <c r="F143">
        <v>7</v>
      </c>
      <c r="G143" t="s">
        <v>8</v>
      </c>
    </row>
    <row r="144" spans="1:7" hidden="1" x14ac:dyDescent="0.25">
      <c r="A144" t="s">
        <v>145</v>
      </c>
      <c r="B144">
        <v>7</v>
      </c>
      <c r="C144">
        <v>20301</v>
      </c>
      <c r="D144">
        <v>500</v>
      </c>
      <c r="E144">
        <v>143</v>
      </c>
      <c r="F144">
        <v>7</v>
      </c>
      <c r="G144" t="s">
        <v>45</v>
      </c>
    </row>
    <row r="145" spans="1:7" hidden="1" x14ac:dyDescent="0.25">
      <c r="A145" t="s">
        <v>146</v>
      </c>
      <c r="B145">
        <v>3</v>
      </c>
      <c r="C145">
        <v>65236</v>
      </c>
      <c r="D145">
        <v>352</v>
      </c>
      <c r="E145">
        <v>156</v>
      </c>
      <c r="F145">
        <v>7</v>
      </c>
      <c r="G145" t="s">
        <v>13</v>
      </c>
    </row>
    <row r="146" spans="1:7" hidden="1" x14ac:dyDescent="0.25">
      <c r="A146" t="s">
        <v>174</v>
      </c>
      <c r="B146">
        <v>3</v>
      </c>
      <c r="C146">
        <v>69689</v>
      </c>
      <c r="D146">
        <v>463</v>
      </c>
      <c r="E146">
        <v>87</v>
      </c>
      <c r="F146">
        <v>7</v>
      </c>
      <c r="G146" t="s">
        <v>17</v>
      </c>
    </row>
    <row r="147" spans="1:7" hidden="1" x14ac:dyDescent="0.25">
      <c r="A147" t="s">
        <v>179</v>
      </c>
      <c r="B147">
        <v>1</v>
      </c>
      <c r="C147">
        <v>90316</v>
      </c>
      <c r="D147">
        <v>445</v>
      </c>
      <c r="E147">
        <v>88</v>
      </c>
      <c r="F147">
        <v>7</v>
      </c>
      <c r="G147" t="s">
        <v>31</v>
      </c>
    </row>
    <row r="148" spans="1:7" hidden="1" x14ac:dyDescent="0.25">
      <c r="A148" t="s">
        <v>187</v>
      </c>
      <c r="B148">
        <v>1</v>
      </c>
      <c r="C148">
        <v>52097</v>
      </c>
      <c r="D148">
        <v>225</v>
      </c>
      <c r="E148">
        <v>74</v>
      </c>
      <c r="F148">
        <v>7</v>
      </c>
      <c r="G148" t="s">
        <v>27</v>
      </c>
    </row>
    <row r="149" spans="1:7" hidden="1" x14ac:dyDescent="0.25">
      <c r="A149" t="s">
        <v>191</v>
      </c>
      <c r="B149">
        <v>2</v>
      </c>
      <c r="C149">
        <v>69726</v>
      </c>
      <c r="D149">
        <v>482</v>
      </c>
      <c r="E149">
        <v>158</v>
      </c>
      <c r="F149">
        <v>7</v>
      </c>
      <c r="G149" t="s">
        <v>10</v>
      </c>
    </row>
    <row r="150" spans="1:7" hidden="1" x14ac:dyDescent="0.25">
      <c r="A150" t="s">
        <v>210</v>
      </c>
      <c r="B150">
        <v>5</v>
      </c>
      <c r="C150">
        <v>59734</v>
      </c>
      <c r="D150">
        <v>179</v>
      </c>
      <c r="E150">
        <v>70</v>
      </c>
      <c r="F150">
        <v>7</v>
      </c>
      <c r="G150" t="s">
        <v>45</v>
      </c>
    </row>
    <row r="151" spans="1:7" hidden="1" x14ac:dyDescent="0.25">
      <c r="A151" t="s">
        <v>223</v>
      </c>
      <c r="B151">
        <v>4</v>
      </c>
      <c r="C151">
        <v>94740</v>
      </c>
      <c r="D151">
        <v>113</v>
      </c>
      <c r="E151">
        <v>89</v>
      </c>
      <c r="F151">
        <v>7</v>
      </c>
      <c r="G151" t="s">
        <v>45</v>
      </c>
    </row>
    <row r="152" spans="1:7" hidden="1" x14ac:dyDescent="0.25">
      <c r="A152" t="s">
        <v>228</v>
      </c>
      <c r="B152">
        <v>6</v>
      </c>
      <c r="C152">
        <v>25237</v>
      </c>
      <c r="D152">
        <v>473</v>
      </c>
      <c r="E152">
        <v>53</v>
      </c>
      <c r="F152">
        <v>7</v>
      </c>
      <c r="G152" t="s">
        <v>56</v>
      </c>
    </row>
    <row r="153" spans="1:7" hidden="1" x14ac:dyDescent="0.25">
      <c r="A153" t="s">
        <v>235</v>
      </c>
      <c r="B153">
        <v>7</v>
      </c>
      <c r="C153">
        <v>49375</v>
      </c>
      <c r="D153">
        <v>457</v>
      </c>
      <c r="E153">
        <v>128</v>
      </c>
      <c r="F153">
        <v>7</v>
      </c>
      <c r="G153" t="s">
        <v>8</v>
      </c>
    </row>
    <row r="154" spans="1:7" hidden="1" x14ac:dyDescent="0.25">
      <c r="A154" t="s">
        <v>247</v>
      </c>
      <c r="B154">
        <v>7</v>
      </c>
      <c r="C154">
        <v>64078</v>
      </c>
      <c r="D154">
        <v>127</v>
      </c>
      <c r="E154">
        <v>96</v>
      </c>
      <c r="F154">
        <v>7</v>
      </c>
      <c r="G154" t="s">
        <v>25</v>
      </c>
    </row>
    <row r="155" spans="1:7" hidden="1" x14ac:dyDescent="0.25">
      <c r="A155" t="s">
        <v>248</v>
      </c>
      <c r="B155">
        <v>6</v>
      </c>
      <c r="C155">
        <v>98832</v>
      </c>
      <c r="D155">
        <v>319</v>
      </c>
      <c r="E155">
        <v>50</v>
      </c>
      <c r="F155">
        <v>7</v>
      </c>
      <c r="G155" t="s">
        <v>8</v>
      </c>
    </row>
    <row r="156" spans="1:7" hidden="1" x14ac:dyDescent="0.25">
      <c r="A156" t="s">
        <v>7</v>
      </c>
      <c r="B156">
        <v>7</v>
      </c>
      <c r="C156">
        <v>85318</v>
      </c>
      <c r="D156">
        <v>103</v>
      </c>
      <c r="E156">
        <v>105</v>
      </c>
      <c r="F156">
        <v>6</v>
      </c>
      <c r="G156" t="s">
        <v>8</v>
      </c>
    </row>
    <row r="157" spans="1:7" hidden="1" x14ac:dyDescent="0.25">
      <c r="A157" t="s">
        <v>23</v>
      </c>
      <c r="B157">
        <v>7</v>
      </c>
      <c r="C157">
        <v>46309</v>
      </c>
      <c r="D157">
        <v>495</v>
      </c>
      <c r="E157">
        <v>134</v>
      </c>
      <c r="F157">
        <v>6</v>
      </c>
      <c r="G157" t="s">
        <v>17</v>
      </c>
    </row>
    <row r="158" spans="1:7" hidden="1" x14ac:dyDescent="0.25">
      <c r="A158" t="s">
        <v>29</v>
      </c>
      <c r="B158">
        <v>4</v>
      </c>
      <c r="C158">
        <v>32688</v>
      </c>
      <c r="D158">
        <v>132</v>
      </c>
      <c r="E158">
        <v>108</v>
      </c>
      <c r="F158">
        <v>6</v>
      </c>
      <c r="G158" t="s">
        <v>8</v>
      </c>
    </row>
    <row r="159" spans="1:7" hidden="1" x14ac:dyDescent="0.25">
      <c r="A159" t="s">
        <v>47</v>
      </c>
      <c r="B159">
        <v>4</v>
      </c>
      <c r="C159">
        <v>54754</v>
      </c>
      <c r="D159">
        <v>352</v>
      </c>
      <c r="E159">
        <v>194</v>
      </c>
      <c r="F159">
        <v>6</v>
      </c>
      <c r="G159" t="s">
        <v>8</v>
      </c>
    </row>
    <row r="160" spans="1:7" hidden="1" x14ac:dyDescent="0.25">
      <c r="A160" t="s">
        <v>50</v>
      </c>
      <c r="B160">
        <v>3</v>
      </c>
      <c r="C160">
        <v>87270</v>
      </c>
      <c r="D160">
        <v>314</v>
      </c>
      <c r="E160">
        <v>159</v>
      </c>
      <c r="F160">
        <v>6</v>
      </c>
      <c r="G160" t="s">
        <v>51</v>
      </c>
    </row>
    <row r="161" spans="1:7" hidden="1" x14ac:dyDescent="0.25">
      <c r="A161" t="s">
        <v>52</v>
      </c>
      <c r="B161">
        <v>3</v>
      </c>
      <c r="C161">
        <v>28680</v>
      </c>
      <c r="D161">
        <v>436</v>
      </c>
      <c r="E161">
        <v>50</v>
      </c>
      <c r="F161">
        <v>6</v>
      </c>
      <c r="G161" t="s">
        <v>25</v>
      </c>
    </row>
    <row r="162" spans="1:7" hidden="1" x14ac:dyDescent="0.25">
      <c r="A162" t="s">
        <v>53</v>
      </c>
      <c r="B162">
        <v>7</v>
      </c>
      <c r="C162">
        <v>91295</v>
      </c>
      <c r="D162">
        <v>189</v>
      </c>
      <c r="E162">
        <v>100</v>
      </c>
      <c r="F162">
        <v>6</v>
      </c>
      <c r="G162" t="s">
        <v>13</v>
      </c>
    </row>
    <row r="163" spans="1:7" hidden="1" x14ac:dyDescent="0.25">
      <c r="A163" t="s">
        <v>79</v>
      </c>
      <c r="B163">
        <v>6</v>
      </c>
      <c r="C163">
        <v>71407</v>
      </c>
      <c r="D163">
        <v>250</v>
      </c>
      <c r="E163">
        <v>152</v>
      </c>
      <c r="F163">
        <v>6</v>
      </c>
      <c r="G163" t="s">
        <v>56</v>
      </c>
    </row>
    <row r="164" spans="1:7" hidden="1" x14ac:dyDescent="0.25">
      <c r="A164" t="s">
        <v>104</v>
      </c>
      <c r="B164">
        <v>2</v>
      </c>
      <c r="C164">
        <v>23987</v>
      </c>
      <c r="D164">
        <v>495</v>
      </c>
      <c r="E164">
        <v>102</v>
      </c>
      <c r="F164">
        <v>6</v>
      </c>
      <c r="G164" t="s">
        <v>8</v>
      </c>
    </row>
    <row r="165" spans="1:7" hidden="1" x14ac:dyDescent="0.25">
      <c r="A165" t="s">
        <v>112</v>
      </c>
      <c r="B165">
        <v>2</v>
      </c>
      <c r="C165">
        <v>65525</v>
      </c>
      <c r="D165">
        <v>151</v>
      </c>
      <c r="E165">
        <v>167</v>
      </c>
      <c r="F165">
        <v>6</v>
      </c>
      <c r="G165" t="s">
        <v>25</v>
      </c>
    </row>
    <row r="166" spans="1:7" hidden="1" x14ac:dyDescent="0.25">
      <c r="A166" t="s">
        <v>126</v>
      </c>
      <c r="B166">
        <v>2</v>
      </c>
      <c r="C166">
        <v>74045</v>
      </c>
      <c r="D166">
        <v>138</v>
      </c>
      <c r="E166">
        <v>54</v>
      </c>
      <c r="F166">
        <v>6</v>
      </c>
      <c r="G166" t="s">
        <v>13</v>
      </c>
    </row>
    <row r="167" spans="1:7" hidden="1" x14ac:dyDescent="0.25">
      <c r="A167" t="s">
        <v>140</v>
      </c>
      <c r="B167">
        <v>1</v>
      </c>
      <c r="C167">
        <v>52635</v>
      </c>
      <c r="D167">
        <v>245</v>
      </c>
      <c r="E167">
        <v>122</v>
      </c>
      <c r="F167">
        <v>6</v>
      </c>
      <c r="G167" t="s">
        <v>45</v>
      </c>
    </row>
    <row r="168" spans="1:7" hidden="1" x14ac:dyDescent="0.25">
      <c r="A168" t="s">
        <v>165</v>
      </c>
      <c r="B168">
        <v>7</v>
      </c>
      <c r="C168">
        <v>76958</v>
      </c>
      <c r="D168">
        <v>244</v>
      </c>
      <c r="E168">
        <v>63</v>
      </c>
      <c r="F168">
        <v>6</v>
      </c>
      <c r="G168" t="s">
        <v>17</v>
      </c>
    </row>
    <row r="169" spans="1:7" hidden="1" x14ac:dyDescent="0.25">
      <c r="A169" t="s">
        <v>167</v>
      </c>
      <c r="B169">
        <v>5</v>
      </c>
      <c r="C169">
        <v>65017</v>
      </c>
      <c r="D169">
        <v>316</v>
      </c>
      <c r="E169">
        <v>164</v>
      </c>
      <c r="F169">
        <v>6</v>
      </c>
      <c r="G169" t="s">
        <v>56</v>
      </c>
    </row>
    <row r="170" spans="1:7" hidden="1" x14ac:dyDescent="0.25">
      <c r="A170" t="s">
        <v>183</v>
      </c>
      <c r="B170">
        <v>7</v>
      </c>
      <c r="C170">
        <v>90031</v>
      </c>
      <c r="D170">
        <v>272</v>
      </c>
      <c r="E170">
        <v>93</v>
      </c>
      <c r="F170">
        <v>6</v>
      </c>
      <c r="G170" t="s">
        <v>51</v>
      </c>
    </row>
    <row r="171" spans="1:7" hidden="1" x14ac:dyDescent="0.25">
      <c r="A171" t="s">
        <v>184</v>
      </c>
      <c r="B171">
        <v>6</v>
      </c>
      <c r="C171">
        <v>96429</v>
      </c>
      <c r="D171">
        <v>240</v>
      </c>
      <c r="E171">
        <v>74</v>
      </c>
      <c r="F171">
        <v>6</v>
      </c>
      <c r="G171" t="s">
        <v>22</v>
      </c>
    </row>
    <row r="172" spans="1:7" hidden="1" x14ac:dyDescent="0.25">
      <c r="A172" t="s">
        <v>195</v>
      </c>
      <c r="B172">
        <v>7</v>
      </c>
      <c r="C172">
        <v>76661</v>
      </c>
      <c r="D172">
        <v>447</v>
      </c>
      <c r="E172">
        <v>83</v>
      </c>
      <c r="F172">
        <v>6</v>
      </c>
      <c r="G172" t="s">
        <v>13</v>
      </c>
    </row>
    <row r="173" spans="1:7" hidden="1" x14ac:dyDescent="0.25">
      <c r="A173" t="s">
        <v>197</v>
      </c>
      <c r="B173">
        <v>1</v>
      </c>
      <c r="C173">
        <v>90313</v>
      </c>
      <c r="D173">
        <v>290</v>
      </c>
      <c r="E173">
        <v>57</v>
      </c>
      <c r="F173">
        <v>6</v>
      </c>
      <c r="G173" t="s">
        <v>25</v>
      </c>
    </row>
    <row r="174" spans="1:7" hidden="1" x14ac:dyDescent="0.25">
      <c r="A174" t="s">
        <v>202</v>
      </c>
      <c r="B174">
        <v>5</v>
      </c>
      <c r="C174">
        <v>23051</v>
      </c>
      <c r="D174">
        <v>157</v>
      </c>
      <c r="E174">
        <v>55</v>
      </c>
      <c r="F174">
        <v>6</v>
      </c>
      <c r="G174" t="s">
        <v>8</v>
      </c>
    </row>
    <row r="175" spans="1:7" hidden="1" x14ac:dyDescent="0.25">
      <c r="A175" t="s">
        <v>229</v>
      </c>
      <c r="B175">
        <v>6</v>
      </c>
      <c r="C175">
        <v>40056</v>
      </c>
      <c r="D175">
        <v>358</v>
      </c>
      <c r="E175">
        <v>128</v>
      </c>
      <c r="F175">
        <v>6</v>
      </c>
      <c r="G175" t="s">
        <v>15</v>
      </c>
    </row>
    <row r="176" spans="1:7" hidden="1" x14ac:dyDescent="0.25">
      <c r="A176" t="s">
        <v>239</v>
      </c>
      <c r="B176">
        <v>1</v>
      </c>
      <c r="C176">
        <v>93666</v>
      </c>
      <c r="D176">
        <v>221</v>
      </c>
      <c r="E176">
        <v>182</v>
      </c>
      <c r="F176">
        <v>6</v>
      </c>
      <c r="G176" t="s">
        <v>51</v>
      </c>
    </row>
    <row r="177" spans="1:7" hidden="1" x14ac:dyDescent="0.25">
      <c r="A177" t="s">
        <v>58</v>
      </c>
      <c r="B177">
        <v>7</v>
      </c>
      <c r="C177">
        <v>28155</v>
      </c>
      <c r="D177">
        <v>214</v>
      </c>
      <c r="E177">
        <v>83</v>
      </c>
      <c r="F177">
        <v>5</v>
      </c>
      <c r="G177" t="s">
        <v>8</v>
      </c>
    </row>
    <row r="178" spans="1:7" hidden="1" x14ac:dyDescent="0.25">
      <c r="A178" t="s">
        <v>92</v>
      </c>
      <c r="B178">
        <v>5</v>
      </c>
      <c r="C178">
        <v>22557</v>
      </c>
      <c r="D178">
        <v>372</v>
      </c>
      <c r="E178">
        <v>130</v>
      </c>
      <c r="F178">
        <v>5</v>
      </c>
      <c r="G178" t="s">
        <v>8</v>
      </c>
    </row>
    <row r="179" spans="1:7" hidden="1" x14ac:dyDescent="0.25">
      <c r="A179" t="s">
        <v>95</v>
      </c>
      <c r="B179">
        <v>6</v>
      </c>
      <c r="C179">
        <v>88497</v>
      </c>
      <c r="D179">
        <v>183</v>
      </c>
      <c r="E179">
        <v>181</v>
      </c>
      <c r="F179">
        <v>5</v>
      </c>
      <c r="G179" t="s">
        <v>15</v>
      </c>
    </row>
    <row r="180" spans="1:7" hidden="1" x14ac:dyDescent="0.25">
      <c r="A180" t="s">
        <v>98</v>
      </c>
      <c r="B180">
        <v>2</v>
      </c>
      <c r="C180">
        <v>97505</v>
      </c>
      <c r="D180">
        <v>441</v>
      </c>
      <c r="E180">
        <v>123</v>
      </c>
      <c r="F180">
        <v>5</v>
      </c>
      <c r="G180" t="s">
        <v>56</v>
      </c>
    </row>
    <row r="181" spans="1:7" hidden="1" x14ac:dyDescent="0.25">
      <c r="A181" t="s">
        <v>108</v>
      </c>
      <c r="B181">
        <v>7</v>
      </c>
      <c r="C181">
        <v>90271</v>
      </c>
      <c r="D181">
        <v>383</v>
      </c>
      <c r="E181">
        <v>160</v>
      </c>
      <c r="F181">
        <v>5</v>
      </c>
      <c r="G181" t="s">
        <v>15</v>
      </c>
    </row>
    <row r="182" spans="1:7" hidden="1" x14ac:dyDescent="0.25">
      <c r="A182" t="s">
        <v>119</v>
      </c>
      <c r="B182">
        <v>6</v>
      </c>
      <c r="C182">
        <v>94290</v>
      </c>
      <c r="D182">
        <v>495</v>
      </c>
      <c r="E182">
        <v>145</v>
      </c>
      <c r="F182">
        <v>5</v>
      </c>
      <c r="G182" t="s">
        <v>45</v>
      </c>
    </row>
    <row r="183" spans="1:7" hidden="1" x14ac:dyDescent="0.25">
      <c r="A183" t="s">
        <v>122</v>
      </c>
      <c r="B183">
        <v>1</v>
      </c>
      <c r="C183">
        <v>39738</v>
      </c>
      <c r="D183">
        <v>152</v>
      </c>
      <c r="E183">
        <v>171</v>
      </c>
      <c r="F183">
        <v>5</v>
      </c>
      <c r="G183" t="s">
        <v>45</v>
      </c>
    </row>
    <row r="184" spans="1:7" hidden="1" x14ac:dyDescent="0.25">
      <c r="A184" t="s">
        <v>128</v>
      </c>
      <c r="B184">
        <v>5</v>
      </c>
      <c r="C184">
        <v>25600</v>
      </c>
      <c r="D184">
        <v>280</v>
      </c>
      <c r="E184">
        <v>110</v>
      </c>
      <c r="F184">
        <v>5</v>
      </c>
      <c r="G184" t="s">
        <v>22</v>
      </c>
    </row>
    <row r="185" spans="1:7" hidden="1" x14ac:dyDescent="0.25">
      <c r="A185" t="s">
        <v>135</v>
      </c>
      <c r="B185">
        <v>1</v>
      </c>
      <c r="C185">
        <v>38589</v>
      </c>
      <c r="D185">
        <v>262</v>
      </c>
      <c r="E185">
        <v>139</v>
      </c>
      <c r="F185">
        <v>5</v>
      </c>
      <c r="G185" t="s">
        <v>13</v>
      </c>
    </row>
    <row r="186" spans="1:7" hidden="1" x14ac:dyDescent="0.25">
      <c r="A186" t="s">
        <v>136</v>
      </c>
      <c r="B186">
        <v>5</v>
      </c>
      <c r="C186">
        <v>63484</v>
      </c>
      <c r="D186">
        <v>314</v>
      </c>
      <c r="E186">
        <v>95</v>
      </c>
      <c r="F186">
        <v>5</v>
      </c>
      <c r="G186" t="s">
        <v>10</v>
      </c>
    </row>
    <row r="187" spans="1:7" hidden="1" x14ac:dyDescent="0.25">
      <c r="A187" t="s">
        <v>141</v>
      </c>
      <c r="B187">
        <v>7</v>
      </c>
      <c r="C187">
        <v>83208</v>
      </c>
      <c r="D187">
        <v>338</v>
      </c>
      <c r="E187">
        <v>75</v>
      </c>
      <c r="F187">
        <v>5</v>
      </c>
      <c r="G187" t="s">
        <v>13</v>
      </c>
    </row>
    <row r="188" spans="1:7" hidden="1" x14ac:dyDescent="0.25">
      <c r="A188" t="s">
        <v>163</v>
      </c>
      <c r="B188">
        <v>1</v>
      </c>
      <c r="C188">
        <v>38070</v>
      </c>
      <c r="D188">
        <v>420</v>
      </c>
      <c r="E188">
        <v>179</v>
      </c>
      <c r="F188">
        <v>5</v>
      </c>
      <c r="G188" t="s">
        <v>27</v>
      </c>
    </row>
    <row r="189" spans="1:7" hidden="1" x14ac:dyDescent="0.25">
      <c r="A189" t="s">
        <v>164</v>
      </c>
      <c r="B189">
        <v>7</v>
      </c>
      <c r="C189">
        <v>55777</v>
      </c>
      <c r="D189">
        <v>441</v>
      </c>
      <c r="E189">
        <v>158</v>
      </c>
      <c r="F189">
        <v>5</v>
      </c>
      <c r="G189" t="s">
        <v>31</v>
      </c>
    </row>
    <row r="190" spans="1:7" hidden="1" x14ac:dyDescent="0.25">
      <c r="A190" t="s">
        <v>186</v>
      </c>
      <c r="B190">
        <v>3</v>
      </c>
      <c r="C190">
        <v>33403</v>
      </c>
      <c r="D190">
        <v>319</v>
      </c>
      <c r="E190">
        <v>62</v>
      </c>
      <c r="F190">
        <v>5</v>
      </c>
      <c r="G190" t="s">
        <v>51</v>
      </c>
    </row>
    <row r="191" spans="1:7" hidden="1" x14ac:dyDescent="0.25">
      <c r="A191" t="s">
        <v>200</v>
      </c>
      <c r="B191">
        <v>4</v>
      </c>
      <c r="C191">
        <v>88027</v>
      </c>
      <c r="D191">
        <v>216</v>
      </c>
      <c r="E191">
        <v>91</v>
      </c>
      <c r="F191">
        <v>5</v>
      </c>
      <c r="G191" t="s">
        <v>22</v>
      </c>
    </row>
    <row r="192" spans="1:7" hidden="1" x14ac:dyDescent="0.25">
      <c r="A192" t="s">
        <v>206</v>
      </c>
      <c r="B192">
        <v>7</v>
      </c>
      <c r="C192">
        <v>78335</v>
      </c>
      <c r="D192">
        <v>272</v>
      </c>
      <c r="E192">
        <v>158</v>
      </c>
      <c r="F192">
        <v>5</v>
      </c>
      <c r="G192" t="s">
        <v>17</v>
      </c>
    </row>
    <row r="193" spans="1:7" hidden="1" x14ac:dyDescent="0.25">
      <c r="A193" t="s">
        <v>227</v>
      </c>
      <c r="B193">
        <v>4</v>
      </c>
      <c r="C193">
        <v>27805</v>
      </c>
      <c r="D193">
        <v>153</v>
      </c>
      <c r="E193">
        <v>124</v>
      </c>
      <c r="F193">
        <v>5</v>
      </c>
      <c r="G193" t="s">
        <v>10</v>
      </c>
    </row>
    <row r="194" spans="1:7" hidden="1" x14ac:dyDescent="0.25">
      <c r="A194" t="s">
        <v>243</v>
      </c>
      <c r="B194">
        <v>4</v>
      </c>
      <c r="C194">
        <v>92789</v>
      </c>
      <c r="D194">
        <v>235</v>
      </c>
      <c r="E194">
        <v>68</v>
      </c>
      <c r="F194">
        <v>5</v>
      </c>
      <c r="G194" t="s">
        <v>45</v>
      </c>
    </row>
    <row r="195" spans="1:7" hidden="1" x14ac:dyDescent="0.25">
      <c r="A195" t="s">
        <v>246</v>
      </c>
      <c r="B195">
        <v>3</v>
      </c>
      <c r="C195">
        <v>74340</v>
      </c>
      <c r="D195">
        <v>277</v>
      </c>
      <c r="E195">
        <v>189</v>
      </c>
      <c r="F195">
        <v>5</v>
      </c>
      <c r="G195" t="s">
        <v>15</v>
      </c>
    </row>
    <row r="196" spans="1:7" hidden="1" x14ac:dyDescent="0.25">
      <c r="A196" t="s">
        <v>20</v>
      </c>
      <c r="B196">
        <v>2</v>
      </c>
      <c r="C196">
        <v>66717</v>
      </c>
      <c r="D196">
        <v>439</v>
      </c>
      <c r="E196">
        <v>195</v>
      </c>
      <c r="F196">
        <v>4</v>
      </c>
      <c r="G196" t="s">
        <v>8</v>
      </c>
    </row>
    <row r="197" spans="1:7" hidden="1" x14ac:dyDescent="0.25">
      <c r="A197" t="s">
        <v>36</v>
      </c>
      <c r="B197">
        <v>6</v>
      </c>
      <c r="C197">
        <v>54698</v>
      </c>
      <c r="D197">
        <v>267</v>
      </c>
      <c r="E197">
        <v>198</v>
      </c>
      <c r="F197">
        <v>4</v>
      </c>
      <c r="G197" t="s">
        <v>17</v>
      </c>
    </row>
    <row r="198" spans="1:7" hidden="1" x14ac:dyDescent="0.25">
      <c r="A198" t="s">
        <v>37</v>
      </c>
      <c r="B198">
        <v>6</v>
      </c>
      <c r="C198">
        <v>42671</v>
      </c>
      <c r="D198">
        <v>429</v>
      </c>
      <c r="E198">
        <v>104</v>
      </c>
      <c r="F198">
        <v>4</v>
      </c>
      <c r="G198" t="s">
        <v>27</v>
      </c>
    </row>
    <row r="199" spans="1:7" hidden="1" x14ac:dyDescent="0.25">
      <c r="A199" t="s">
        <v>49</v>
      </c>
      <c r="B199">
        <v>1</v>
      </c>
      <c r="C199">
        <v>22911</v>
      </c>
      <c r="D199">
        <v>134</v>
      </c>
      <c r="E199">
        <v>127</v>
      </c>
      <c r="F199">
        <v>4</v>
      </c>
      <c r="G199" t="s">
        <v>27</v>
      </c>
    </row>
    <row r="200" spans="1:7" hidden="1" x14ac:dyDescent="0.25">
      <c r="A200" t="s">
        <v>54</v>
      </c>
      <c r="B200">
        <v>2</v>
      </c>
      <c r="C200">
        <v>31111</v>
      </c>
      <c r="D200">
        <v>363</v>
      </c>
      <c r="E200">
        <v>53</v>
      </c>
      <c r="F200">
        <v>4</v>
      </c>
      <c r="G200" t="s">
        <v>45</v>
      </c>
    </row>
    <row r="201" spans="1:7" hidden="1" x14ac:dyDescent="0.25">
      <c r="A201" t="s">
        <v>68</v>
      </c>
      <c r="B201">
        <v>3</v>
      </c>
      <c r="C201">
        <v>97371</v>
      </c>
      <c r="D201">
        <v>348</v>
      </c>
      <c r="E201">
        <v>103</v>
      </c>
      <c r="F201">
        <v>4</v>
      </c>
      <c r="G201" t="s">
        <v>22</v>
      </c>
    </row>
    <row r="202" spans="1:7" hidden="1" x14ac:dyDescent="0.25">
      <c r="A202" t="s">
        <v>82</v>
      </c>
      <c r="B202">
        <v>1</v>
      </c>
      <c r="C202">
        <v>26295</v>
      </c>
      <c r="D202">
        <v>136</v>
      </c>
      <c r="E202">
        <v>147</v>
      </c>
      <c r="F202">
        <v>4</v>
      </c>
      <c r="G202" t="s">
        <v>22</v>
      </c>
    </row>
    <row r="203" spans="1:7" hidden="1" x14ac:dyDescent="0.25">
      <c r="A203" t="s">
        <v>84</v>
      </c>
      <c r="B203">
        <v>5</v>
      </c>
      <c r="C203">
        <v>32183</v>
      </c>
      <c r="D203">
        <v>468</v>
      </c>
      <c r="E203">
        <v>79</v>
      </c>
      <c r="F203">
        <v>4</v>
      </c>
      <c r="G203" t="s">
        <v>10</v>
      </c>
    </row>
    <row r="204" spans="1:7" hidden="1" x14ac:dyDescent="0.25">
      <c r="A204" t="s">
        <v>87</v>
      </c>
      <c r="B204">
        <v>4</v>
      </c>
      <c r="C204">
        <v>52711</v>
      </c>
      <c r="D204">
        <v>378</v>
      </c>
      <c r="E204">
        <v>101</v>
      </c>
      <c r="F204">
        <v>4</v>
      </c>
      <c r="G204" t="s">
        <v>56</v>
      </c>
    </row>
    <row r="205" spans="1:7" hidden="1" x14ac:dyDescent="0.25">
      <c r="A205" t="s">
        <v>89</v>
      </c>
      <c r="B205">
        <v>4</v>
      </c>
      <c r="C205">
        <v>73351</v>
      </c>
      <c r="D205">
        <v>454</v>
      </c>
      <c r="E205">
        <v>79</v>
      </c>
      <c r="F205">
        <v>4</v>
      </c>
      <c r="G205" t="s">
        <v>51</v>
      </c>
    </row>
    <row r="206" spans="1:7" hidden="1" x14ac:dyDescent="0.25">
      <c r="A206" t="s">
        <v>133</v>
      </c>
      <c r="B206">
        <v>4</v>
      </c>
      <c r="C206">
        <v>93744</v>
      </c>
      <c r="D206">
        <v>221</v>
      </c>
      <c r="E206">
        <v>182</v>
      </c>
      <c r="F206">
        <v>4</v>
      </c>
      <c r="G206" t="s">
        <v>56</v>
      </c>
    </row>
    <row r="207" spans="1:7" hidden="1" x14ac:dyDescent="0.25">
      <c r="A207" t="s">
        <v>134</v>
      </c>
      <c r="B207">
        <v>5</v>
      </c>
      <c r="C207">
        <v>76491</v>
      </c>
      <c r="D207">
        <v>232</v>
      </c>
      <c r="E207">
        <v>61</v>
      </c>
      <c r="F207">
        <v>4</v>
      </c>
      <c r="G207" t="s">
        <v>51</v>
      </c>
    </row>
    <row r="208" spans="1:7" hidden="1" x14ac:dyDescent="0.25">
      <c r="A208" t="s">
        <v>175</v>
      </c>
      <c r="B208">
        <v>5</v>
      </c>
      <c r="C208">
        <v>70993</v>
      </c>
      <c r="D208">
        <v>281</v>
      </c>
      <c r="E208">
        <v>164</v>
      </c>
      <c r="F208">
        <v>4</v>
      </c>
      <c r="G208" t="s">
        <v>8</v>
      </c>
    </row>
    <row r="209" spans="1:7" hidden="1" x14ac:dyDescent="0.25">
      <c r="A209" t="s">
        <v>193</v>
      </c>
      <c r="B209">
        <v>5</v>
      </c>
      <c r="C209">
        <v>42677</v>
      </c>
      <c r="D209">
        <v>100</v>
      </c>
      <c r="E209">
        <v>160</v>
      </c>
      <c r="F209">
        <v>4</v>
      </c>
      <c r="G209" t="s">
        <v>25</v>
      </c>
    </row>
    <row r="210" spans="1:7" hidden="1" x14ac:dyDescent="0.25">
      <c r="A210" t="s">
        <v>205</v>
      </c>
      <c r="B210">
        <v>5</v>
      </c>
      <c r="C210">
        <v>86412</v>
      </c>
      <c r="D210">
        <v>259</v>
      </c>
      <c r="E210">
        <v>108</v>
      </c>
      <c r="F210">
        <v>4</v>
      </c>
      <c r="G210" t="s">
        <v>51</v>
      </c>
    </row>
    <row r="211" spans="1:7" hidden="1" x14ac:dyDescent="0.25">
      <c r="A211" t="s">
        <v>222</v>
      </c>
      <c r="B211">
        <v>6</v>
      </c>
      <c r="C211">
        <v>21150</v>
      </c>
      <c r="D211">
        <v>404</v>
      </c>
      <c r="E211">
        <v>80</v>
      </c>
      <c r="F211">
        <v>4</v>
      </c>
      <c r="G211" t="s">
        <v>31</v>
      </c>
    </row>
    <row r="212" spans="1:7" hidden="1" x14ac:dyDescent="0.25">
      <c r="A212" t="s">
        <v>257</v>
      </c>
      <c r="B212">
        <v>7</v>
      </c>
      <c r="C212">
        <v>79101</v>
      </c>
      <c r="D212">
        <v>339</v>
      </c>
      <c r="E212">
        <v>126</v>
      </c>
      <c r="F212">
        <v>4</v>
      </c>
      <c r="G212" t="s">
        <v>45</v>
      </c>
    </row>
    <row r="213" spans="1:7" hidden="1" x14ac:dyDescent="0.25">
      <c r="A213" t="s">
        <v>260</v>
      </c>
      <c r="B213">
        <v>1</v>
      </c>
      <c r="C213">
        <v>99605</v>
      </c>
      <c r="D213">
        <v>134</v>
      </c>
      <c r="E213">
        <v>59</v>
      </c>
      <c r="F213">
        <v>4</v>
      </c>
      <c r="G213" t="s">
        <v>15</v>
      </c>
    </row>
    <row r="214" spans="1:7" hidden="1" x14ac:dyDescent="0.25">
      <c r="A214" t="s">
        <v>266</v>
      </c>
      <c r="B214">
        <v>4</v>
      </c>
      <c r="C214">
        <v>80160</v>
      </c>
      <c r="D214">
        <v>296</v>
      </c>
      <c r="E214">
        <v>179</v>
      </c>
      <c r="F214">
        <v>4</v>
      </c>
      <c r="G214" t="s">
        <v>27</v>
      </c>
    </row>
    <row r="215" spans="1:7" hidden="1" x14ac:dyDescent="0.25">
      <c r="A215" t="s">
        <v>28</v>
      </c>
      <c r="B215">
        <v>5</v>
      </c>
      <c r="C215">
        <v>72662</v>
      </c>
      <c r="D215">
        <v>479</v>
      </c>
      <c r="E215">
        <v>135</v>
      </c>
      <c r="F215">
        <v>3</v>
      </c>
      <c r="G215" t="s">
        <v>27</v>
      </c>
    </row>
    <row r="216" spans="1:7" hidden="1" x14ac:dyDescent="0.25">
      <c r="A216" t="s">
        <v>34</v>
      </c>
      <c r="B216">
        <v>2</v>
      </c>
      <c r="C216">
        <v>72083</v>
      </c>
      <c r="D216">
        <v>422</v>
      </c>
      <c r="E216">
        <v>148</v>
      </c>
      <c r="F216">
        <v>3</v>
      </c>
      <c r="G216" t="s">
        <v>10</v>
      </c>
    </row>
    <row r="217" spans="1:7" hidden="1" x14ac:dyDescent="0.25">
      <c r="A217" t="s">
        <v>63</v>
      </c>
      <c r="B217">
        <v>3</v>
      </c>
      <c r="C217">
        <v>80713</v>
      </c>
      <c r="D217">
        <v>213</v>
      </c>
      <c r="E217">
        <v>167</v>
      </c>
      <c r="F217">
        <v>3</v>
      </c>
      <c r="G217" t="s">
        <v>8</v>
      </c>
    </row>
    <row r="218" spans="1:7" hidden="1" x14ac:dyDescent="0.25">
      <c r="A218" t="s">
        <v>78</v>
      </c>
      <c r="B218">
        <v>4</v>
      </c>
      <c r="C218">
        <v>35151</v>
      </c>
      <c r="D218">
        <v>251</v>
      </c>
      <c r="E218">
        <v>124</v>
      </c>
      <c r="F218">
        <v>3</v>
      </c>
      <c r="G218" t="s">
        <v>27</v>
      </c>
    </row>
    <row r="219" spans="1:7" hidden="1" x14ac:dyDescent="0.25">
      <c r="A219" t="s">
        <v>110</v>
      </c>
      <c r="B219">
        <v>2</v>
      </c>
      <c r="C219">
        <v>90091</v>
      </c>
      <c r="D219">
        <v>322</v>
      </c>
      <c r="E219">
        <v>129</v>
      </c>
      <c r="F219">
        <v>3</v>
      </c>
      <c r="G219" t="s">
        <v>17</v>
      </c>
    </row>
    <row r="220" spans="1:7" hidden="1" x14ac:dyDescent="0.25">
      <c r="A220" t="s">
        <v>131</v>
      </c>
      <c r="B220">
        <v>4</v>
      </c>
      <c r="C220">
        <v>65714</v>
      </c>
      <c r="D220">
        <v>497</v>
      </c>
      <c r="E220">
        <v>119</v>
      </c>
      <c r="F220">
        <v>3</v>
      </c>
      <c r="G220" t="s">
        <v>10</v>
      </c>
    </row>
    <row r="221" spans="1:7" hidden="1" x14ac:dyDescent="0.25">
      <c r="A221" t="s">
        <v>155</v>
      </c>
      <c r="B221">
        <v>7</v>
      </c>
      <c r="C221">
        <v>52745</v>
      </c>
      <c r="D221">
        <v>221</v>
      </c>
      <c r="E221">
        <v>162</v>
      </c>
      <c r="F221">
        <v>3</v>
      </c>
      <c r="G221" t="s">
        <v>45</v>
      </c>
    </row>
    <row r="222" spans="1:7" hidden="1" x14ac:dyDescent="0.25">
      <c r="A222" t="s">
        <v>211</v>
      </c>
      <c r="B222">
        <v>7</v>
      </c>
      <c r="C222">
        <v>92615</v>
      </c>
      <c r="D222">
        <v>473</v>
      </c>
      <c r="E222">
        <v>119</v>
      </c>
      <c r="F222">
        <v>3</v>
      </c>
      <c r="G222" t="s">
        <v>31</v>
      </c>
    </row>
    <row r="223" spans="1:7" hidden="1" x14ac:dyDescent="0.25">
      <c r="A223" t="s">
        <v>213</v>
      </c>
      <c r="B223">
        <v>3</v>
      </c>
      <c r="C223">
        <v>37019</v>
      </c>
      <c r="D223">
        <v>302</v>
      </c>
      <c r="E223">
        <v>53</v>
      </c>
      <c r="F223">
        <v>3</v>
      </c>
      <c r="G223" t="s">
        <v>56</v>
      </c>
    </row>
    <row r="224" spans="1:7" hidden="1" x14ac:dyDescent="0.25">
      <c r="A224" t="s">
        <v>215</v>
      </c>
      <c r="B224">
        <v>4</v>
      </c>
      <c r="C224">
        <v>99634</v>
      </c>
      <c r="D224">
        <v>328</v>
      </c>
      <c r="E224">
        <v>124</v>
      </c>
      <c r="F224">
        <v>3</v>
      </c>
      <c r="G224" t="s">
        <v>45</v>
      </c>
    </row>
    <row r="225" spans="1:7" hidden="1" x14ac:dyDescent="0.25">
      <c r="A225" t="s">
        <v>238</v>
      </c>
      <c r="B225">
        <v>1</v>
      </c>
      <c r="C225">
        <v>79638</v>
      </c>
      <c r="D225">
        <v>107</v>
      </c>
      <c r="E225">
        <v>93</v>
      </c>
      <c r="F225">
        <v>3</v>
      </c>
      <c r="G225" t="s">
        <v>51</v>
      </c>
    </row>
    <row r="226" spans="1:7" hidden="1" x14ac:dyDescent="0.25">
      <c r="A226" t="s">
        <v>267</v>
      </c>
      <c r="B226">
        <v>4</v>
      </c>
      <c r="C226">
        <v>61975</v>
      </c>
      <c r="D226">
        <v>402</v>
      </c>
      <c r="E226">
        <v>133</v>
      </c>
      <c r="F226">
        <v>3</v>
      </c>
      <c r="G226" t="s">
        <v>17</v>
      </c>
    </row>
    <row r="227" spans="1:7" hidden="1" x14ac:dyDescent="0.25">
      <c r="A227" t="s">
        <v>11</v>
      </c>
      <c r="B227">
        <v>5</v>
      </c>
      <c r="C227">
        <v>87172</v>
      </c>
      <c r="D227">
        <v>379</v>
      </c>
      <c r="E227">
        <v>158</v>
      </c>
      <c r="F227">
        <v>2</v>
      </c>
      <c r="G227" t="s">
        <v>10</v>
      </c>
    </row>
    <row r="228" spans="1:7" hidden="1" x14ac:dyDescent="0.25">
      <c r="A228" t="s">
        <v>21</v>
      </c>
      <c r="B228">
        <v>3</v>
      </c>
      <c r="C228">
        <v>70859</v>
      </c>
      <c r="D228">
        <v>251</v>
      </c>
      <c r="E228">
        <v>60</v>
      </c>
      <c r="F228">
        <v>2</v>
      </c>
      <c r="G228" t="s">
        <v>22</v>
      </c>
    </row>
    <row r="229" spans="1:7" hidden="1" x14ac:dyDescent="0.25">
      <c r="A229" t="s">
        <v>38</v>
      </c>
      <c r="B229">
        <v>2</v>
      </c>
      <c r="C229">
        <v>45184</v>
      </c>
      <c r="D229">
        <v>142</v>
      </c>
      <c r="E229">
        <v>55</v>
      </c>
      <c r="F229">
        <v>2</v>
      </c>
      <c r="G229" t="s">
        <v>27</v>
      </c>
    </row>
    <row r="230" spans="1:7" hidden="1" x14ac:dyDescent="0.25">
      <c r="A230" t="s">
        <v>71</v>
      </c>
      <c r="B230">
        <v>7</v>
      </c>
      <c r="C230">
        <v>40932</v>
      </c>
      <c r="D230">
        <v>456</v>
      </c>
      <c r="E230">
        <v>194</v>
      </c>
      <c r="F230">
        <v>2</v>
      </c>
      <c r="G230" t="s">
        <v>56</v>
      </c>
    </row>
    <row r="231" spans="1:7" hidden="1" x14ac:dyDescent="0.25">
      <c r="A231" t="s">
        <v>73</v>
      </c>
      <c r="B231">
        <v>1</v>
      </c>
      <c r="C231">
        <v>81434</v>
      </c>
      <c r="D231">
        <v>326</v>
      </c>
      <c r="E231">
        <v>96</v>
      </c>
      <c r="F231">
        <v>2</v>
      </c>
      <c r="G231" t="s">
        <v>10</v>
      </c>
    </row>
    <row r="232" spans="1:7" hidden="1" x14ac:dyDescent="0.25">
      <c r="A232" t="s">
        <v>75</v>
      </c>
      <c r="B232">
        <v>2</v>
      </c>
      <c r="C232">
        <v>63016</v>
      </c>
      <c r="D232">
        <v>198</v>
      </c>
      <c r="E232">
        <v>134</v>
      </c>
      <c r="F232">
        <v>2</v>
      </c>
      <c r="G232" t="s">
        <v>31</v>
      </c>
    </row>
    <row r="233" spans="1:7" hidden="1" x14ac:dyDescent="0.25">
      <c r="A233" t="s">
        <v>76</v>
      </c>
      <c r="B233">
        <v>4</v>
      </c>
      <c r="C233">
        <v>27400</v>
      </c>
      <c r="D233">
        <v>135</v>
      </c>
      <c r="E233">
        <v>191</v>
      </c>
      <c r="F233">
        <v>2</v>
      </c>
      <c r="G233" t="s">
        <v>27</v>
      </c>
    </row>
    <row r="234" spans="1:7" hidden="1" x14ac:dyDescent="0.25">
      <c r="A234" t="s">
        <v>94</v>
      </c>
      <c r="B234">
        <v>3</v>
      </c>
      <c r="C234">
        <v>22200</v>
      </c>
      <c r="D234">
        <v>161</v>
      </c>
      <c r="E234">
        <v>78</v>
      </c>
      <c r="F234">
        <v>2</v>
      </c>
      <c r="G234" t="s">
        <v>27</v>
      </c>
    </row>
    <row r="235" spans="1:7" hidden="1" x14ac:dyDescent="0.25">
      <c r="A235" t="s">
        <v>102</v>
      </c>
      <c r="B235">
        <v>6</v>
      </c>
      <c r="C235">
        <v>58467</v>
      </c>
      <c r="D235">
        <v>276</v>
      </c>
      <c r="E235">
        <v>83</v>
      </c>
      <c r="F235">
        <v>2</v>
      </c>
      <c r="G235" t="s">
        <v>56</v>
      </c>
    </row>
    <row r="236" spans="1:7" hidden="1" x14ac:dyDescent="0.25">
      <c r="A236" t="s">
        <v>107</v>
      </c>
      <c r="B236">
        <v>5</v>
      </c>
      <c r="C236">
        <v>66214</v>
      </c>
      <c r="D236">
        <v>364</v>
      </c>
      <c r="E236">
        <v>164</v>
      </c>
      <c r="F236">
        <v>2</v>
      </c>
      <c r="G236" t="s">
        <v>13</v>
      </c>
    </row>
    <row r="237" spans="1:7" hidden="1" x14ac:dyDescent="0.25">
      <c r="A237" t="s">
        <v>115</v>
      </c>
      <c r="B237">
        <v>4</v>
      </c>
      <c r="C237">
        <v>26893</v>
      </c>
      <c r="D237">
        <v>243</v>
      </c>
      <c r="E237">
        <v>181</v>
      </c>
      <c r="F237">
        <v>2</v>
      </c>
      <c r="G237" t="s">
        <v>17</v>
      </c>
    </row>
    <row r="238" spans="1:7" hidden="1" x14ac:dyDescent="0.25">
      <c r="A238" t="s">
        <v>157</v>
      </c>
      <c r="B238">
        <v>1</v>
      </c>
      <c r="C238">
        <v>86105</v>
      </c>
      <c r="D238">
        <v>104</v>
      </c>
      <c r="E238">
        <v>96</v>
      </c>
      <c r="F238">
        <v>2</v>
      </c>
      <c r="G238" t="s">
        <v>51</v>
      </c>
    </row>
    <row r="239" spans="1:7" hidden="1" x14ac:dyDescent="0.25">
      <c r="A239" t="s">
        <v>170</v>
      </c>
      <c r="B239">
        <v>6</v>
      </c>
      <c r="C239">
        <v>98069</v>
      </c>
      <c r="D239">
        <v>391</v>
      </c>
      <c r="E239">
        <v>160</v>
      </c>
      <c r="F239">
        <v>2</v>
      </c>
      <c r="G239" t="s">
        <v>10</v>
      </c>
    </row>
    <row r="240" spans="1:7" hidden="1" x14ac:dyDescent="0.25">
      <c r="A240" t="s">
        <v>182</v>
      </c>
      <c r="B240">
        <v>7</v>
      </c>
      <c r="C240">
        <v>26655</v>
      </c>
      <c r="D240">
        <v>225</v>
      </c>
      <c r="E240">
        <v>175</v>
      </c>
      <c r="F240">
        <v>2</v>
      </c>
      <c r="G240" t="s">
        <v>25</v>
      </c>
    </row>
    <row r="241" spans="1:7" hidden="1" x14ac:dyDescent="0.25">
      <c r="A241" t="s">
        <v>190</v>
      </c>
      <c r="B241">
        <v>2</v>
      </c>
      <c r="C241">
        <v>72921</v>
      </c>
      <c r="D241">
        <v>416</v>
      </c>
      <c r="E241">
        <v>116</v>
      </c>
      <c r="F241">
        <v>2</v>
      </c>
      <c r="G241" t="s">
        <v>13</v>
      </c>
    </row>
    <row r="242" spans="1:7" hidden="1" x14ac:dyDescent="0.25">
      <c r="A242" t="s">
        <v>217</v>
      </c>
      <c r="B242">
        <v>2</v>
      </c>
      <c r="C242">
        <v>45945</v>
      </c>
      <c r="D242">
        <v>326</v>
      </c>
      <c r="E242">
        <v>143</v>
      </c>
      <c r="F242">
        <v>2</v>
      </c>
      <c r="G242" t="s">
        <v>17</v>
      </c>
    </row>
    <row r="243" spans="1:7" hidden="1" x14ac:dyDescent="0.25">
      <c r="A243" t="s">
        <v>231</v>
      </c>
      <c r="B243">
        <v>2</v>
      </c>
      <c r="C243">
        <v>76556</v>
      </c>
      <c r="D243">
        <v>111</v>
      </c>
      <c r="E243">
        <v>167</v>
      </c>
      <c r="F243">
        <v>2</v>
      </c>
      <c r="G243" t="s">
        <v>8</v>
      </c>
    </row>
    <row r="244" spans="1:7" hidden="1" x14ac:dyDescent="0.25">
      <c r="A244" t="s">
        <v>232</v>
      </c>
      <c r="B244">
        <v>7</v>
      </c>
      <c r="C244">
        <v>23343</v>
      </c>
      <c r="D244">
        <v>429</v>
      </c>
      <c r="E244">
        <v>162</v>
      </c>
      <c r="F244">
        <v>2</v>
      </c>
      <c r="G244" t="s">
        <v>13</v>
      </c>
    </row>
    <row r="245" spans="1:7" hidden="1" x14ac:dyDescent="0.25">
      <c r="A245" t="s">
        <v>240</v>
      </c>
      <c r="B245">
        <v>3</v>
      </c>
      <c r="C245">
        <v>87215</v>
      </c>
      <c r="D245">
        <v>447</v>
      </c>
      <c r="E245">
        <v>119</v>
      </c>
      <c r="F245">
        <v>2</v>
      </c>
      <c r="G245" t="s">
        <v>17</v>
      </c>
    </row>
    <row r="246" spans="1:7" hidden="1" x14ac:dyDescent="0.25">
      <c r="A246" t="s">
        <v>242</v>
      </c>
      <c r="B246">
        <v>1</v>
      </c>
      <c r="C246">
        <v>33284</v>
      </c>
      <c r="D246">
        <v>189</v>
      </c>
      <c r="E246">
        <v>117</v>
      </c>
      <c r="F246">
        <v>2</v>
      </c>
      <c r="G246" t="s">
        <v>31</v>
      </c>
    </row>
    <row r="247" spans="1:7" hidden="1" x14ac:dyDescent="0.25">
      <c r="A247" t="s">
        <v>245</v>
      </c>
      <c r="B247">
        <v>1</v>
      </c>
      <c r="C247">
        <v>29435</v>
      </c>
      <c r="D247">
        <v>415</v>
      </c>
      <c r="E247">
        <v>162</v>
      </c>
      <c r="F247">
        <v>2</v>
      </c>
      <c r="G247" t="s">
        <v>17</v>
      </c>
    </row>
    <row r="248" spans="1:7" hidden="1" x14ac:dyDescent="0.25">
      <c r="A248" t="s">
        <v>252</v>
      </c>
      <c r="B248">
        <v>5</v>
      </c>
      <c r="C248">
        <v>49124</v>
      </c>
      <c r="D248">
        <v>291</v>
      </c>
      <c r="E248">
        <v>87</v>
      </c>
      <c r="F248">
        <v>2</v>
      </c>
      <c r="G248" t="s">
        <v>27</v>
      </c>
    </row>
    <row r="249" spans="1:7" hidden="1" x14ac:dyDescent="0.25">
      <c r="A249" t="s">
        <v>254</v>
      </c>
      <c r="B249">
        <v>3</v>
      </c>
      <c r="C249">
        <v>55247</v>
      </c>
      <c r="D249">
        <v>300</v>
      </c>
      <c r="E249">
        <v>175</v>
      </c>
      <c r="F249">
        <v>2</v>
      </c>
      <c r="G249" t="s">
        <v>13</v>
      </c>
    </row>
    <row r="250" spans="1:7" hidden="1" x14ac:dyDescent="0.25">
      <c r="A250" t="s">
        <v>262</v>
      </c>
      <c r="B250">
        <v>1</v>
      </c>
      <c r="C250">
        <v>60158</v>
      </c>
      <c r="D250">
        <v>489</v>
      </c>
      <c r="E250">
        <v>200</v>
      </c>
      <c r="F250">
        <v>2</v>
      </c>
      <c r="G250" t="s">
        <v>31</v>
      </c>
    </row>
    <row r="251" spans="1:7" hidden="1" x14ac:dyDescent="0.25">
      <c r="A251" t="s">
        <v>268</v>
      </c>
      <c r="B251">
        <v>6</v>
      </c>
      <c r="C251">
        <v>29540</v>
      </c>
      <c r="D251">
        <v>109</v>
      </c>
      <c r="E251">
        <v>114</v>
      </c>
      <c r="F251">
        <v>2</v>
      </c>
      <c r="G251"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A8A2-BF3A-4465-8E9F-6ADEA8697575}">
  <dimension ref="A1:W254"/>
  <sheetViews>
    <sheetView topLeftCell="B1" workbookViewId="0">
      <selection activeCell="I2" sqref="I2"/>
    </sheetView>
  </sheetViews>
  <sheetFormatPr defaultRowHeight="15" x14ac:dyDescent="0.25"/>
  <cols>
    <col min="1" max="1" width="13.28515625" style="7" bestFit="1" customWidth="1"/>
    <col min="2" max="2" width="18.28515625" style="7" bestFit="1" customWidth="1"/>
    <col min="3" max="3" width="13.7109375" style="7" bestFit="1" customWidth="1"/>
    <col min="4" max="4" width="18.5703125" style="7" bestFit="1" customWidth="1"/>
    <col min="5" max="5" width="24.85546875" style="7" bestFit="1" customWidth="1"/>
    <col min="6" max="6" width="12.5703125" style="7" customWidth="1"/>
    <col min="7" max="7" width="19.5703125" style="7" bestFit="1" customWidth="1"/>
    <col min="8" max="8" width="9.140625" style="7"/>
    <col min="9" max="9" width="25.85546875" style="7" bestFit="1" customWidth="1"/>
    <col min="10" max="10" width="17.28515625" style="7" bestFit="1" customWidth="1"/>
    <col min="11" max="11" width="14.7109375" style="7" bestFit="1" customWidth="1"/>
    <col min="12" max="13" width="9.140625" style="7"/>
    <col min="14" max="14" width="13.5703125" style="7" bestFit="1" customWidth="1"/>
    <col min="15" max="15" width="11.42578125" style="7" bestFit="1" customWidth="1"/>
    <col min="16" max="21" width="9.140625" style="7"/>
    <col min="22" max="22" width="12.42578125" style="7" bestFit="1" customWidth="1"/>
    <col min="23" max="23" width="11.85546875" style="7" bestFit="1" customWidth="1"/>
    <col min="24" max="16384" width="9.140625" style="7"/>
  </cols>
  <sheetData>
    <row r="1" spans="1:23" x14ac:dyDescent="0.25">
      <c r="A1" s="7" t="s">
        <v>281</v>
      </c>
      <c r="B1" t="s">
        <v>280</v>
      </c>
    </row>
    <row r="2" spans="1:23" x14ac:dyDescent="0.25">
      <c r="A2" s="7" t="s">
        <v>282</v>
      </c>
      <c r="B2" t="s">
        <v>0</v>
      </c>
      <c r="C2" t="s">
        <v>1</v>
      </c>
      <c r="D2" t="s">
        <v>2</v>
      </c>
      <c r="E2" t="s">
        <v>3</v>
      </c>
      <c r="F2" t="s">
        <v>4</v>
      </c>
      <c r="G2" t="s">
        <v>5</v>
      </c>
      <c r="H2" t="s">
        <v>6</v>
      </c>
      <c r="I2" s="7" t="s">
        <v>283</v>
      </c>
      <c r="J2" s="7" t="s">
        <v>278</v>
      </c>
      <c r="K2" s="7" t="s">
        <v>294</v>
      </c>
    </row>
    <row r="3" spans="1:23" x14ac:dyDescent="0.25">
      <c r="A3"/>
      <c r="B3" t="s">
        <v>7</v>
      </c>
      <c r="C3">
        <v>7</v>
      </c>
      <c r="D3">
        <v>85318</v>
      </c>
      <c r="E3">
        <v>103</v>
      </c>
      <c r="F3">
        <v>105</v>
      </c>
      <c r="G3">
        <v>6</v>
      </c>
      <c r="H3" t="s">
        <v>8</v>
      </c>
      <c r="I3" s="7">
        <f>SUM(E3+F3)</f>
        <v>208</v>
      </c>
      <c r="J3" s="7" t="str">
        <f>IF(C3&gt;4,"Large family","small family")</f>
        <v>Large family</v>
      </c>
      <c r="K3" s="7" t="str">
        <f>IF(I3&gt;200,"higherusage","lowerusage")</f>
        <v>higherusage</v>
      </c>
      <c r="Q3" s="7" t="s">
        <v>314</v>
      </c>
      <c r="S3" s="7" t="s">
        <v>315</v>
      </c>
    </row>
    <row r="4" spans="1:23" x14ac:dyDescent="0.25">
      <c r="A4"/>
      <c r="B4" t="s">
        <v>41</v>
      </c>
      <c r="C4">
        <v>1</v>
      </c>
      <c r="D4">
        <v>35708</v>
      </c>
      <c r="E4">
        <v>496</v>
      </c>
      <c r="F4">
        <v>151</v>
      </c>
      <c r="G4">
        <v>13</v>
      </c>
      <c r="H4" t="s">
        <v>27</v>
      </c>
      <c r="I4" s="7">
        <f>SUM(E4+F4)</f>
        <v>647</v>
      </c>
      <c r="J4" s="7" t="str">
        <f>IF(C4&gt;4,"Large family","small family")</f>
        <v>small family</v>
      </c>
      <c r="K4" s="7" t="str">
        <f>IF(I4&gt;200,"higherusage","lowerusage")</f>
        <v>higherusage</v>
      </c>
      <c r="M4" s="16" t="s">
        <v>286</v>
      </c>
      <c r="Q4" s="7">
        <f>MIN(E3:E251)</f>
        <v>100</v>
      </c>
      <c r="R4" s="7" t="s">
        <v>287</v>
      </c>
      <c r="S4" s="7">
        <f>MAX(E3:E251)</f>
        <v>500</v>
      </c>
    </row>
    <row r="5" spans="1:23" x14ac:dyDescent="0.25">
      <c r="A5"/>
      <c r="B5" t="s">
        <v>11</v>
      </c>
      <c r="C5">
        <v>5</v>
      </c>
      <c r="D5">
        <v>87172</v>
      </c>
      <c r="E5">
        <v>379</v>
      </c>
      <c r="F5">
        <v>158</v>
      </c>
      <c r="G5">
        <v>2</v>
      </c>
      <c r="H5" t="s">
        <v>10</v>
      </c>
      <c r="I5" s="7">
        <f>SUM(E5+F5)</f>
        <v>537</v>
      </c>
      <c r="J5" s="7" t="str">
        <f>IF(C5&gt;4,"Large family","small family")</f>
        <v>Large family</v>
      </c>
      <c r="K5" s="7" t="str">
        <f>IF(I5&gt;200,"higherusage","lowerusage")</f>
        <v>higherusage</v>
      </c>
      <c r="M5" s="17" t="s">
        <v>288</v>
      </c>
      <c r="N5" s="17"/>
      <c r="O5" s="17"/>
      <c r="Q5" s="7">
        <f>MIN(F3:F251)</f>
        <v>50</v>
      </c>
      <c r="S5" s="7">
        <f>MAX(F3:F251)</f>
        <v>200</v>
      </c>
    </row>
    <row r="6" spans="1:23" x14ac:dyDescent="0.25">
      <c r="A6"/>
      <c r="B6" t="s">
        <v>12</v>
      </c>
      <c r="C6">
        <v>7</v>
      </c>
      <c r="D6">
        <v>46736</v>
      </c>
      <c r="E6">
        <v>435</v>
      </c>
      <c r="F6">
        <v>54</v>
      </c>
      <c r="G6">
        <v>10</v>
      </c>
      <c r="H6" t="s">
        <v>13</v>
      </c>
      <c r="I6" s="7">
        <f>SUM(E6+F6)</f>
        <v>489</v>
      </c>
      <c r="J6" s="7" t="str">
        <f>IF(C6&gt;4,"Large family","small family")</f>
        <v>Large family</v>
      </c>
      <c r="K6" s="7" t="str">
        <f>IF(I6&gt;200,"higherusage","lowerusage")</f>
        <v>higherusage</v>
      </c>
      <c r="M6" s="17" t="s">
        <v>289</v>
      </c>
      <c r="N6" s="17"/>
      <c r="O6" s="17"/>
      <c r="P6" s="17"/>
      <c r="Q6" s="17"/>
      <c r="R6" s="17"/>
    </row>
    <row r="7" spans="1:23" x14ac:dyDescent="0.25">
      <c r="A7"/>
      <c r="B7" t="s">
        <v>48</v>
      </c>
      <c r="C7">
        <v>1</v>
      </c>
      <c r="D7">
        <v>31411</v>
      </c>
      <c r="E7">
        <v>341</v>
      </c>
      <c r="F7">
        <v>134</v>
      </c>
      <c r="G7">
        <v>13</v>
      </c>
      <c r="H7" t="s">
        <v>25</v>
      </c>
      <c r="I7" s="7">
        <f>SUM(E7+F7)</f>
        <v>475</v>
      </c>
      <c r="J7" s="7" t="str">
        <f>IF(C7&gt;4,"Large family","small family")</f>
        <v>small family</v>
      </c>
      <c r="K7" s="7" t="str">
        <f>IF(I7&gt;200,"higherusage","lowerusage")</f>
        <v>higherusage</v>
      </c>
      <c r="M7" s="16" t="s">
        <v>290</v>
      </c>
      <c r="N7" s="17"/>
      <c r="O7" s="17"/>
      <c r="P7" s="17"/>
      <c r="Q7" s="17"/>
      <c r="R7" s="17"/>
    </row>
    <row r="8" spans="1:23" x14ac:dyDescent="0.25">
      <c r="A8"/>
      <c r="B8" t="s">
        <v>16</v>
      </c>
      <c r="C8">
        <v>5</v>
      </c>
      <c r="D8">
        <v>58623</v>
      </c>
      <c r="E8">
        <v>357</v>
      </c>
      <c r="F8">
        <v>82</v>
      </c>
      <c r="G8">
        <v>9</v>
      </c>
      <c r="H8" t="s">
        <v>17</v>
      </c>
      <c r="I8" s="7">
        <f>SUM(E8+F8)</f>
        <v>439</v>
      </c>
      <c r="J8" s="7" t="str">
        <f>IF(C8&gt;4,"Large family","small family")</f>
        <v>Large family</v>
      </c>
      <c r="K8" s="7" t="str">
        <f>IF(I8&gt;200,"higherusage","lowerusage")</f>
        <v>higherusage</v>
      </c>
      <c r="M8" s="7" t="s">
        <v>291</v>
      </c>
    </row>
    <row r="9" spans="1:23" x14ac:dyDescent="0.25">
      <c r="A9"/>
      <c r="B9" t="s">
        <v>18</v>
      </c>
      <c r="C9">
        <v>5</v>
      </c>
      <c r="D9">
        <v>27392</v>
      </c>
      <c r="E9">
        <v>483</v>
      </c>
      <c r="F9">
        <v>167</v>
      </c>
      <c r="G9">
        <v>7</v>
      </c>
      <c r="H9" t="s">
        <v>10</v>
      </c>
      <c r="I9" s="7">
        <f>SUM(E9+F9)</f>
        <v>650</v>
      </c>
      <c r="J9" s="7" t="str">
        <f>IF(C9&gt;4,"Large family","small family")</f>
        <v>Large family</v>
      </c>
      <c r="K9" s="7" t="str">
        <f>IF(I9&gt;200,"higherusage","lowerusage")</f>
        <v>higherusage</v>
      </c>
      <c r="M9" s="16" t="s">
        <v>296</v>
      </c>
      <c r="O9" t="s">
        <v>295</v>
      </c>
    </row>
    <row r="10" spans="1:23" x14ac:dyDescent="0.25">
      <c r="A10"/>
      <c r="B10" t="s">
        <v>19</v>
      </c>
      <c r="C10">
        <v>7</v>
      </c>
      <c r="D10">
        <v>75680</v>
      </c>
      <c r="E10">
        <v>259</v>
      </c>
      <c r="F10">
        <v>114</v>
      </c>
      <c r="G10">
        <v>8</v>
      </c>
      <c r="H10" t="s">
        <v>13</v>
      </c>
      <c r="I10" s="7">
        <f>SUM(E10+F10)</f>
        <v>373</v>
      </c>
      <c r="J10" s="7" t="str">
        <f>IF(C10&gt;4,"Large family","small family")</f>
        <v>Large family</v>
      </c>
      <c r="K10" s="7" t="str">
        <f>IF(I10&gt;200,"higherusage","lowerusage")</f>
        <v>higherusage</v>
      </c>
      <c r="N10" s="9" t="s">
        <v>0</v>
      </c>
      <c r="O10" s="10" t="s">
        <v>1</v>
      </c>
      <c r="P10" s="10" t="s">
        <v>2</v>
      </c>
      <c r="Q10" s="10" t="s">
        <v>3</v>
      </c>
      <c r="R10" s="10" t="s">
        <v>4</v>
      </c>
      <c r="S10" s="10" t="s">
        <v>5</v>
      </c>
      <c r="T10" s="10" t="s">
        <v>6</v>
      </c>
      <c r="U10" s="10" t="s">
        <v>284</v>
      </c>
      <c r="V10" s="10" t="s">
        <v>283</v>
      </c>
      <c r="W10" s="11" t="s">
        <v>285</v>
      </c>
    </row>
    <row r="11" spans="1:23" x14ac:dyDescent="0.25">
      <c r="A11"/>
      <c r="B11" t="s">
        <v>49</v>
      </c>
      <c r="C11">
        <v>1</v>
      </c>
      <c r="D11">
        <v>22911</v>
      </c>
      <c r="E11">
        <v>134</v>
      </c>
      <c r="F11">
        <v>127</v>
      </c>
      <c r="G11">
        <v>4</v>
      </c>
      <c r="H11" t="s">
        <v>27</v>
      </c>
      <c r="I11" s="7">
        <f>SUM(E11+F11)</f>
        <v>261</v>
      </c>
      <c r="J11" s="7" t="str">
        <f>IF(C11&gt;4,"Large family","small family")</f>
        <v>small family</v>
      </c>
      <c r="K11" s="7" t="str">
        <f>IF(I11&gt;200,"higherusage","lowerusage")</f>
        <v>higherusage</v>
      </c>
      <c r="N11" s="12" t="s">
        <v>99</v>
      </c>
      <c r="O11" s="13">
        <v>4</v>
      </c>
      <c r="P11" s="13">
        <v>22869</v>
      </c>
      <c r="Q11" s="13">
        <v>496</v>
      </c>
      <c r="R11" s="13">
        <v>66</v>
      </c>
      <c r="S11" s="13">
        <v>14</v>
      </c>
      <c r="T11" s="13" t="s">
        <v>13</v>
      </c>
      <c r="U11" s="13">
        <v>562</v>
      </c>
      <c r="V11" s="13" t="s">
        <v>292</v>
      </c>
      <c r="W11" s="14" t="s">
        <v>293</v>
      </c>
    </row>
    <row r="12" spans="1:23" x14ac:dyDescent="0.25">
      <c r="A12"/>
      <c r="B12" t="s">
        <v>67</v>
      </c>
      <c r="C12">
        <v>1</v>
      </c>
      <c r="D12">
        <v>36371</v>
      </c>
      <c r="E12">
        <v>376</v>
      </c>
      <c r="F12">
        <v>61</v>
      </c>
      <c r="G12">
        <v>9</v>
      </c>
      <c r="H12" t="s">
        <v>22</v>
      </c>
      <c r="I12" s="7">
        <f>SUM(E12+F12)</f>
        <v>437</v>
      </c>
      <c r="J12" s="7" t="str">
        <f>IF(C12&gt;4,"Large family","small family")</f>
        <v>small family</v>
      </c>
      <c r="K12" s="7" t="str">
        <f>IF(I12&gt;200,"higherusage","lowerusage")</f>
        <v>higherusage</v>
      </c>
      <c r="M12" s="18" t="s">
        <v>297</v>
      </c>
    </row>
    <row r="13" spans="1:23" x14ac:dyDescent="0.25">
      <c r="A13"/>
      <c r="B13" t="s">
        <v>23</v>
      </c>
      <c r="C13">
        <v>7</v>
      </c>
      <c r="D13">
        <v>46309</v>
      </c>
      <c r="E13">
        <v>495</v>
      </c>
      <c r="F13">
        <v>134</v>
      </c>
      <c r="G13">
        <v>6</v>
      </c>
      <c r="H13" t="s">
        <v>17</v>
      </c>
      <c r="I13" s="7">
        <f>SUM(E13+F13)</f>
        <v>629</v>
      </c>
      <c r="J13" s="7" t="str">
        <f>IF(C13&gt;4,"Large family","small family")</f>
        <v>Large family</v>
      </c>
      <c r="K13" s="7" t="str">
        <f>IF(I13&gt;200,"higherusage","lowerusage")</f>
        <v>higherusage</v>
      </c>
      <c r="M13" s="9" t="s">
        <v>0</v>
      </c>
      <c r="N13" s="10" t="s">
        <v>1</v>
      </c>
      <c r="O13" s="10" t="s">
        <v>2</v>
      </c>
      <c r="P13" s="10" t="s">
        <v>3</v>
      </c>
      <c r="Q13" s="10" t="s">
        <v>4</v>
      </c>
      <c r="R13" s="10" t="s">
        <v>5</v>
      </c>
      <c r="S13" s="10" t="s">
        <v>6</v>
      </c>
      <c r="T13" s="10" t="s">
        <v>284</v>
      </c>
      <c r="U13" s="10" t="s">
        <v>278</v>
      </c>
      <c r="V13" s="11" t="s">
        <v>294</v>
      </c>
    </row>
    <row r="14" spans="1:23" x14ac:dyDescent="0.25">
      <c r="A14"/>
      <c r="B14" t="s">
        <v>73</v>
      </c>
      <c r="C14">
        <v>1</v>
      </c>
      <c r="D14">
        <v>81434</v>
      </c>
      <c r="E14">
        <v>326</v>
      </c>
      <c r="F14">
        <v>96</v>
      </c>
      <c r="G14">
        <v>2</v>
      </c>
      <c r="H14" t="s">
        <v>10</v>
      </c>
      <c r="I14" s="7">
        <f>SUM(E14+F14)</f>
        <v>422</v>
      </c>
      <c r="J14" s="7" t="str">
        <f>IF(C14&gt;4,"Large family","small family")</f>
        <v>small family</v>
      </c>
      <c r="K14" s="7" t="str">
        <f>IF(I14&gt;200,"higherusage","lowerusage")</f>
        <v>higherusage</v>
      </c>
      <c r="M14" s="12" t="s">
        <v>116</v>
      </c>
      <c r="N14" s="13">
        <v>6</v>
      </c>
      <c r="O14" s="13">
        <v>99909</v>
      </c>
      <c r="P14" s="13">
        <v>472</v>
      </c>
      <c r="Q14" s="13">
        <v>153</v>
      </c>
      <c r="R14" s="13">
        <v>7</v>
      </c>
      <c r="S14" s="13" t="s">
        <v>10</v>
      </c>
      <c r="T14" s="13">
        <f>SUM(P14+Q14)</f>
        <v>625</v>
      </c>
      <c r="U14" s="13" t="str">
        <f>IF(N14&gt;4,"Large family","small family")</f>
        <v>Large family</v>
      </c>
      <c r="V14" s="14" t="str">
        <f>IF(T14&gt;200,"higherusage","lowerusage")</f>
        <v>higherusage</v>
      </c>
    </row>
    <row r="15" spans="1:23" x14ac:dyDescent="0.25">
      <c r="A15"/>
      <c r="B15" t="s">
        <v>77</v>
      </c>
      <c r="C15">
        <v>1</v>
      </c>
      <c r="D15">
        <v>62642</v>
      </c>
      <c r="E15">
        <v>195</v>
      </c>
      <c r="F15">
        <v>115</v>
      </c>
      <c r="G15">
        <v>8</v>
      </c>
      <c r="H15" t="s">
        <v>17</v>
      </c>
      <c r="I15" s="7">
        <f>SUM(E15+F15)</f>
        <v>310</v>
      </c>
      <c r="J15" s="7" t="str">
        <f>IF(C15&gt;4,"Large family","small family")</f>
        <v>small family</v>
      </c>
      <c r="K15" s="7" t="str">
        <f>IF(I15&gt;200,"higherusage","lowerusage")</f>
        <v>higherusage</v>
      </c>
    </row>
    <row r="16" spans="1:23" x14ac:dyDescent="0.25">
      <c r="A16"/>
      <c r="B16" t="s">
        <v>28</v>
      </c>
      <c r="C16">
        <v>5</v>
      </c>
      <c r="D16">
        <v>72662</v>
      </c>
      <c r="E16">
        <v>479</v>
      </c>
      <c r="F16">
        <v>135</v>
      </c>
      <c r="G16">
        <v>3</v>
      </c>
      <c r="H16" t="s">
        <v>27</v>
      </c>
      <c r="I16" s="7">
        <f>SUM(E16+F16)</f>
        <v>614</v>
      </c>
      <c r="J16" s="7" t="str">
        <f>IF(C16&gt;4,"Large family","small family")</f>
        <v>Large family</v>
      </c>
      <c r="K16" s="7" t="str">
        <f>IF(I16&gt;200,"higherusage","lowerusage")</f>
        <v>higherusage</v>
      </c>
    </row>
    <row r="17" spans="1:11" x14ac:dyDescent="0.25">
      <c r="A17"/>
      <c r="B17" t="s">
        <v>82</v>
      </c>
      <c r="C17">
        <v>1</v>
      </c>
      <c r="D17">
        <v>26295</v>
      </c>
      <c r="E17">
        <v>136</v>
      </c>
      <c r="F17">
        <v>147</v>
      </c>
      <c r="G17">
        <v>4</v>
      </c>
      <c r="H17" t="s">
        <v>22</v>
      </c>
      <c r="I17" s="7">
        <f>SUM(E17+F17)</f>
        <v>283</v>
      </c>
      <c r="J17" s="7" t="str">
        <f>IF(C17&gt;4,"Large family","small family")</f>
        <v>small family</v>
      </c>
      <c r="K17" s="7" t="str">
        <f>IF(I17&gt;200,"higherusage","lowerusage")</f>
        <v>higherusage</v>
      </c>
    </row>
    <row r="18" spans="1:11" x14ac:dyDescent="0.25">
      <c r="A18"/>
      <c r="B18" t="s">
        <v>96</v>
      </c>
      <c r="C18">
        <v>1</v>
      </c>
      <c r="D18">
        <v>66975</v>
      </c>
      <c r="E18">
        <v>467</v>
      </c>
      <c r="F18">
        <v>187</v>
      </c>
      <c r="G18">
        <v>8</v>
      </c>
      <c r="H18" t="s">
        <v>22</v>
      </c>
      <c r="I18" s="7">
        <f>SUM(E18+F18)</f>
        <v>654</v>
      </c>
      <c r="J18" s="7" t="str">
        <f>IF(C18&gt;4,"Large family","small family")</f>
        <v>small family</v>
      </c>
      <c r="K18" s="7" t="str">
        <f>IF(I18&gt;200,"higherusage","lowerusage")</f>
        <v>higherusage</v>
      </c>
    </row>
    <row r="19" spans="1:11" x14ac:dyDescent="0.25">
      <c r="A19"/>
      <c r="B19" t="s">
        <v>32</v>
      </c>
      <c r="C19">
        <v>6</v>
      </c>
      <c r="D19">
        <v>57157</v>
      </c>
      <c r="E19">
        <v>200</v>
      </c>
      <c r="F19">
        <v>147</v>
      </c>
      <c r="G19">
        <v>12</v>
      </c>
      <c r="H19" t="s">
        <v>31</v>
      </c>
      <c r="I19" s="7">
        <f>SUM(E19+F19)</f>
        <v>347</v>
      </c>
      <c r="J19" s="7" t="str">
        <f>IF(C19&gt;4,"Large family","small family")</f>
        <v>Large family</v>
      </c>
      <c r="K19" s="7" t="str">
        <f>IF(I19&gt;200,"higherusage","lowerusage")</f>
        <v>higherusage</v>
      </c>
    </row>
    <row r="20" spans="1:11" x14ac:dyDescent="0.25">
      <c r="A20"/>
      <c r="B20" t="s">
        <v>33</v>
      </c>
      <c r="C20">
        <v>5</v>
      </c>
      <c r="D20">
        <v>87863</v>
      </c>
      <c r="E20">
        <v>367</v>
      </c>
      <c r="F20">
        <v>154</v>
      </c>
      <c r="G20">
        <v>10</v>
      </c>
      <c r="H20" t="s">
        <v>8</v>
      </c>
      <c r="I20" s="7">
        <f>SUM(E20+F20)</f>
        <v>521</v>
      </c>
      <c r="J20" s="7" t="str">
        <f>IF(C20&gt;4,"Large family","small family")</f>
        <v>Large family</v>
      </c>
      <c r="K20" s="7" t="str">
        <f>IF(I20&gt;200,"higherusage","lowerusage")</f>
        <v>higherusage</v>
      </c>
    </row>
    <row r="21" spans="1:11" x14ac:dyDescent="0.25">
      <c r="A21"/>
      <c r="B21" t="s">
        <v>122</v>
      </c>
      <c r="C21">
        <v>1</v>
      </c>
      <c r="D21">
        <v>39738</v>
      </c>
      <c r="E21">
        <v>152</v>
      </c>
      <c r="F21">
        <v>171</v>
      </c>
      <c r="G21">
        <v>5</v>
      </c>
      <c r="H21" t="s">
        <v>45</v>
      </c>
      <c r="I21" s="7">
        <f>SUM(E21+F21)</f>
        <v>323</v>
      </c>
      <c r="J21" s="7" t="str">
        <f>IF(C21&gt;4,"Large family","small family")</f>
        <v>small family</v>
      </c>
      <c r="K21" s="7" t="str">
        <f>IF(I21&gt;200,"higherusage","lowerusage")</f>
        <v>higherusage</v>
      </c>
    </row>
    <row r="22" spans="1:11" x14ac:dyDescent="0.25">
      <c r="A22"/>
      <c r="B22" t="s">
        <v>130</v>
      </c>
      <c r="C22">
        <v>1</v>
      </c>
      <c r="D22">
        <v>94543</v>
      </c>
      <c r="E22">
        <v>285</v>
      </c>
      <c r="F22">
        <v>198</v>
      </c>
      <c r="G22">
        <v>14</v>
      </c>
      <c r="H22" t="s">
        <v>31</v>
      </c>
      <c r="I22" s="7">
        <f>SUM(E22+F22)</f>
        <v>483</v>
      </c>
      <c r="J22" s="7" t="str">
        <f>IF(C22&gt;4,"Large family","small family")</f>
        <v>small family</v>
      </c>
      <c r="K22" s="7" t="str">
        <f>IF(I22&gt;200,"higherusage","lowerusage")</f>
        <v>higherusage</v>
      </c>
    </row>
    <row r="23" spans="1:11" x14ac:dyDescent="0.25">
      <c r="A23"/>
      <c r="B23" t="s">
        <v>36</v>
      </c>
      <c r="C23">
        <v>6</v>
      </c>
      <c r="D23">
        <v>54698</v>
      </c>
      <c r="E23">
        <v>267</v>
      </c>
      <c r="F23">
        <v>198</v>
      </c>
      <c r="G23">
        <v>4</v>
      </c>
      <c r="H23" t="s">
        <v>17</v>
      </c>
      <c r="I23" s="7">
        <f>SUM(E23+F23)</f>
        <v>465</v>
      </c>
      <c r="J23" s="7" t="str">
        <f>IF(C23&gt;4,"Large family","small family")</f>
        <v>Large family</v>
      </c>
      <c r="K23" s="7" t="str">
        <f>IF(I23&gt;200,"higherusage","lowerusage")</f>
        <v>higherusage</v>
      </c>
    </row>
    <row r="24" spans="1:11" x14ac:dyDescent="0.25">
      <c r="A24"/>
      <c r="B24" t="s">
        <v>37</v>
      </c>
      <c r="C24">
        <v>6</v>
      </c>
      <c r="D24">
        <v>42671</v>
      </c>
      <c r="E24">
        <v>429</v>
      </c>
      <c r="F24">
        <v>104</v>
      </c>
      <c r="G24">
        <v>4</v>
      </c>
      <c r="H24" t="s">
        <v>27</v>
      </c>
      <c r="I24" s="7">
        <f>SUM(E24+F24)</f>
        <v>533</v>
      </c>
      <c r="J24" s="7" t="str">
        <f>IF(C24&gt;4,"Large family","small family")</f>
        <v>Large family</v>
      </c>
      <c r="K24" s="7" t="str">
        <f>IF(I24&gt;200,"higherusage","lowerusage")</f>
        <v>higherusage</v>
      </c>
    </row>
    <row r="25" spans="1:11" x14ac:dyDescent="0.25">
      <c r="A25"/>
      <c r="B25" t="s">
        <v>135</v>
      </c>
      <c r="C25">
        <v>1</v>
      </c>
      <c r="D25">
        <v>38589</v>
      </c>
      <c r="E25">
        <v>262</v>
      </c>
      <c r="F25">
        <v>139</v>
      </c>
      <c r="G25">
        <v>5</v>
      </c>
      <c r="H25" t="s">
        <v>13</v>
      </c>
      <c r="I25" s="7">
        <f>SUM(E25+F25)</f>
        <v>401</v>
      </c>
      <c r="J25" s="7" t="str">
        <f>IF(C25&gt;4,"Large family","small family")</f>
        <v>small family</v>
      </c>
      <c r="K25" s="7" t="str">
        <f>IF(I25&gt;200,"higherusage","lowerusage")</f>
        <v>higherusage</v>
      </c>
    </row>
    <row r="26" spans="1:11" x14ac:dyDescent="0.25">
      <c r="A26"/>
      <c r="B26" t="s">
        <v>139</v>
      </c>
      <c r="C26">
        <v>1</v>
      </c>
      <c r="D26">
        <v>67202</v>
      </c>
      <c r="E26">
        <v>430</v>
      </c>
      <c r="F26">
        <v>94</v>
      </c>
      <c r="G26">
        <v>12</v>
      </c>
      <c r="H26" t="s">
        <v>22</v>
      </c>
      <c r="I26" s="7">
        <f>SUM(E26+F26)</f>
        <v>524</v>
      </c>
      <c r="J26" s="7" t="str">
        <f>IF(C26&gt;4,"Large family","small family")</f>
        <v>small family</v>
      </c>
      <c r="K26" s="7" t="str">
        <f>IF(I26&gt;200,"higherusage","lowerusage")</f>
        <v>higherusage</v>
      </c>
    </row>
    <row r="27" spans="1:11" x14ac:dyDescent="0.25">
      <c r="A27"/>
      <c r="B27" t="s">
        <v>40</v>
      </c>
      <c r="C27">
        <v>5</v>
      </c>
      <c r="D27">
        <v>71663</v>
      </c>
      <c r="E27">
        <v>384</v>
      </c>
      <c r="F27">
        <v>182</v>
      </c>
      <c r="G27">
        <v>7</v>
      </c>
      <c r="H27" t="s">
        <v>10</v>
      </c>
      <c r="I27" s="7">
        <f>SUM(E27+F27)</f>
        <v>566</v>
      </c>
      <c r="J27" s="7" t="str">
        <f>IF(C27&gt;4,"Large family","small family")</f>
        <v>Large family</v>
      </c>
      <c r="K27" s="7" t="str">
        <f>IF(I27&gt;200,"higherusage","lowerusage")</f>
        <v>higherusage</v>
      </c>
    </row>
    <row r="28" spans="1:11" x14ac:dyDescent="0.25">
      <c r="A28"/>
      <c r="B28" t="s">
        <v>140</v>
      </c>
      <c r="C28">
        <v>1</v>
      </c>
      <c r="D28">
        <v>52635</v>
      </c>
      <c r="E28">
        <v>245</v>
      </c>
      <c r="F28">
        <v>122</v>
      </c>
      <c r="G28">
        <v>6</v>
      </c>
      <c r="H28" t="s">
        <v>45</v>
      </c>
      <c r="I28" s="7">
        <f>SUM(E28+F28)</f>
        <v>367</v>
      </c>
      <c r="J28" s="7" t="str">
        <f>IF(C28&gt;4,"Large family","small family")</f>
        <v>small family</v>
      </c>
      <c r="K28" s="7" t="str">
        <f>IF(I28&gt;200,"higherusage","lowerusage")</f>
        <v>higherusage</v>
      </c>
    </row>
    <row r="29" spans="1:11" x14ac:dyDescent="0.25">
      <c r="A29"/>
      <c r="B29" t="s">
        <v>142</v>
      </c>
      <c r="C29">
        <v>1</v>
      </c>
      <c r="D29">
        <v>53828</v>
      </c>
      <c r="E29">
        <v>175</v>
      </c>
      <c r="F29">
        <v>96</v>
      </c>
      <c r="G29">
        <v>12</v>
      </c>
      <c r="H29" t="s">
        <v>10</v>
      </c>
      <c r="I29" s="7">
        <f>SUM(E29+F29)</f>
        <v>271</v>
      </c>
      <c r="J29" s="7" t="str">
        <f>IF(C29&gt;4,"Large family","small family")</f>
        <v>small family</v>
      </c>
      <c r="K29" s="7" t="str">
        <f>IF(I29&gt;200,"higherusage","lowerusage")</f>
        <v>higherusage</v>
      </c>
    </row>
    <row r="30" spans="1:11" x14ac:dyDescent="0.25">
      <c r="A30"/>
      <c r="B30" t="s">
        <v>143</v>
      </c>
      <c r="C30">
        <v>1</v>
      </c>
      <c r="D30">
        <v>38711</v>
      </c>
      <c r="E30">
        <v>108</v>
      </c>
      <c r="F30">
        <v>170</v>
      </c>
      <c r="G30">
        <v>11</v>
      </c>
      <c r="H30" t="s">
        <v>17</v>
      </c>
      <c r="I30" s="7">
        <f>SUM(E30+F30)</f>
        <v>278</v>
      </c>
      <c r="J30" s="7" t="str">
        <f>IF(C30&gt;4,"Large family","small family")</f>
        <v>small family</v>
      </c>
      <c r="K30" s="7" t="str">
        <f>IF(I30&gt;200,"higherusage","lowerusage")</f>
        <v>higherusage</v>
      </c>
    </row>
    <row r="31" spans="1:11" x14ac:dyDescent="0.25">
      <c r="A31"/>
      <c r="B31" t="s">
        <v>44</v>
      </c>
      <c r="C31">
        <v>6</v>
      </c>
      <c r="D31">
        <v>76250</v>
      </c>
      <c r="E31">
        <v>401</v>
      </c>
      <c r="F31">
        <v>102</v>
      </c>
      <c r="G31">
        <v>12</v>
      </c>
      <c r="H31" t="s">
        <v>45</v>
      </c>
      <c r="I31" s="7">
        <f>SUM(E31+F31)</f>
        <v>503</v>
      </c>
      <c r="J31" s="7" t="str">
        <f>IF(C31&gt;4,"Large family","small family")</f>
        <v>Large family</v>
      </c>
      <c r="K31" s="7" t="str">
        <f>IF(I31&gt;200,"higherusage","lowerusage")</f>
        <v>higherusage</v>
      </c>
    </row>
    <row r="32" spans="1:11" x14ac:dyDescent="0.25">
      <c r="A32"/>
      <c r="B32" t="s">
        <v>46</v>
      </c>
      <c r="C32">
        <v>5</v>
      </c>
      <c r="D32">
        <v>92082</v>
      </c>
      <c r="E32">
        <v>485</v>
      </c>
      <c r="F32">
        <v>132</v>
      </c>
      <c r="G32">
        <v>10</v>
      </c>
      <c r="H32" t="s">
        <v>27</v>
      </c>
      <c r="I32" s="7">
        <f>SUM(E32+F32)</f>
        <v>617</v>
      </c>
      <c r="J32" s="7" t="str">
        <f>IF(C32&gt;4,"Large family","small family")</f>
        <v>Large family</v>
      </c>
      <c r="K32" s="7" t="str">
        <f>IF(I32&gt;200,"higherusage","lowerusage")</f>
        <v>higherusage</v>
      </c>
    </row>
    <row r="33" spans="1:11" x14ac:dyDescent="0.25">
      <c r="A33"/>
      <c r="B33" t="s">
        <v>148</v>
      </c>
      <c r="C33">
        <v>1</v>
      </c>
      <c r="D33">
        <v>74240</v>
      </c>
      <c r="E33">
        <v>106</v>
      </c>
      <c r="F33">
        <v>97</v>
      </c>
      <c r="G33">
        <v>8</v>
      </c>
      <c r="H33" t="s">
        <v>15</v>
      </c>
      <c r="I33" s="7">
        <f>SUM(E33+F33)</f>
        <v>203</v>
      </c>
      <c r="J33" s="7" t="str">
        <f>IF(C33&gt;4,"Large family","small family")</f>
        <v>small family</v>
      </c>
      <c r="K33" s="7" t="str">
        <f>IF(I33&gt;200,"higherusage","lowerusage")</f>
        <v>higherusage</v>
      </c>
    </row>
    <row r="34" spans="1:11" x14ac:dyDescent="0.25">
      <c r="A34"/>
      <c r="B34" t="s">
        <v>151</v>
      </c>
      <c r="C34">
        <v>1</v>
      </c>
      <c r="D34">
        <v>26102</v>
      </c>
      <c r="E34">
        <v>267</v>
      </c>
      <c r="F34">
        <v>75</v>
      </c>
      <c r="G34">
        <v>13</v>
      </c>
      <c r="H34" t="s">
        <v>31</v>
      </c>
      <c r="I34" s="7">
        <f>SUM(E34+F34)</f>
        <v>342</v>
      </c>
      <c r="J34" s="7" t="str">
        <f>IF(C34&gt;4,"Large family","small family")</f>
        <v>small family</v>
      </c>
      <c r="K34" s="7" t="str">
        <f>IF(I34&gt;200,"higherusage","lowerusage")</f>
        <v>higherusage</v>
      </c>
    </row>
    <row r="35" spans="1:11" x14ac:dyDescent="0.25">
      <c r="A35"/>
      <c r="B35" t="s">
        <v>157</v>
      </c>
      <c r="C35">
        <v>1</v>
      </c>
      <c r="D35">
        <v>86105</v>
      </c>
      <c r="E35">
        <v>104</v>
      </c>
      <c r="F35">
        <v>96</v>
      </c>
      <c r="G35">
        <v>2</v>
      </c>
      <c r="H35" t="s">
        <v>51</v>
      </c>
      <c r="I35" s="7">
        <f>SUM(E35+F35)</f>
        <v>200</v>
      </c>
      <c r="J35" s="7" t="str">
        <f>IF(C35&gt;4,"Large family","small family")</f>
        <v>small family</v>
      </c>
      <c r="K35" s="7" t="str">
        <f>IF(I35&gt;200,"higherusage","lowerusage")</f>
        <v>lowerusage</v>
      </c>
    </row>
    <row r="36" spans="1:11" x14ac:dyDescent="0.25">
      <c r="A36"/>
      <c r="B36" t="s">
        <v>160</v>
      </c>
      <c r="C36">
        <v>1</v>
      </c>
      <c r="D36">
        <v>92991</v>
      </c>
      <c r="E36">
        <v>438</v>
      </c>
      <c r="F36">
        <v>63</v>
      </c>
      <c r="G36">
        <v>12</v>
      </c>
      <c r="H36" t="s">
        <v>15</v>
      </c>
      <c r="I36" s="7">
        <f>SUM(E36+F36)</f>
        <v>501</v>
      </c>
      <c r="J36" s="7" t="str">
        <f>IF(C36&gt;4,"Large family","small family")</f>
        <v>small family</v>
      </c>
      <c r="K36" s="7" t="str">
        <f>IF(I36&gt;200,"higherusage","lowerusage")</f>
        <v>higherusage</v>
      </c>
    </row>
    <row r="37" spans="1:11" x14ac:dyDescent="0.25">
      <c r="A37"/>
      <c r="B37" t="s">
        <v>163</v>
      </c>
      <c r="C37">
        <v>1</v>
      </c>
      <c r="D37">
        <v>38070</v>
      </c>
      <c r="E37">
        <v>420</v>
      </c>
      <c r="F37">
        <v>179</v>
      </c>
      <c r="G37">
        <v>5</v>
      </c>
      <c r="H37" t="s">
        <v>27</v>
      </c>
      <c r="I37" s="7">
        <f>SUM(E37+F37)</f>
        <v>599</v>
      </c>
      <c r="J37" s="7" t="str">
        <f>IF(C37&gt;4,"Large family","small family")</f>
        <v>small family</v>
      </c>
      <c r="K37" s="7" t="str">
        <f>IF(I37&gt;200,"higherusage","lowerusage")</f>
        <v>higherusage</v>
      </c>
    </row>
    <row r="38" spans="1:11" x14ac:dyDescent="0.25">
      <c r="A38"/>
      <c r="B38" t="s">
        <v>53</v>
      </c>
      <c r="C38">
        <v>7</v>
      </c>
      <c r="D38">
        <v>91295</v>
      </c>
      <c r="E38">
        <v>189</v>
      </c>
      <c r="F38">
        <v>100</v>
      </c>
      <c r="G38">
        <v>6</v>
      </c>
      <c r="H38" t="s">
        <v>13</v>
      </c>
      <c r="I38" s="7">
        <f>SUM(E38+F38)</f>
        <v>289</v>
      </c>
      <c r="J38" s="7" t="str">
        <f>IF(C38&gt;4,"Large family","small family")</f>
        <v>Large family</v>
      </c>
      <c r="K38" s="7" t="str">
        <f>IF(I38&gt;200,"higherusage","lowerusage")</f>
        <v>higherusage</v>
      </c>
    </row>
    <row r="39" spans="1:11" x14ac:dyDescent="0.25">
      <c r="A39"/>
      <c r="B39" t="s">
        <v>173</v>
      </c>
      <c r="C39">
        <v>1</v>
      </c>
      <c r="D39">
        <v>39190</v>
      </c>
      <c r="E39">
        <v>374</v>
      </c>
      <c r="F39">
        <v>67</v>
      </c>
      <c r="G39">
        <v>10</v>
      </c>
      <c r="H39" t="s">
        <v>51</v>
      </c>
      <c r="I39" s="7">
        <f>SUM(E39+F39)</f>
        <v>441</v>
      </c>
      <c r="J39" s="7" t="str">
        <f>IF(C39&gt;4,"Large family","small family")</f>
        <v>small family</v>
      </c>
      <c r="K39" s="7" t="str">
        <f>IF(I39&gt;200,"higherusage","lowerusage")</f>
        <v>higherusage</v>
      </c>
    </row>
    <row r="40" spans="1:11" x14ac:dyDescent="0.25">
      <c r="A40"/>
      <c r="B40" t="s">
        <v>179</v>
      </c>
      <c r="C40">
        <v>1</v>
      </c>
      <c r="D40">
        <v>90316</v>
      </c>
      <c r="E40">
        <v>445</v>
      </c>
      <c r="F40">
        <v>88</v>
      </c>
      <c r="G40">
        <v>7</v>
      </c>
      <c r="H40" t="s">
        <v>31</v>
      </c>
      <c r="I40" s="7">
        <f>SUM(E40+F40)</f>
        <v>533</v>
      </c>
      <c r="J40" s="7" t="str">
        <f>IF(C40&gt;4,"Large family","small family")</f>
        <v>small family</v>
      </c>
      <c r="K40" s="7" t="str">
        <f>IF(I40&gt;200,"higherusage","lowerusage")</f>
        <v>higherusage</v>
      </c>
    </row>
    <row r="41" spans="1:11" x14ac:dyDescent="0.25">
      <c r="A41"/>
      <c r="B41" t="s">
        <v>187</v>
      </c>
      <c r="C41">
        <v>1</v>
      </c>
      <c r="D41">
        <v>52097</v>
      </c>
      <c r="E41">
        <v>225</v>
      </c>
      <c r="F41">
        <v>74</v>
      </c>
      <c r="G41">
        <v>7</v>
      </c>
      <c r="H41" t="s">
        <v>27</v>
      </c>
      <c r="I41" s="7">
        <f>SUM(E41+F41)</f>
        <v>299</v>
      </c>
      <c r="J41" s="7" t="str">
        <f>IF(C41&gt;4,"Large family","small family")</f>
        <v>small family</v>
      </c>
      <c r="K41" s="7" t="str">
        <f>IF(I41&gt;200,"higherusage","lowerusage")</f>
        <v>higherusage</v>
      </c>
    </row>
    <row r="42" spans="1:11" x14ac:dyDescent="0.25">
      <c r="A42"/>
      <c r="B42" t="s">
        <v>58</v>
      </c>
      <c r="C42">
        <v>7</v>
      </c>
      <c r="D42">
        <v>28155</v>
      </c>
      <c r="E42">
        <v>214</v>
      </c>
      <c r="F42">
        <v>83</v>
      </c>
      <c r="G42">
        <v>5</v>
      </c>
      <c r="H42" t="s">
        <v>8</v>
      </c>
      <c r="I42" s="7">
        <f>SUM(E42+F42)</f>
        <v>297</v>
      </c>
      <c r="J42" s="7" t="str">
        <f>IF(C42&gt;4,"Large family","small family")</f>
        <v>Large family</v>
      </c>
      <c r="K42" s="7" t="str">
        <f>IF(I42&gt;200,"higherusage","lowerusage")</f>
        <v>higherusage</v>
      </c>
    </row>
    <row r="43" spans="1:11" x14ac:dyDescent="0.25">
      <c r="A43"/>
      <c r="B43" t="s">
        <v>59</v>
      </c>
      <c r="C43">
        <v>6</v>
      </c>
      <c r="D43">
        <v>93656</v>
      </c>
      <c r="E43">
        <v>204</v>
      </c>
      <c r="F43">
        <v>141</v>
      </c>
      <c r="G43">
        <v>10</v>
      </c>
      <c r="H43" t="s">
        <v>17</v>
      </c>
      <c r="I43" s="7">
        <f>SUM(E43+F43)</f>
        <v>345</v>
      </c>
      <c r="J43" s="7" t="str">
        <f>IF(C43&gt;4,"Large family","small family")</f>
        <v>Large family</v>
      </c>
      <c r="K43" s="7" t="str">
        <f>IF(I43&gt;200,"higherusage","lowerusage")</f>
        <v>higherusage</v>
      </c>
    </row>
    <row r="44" spans="1:11" x14ac:dyDescent="0.25">
      <c r="A44"/>
      <c r="B44" t="s">
        <v>60</v>
      </c>
      <c r="C44">
        <v>6</v>
      </c>
      <c r="D44">
        <v>59384</v>
      </c>
      <c r="E44">
        <v>490</v>
      </c>
      <c r="F44">
        <v>144</v>
      </c>
      <c r="G44">
        <v>14</v>
      </c>
      <c r="H44" t="s">
        <v>15</v>
      </c>
      <c r="I44" s="7">
        <f>SUM(E44+F44)</f>
        <v>634</v>
      </c>
      <c r="J44" s="7" t="str">
        <f>IF(C44&gt;4,"Large family","small family")</f>
        <v>Large family</v>
      </c>
      <c r="K44" s="7" t="str">
        <f>IF(I44&gt;200,"higherusage","lowerusage")</f>
        <v>higherusage</v>
      </c>
    </row>
    <row r="45" spans="1:11" x14ac:dyDescent="0.25">
      <c r="A45"/>
      <c r="B45" t="s">
        <v>61</v>
      </c>
      <c r="C45">
        <v>7</v>
      </c>
      <c r="D45">
        <v>67254</v>
      </c>
      <c r="E45">
        <v>295</v>
      </c>
      <c r="F45">
        <v>121</v>
      </c>
      <c r="G45">
        <v>11</v>
      </c>
      <c r="H45" t="s">
        <v>25</v>
      </c>
      <c r="I45" s="7">
        <f>SUM(E45+F45)</f>
        <v>416</v>
      </c>
      <c r="J45" s="7" t="str">
        <f>IF(C45&gt;4,"Large family","small family")</f>
        <v>Large family</v>
      </c>
      <c r="K45" s="7" t="str">
        <f>IF(I45&gt;200,"higherusage","lowerusage")</f>
        <v>higherusage</v>
      </c>
    </row>
    <row r="46" spans="1:11" x14ac:dyDescent="0.25">
      <c r="A46"/>
      <c r="B46" t="s">
        <v>62</v>
      </c>
      <c r="C46">
        <v>6</v>
      </c>
      <c r="D46">
        <v>41918</v>
      </c>
      <c r="E46">
        <v>413</v>
      </c>
      <c r="F46">
        <v>88</v>
      </c>
      <c r="G46">
        <v>10</v>
      </c>
      <c r="H46" t="s">
        <v>10</v>
      </c>
      <c r="I46" s="7">
        <f>SUM(E46+F46)</f>
        <v>501</v>
      </c>
      <c r="J46" s="7" t="str">
        <f>IF(C46&gt;4,"Large family","small family")</f>
        <v>Large family</v>
      </c>
      <c r="K46" s="7" t="str">
        <f>IF(I46&gt;200,"higherusage","lowerusage")</f>
        <v>higherusage</v>
      </c>
    </row>
    <row r="47" spans="1:11" x14ac:dyDescent="0.25">
      <c r="A47"/>
      <c r="B47" t="s">
        <v>197</v>
      </c>
      <c r="C47">
        <v>1</v>
      </c>
      <c r="D47">
        <v>90313</v>
      </c>
      <c r="E47">
        <v>290</v>
      </c>
      <c r="F47">
        <v>57</v>
      </c>
      <c r="G47">
        <v>6</v>
      </c>
      <c r="H47" t="s">
        <v>25</v>
      </c>
      <c r="I47" s="7">
        <f>SUM(E47+F47)</f>
        <v>347</v>
      </c>
      <c r="J47" s="7" t="str">
        <f>IF(C47&gt;4,"Large family","small family")</f>
        <v>small family</v>
      </c>
      <c r="K47" s="7" t="str">
        <f>IF(I47&gt;200,"higherusage","lowerusage")</f>
        <v>higherusage</v>
      </c>
    </row>
    <row r="48" spans="1:11" x14ac:dyDescent="0.25">
      <c r="A48"/>
      <c r="B48" t="s">
        <v>220</v>
      </c>
      <c r="C48">
        <v>1</v>
      </c>
      <c r="D48">
        <v>25949</v>
      </c>
      <c r="E48">
        <v>146</v>
      </c>
      <c r="F48">
        <v>186</v>
      </c>
      <c r="G48">
        <v>13</v>
      </c>
      <c r="H48" t="s">
        <v>51</v>
      </c>
      <c r="I48" s="7">
        <f>SUM(E48+F48)</f>
        <v>332</v>
      </c>
      <c r="J48" s="7" t="str">
        <f>IF(C48&gt;4,"Large family","small family")</f>
        <v>small family</v>
      </c>
      <c r="K48" s="7" t="str">
        <f>IF(I48&gt;200,"higherusage","lowerusage")</f>
        <v>higherusage</v>
      </c>
    </row>
    <row r="49" spans="1:11" x14ac:dyDescent="0.25">
      <c r="A49"/>
      <c r="B49" t="s">
        <v>65</v>
      </c>
      <c r="C49">
        <v>7</v>
      </c>
      <c r="D49">
        <v>36646</v>
      </c>
      <c r="E49">
        <v>475</v>
      </c>
      <c r="F49">
        <v>172</v>
      </c>
      <c r="G49">
        <v>9</v>
      </c>
      <c r="H49" t="s">
        <v>25</v>
      </c>
      <c r="I49" s="7">
        <f>SUM(E49+F49)</f>
        <v>647</v>
      </c>
      <c r="J49" s="7" t="str">
        <f>IF(C49&gt;4,"Large family","small family")</f>
        <v>Large family</v>
      </c>
      <c r="K49" s="7" t="str">
        <f>IF(I49&gt;200,"higherusage","lowerusage")</f>
        <v>higherusage</v>
      </c>
    </row>
    <row r="50" spans="1:11" x14ac:dyDescent="0.25">
      <c r="A50"/>
      <c r="B50" t="s">
        <v>234</v>
      </c>
      <c r="C50">
        <v>1</v>
      </c>
      <c r="D50">
        <v>73222</v>
      </c>
      <c r="E50">
        <v>371</v>
      </c>
      <c r="F50">
        <v>111</v>
      </c>
      <c r="G50">
        <v>12</v>
      </c>
      <c r="H50" t="s">
        <v>15</v>
      </c>
      <c r="I50" s="7">
        <f>SUM(E50+F50)</f>
        <v>482</v>
      </c>
      <c r="J50" s="7" t="str">
        <f>IF(C50&gt;4,"Large family","small family")</f>
        <v>small family</v>
      </c>
      <c r="K50" s="7" t="str">
        <f>IF(I50&gt;200,"higherusage","lowerusage")</f>
        <v>higherusage</v>
      </c>
    </row>
    <row r="51" spans="1:11" x14ac:dyDescent="0.25">
      <c r="A51"/>
      <c r="B51" t="s">
        <v>237</v>
      </c>
      <c r="C51">
        <v>1</v>
      </c>
      <c r="D51">
        <v>36964</v>
      </c>
      <c r="E51">
        <v>472</v>
      </c>
      <c r="F51">
        <v>75</v>
      </c>
      <c r="G51">
        <v>13</v>
      </c>
      <c r="H51" t="s">
        <v>15</v>
      </c>
      <c r="I51" s="7">
        <f>SUM(E51+F51)</f>
        <v>547</v>
      </c>
      <c r="J51" s="7" t="str">
        <f>IF(C51&gt;4,"Large family","small family")</f>
        <v>small family</v>
      </c>
      <c r="K51" s="7" t="str">
        <f>IF(I51&gt;200,"higherusage","lowerusage")</f>
        <v>higherusage</v>
      </c>
    </row>
    <row r="52" spans="1:11" x14ac:dyDescent="0.25">
      <c r="A52"/>
      <c r="B52" t="s">
        <v>238</v>
      </c>
      <c r="C52">
        <v>1</v>
      </c>
      <c r="D52">
        <v>79638</v>
      </c>
      <c r="E52">
        <v>107</v>
      </c>
      <c r="F52">
        <v>93</v>
      </c>
      <c r="G52">
        <v>3</v>
      </c>
      <c r="H52" t="s">
        <v>51</v>
      </c>
      <c r="I52" s="7">
        <f>SUM(E52+F52)</f>
        <v>200</v>
      </c>
      <c r="J52" s="7" t="str">
        <f>IF(C52&gt;4,"Large family","small family")</f>
        <v>small family</v>
      </c>
      <c r="K52" s="7" t="str">
        <f>IF(I52&gt;200,"higherusage","lowerusage")</f>
        <v>lowerusage</v>
      </c>
    </row>
    <row r="53" spans="1:11" x14ac:dyDescent="0.25">
      <c r="A53"/>
      <c r="B53" t="s">
        <v>69</v>
      </c>
      <c r="C53">
        <v>5</v>
      </c>
      <c r="D53">
        <v>22049</v>
      </c>
      <c r="E53">
        <v>263</v>
      </c>
      <c r="F53">
        <v>182</v>
      </c>
      <c r="G53">
        <v>14</v>
      </c>
      <c r="H53" t="s">
        <v>56</v>
      </c>
      <c r="I53" s="7">
        <f>SUM(E53+F53)</f>
        <v>445</v>
      </c>
      <c r="J53" s="7" t="str">
        <f>IF(C53&gt;4,"Large family","small family")</f>
        <v>Large family</v>
      </c>
      <c r="K53" s="7" t="str">
        <f>IF(I53&gt;200,"higherusage","lowerusage")</f>
        <v>higherusage</v>
      </c>
    </row>
    <row r="54" spans="1:11" x14ac:dyDescent="0.25">
      <c r="A54"/>
      <c r="B54" t="s">
        <v>239</v>
      </c>
      <c r="C54">
        <v>1</v>
      </c>
      <c r="D54">
        <v>93666</v>
      </c>
      <c r="E54">
        <v>221</v>
      </c>
      <c r="F54">
        <v>182</v>
      </c>
      <c r="G54">
        <v>6</v>
      </c>
      <c r="H54" t="s">
        <v>51</v>
      </c>
      <c r="I54" s="7">
        <f>SUM(E54+F54)</f>
        <v>403</v>
      </c>
      <c r="J54" s="7" t="str">
        <f>IF(C54&gt;4,"Large family","small family")</f>
        <v>small family</v>
      </c>
      <c r="K54" s="7" t="str">
        <f>IF(I54&gt;200,"higherusage","lowerusage")</f>
        <v>higherusage</v>
      </c>
    </row>
    <row r="55" spans="1:11" x14ac:dyDescent="0.25">
      <c r="A55"/>
      <c r="B55" t="s">
        <v>71</v>
      </c>
      <c r="C55">
        <v>7</v>
      </c>
      <c r="D55">
        <v>40932</v>
      </c>
      <c r="E55">
        <v>456</v>
      </c>
      <c r="F55">
        <v>194</v>
      </c>
      <c r="G55">
        <v>2</v>
      </c>
      <c r="H55" t="s">
        <v>56</v>
      </c>
      <c r="I55" s="7">
        <f>SUM(E55+F55)</f>
        <v>650</v>
      </c>
      <c r="J55" s="7" t="str">
        <f>IF(C55&gt;4,"Large family","small family")</f>
        <v>Large family</v>
      </c>
      <c r="K55" s="7" t="str">
        <f>IF(I55&gt;200,"higherusage","lowerusage")</f>
        <v>higherusage</v>
      </c>
    </row>
    <row r="56" spans="1:11" x14ac:dyDescent="0.25">
      <c r="A56"/>
      <c r="B56" t="s">
        <v>72</v>
      </c>
      <c r="C56">
        <v>5</v>
      </c>
      <c r="D56">
        <v>49855</v>
      </c>
      <c r="E56">
        <v>291</v>
      </c>
      <c r="F56">
        <v>161</v>
      </c>
      <c r="G56">
        <v>8</v>
      </c>
      <c r="H56" t="s">
        <v>27</v>
      </c>
      <c r="I56" s="7">
        <f>SUM(E56+F56)</f>
        <v>452</v>
      </c>
      <c r="J56" s="7" t="str">
        <f>IF(C56&gt;4,"Large family","small family")</f>
        <v>Large family</v>
      </c>
      <c r="K56" s="7" t="str">
        <f>IF(I56&gt;200,"higherusage","lowerusage")</f>
        <v>higherusage</v>
      </c>
    </row>
    <row r="57" spans="1:11" x14ac:dyDescent="0.25">
      <c r="A57"/>
      <c r="B57" t="s">
        <v>242</v>
      </c>
      <c r="C57">
        <v>1</v>
      </c>
      <c r="D57">
        <v>33284</v>
      </c>
      <c r="E57">
        <v>189</v>
      </c>
      <c r="F57">
        <v>117</v>
      </c>
      <c r="G57">
        <v>2</v>
      </c>
      <c r="H57" t="s">
        <v>31</v>
      </c>
      <c r="I57" s="7">
        <f>SUM(E57+F57)</f>
        <v>306</v>
      </c>
      <c r="J57" s="7" t="str">
        <f>IF(C57&gt;4,"Large family","small family")</f>
        <v>small family</v>
      </c>
      <c r="K57" s="7" t="str">
        <f>IF(I57&gt;200,"higherusage","lowerusage")</f>
        <v>higherusage</v>
      </c>
    </row>
    <row r="58" spans="1:11" x14ac:dyDescent="0.25">
      <c r="A58"/>
      <c r="B58" t="s">
        <v>74</v>
      </c>
      <c r="C58">
        <v>7</v>
      </c>
      <c r="D58">
        <v>92694</v>
      </c>
      <c r="E58">
        <v>276</v>
      </c>
      <c r="F58">
        <v>200</v>
      </c>
      <c r="G58">
        <v>10</v>
      </c>
      <c r="H58" t="s">
        <v>27</v>
      </c>
      <c r="I58" s="7">
        <f>SUM(E58+F58)</f>
        <v>476</v>
      </c>
      <c r="J58" s="7" t="str">
        <f>IF(C58&gt;4,"Large family","small family")</f>
        <v>Large family</v>
      </c>
      <c r="K58" s="7" t="str">
        <f>IF(I58&gt;200,"higherusage","lowerusage")</f>
        <v>higherusage</v>
      </c>
    </row>
    <row r="59" spans="1:11" x14ac:dyDescent="0.25">
      <c r="A59"/>
      <c r="B59" t="s">
        <v>245</v>
      </c>
      <c r="C59">
        <v>1</v>
      </c>
      <c r="D59">
        <v>29435</v>
      </c>
      <c r="E59">
        <v>415</v>
      </c>
      <c r="F59">
        <v>162</v>
      </c>
      <c r="G59">
        <v>2</v>
      </c>
      <c r="H59" t="s">
        <v>17</v>
      </c>
      <c r="I59" s="7">
        <f>SUM(E59+F59)</f>
        <v>577</v>
      </c>
      <c r="J59" s="7" t="str">
        <f>IF(C59&gt;4,"Large family","small family")</f>
        <v>small family</v>
      </c>
      <c r="K59" s="7" t="str">
        <f>IF(I59&gt;200,"higherusage","lowerusage")</f>
        <v>higherusage</v>
      </c>
    </row>
    <row r="60" spans="1:11" x14ac:dyDescent="0.25">
      <c r="A60"/>
      <c r="B60" t="s">
        <v>250</v>
      </c>
      <c r="C60">
        <v>1</v>
      </c>
      <c r="D60">
        <v>98781</v>
      </c>
      <c r="E60">
        <v>140</v>
      </c>
      <c r="F60">
        <v>191</v>
      </c>
      <c r="G60">
        <v>14</v>
      </c>
      <c r="H60" t="s">
        <v>56</v>
      </c>
      <c r="I60" s="7">
        <f>SUM(E60+F60)</f>
        <v>331</v>
      </c>
      <c r="J60" s="7" t="str">
        <f>IF(C60&gt;4,"Large family","small family")</f>
        <v>small family</v>
      </c>
      <c r="K60" s="7" t="str">
        <f>IF(I60&gt;200,"higherusage","lowerusage")</f>
        <v>higherusage</v>
      </c>
    </row>
    <row r="61" spans="1:11" x14ac:dyDescent="0.25">
      <c r="A61"/>
      <c r="B61" t="s">
        <v>253</v>
      </c>
      <c r="C61">
        <v>1</v>
      </c>
      <c r="D61">
        <v>63919</v>
      </c>
      <c r="E61">
        <v>244</v>
      </c>
      <c r="F61">
        <v>86</v>
      </c>
      <c r="G61">
        <v>8</v>
      </c>
      <c r="H61" t="s">
        <v>56</v>
      </c>
      <c r="I61" s="7">
        <f>SUM(E61+F61)</f>
        <v>330</v>
      </c>
      <c r="J61" s="7" t="str">
        <f>IF(C61&gt;4,"Large family","small family")</f>
        <v>small family</v>
      </c>
      <c r="K61" s="7" t="str">
        <f>IF(I61&gt;200,"higherusage","lowerusage")</f>
        <v>higherusage</v>
      </c>
    </row>
    <row r="62" spans="1:11" x14ac:dyDescent="0.25">
      <c r="A62"/>
      <c r="B62" t="s">
        <v>260</v>
      </c>
      <c r="C62">
        <v>1</v>
      </c>
      <c r="D62">
        <v>99605</v>
      </c>
      <c r="E62">
        <v>134</v>
      </c>
      <c r="F62">
        <v>59</v>
      </c>
      <c r="G62">
        <v>4</v>
      </c>
      <c r="H62" t="s">
        <v>15</v>
      </c>
      <c r="I62" s="7">
        <f>SUM(E62+F62)</f>
        <v>193</v>
      </c>
      <c r="J62" s="7" t="str">
        <f>IF(C62&gt;4,"Large family","small family")</f>
        <v>small family</v>
      </c>
      <c r="K62" s="7" t="str">
        <f>IF(I62&gt;200,"higherusage","lowerusage")</f>
        <v>lowerusage</v>
      </c>
    </row>
    <row r="63" spans="1:11" x14ac:dyDescent="0.25">
      <c r="A63"/>
      <c r="B63" t="s">
        <v>79</v>
      </c>
      <c r="C63">
        <v>6</v>
      </c>
      <c r="D63">
        <v>71407</v>
      </c>
      <c r="E63">
        <v>250</v>
      </c>
      <c r="F63">
        <v>152</v>
      </c>
      <c r="G63">
        <v>6</v>
      </c>
      <c r="H63" t="s">
        <v>56</v>
      </c>
      <c r="I63" s="7">
        <f>SUM(E63+F63)</f>
        <v>402</v>
      </c>
      <c r="J63" s="7" t="str">
        <f>IF(C63&gt;4,"Large family","small family")</f>
        <v>Large family</v>
      </c>
      <c r="K63" s="7" t="str">
        <f>IF(I63&gt;200,"higherusage","lowerusage")</f>
        <v>higherusage</v>
      </c>
    </row>
    <row r="64" spans="1:11" x14ac:dyDescent="0.25">
      <c r="A64"/>
      <c r="B64" t="s">
        <v>262</v>
      </c>
      <c r="C64">
        <v>1</v>
      </c>
      <c r="D64">
        <v>60158</v>
      </c>
      <c r="E64">
        <v>489</v>
      </c>
      <c r="F64">
        <v>200</v>
      </c>
      <c r="G64">
        <v>2</v>
      </c>
      <c r="H64" t="s">
        <v>31</v>
      </c>
      <c r="I64" s="7">
        <f>SUM(E64+F64)</f>
        <v>689</v>
      </c>
      <c r="J64" s="7" t="str">
        <f>IF(C64&gt;4,"Large family","small family")</f>
        <v>small family</v>
      </c>
      <c r="K64" s="7" t="str">
        <f>IF(I64&gt;200,"higherusage","lowerusage")</f>
        <v>higherusage</v>
      </c>
    </row>
    <row r="65" spans="1:11" x14ac:dyDescent="0.25">
      <c r="A65"/>
      <c r="B65" t="s">
        <v>264</v>
      </c>
      <c r="C65">
        <v>1</v>
      </c>
      <c r="D65">
        <v>43289</v>
      </c>
      <c r="E65">
        <v>470</v>
      </c>
      <c r="F65">
        <v>179</v>
      </c>
      <c r="G65">
        <v>14</v>
      </c>
      <c r="H65" t="s">
        <v>31</v>
      </c>
      <c r="I65" s="7">
        <f>SUM(E65+F65)</f>
        <v>649</v>
      </c>
      <c r="J65" s="7" t="str">
        <f>IF(C65&gt;4,"Large family","small family")</f>
        <v>small family</v>
      </c>
      <c r="K65" s="7" t="str">
        <f>IF(I65&gt;200,"higherusage","lowerusage")</f>
        <v>higherusage</v>
      </c>
    </row>
    <row r="66" spans="1:11" x14ac:dyDescent="0.25">
      <c r="A66"/>
      <c r="B66" t="s">
        <v>20</v>
      </c>
      <c r="C66">
        <v>2</v>
      </c>
      <c r="D66">
        <v>66717</v>
      </c>
      <c r="E66">
        <v>439</v>
      </c>
      <c r="F66">
        <v>195</v>
      </c>
      <c r="G66">
        <v>4</v>
      </c>
      <c r="H66" t="s">
        <v>8</v>
      </c>
      <c r="I66" s="7">
        <f>SUM(E66+F66)</f>
        <v>634</v>
      </c>
      <c r="J66" s="7" t="str">
        <f>IF(C66&gt;4,"Large family","small family")</f>
        <v>small family</v>
      </c>
      <c r="K66" s="7" t="str">
        <f>IF(I66&gt;200,"higherusage","lowerusage")</f>
        <v>higherusage</v>
      </c>
    </row>
    <row r="67" spans="1:11" x14ac:dyDescent="0.25">
      <c r="A67"/>
      <c r="B67" t="s">
        <v>34</v>
      </c>
      <c r="C67">
        <v>2</v>
      </c>
      <c r="D67">
        <v>72083</v>
      </c>
      <c r="E67">
        <v>422</v>
      </c>
      <c r="F67">
        <v>148</v>
      </c>
      <c r="G67">
        <v>3</v>
      </c>
      <c r="H67" t="s">
        <v>10</v>
      </c>
      <c r="I67" s="7">
        <f>SUM(E67+F67)</f>
        <v>570</v>
      </c>
      <c r="J67" s="7" t="str">
        <f>IF(C67&gt;4,"Large family","small family")</f>
        <v>small family</v>
      </c>
      <c r="K67" s="7" t="str">
        <f>IF(I67&gt;200,"higherusage","lowerusage")</f>
        <v>higherusage</v>
      </c>
    </row>
    <row r="68" spans="1:11" x14ac:dyDescent="0.25">
      <c r="A68"/>
      <c r="B68" t="s">
        <v>84</v>
      </c>
      <c r="C68">
        <v>5</v>
      </c>
      <c r="D68">
        <v>32183</v>
      </c>
      <c r="E68">
        <v>468</v>
      </c>
      <c r="F68">
        <v>79</v>
      </c>
      <c r="G68">
        <v>4</v>
      </c>
      <c r="H68" t="s">
        <v>10</v>
      </c>
      <c r="I68" s="7">
        <f>SUM(E68+F68)</f>
        <v>547</v>
      </c>
      <c r="J68" s="7" t="str">
        <f>IF(C68&gt;4,"Large family","small family")</f>
        <v>Large family</v>
      </c>
      <c r="K68" s="7" t="str">
        <f>IF(I68&gt;200,"higherusage","lowerusage")</f>
        <v>higherusage</v>
      </c>
    </row>
    <row r="69" spans="1:11" x14ac:dyDescent="0.25">
      <c r="A69"/>
      <c r="B69" t="s">
        <v>38</v>
      </c>
      <c r="C69">
        <v>2</v>
      </c>
      <c r="D69">
        <v>45184</v>
      </c>
      <c r="E69">
        <v>142</v>
      </c>
      <c r="F69">
        <v>55</v>
      </c>
      <c r="G69">
        <v>2</v>
      </c>
      <c r="H69" t="s">
        <v>27</v>
      </c>
      <c r="I69" s="7">
        <f>SUM(E69+F69)</f>
        <v>197</v>
      </c>
      <c r="J69" s="7" t="str">
        <f>IF(C69&gt;4,"Large family","small family")</f>
        <v>small family</v>
      </c>
      <c r="K69" s="7" t="str">
        <f>IF(I69&gt;200,"higherusage","lowerusage")</f>
        <v>lowerusage</v>
      </c>
    </row>
    <row r="70" spans="1:11" x14ac:dyDescent="0.25">
      <c r="A70"/>
      <c r="B70" t="s">
        <v>43</v>
      </c>
      <c r="C70">
        <v>2</v>
      </c>
      <c r="D70">
        <v>22811</v>
      </c>
      <c r="E70">
        <v>194</v>
      </c>
      <c r="F70">
        <v>72</v>
      </c>
      <c r="G70">
        <v>9</v>
      </c>
      <c r="H70" t="s">
        <v>17</v>
      </c>
      <c r="I70" s="7">
        <f>SUM(E70+F70)</f>
        <v>266</v>
      </c>
      <c r="J70" s="7" t="str">
        <f>IF(C70&gt;4,"Large family","small family")</f>
        <v>small family</v>
      </c>
      <c r="K70" s="7" t="str">
        <f>IF(I70&gt;200,"higherusage","lowerusage")</f>
        <v>higherusage</v>
      </c>
    </row>
    <row r="71" spans="1:11" x14ac:dyDescent="0.25">
      <c r="A71"/>
      <c r="B71" t="s">
        <v>54</v>
      </c>
      <c r="C71">
        <v>2</v>
      </c>
      <c r="D71">
        <v>31111</v>
      </c>
      <c r="E71">
        <v>363</v>
      </c>
      <c r="F71">
        <v>53</v>
      </c>
      <c r="G71">
        <v>4</v>
      </c>
      <c r="H71" t="s">
        <v>45</v>
      </c>
      <c r="I71" s="7">
        <f>SUM(E71+F71)</f>
        <v>416</v>
      </c>
      <c r="J71" s="7" t="str">
        <f>IF(C71&gt;4,"Large family","small family")</f>
        <v>small family</v>
      </c>
      <c r="K71" s="7" t="str">
        <f>IF(I71&gt;200,"higherusage","lowerusage")</f>
        <v>higherusage</v>
      </c>
    </row>
    <row r="72" spans="1:11" x14ac:dyDescent="0.25">
      <c r="A72"/>
      <c r="B72" t="s">
        <v>88</v>
      </c>
      <c r="C72">
        <v>7</v>
      </c>
      <c r="D72">
        <v>25539</v>
      </c>
      <c r="E72">
        <v>316</v>
      </c>
      <c r="F72">
        <v>128</v>
      </c>
      <c r="G72">
        <v>8</v>
      </c>
      <c r="H72" t="s">
        <v>22</v>
      </c>
      <c r="I72" s="7">
        <f>SUM(E72+F72)</f>
        <v>444</v>
      </c>
      <c r="J72" s="7" t="str">
        <f>IF(C72&gt;4,"Large family","small family")</f>
        <v>Large family</v>
      </c>
      <c r="K72" s="7" t="str">
        <f>IF(I72&gt;200,"higherusage","lowerusage")</f>
        <v>higherusage</v>
      </c>
    </row>
    <row r="73" spans="1:11" x14ac:dyDescent="0.25">
      <c r="A73"/>
      <c r="B73" t="s">
        <v>75</v>
      </c>
      <c r="C73">
        <v>2</v>
      </c>
      <c r="D73">
        <v>63016</v>
      </c>
      <c r="E73">
        <v>198</v>
      </c>
      <c r="F73">
        <v>134</v>
      </c>
      <c r="G73">
        <v>2</v>
      </c>
      <c r="H73" t="s">
        <v>31</v>
      </c>
      <c r="I73" s="7">
        <f>SUM(E73+F73)</f>
        <v>332</v>
      </c>
      <c r="J73" s="7" t="str">
        <f>IF(C73&gt;4,"Large family","small family")</f>
        <v>small family</v>
      </c>
      <c r="K73" s="7" t="str">
        <f>IF(I73&gt;200,"higherusage","lowerusage")</f>
        <v>higherusage</v>
      </c>
    </row>
    <row r="74" spans="1:11" x14ac:dyDescent="0.25">
      <c r="A74"/>
      <c r="B74" t="s">
        <v>90</v>
      </c>
      <c r="C74">
        <v>7</v>
      </c>
      <c r="D74">
        <v>81267</v>
      </c>
      <c r="E74">
        <v>460</v>
      </c>
      <c r="F74">
        <v>155</v>
      </c>
      <c r="G74">
        <v>9</v>
      </c>
      <c r="H74" t="s">
        <v>31</v>
      </c>
      <c r="I74" s="7">
        <f>SUM(E74+F74)</f>
        <v>615</v>
      </c>
      <c r="J74" s="7" t="str">
        <f>IF(C74&gt;4,"Large family","small family")</f>
        <v>Large family</v>
      </c>
      <c r="K74" s="7" t="str">
        <f>IF(I74&gt;200,"higherusage","lowerusage")</f>
        <v>higherusage</v>
      </c>
    </row>
    <row r="75" spans="1:11" x14ac:dyDescent="0.25">
      <c r="A75"/>
      <c r="B75" t="s">
        <v>80</v>
      </c>
      <c r="C75">
        <v>2</v>
      </c>
      <c r="D75">
        <v>86690</v>
      </c>
      <c r="E75">
        <v>289</v>
      </c>
      <c r="F75">
        <v>87</v>
      </c>
      <c r="G75">
        <v>9</v>
      </c>
      <c r="H75" t="s">
        <v>8</v>
      </c>
      <c r="I75" s="7">
        <f>SUM(E75+F75)</f>
        <v>376</v>
      </c>
      <c r="J75" s="7" t="str">
        <f>IF(C75&gt;4,"Large family","small family")</f>
        <v>small family</v>
      </c>
      <c r="K75" s="7" t="str">
        <f>IF(I75&gt;200,"higherusage","lowerusage")</f>
        <v>higherusage</v>
      </c>
    </row>
    <row r="76" spans="1:11" x14ac:dyDescent="0.25">
      <c r="A76"/>
      <c r="B76" t="s">
        <v>92</v>
      </c>
      <c r="C76">
        <v>5</v>
      </c>
      <c r="D76">
        <v>22557</v>
      </c>
      <c r="E76">
        <v>372</v>
      </c>
      <c r="F76">
        <v>130</v>
      </c>
      <c r="G76">
        <v>5</v>
      </c>
      <c r="H76" t="s">
        <v>8</v>
      </c>
      <c r="I76" s="7">
        <f>SUM(E76+F76)</f>
        <v>502</v>
      </c>
      <c r="J76" s="7" t="str">
        <f>IF(C76&gt;4,"Large family","small family")</f>
        <v>Large family</v>
      </c>
      <c r="K76" s="7" t="str">
        <f>IF(I76&gt;200,"higherusage","lowerusage")</f>
        <v>higherusage</v>
      </c>
    </row>
    <row r="77" spans="1:11" x14ac:dyDescent="0.25">
      <c r="A77"/>
      <c r="B77" t="s">
        <v>93</v>
      </c>
      <c r="C77">
        <v>7</v>
      </c>
      <c r="D77">
        <v>58360</v>
      </c>
      <c r="E77">
        <v>468</v>
      </c>
      <c r="F77">
        <v>182</v>
      </c>
      <c r="G77">
        <v>14</v>
      </c>
      <c r="H77" t="s">
        <v>27</v>
      </c>
      <c r="I77" s="7">
        <f>SUM(E77+F77)</f>
        <v>650</v>
      </c>
      <c r="J77" s="7" t="str">
        <f>IF(C77&gt;4,"Large family","small family")</f>
        <v>Large family</v>
      </c>
      <c r="K77" s="7" t="str">
        <f>IF(I77&gt;200,"higherusage","lowerusage")</f>
        <v>higherusage</v>
      </c>
    </row>
    <row r="78" spans="1:11" x14ac:dyDescent="0.25">
      <c r="A78"/>
      <c r="B78" t="s">
        <v>81</v>
      </c>
      <c r="C78">
        <v>2</v>
      </c>
      <c r="D78">
        <v>24499</v>
      </c>
      <c r="E78">
        <v>323</v>
      </c>
      <c r="F78">
        <v>99</v>
      </c>
      <c r="G78">
        <v>9</v>
      </c>
      <c r="H78" t="s">
        <v>8</v>
      </c>
      <c r="I78" s="7">
        <f>SUM(E78+F78)</f>
        <v>422</v>
      </c>
      <c r="J78" s="7" t="str">
        <f>IF(C78&gt;4,"Large family","small family")</f>
        <v>small family</v>
      </c>
      <c r="K78" s="7" t="str">
        <f>IF(I78&gt;200,"higherusage","lowerusage")</f>
        <v>higherusage</v>
      </c>
    </row>
    <row r="79" spans="1:11" x14ac:dyDescent="0.25">
      <c r="A79"/>
      <c r="B79" t="s">
        <v>95</v>
      </c>
      <c r="C79">
        <v>6</v>
      </c>
      <c r="D79">
        <v>88497</v>
      </c>
      <c r="E79">
        <v>183</v>
      </c>
      <c r="F79">
        <v>181</v>
      </c>
      <c r="G79">
        <v>5</v>
      </c>
      <c r="H79" t="s">
        <v>15</v>
      </c>
      <c r="I79" s="7">
        <f>SUM(E79+F79)</f>
        <v>364</v>
      </c>
      <c r="J79" s="7" t="str">
        <f>IF(C79&gt;4,"Large family","small family")</f>
        <v>Large family</v>
      </c>
      <c r="K79" s="7" t="str">
        <f>IF(I79&gt;200,"higherusage","lowerusage")</f>
        <v>higherusage</v>
      </c>
    </row>
    <row r="80" spans="1:11" x14ac:dyDescent="0.25">
      <c r="A80"/>
      <c r="B80" t="s">
        <v>83</v>
      </c>
      <c r="C80">
        <v>2</v>
      </c>
      <c r="D80">
        <v>79040</v>
      </c>
      <c r="E80">
        <v>367</v>
      </c>
      <c r="F80">
        <v>131</v>
      </c>
      <c r="G80">
        <v>8</v>
      </c>
      <c r="H80" t="s">
        <v>15</v>
      </c>
      <c r="I80" s="7">
        <f>SUM(E80+F80)</f>
        <v>498</v>
      </c>
      <c r="J80" s="7" t="str">
        <f>IF(C80&gt;4,"Large family","small family")</f>
        <v>small family</v>
      </c>
      <c r="K80" s="7" t="str">
        <f>IF(I80&gt;200,"higherusage","lowerusage")</f>
        <v>higherusage</v>
      </c>
    </row>
    <row r="81" spans="1:11" x14ac:dyDescent="0.25">
      <c r="A81"/>
      <c r="B81" t="s">
        <v>85</v>
      </c>
      <c r="C81">
        <v>2</v>
      </c>
      <c r="D81">
        <v>49299</v>
      </c>
      <c r="E81">
        <v>282</v>
      </c>
      <c r="F81">
        <v>128</v>
      </c>
      <c r="G81">
        <v>7</v>
      </c>
      <c r="H81" t="s">
        <v>10</v>
      </c>
      <c r="I81" s="7">
        <f>SUM(E81+F81)</f>
        <v>410</v>
      </c>
      <c r="J81" s="7" t="str">
        <f>IF(C81&gt;4,"Large family","small family")</f>
        <v>small family</v>
      </c>
      <c r="K81" s="7" t="str">
        <f>IF(I81&gt;200,"higherusage","lowerusage")</f>
        <v>higherusage</v>
      </c>
    </row>
    <row r="82" spans="1:11" x14ac:dyDescent="0.25">
      <c r="A82"/>
      <c r="B82" t="s">
        <v>98</v>
      </c>
      <c r="C82">
        <v>2</v>
      </c>
      <c r="D82">
        <v>97505</v>
      </c>
      <c r="E82">
        <v>441</v>
      </c>
      <c r="F82">
        <v>123</v>
      </c>
      <c r="G82">
        <v>5</v>
      </c>
      <c r="H82" t="s">
        <v>56</v>
      </c>
      <c r="I82" s="7">
        <f>SUM(E82+F82)</f>
        <v>564</v>
      </c>
      <c r="J82" s="7" t="str">
        <f>IF(C82&gt;4,"Large family","small family")</f>
        <v>small family</v>
      </c>
      <c r="K82" s="7" t="str">
        <f>IF(I82&gt;200,"higherusage","lowerusage")</f>
        <v>higherusage</v>
      </c>
    </row>
    <row r="83" spans="1:11" x14ac:dyDescent="0.25">
      <c r="A83"/>
      <c r="B83" t="s">
        <v>100</v>
      </c>
      <c r="C83">
        <v>2</v>
      </c>
      <c r="D83">
        <v>81135</v>
      </c>
      <c r="E83">
        <v>286</v>
      </c>
      <c r="F83">
        <v>133</v>
      </c>
      <c r="G83">
        <v>7</v>
      </c>
      <c r="H83" t="s">
        <v>45</v>
      </c>
      <c r="I83" s="7">
        <f>SUM(E83+F83)</f>
        <v>419</v>
      </c>
      <c r="J83" s="7" t="str">
        <f>IF(C83&gt;4,"Large family","small family")</f>
        <v>small family</v>
      </c>
      <c r="K83" s="7" t="str">
        <f>IF(I83&gt;200,"higherusage","lowerusage")</f>
        <v>higherusage</v>
      </c>
    </row>
    <row r="84" spans="1:11" x14ac:dyDescent="0.25">
      <c r="A84"/>
      <c r="B84" t="s">
        <v>104</v>
      </c>
      <c r="C84">
        <v>2</v>
      </c>
      <c r="D84">
        <v>23987</v>
      </c>
      <c r="E84">
        <v>495</v>
      </c>
      <c r="F84">
        <v>102</v>
      </c>
      <c r="G84">
        <v>6</v>
      </c>
      <c r="H84" t="s">
        <v>8</v>
      </c>
      <c r="I84" s="7">
        <f>SUM(E84+F84)</f>
        <v>597</v>
      </c>
      <c r="J84" s="7" t="str">
        <f>IF(C84&gt;4,"Large family","small family")</f>
        <v>small family</v>
      </c>
      <c r="K84" s="7" t="str">
        <f>IF(I84&gt;200,"higherusage","lowerusage")</f>
        <v>higherusage</v>
      </c>
    </row>
    <row r="85" spans="1:11" x14ac:dyDescent="0.25">
      <c r="A85"/>
      <c r="B85" t="s">
        <v>101</v>
      </c>
      <c r="C85">
        <v>6</v>
      </c>
      <c r="D85">
        <v>70108</v>
      </c>
      <c r="E85">
        <v>118</v>
      </c>
      <c r="F85">
        <v>118</v>
      </c>
      <c r="G85">
        <v>10</v>
      </c>
      <c r="H85" t="s">
        <v>10</v>
      </c>
      <c r="I85" s="7">
        <f>SUM(E85+F85)</f>
        <v>236</v>
      </c>
      <c r="J85" s="7" t="str">
        <f>IF(C85&gt;4,"Large family","small family")</f>
        <v>Large family</v>
      </c>
      <c r="K85" s="7" t="str">
        <f>IF(I85&gt;200,"higherusage","lowerusage")</f>
        <v>higherusage</v>
      </c>
    </row>
    <row r="86" spans="1:11" x14ac:dyDescent="0.25">
      <c r="A86"/>
      <c r="B86" t="s">
        <v>102</v>
      </c>
      <c r="C86">
        <v>6</v>
      </c>
      <c r="D86">
        <v>58467</v>
      </c>
      <c r="E86">
        <v>276</v>
      </c>
      <c r="F86">
        <v>83</v>
      </c>
      <c r="G86">
        <v>2</v>
      </c>
      <c r="H86" t="s">
        <v>56</v>
      </c>
      <c r="I86" s="7">
        <f>SUM(E86+F86)</f>
        <v>359</v>
      </c>
      <c r="J86" s="7" t="str">
        <f>IF(C86&gt;4,"Large family","small family")</f>
        <v>Large family</v>
      </c>
      <c r="K86" s="7" t="str">
        <f>IF(I86&gt;200,"higherusage","lowerusage")</f>
        <v>higherusage</v>
      </c>
    </row>
    <row r="87" spans="1:11" x14ac:dyDescent="0.25">
      <c r="A87"/>
      <c r="B87" t="s">
        <v>103</v>
      </c>
      <c r="C87">
        <v>6</v>
      </c>
      <c r="D87">
        <v>43328</v>
      </c>
      <c r="E87">
        <v>199</v>
      </c>
      <c r="F87">
        <v>55</v>
      </c>
      <c r="G87">
        <v>14</v>
      </c>
      <c r="H87" t="s">
        <v>15</v>
      </c>
      <c r="I87" s="7">
        <f>SUM(E87+F87)</f>
        <v>254</v>
      </c>
      <c r="J87" s="7" t="str">
        <f>IF(C87&gt;4,"Large family","small family")</f>
        <v>Large family</v>
      </c>
      <c r="K87" s="7" t="str">
        <f>IF(I87&gt;200,"higherusage","lowerusage")</f>
        <v>higherusage</v>
      </c>
    </row>
    <row r="88" spans="1:11" x14ac:dyDescent="0.25">
      <c r="A88"/>
      <c r="B88" t="s">
        <v>109</v>
      </c>
      <c r="C88">
        <v>2</v>
      </c>
      <c r="D88">
        <v>64064</v>
      </c>
      <c r="E88">
        <v>305</v>
      </c>
      <c r="F88">
        <v>200</v>
      </c>
      <c r="G88">
        <v>7</v>
      </c>
      <c r="H88" t="s">
        <v>25</v>
      </c>
      <c r="I88" s="7">
        <f>SUM(E88+F88)</f>
        <v>505</v>
      </c>
      <c r="J88" s="7" t="str">
        <f>IF(C88&gt;4,"Large family","small family")</f>
        <v>small family</v>
      </c>
      <c r="K88" s="7" t="str">
        <f>IF(I88&gt;200,"higherusage","lowerusage")</f>
        <v>higherusage</v>
      </c>
    </row>
    <row r="89" spans="1:11" x14ac:dyDescent="0.25">
      <c r="A89"/>
      <c r="B89" t="s">
        <v>110</v>
      </c>
      <c r="C89">
        <v>2</v>
      </c>
      <c r="D89">
        <v>90091</v>
      </c>
      <c r="E89">
        <v>322</v>
      </c>
      <c r="F89">
        <v>129</v>
      </c>
      <c r="G89">
        <v>3</v>
      </c>
      <c r="H89" t="s">
        <v>17</v>
      </c>
      <c r="I89" s="7">
        <f>SUM(E89+F89)</f>
        <v>451</v>
      </c>
      <c r="J89" s="7" t="str">
        <f>IF(C89&gt;4,"Large family","small family")</f>
        <v>small family</v>
      </c>
      <c r="K89" s="7" t="str">
        <f>IF(I89&gt;200,"higherusage","lowerusage")</f>
        <v>higherusage</v>
      </c>
    </row>
    <row r="90" spans="1:11" x14ac:dyDescent="0.25">
      <c r="A90"/>
      <c r="B90" t="s">
        <v>106</v>
      </c>
      <c r="C90">
        <v>6</v>
      </c>
      <c r="D90">
        <v>42399</v>
      </c>
      <c r="E90">
        <v>175</v>
      </c>
      <c r="F90">
        <v>92</v>
      </c>
      <c r="G90">
        <v>8</v>
      </c>
      <c r="H90" t="s">
        <v>31</v>
      </c>
      <c r="I90" s="7">
        <f>SUM(E90+F90)</f>
        <v>267</v>
      </c>
      <c r="J90" s="7" t="str">
        <f>IF(C90&gt;4,"Large family","small family")</f>
        <v>Large family</v>
      </c>
      <c r="K90" s="7" t="str">
        <f>IF(I90&gt;200,"higherusage","lowerusage")</f>
        <v>higherusage</v>
      </c>
    </row>
    <row r="91" spans="1:11" x14ac:dyDescent="0.25">
      <c r="A91"/>
      <c r="B91" t="s">
        <v>107</v>
      </c>
      <c r="C91">
        <v>5</v>
      </c>
      <c r="D91">
        <v>66214</v>
      </c>
      <c r="E91">
        <v>364</v>
      </c>
      <c r="F91">
        <v>164</v>
      </c>
      <c r="G91">
        <v>2</v>
      </c>
      <c r="H91" t="s">
        <v>13</v>
      </c>
      <c r="I91" s="7">
        <f>SUM(E91+F91)</f>
        <v>528</v>
      </c>
      <c r="J91" s="7" t="str">
        <f>IF(C91&gt;4,"Large family","small family")</f>
        <v>Large family</v>
      </c>
      <c r="K91" s="7" t="str">
        <f>IF(I91&gt;200,"higherusage","lowerusage")</f>
        <v>higherusage</v>
      </c>
    </row>
    <row r="92" spans="1:11" x14ac:dyDescent="0.25">
      <c r="A92"/>
      <c r="B92" t="s">
        <v>108</v>
      </c>
      <c r="C92">
        <v>7</v>
      </c>
      <c r="D92">
        <v>90271</v>
      </c>
      <c r="E92">
        <v>383</v>
      </c>
      <c r="F92">
        <v>160</v>
      </c>
      <c r="G92">
        <v>5</v>
      </c>
      <c r="H92" t="s">
        <v>15</v>
      </c>
      <c r="I92" s="7">
        <f>SUM(E92+F92)</f>
        <v>543</v>
      </c>
      <c r="J92" s="7" t="str">
        <f>IF(C92&gt;4,"Large family","small family")</f>
        <v>Large family</v>
      </c>
      <c r="K92" s="7" t="str">
        <f>IF(I92&gt;200,"higherusage","lowerusage")</f>
        <v>higherusage</v>
      </c>
    </row>
    <row r="93" spans="1:11" x14ac:dyDescent="0.25">
      <c r="A93"/>
      <c r="B93" t="s">
        <v>112</v>
      </c>
      <c r="C93">
        <v>2</v>
      </c>
      <c r="D93">
        <v>65525</v>
      </c>
      <c r="E93">
        <v>151</v>
      </c>
      <c r="F93">
        <v>167</v>
      </c>
      <c r="G93">
        <v>6</v>
      </c>
      <c r="H93" t="s">
        <v>25</v>
      </c>
      <c r="I93" s="7">
        <f>SUM(E93+F93)</f>
        <v>318</v>
      </c>
      <c r="J93" s="7" t="str">
        <f>IF(C93&gt;4,"Large family","small family")</f>
        <v>small family</v>
      </c>
      <c r="K93" s="7" t="str">
        <f>IF(I93&gt;200,"higherusage","lowerusage")</f>
        <v>higherusage</v>
      </c>
    </row>
    <row r="94" spans="1:11" x14ac:dyDescent="0.25">
      <c r="A94"/>
      <c r="B94" t="s">
        <v>113</v>
      </c>
      <c r="C94">
        <v>2</v>
      </c>
      <c r="D94">
        <v>39830</v>
      </c>
      <c r="E94">
        <v>438</v>
      </c>
      <c r="F94">
        <v>193</v>
      </c>
      <c r="G94">
        <v>12</v>
      </c>
      <c r="H94" t="s">
        <v>51</v>
      </c>
      <c r="I94" s="7">
        <f>SUM(E94+F94)</f>
        <v>631</v>
      </c>
      <c r="J94" s="7" t="str">
        <f>IF(C94&gt;4,"Large family","small family")</f>
        <v>small family</v>
      </c>
      <c r="K94" s="7" t="str">
        <f>IF(I94&gt;200,"higherusage","lowerusage")</f>
        <v>higherusage</v>
      </c>
    </row>
    <row r="95" spans="1:11" x14ac:dyDescent="0.25">
      <c r="A95"/>
      <c r="B95" t="s">
        <v>126</v>
      </c>
      <c r="C95">
        <v>2</v>
      </c>
      <c r="D95">
        <v>74045</v>
      </c>
      <c r="E95">
        <v>138</v>
      </c>
      <c r="F95">
        <v>54</v>
      </c>
      <c r="G95">
        <v>6</v>
      </c>
      <c r="H95" t="s">
        <v>13</v>
      </c>
      <c r="I95" s="7">
        <f>SUM(E95+F95)</f>
        <v>192</v>
      </c>
      <c r="J95" s="7" t="str">
        <f>IF(C95&gt;4,"Large family","small family")</f>
        <v>small family</v>
      </c>
      <c r="K95" s="7" t="str">
        <f>IF(I95&gt;200,"higherusage","lowerusage")</f>
        <v>lowerusage</v>
      </c>
    </row>
    <row r="96" spans="1:11" x14ac:dyDescent="0.25">
      <c r="A96"/>
      <c r="B96" t="s">
        <v>129</v>
      </c>
      <c r="C96">
        <v>2</v>
      </c>
      <c r="D96">
        <v>60764</v>
      </c>
      <c r="E96">
        <v>141</v>
      </c>
      <c r="F96">
        <v>71</v>
      </c>
      <c r="G96">
        <v>13</v>
      </c>
      <c r="H96" t="s">
        <v>31</v>
      </c>
      <c r="I96" s="7">
        <f>SUM(E96+F96)</f>
        <v>212</v>
      </c>
      <c r="J96" s="7" t="str">
        <f>IF(C96&gt;4,"Large family","small family")</f>
        <v>small family</v>
      </c>
      <c r="K96" s="7" t="str">
        <f>IF(I96&gt;200,"higherusage","lowerusage")</f>
        <v>higherusage</v>
      </c>
    </row>
    <row r="97" spans="1:11" x14ac:dyDescent="0.25">
      <c r="A97"/>
      <c r="B97" t="s">
        <v>154</v>
      </c>
      <c r="C97">
        <v>2</v>
      </c>
      <c r="D97">
        <v>54584</v>
      </c>
      <c r="E97">
        <v>382</v>
      </c>
      <c r="F97">
        <v>57</v>
      </c>
      <c r="G97">
        <v>9</v>
      </c>
      <c r="H97" t="s">
        <v>51</v>
      </c>
      <c r="I97" s="7">
        <f>SUM(E97+F97)</f>
        <v>439</v>
      </c>
      <c r="J97" s="7" t="str">
        <f>IF(C97&gt;4,"Large family","small family")</f>
        <v>small family</v>
      </c>
      <c r="K97" s="7" t="str">
        <f>IF(I97&gt;200,"higherusage","lowerusage")</f>
        <v>higherusage</v>
      </c>
    </row>
    <row r="98" spans="1:11" x14ac:dyDescent="0.25">
      <c r="A98"/>
      <c r="B98" t="s">
        <v>114</v>
      </c>
      <c r="C98">
        <v>6</v>
      </c>
      <c r="D98">
        <v>37429</v>
      </c>
      <c r="E98">
        <v>466</v>
      </c>
      <c r="F98">
        <v>57</v>
      </c>
      <c r="G98">
        <v>11</v>
      </c>
      <c r="H98" t="s">
        <v>27</v>
      </c>
      <c r="I98" s="7">
        <f>SUM(E98+F98)</f>
        <v>523</v>
      </c>
      <c r="J98" s="7" t="str">
        <f>IF(C98&gt;4,"Large family","small family")</f>
        <v>Large family</v>
      </c>
      <c r="K98" s="7" t="str">
        <f>IF(I98&gt;200,"higherusage","lowerusage")</f>
        <v>higherusage</v>
      </c>
    </row>
    <row r="99" spans="1:11" x14ac:dyDescent="0.25">
      <c r="A99"/>
      <c r="B99" t="s">
        <v>156</v>
      </c>
      <c r="C99">
        <v>2</v>
      </c>
      <c r="D99">
        <v>43093</v>
      </c>
      <c r="E99">
        <v>293</v>
      </c>
      <c r="F99">
        <v>148</v>
      </c>
      <c r="G99">
        <v>10</v>
      </c>
      <c r="H99" t="s">
        <v>13</v>
      </c>
      <c r="I99" s="7">
        <f>SUM(E99+F99)</f>
        <v>441</v>
      </c>
      <c r="J99" s="7" t="str">
        <f>IF(C99&gt;4,"Large family","small family")</f>
        <v>small family</v>
      </c>
      <c r="K99" s="7" t="str">
        <f>IF(I99&gt;200,"higherusage","lowerusage")</f>
        <v>higherusage</v>
      </c>
    </row>
    <row r="100" spans="1:11" x14ac:dyDescent="0.25">
      <c r="A100"/>
      <c r="B100" t="s">
        <v>116</v>
      </c>
      <c r="C100">
        <v>6</v>
      </c>
      <c r="D100">
        <v>99909</v>
      </c>
      <c r="E100">
        <v>472</v>
      </c>
      <c r="F100">
        <v>153</v>
      </c>
      <c r="G100">
        <v>7</v>
      </c>
      <c r="H100" t="s">
        <v>10</v>
      </c>
      <c r="I100" s="7">
        <f>SUM(E100+F100)</f>
        <v>625</v>
      </c>
      <c r="J100" s="7" t="str">
        <f>IF(C100&gt;4,"Large family","small family")</f>
        <v>Large family</v>
      </c>
      <c r="K100" s="7" t="str">
        <f>IF(I100&gt;200,"higherusage","lowerusage")</f>
        <v>higherusage</v>
      </c>
    </row>
    <row r="101" spans="1:11" x14ac:dyDescent="0.25">
      <c r="A101"/>
      <c r="B101" t="s">
        <v>117</v>
      </c>
      <c r="C101">
        <v>7</v>
      </c>
      <c r="D101">
        <v>67333</v>
      </c>
      <c r="E101">
        <v>168</v>
      </c>
      <c r="F101">
        <v>181</v>
      </c>
      <c r="G101">
        <v>7</v>
      </c>
      <c r="H101" t="s">
        <v>8</v>
      </c>
      <c r="I101" s="7">
        <f>SUM(E101+F101)</f>
        <v>349</v>
      </c>
      <c r="J101" s="7" t="str">
        <f>IF(C101&gt;4,"Large family","small family")</f>
        <v>Large family</v>
      </c>
      <c r="K101" s="7" t="str">
        <f>IF(I101&gt;200,"higherusage","lowerusage")</f>
        <v>higherusage</v>
      </c>
    </row>
    <row r="102" spans="1:11" x14ac:dyDescent="0.25">
      <c r="A102"/>
      <c r="B102" t="s">
        <v>118</v>
      </c>
      <c r="C102">
        <v>7</v>
      </c>
      <c r="D102">
        <v>23436</v>
      </c>
      <c r="E102">
        <v>198</v>
      </c>
      <c r="F102">
        <v>74</v>
      </c>
      <c r="G102">
        <v>14</v>
      </c>
      <c r="H102" t="s">
        <v>17</v>
      </c>
      <c r="I102" s="7">
        <f>SUM(E102+F102)</f>
        <v>272</v>
      </c>
      <c r="J102" s="7" t="str">
        <f>IF(C102&gt;4,"Large family","small family")</f>
        <v>Large family</v>
      </c>
      <c r="K102" s="7" t="str">
        <f>IF(I102&gt;200,"higherusage","lowerusage")</f>
        <v>higherusage</v>
      </c>
    </row>
    <row r="103" spans="1:11" x14ac:dyDescent="0.25">
      <c r="A103"/>
      <c r="B103" t="s">
        <v>119</v>
      </c>
      <c r="C103">
        <v>6</v>
      </c>
      <c r="D103">
        <v>94290</v>
      </c>
      <c r="E103">
        <v>495</v>
      </c>
      <c r="F103">
        <v>145</v>
      </c>
      <c r="G103">
        <v>5</v>
      </c>
      <c r="H103" t="s">
        <v>45</v>
      </c>
      <c r="I103" s="7">
        <f>SUM(E103+F103)</f>
        <v>640</v>
      </c>
      <c r="J103" s="7" t="str">
        <f>IF(C103&gt;4,"Large family","small family")</f>
        <v>Large family</v>
      </c>
      <c r="K103" s="7" t="str">
        <f>IF(I103&gt;200,"higherusage","lowerusage")</f>
        <v>higherusage</v>
      </c>
    </row>
    <row r="104" spans="1:11" x14ac:dyDescent="0.25">
      <c r="A104"/>
      <c r="B104" t="s">
        <v>120</v>
      </c>
      <c r="C104">
        <v>7</v>
      </c>
      <c r="D104">
        <v>96213</v>
      </c>
      <c r="E104">
        <v>124</v>
      </c>
      <c r="F104">
        <v>142</v>
      </c>
      <c r="G104">
        <v>14</v>
      </c>
      <c r="H104" t="s">
        <v>25</v>
      </c>
      <c r="I104" s="7">
        <f>SUM(E104+F104)</f>
        <v>266</v>
      </c>
      <c r="J104" s="7" t="str">
        <f>IF(C104&gt;4,"Large family","small family")</f>
        <v>Large family</v>
      </c>
      <c r="K104" s="7" t="str">
        <f>IF(I104&gt;200,"higherusage","lowerusage")</f>
        <v>higherusage</v>
      </c>
    </row>
    <row r="105" spans="1:11" x14ac:dyDescent="0.25">
      <c r="A105"/>
      <c r="B105" t="s">
        <v>162</v>
      </c>
      <c r="C105">
        <v>2</v>
      </c>
      <c r="D105">
        <v>31093</v>
      </c>
      <c r="E105">
        <v>464</v>
      </c>
      <c r="F105">
        <v>127</v>
      </c>
      <c r="G105">
        <v>13</v>
      </c>
      <c r="H105" t="s">
        <v>56</v>
      </c>
      <c r="I105" s="7">
        <f>SUM(E105+F105)</f>
        <v>591</v>
      </c>
      <c r="J105" s="7" t="str">
        <f>IF(C105&gt;4,"Large family","small family")</f>
        <v>small family</v>
      </c>
      <c r="K105" s="7" t="str">
        <f>IF(I105&gt;200,"higherusage","lowerusage")</f>
        <v>higherusage</v>
      </c>
    </row>
    <row r="106" spans="1:11" x14ac:dyDescent="0.25">
      <c r="A106"/>
      <c r="B106" t="s">
        <v>181</v>
      </c>
      <c r="C106">
        <v>2</v>
      </c>
      <c r="D106">
        <v>97575</v>
      </c>
      <c r="E106">
        <v>138</v>
      </c>
      <c r="F106">
        <v>135</v>
      </c>
      <c r="G106">
        <v>8</v>
      </c>
      <c r="H106" t="s">
        <v>51</v>
      </c>
      <c r="I106" s="7">
        <f>SUM(E106+F106)</f>
        <v>273</v>
      </c>
      <c r="J106" s="7" t="str">
        <f>IF(C106&gt;4,"Large family","small family")</f>
        <v>small family</v>
      </c>
      <c r="K106" s="7" t="str">
        <f>IF(I106&gt;200,"higherusage","lowerusage")</f>
        <v>higherusage</v>
      </c>
    </row>
    <row r="107" spans="1:11" x14ac:dyDescent="0.25">
      <c r="A107"/>
      <c r="B107" t="s">
        <v>123</v>
      </c>
      <c r="C107">
        <v>6</v>
      </c>
      <c r="D107">
        <v>50746</v>
      </c>
      <c r="E107">
        <v>250</v>
      </c>
      <c r="F107">
        <v>100</v>
      </c>
      <c r="G107">
        <v>9</v>
      </c>
      <c r="H107" t="s">
        <v>27</v>
      </c>
      <c r="I107" s="7">
        <f>SUM(E107+F107)</f>
        <v>350</v>
      </c>
      <c r="J107" s="7" t="str">
        <f>IF(C107&gt;4,"Large family","small family")</f>
        <v>Large family</v>
      </c>
      <c r="K107" s="7" t="str">
        <f>IF(I107&gt;200,"higherusage","lowerusage")</f>
        <v>higherusage</v>
      </c>
    </row>
    <row r="108" spans="1:11" x14ac:dyDescent="0.25">
      <c r="A108"/>
      <c r="B108" t="s">
        <v>124</v>
      </c>
      <c r="C108">
        <v>5</v>
      </c>
      <c r="D108">
        <v>69377</v>
      </c>
      <c r="E108">
        <v>243</v>
      </c>
      <c r="F108">
        <v>196</v>
      </c>
      <c r="G108">
        <v>14</v>
      </c>
      <c r="H108" t="s">
        <v>45</v>
      </c>
      <c r="I108" s="7">
        <f>SUM(E108+F108)</f>
        <v>439</v>
      </c>
      <c r="J108" s="7" t="str">
        <f>IF(C108&gt;4,"Large family","small family")</f>
        <v>Large family</v>
      </c>
      <c r="K108" s="7" t="str">
        <f>IF(I108&gt;200,"higherusage","lowerusage")</f>
        <v>higherusage</v>
      </c>
    </row>
    <row r="109" spans="1:11" x14ac:dyDescent="0.25">
      <c r="A109"/>
      <c r="B109" t="s">
        <v>125</v>
      </c>
      <c r="C109">
        <v>5</v>
      </c>
      <c r="D109">
        <v>68404</v>
      </c>
      <c r="E109">
        <v>156</v>
      </c>
      <c r="F109">
        <v>70</v>
      </c>
      <c r="G109">
        <v>9</v>
      </c>
      <c r="H109" t="s">
        <v>13</v>
      </c>
      <c r="I109" s="7">
        <f>SUM(E109+F109)</f>
        <v>226</v>
      </c>
      <c r="J109" s="7" t="str">
        <f>IF(C109&gt;4,"Large family","small family")</f>
        <v>Large family</v>
      </c>
      <c r="K109" s="7" t="str">
        <f>IF(I109&gt;200,"higherusage","lowerusage")</f>
        <v>higherusage</v>
      </c>
    </row>
    <row r="110" spans="1:11" x14ac:dyDescent="0.25">
      <c r="A110"/>
      <c r="B110" t="s">
        <v>190</v>
      </c>
      <c r="C110">
        <v>2</v>
      </c>
      <c r="D110">
        <v>72921</v>
      </c>
      <c r="E110">
        <v>416</v>
      </c>
      <c r="F110">
        <v>116</v>
      </c>
      <c r="G110">
        <v>2</v>
      </c>
      <c r="H110" t="s">
        <v>13</v>
      </c>
      <c r="I110" s="7">
        <f>SUM(E110+F110)</f>
        <v>532</v>
      </c>
      <c r="J110" s="7" t="str">
        <f>IF(C110&gt;4,"Large family","small family")</f>
        <v>small family</v>
      </c>
      <c r="K110" s="7" t="str">
        <f>IF(I110&gt;200,"higherusage","lowerusage")</f>
        <v>higherusage</v>
      </c>
    </row>
    <row r="111" spans="1:11" x14ac:dyDescent="0.25">
      <c r="A111"/>
      <c r="B111" t="s">
        <v>127</v>
      </c>
      <c r="C111">
        <v>7</v>
      </c>
      <c r="D111">
        <v>59790</v>
      </c>
      <c r="E111">
        <v>208</v>
      </c>
      <c r="F111">
        <v>141</v>
      </c>
      <c r="G111">
        <v>14</v>
      </c>
      <c r="H111" t="s">
        <v>51</v>
      </c>
      <c r="I111" s="7">
        <f>SUM(E111+F111)</f>
        <v>349</v>
      </c>
      <c r="J111" s="7" t="str">
        <f>IF(C111&gt;4,"Large family","small family")</f>
        <v>Large family</v>
      </c>
      <c r="K111" s="7" t="str">
        <f>IF(I111&gt;200,"higherusage","lowerusage")</f>
        <v>higherusage</v>
      </c>
    </row>
    <row r="112" spans="1:11" x14ac:dyDescent="0.25">
      <c r="A112"/>
      <c r="B112" t="s">
        <v>128</v>
      </c>
      <c r="C112">
        <v>5</v>
      </c>
      <c r="D112">
        <v>25600</v>
      </c>
      <c r="E112">
        <v>280</v>
      </c>
      <c r="F112">
        <v>110</v>
      </c>
      <c r="G112">
        <v>5</v>
      </c>
      <c r="H112" t="s">
        <v>22</v>
      </c>
      <c r="I112" s="7">
        <f>SUM(E112+F112)</f>
        <v>390</v>
      </c>
      <c r="J112" s="7" t="str">
        <f>IF(C112&gt;4,"Large family","small family")</f>
        <v>Large family</v>
      </c>
      <c r="K112" s="7" t="str">
        <f>IF(I112&gt;200,"higherusage","lowerusage")</f>
        <v>higherusage</v>
      </c>
    </row>
    <row r="113" spans="1:11" x14ac:dyDescent="0.25">
      <c r="A113"/>
      <c r="B113" t="s">
        <v>191</v>
      </c>
      <c r="C113">
        <v>2</v>
      </c>
      <c r="D113">
        <v>69726</v>
      </c>
      <c r="E113">
        <v>482</v>
      </c>
      <c r="F113">
        <v>158</v>
      </c>
      <c r="G113">
        <v>7</v>
      </c>
      <c r="H113" t="s">
        <v>10</v>
      </c>
      <c r="I113" s="7">
        <f>SUM(E113+F113)</f>
        <v>640</v>
      </c>
      <c r="J113" s="7" t="str">
        <f>IF(C113&gt;4,"Large family","small family")</f>
        <v>small family</v>
      </c>
      <c r="K113" s="7" t="str">
        <f>IF(I113&gt;200,"higherusage","lowerusage")</f>
        <v>higherusage</v>
      </c>
    </row>
    <row r="114" spans="1:11" x14ac:dyDescent="0.25">
      <c r="A114"/>
      <c r="B114" t="s">
        <v>216</v>
      </c>
      <c r="C114">
        <v>2</v>
      </c>
      <c r="D114">
        <v>48251</v>
      </c>
      <c r="E114">
        <v>263</v>
      </c>
      <c r="F114">
        <v>111</v>
      </c>
      <c r="G114">
        <v>12</v>
      </c>
      <c r="H114" t="s">
        <v>25</v>
      </c>
      <c r="I114" s="7">
        <f>SUM(E114+F114)</f>
        <v>374</v>
      </c>
      <c r="J114" s="7" t="str">
        <f>IF(C114&gt;4,"Large family","small family")</f>
        <v>small family</v>
      </c>
      <c r="K114" s="7" t="str">
        <f>IF(I114&gt;200,"higherusage","lowerusage")</f>
        <v>higherusage</v>
      </c>
    </row>
    <row r="115" spans="1:11" x14ac:dyDescent="0.25">
      <c r="A115"/>
      <c r="B115" t="s">
        <v>217</v>
      </c>
      <c r="C115">
        <v>2</v>
      </c>
      <c r="D115">
        <v>45945</v>
      </c>
      <c r="E115">
        <v>326</v>
      </c>
      <c r="F115">
        <v>143</v>
      </c>
      <c r="G115">
        <v>2</v>
      </c>
      <c r="H115" t="s">
        <v>17</v>
      </c>
      <c r="I115" s="7">
        <f>SUM(E115+F115)</f>
        <v>469</v>
      </c>
      <c r="J115" s="7" t="str">
        <f>IF(C115&gt;4,"Large family","small family")</f>
        <v>small family</v>
      </c>
      <c r="K115" s="7" t="str">
        <f>IF(I115&gt;200,"higherusage","lowerusage")</f>
        <v>higherusage</v>
      </c>
    </row>
    <row r="116" spans="1:11" x14ac:dyDescent="0.25">
      <c r="A116"/>
      <c r="B116" t="s">
        <v>231</v>
      </c>
      <c r="C116">
        <v>2</v>
      </c>
      <c r="D116">
        <v>76556</v>
      </c>
      <c r="E116">
        <v>111</v>
      </c>
      <c r="F116">
        <v>167</v>
      </c>
      <c r="G116">
        <v>2</v>
      </c>
      <c r="H116" t="s">
        <v>8</v>
      </c>
      <c r="I116" s="7">
        <f>SUM(E116+F116)</f>
        <v>278</v>
      </c>
      <c r="J116" s="7" t="str">
        <f>IF(C116&gt;4,"Large family","small family")</f>
        <v>small family</v>
      </c>
      <c r="K116" s="7" t="str">
        <f>IF(I116&gt;200,"higherusage","lowerusage")</f>
        <v>higherusage</v>
      </c>
    </row>
    <row r="117" spans="1:11" x14ac:dyDescent="0.25">
      <c r="A117"/>
      <c r="B117" t="s">
        <v>255</v>
      </c>
      <c r="C117">
        <v>2</v>
      </c>
      <c r="D117">
        <v>82752</v>
      </c>
      <c r="E117">
        <v>311</v>
      </c>
      <c r="F117">
        <v>188</v>
      </c>
      <c r="G117">
        <v>14</v>
      </c>
      <c r="H117" t="s">
        <v>13</v>
      </c>
      <c r="I117" s="7">
        <f>SUM(E117+F117)</f>
        <v>499</v>
      </c>
      <c r="J117" s="7" t="str">
        <f>IF(C117&gt;4,"Large family","small family")</f>
        <v>small family</v>
      </c>
      <c r="K117" s="7" t="str">
        <f>IF(I117&gt;200,"higherusage","lowerusage")</f>
        <v>higherusage</v>
      </c>
    </row>
    <row r="118" spans="1:11" x14ac:dyDescent="0.25">
      <c r="A118"/>
      <c r="B118" t="s">
        <v>134</v>
      </c>
      <c r="C118">
        <v>5</v>
      </c>
      <c r="D118">
        <v>76491</v>
      </c>
      <c r="E118">
        <v>232</v>
      </c>
      <c r="F118">
        <v>61</v>
      </c>
      <c r="G118">
        <v>4</v>
      </c>
      <c r="H118" t="s">
        <v>51</v>
      </c>
      <c r="I118" s="7">
        <f>SUM(E118+F118)</f>
        <v>293</v>
      </c>
      <c r="J118" s="7" t="str">
        <f>IF(C118&gt;4,"Large family","small family")</f>
        <v>Large family</v>
      </c>
      <c r="K118" s="7" t="str">
        <f>IF(I118&gt;200,"higherusage","lowerusage")</f>
        <v>higherusage</v>
      </c>
    </row>
    <row r="119" spans="1:11" x14ac:dyDescent="0.25">
      <c r="A119"/>
      <c r="B119" t="s">
        <v>265</v>
      </c>
      <c r="C119">
        <v>2</v>
      </c>
      <c r="D119">
        <v>29823</v>
      </c>
      <c r="E119">
        <v>355</v>
      </c>
      <c r="F119">
        <v>62</v>
      </c>
      <c r="G119">
        <v>9</v>
      </c>
      <c r="H119" t="s">
        <v>31</v>
      </c>
      <c r="I119" s="7">
        <f>SUM(E119+F119)</f>
        <v>417</v>
      </c>
      <c r="J119" s="7" t="str">
        <f>IF(C119&gt;4,"Large family","small family")</f>
        <v>small family</v>
      </c>
      <c r="K119" s="7" t="str">
        <f>IF(I119&gt;200,"higherusage","lowerusage")</f>
        <v>higherusage</v>
      </c>
    </row>
    <row r="120" spans="1:11" x14ac:dyDescent="0.25">
      <c r="A120"/>
      <c r="B120" t="s">
        <v>136</v>
      </c>
      <c r="C120">
        <v>5</v>
      </c>
      <c r="D120">
        <v>63484</v>
      </c>
      <c r="E120">
        <v>314</v>
      </c>
      <c r="F120">
        <v>95</v>
      </c>
      <c r="G120">
        <v>5</v>
      </c>
      <c r="H120" t="s">
        <v>10</v>
      </c>
      <c r="I120" s="7">
        <f>SUM(E120+F120)</f>
        <v>409</v>
      </c>
      <c r="J120" s="7" t="str">
        <f>IF(C120&gt;4,"Large family","small family")</f>
        <v>Large family</v>
      </c>
      <c r="K120" s="7" t="str">
        <f>IF(I120&gt;200,"higherusage","lowerusage")</f>
        <v>higherusage</v>
      </c>
    </row>
    <row r="121" spans="1:11" x14ac:dyDescent="0.25">
      <c r="A121"/>
      <c r="B121" t="s">
        <v>137</v>
      </c>
      <c r="C121">
        <v>7</v>
      </c>
      <c r="D121">
        <v>56212</v>
      </c>
      <c r="E121">
        <v>320</v>
      </c>
      <c r="F121">
        <v>83</v>
      </c>
      <c r="G121">
        <v>11</v>
      </c>
      <c r="H121" t="s">
        <v>56</v>
      </c>
      <c r="I121" s="7">
        <f>SUM(E121+F121)</f>
        <v>403</v>
      </c>
      <c r="J121" s="7" t="str">
        <f>IF(C121&gt;4,"Large family","small family")</f>
        <v>Large family</v>
      </c>
      <c r="K121" s="7" t="str">
        <f>IF(I121&gt;200,"higherusage","lowerusage")</f>
        <v>higherusage</v>
      </c>
    </row>
    <row r="122" spans="1:11" x14ac:dyDescent="0.25">
      <c r="A122"/>
      <c r="B122" t="s">
        <v>138</v>
      </c>
      <c r="C122">
        <v>5</v>
      </c>
      <c r="D122">
        <v>63525</v>
      </c>
      <c r="E122">
        <v>334</v>
      </c>
      <c r="F122">
        <v>127</v>
      </c>
      <c r="G122">
        <v>12</v>
      </c>
      <c r="H122" t="s">
        <v>31</v>
      </c>
      <c r="I122" s="7">
        <f>SUM(E122+F122)</f>
        <v>461</v>
      </c>
      <c r="J122" s="7" t="str">
        <f>IF(C122&gt;4,"Large family","small family")</f>
        <v>Large family</v>
      </c>
      <c r="K122" s="7" t="str">
        <f>IF(I122&gt;200,"higherusage","lowerusage")</f>
        <v>higherusage</v>
      </c>
    </row>
    <row r="123" spans="1:11" x14ac:dyDescent="0.25">
      <c r="A123"/>
      <c r="B123" t="s">
        <v>14</v>
      </c>
      <c r="C123">
        <v>3</v>
      </c>
      <c r="D123">
        <v>20854</v>
      </c>
      <c r="E123">
        <v>346</v>
      </c>
      <c r="F123">
        <v>168</v>
      </c>
      <c r="G123">
        <v>12</v>
      </c>
      <c r="H123" t="s">
        <v>15</v>
      </c>
      <c r="I123" s="7">
        <f>SUM(E123+F123)</f>
        <v>514</v>
      </c>
      <c r="J123" s="7" t="str">
        <f>IF(C123&gt;4,"Large family","small family")</f>
        <v>small family</v>
      </c>
      <c r="K123" s="7" t="str">
        <f>IF(I123&gt;200,"higherusage","lowerusage")</f>
        <v>higherusage</v>
      </c>
    </row>
    <row r="124" spans="1:11" x14ac:dyDescent="0.25">
      <c r="A124"/>
      <c r="B124" t="s">
        <v>21</v>
      </c>
      <c r="C124">
        <v>3</v>
      </c>
      <c r="D124">
        <v>70859</v>
      </c>
      <c r="E124">
        <v>251</v>
      </c>
      <c r="F124">
        <v>60</v>
      </c>
      <c r="G124">
        <v>2</v>
      </c>
      <c r="H124" t="s">
        <v>22</v>
      </c>
      <c r="I124" s="7">
        <f>SUM(E124+F124)</f>
        <v>311</v>
      </c>
      <c r="J124" s="7" t="str">
        <f>IF(C124&gt;4,"Large family","small family")</f>
        <v>small family</v>
      </c>
      <c r="K124" s="7" t="str">
        <f>IF(I124&gt;200,"higherusage","lowerusage")</f>
        <v>higherusage</v>
      </c>
    </row>
    <row r="125" spans="1:11" x14ac:dyDescent="0.25">
      <c r="A125"/>
      <c r="B125" t="s">
        <v>141</v>
      </c>
      <c r="C125">
        <v>7</v>
      </c>
      <c r="D125">
        <v>83208</v>
      </c>
      <c r="E125">
        <v>338</v>
      </c>
      <c r="F125">
        <v>75</v>
      </c>
      <c r="G125">
        <v>5</v>
      </c>
      <c r="H125" t="s">
        <v>13</v>
      </c>
      <c r="I125" s="7">
        <f>SUM(E125+F125)</f>
        <v>413</v>
      </c>
      <c r="J125" s="7" t="str">
        <f>IF(C125&gt;4,"Large family","small family")</f>
        <v>Large family</v>
      </c>
      <c r="K125" s="7" t="str">
        <f>IF(I125&gt;200,"higherusage","lowerusage")</f>
        <v>higherusage</v>
      </c>
    </row>
    <row r="126" spans="1:11" x14ac:dyDescent="0.25">
      <c r="A126"/>
      <c r="B126" t="s">
        <v>24</v>
      </c>
      <c r="C126">
        <v>3</v>
      </c>
      <c r="D126">
        <v>83734</v>
      </c>
      <c r="E126">
        <v>277</v>
      </c>
      <c r="F126">
        <v>75</v>
      </c>
      <c r="G126">
        <v>13</v>
      </c>
      <c r="H126" t="s">
        <v>25</v>
      </c>
      <c r="I126" s="7">
        <f>SUM(E126+F126)</f>
        <v>352</v>
      </c>
      <c r="J126" s="7" t="str">
        <f>IF(C126&gt;4,"Large family","small family")</f>
        <v>small family</v>
      </c>
      <c r="K126" s="7" t="str">
        <f>IF(I126&gt;200,"higherusage","lowerusage")</f>
        <v>higherusage</v>
      </c>
    </row>
    <row r="127" spans="1:11" x14ac:dyDescent="0.25">
      <c r="A127"/>
      <c r="B127" t="s">
        <v>26</v>
      </c>
      <c r="C127">
        <v>3</v>
      </c>
      <c r="D127">
        <v>90467</v>
      </c>
      <c r="E127">
        <v>262</v>
      </c>
      <c r="F127">
        <v>112</v>
      </c>
      <c r="G127">
        <v>13</v>
      </c>
      <c r="H127" t="s">
        <v>27</v>
      </c>
      <c r="I127" s="7">
        <f>SUM(E127+F127)</f>
        <v>374</v>
      </c>
      <c r="J127" s="7" t="str">
        <f>IF(C127&gt;4,"Large family","small family")</f>
        <v>small family</v>
      </c>
      <c r="K127" s="7" t="str">
        <f>IF(I127&gt;200,"higherusage","lowerusage")</f>
        <v>higherusage</v>
      </c>
    </row>
    <row r="128" spans="1:11" x14ac:dyDescent="0.25">
      <c r="A128"/>
      <c r="B128" t="s">
        <v>30</v>
      </c>
      <c r="C128">
        <v>3</v>
      </c>
      <c r="D128">
        <v>45342</v>
      </c>
      <c r="E128">
        <v>278</v>
      </c>
      <c r="F128">
        <v>76</v>
      </c>
      <c r="G128">
        <v>9</v>
      </c>
      <c r="H128" t="s">
        <v>31</v>
      </c>
      <c r="I128" s="7">
        <f>SUM(E128+F128)</f>
        <v>354</v>
      </c>
      <c r="J128" s="7" t="str">
        <f>IF(C128&gt;4,"Large family","small family")</f>
        <v>small family</v>
      </c>
      <c r="K128" s="7" t="str">
        <f>IF(I128&gt;200,"higherusage","lowerusage")</f>
        <v>higherusage</v>
      </c>
    </row>
    <row r="129" spans="1:11" x14ac:dyDescent="0.25">
      <c r="A129"/>
      <c r="B129" t="s">
        <v>145</v>
      </c>
      <c r="C129">
        <v>7</v>
      </c>
      <c r="D129">
        <v>20301</v>
      </c>
      <c r="E129">
        <v>500</v>
      </c>
      <c r="F129">
        <v>143</v>
      </c>
      <c r="G129">
        <v>7</v>
      </c>
      <c r="H129" t="s">
        <v>45</v>
      </c>
      <c r="I129" s="7">
        <f>SUM(E129+F129)</f>
        <v>643</v>
      </c>
      <c r="J129" s="7" t="str">
        <f>IF(C129&gt;4,"Large family","small family")</f>
        <v>Large family</v>
      </c>
      <c r="K129" s="7" t="str">
        <f>IF(I129&gt;200,"higherusage","lowerusage")</f>
        <v>higherusage</v>
      </c>
    </row>
    <row r="130" spans="1:11" x14ac:dyDescent="0.25">
      <c r="A130"/>
      <c r="B130" t="s">
        <v>50</v>
      </c>
      <c r="C130">
        <v>3</v>
      </c>
      <c r="D130">
        <v>87270</v>
      </c>
      <c r="E130">
        <v>314</v>
      </c>
      <c r="F130">
        <v>159</v>
      </c>
      <c r="G130">
        <v>6</v>
      </c>
      <c r="H130" t="s">
        <v>51</v>
      </c>
      <c r="I130" s="7">
        <f>SUM(E130+F130)</f>
        <v>473</v>
      </c>
      <c r="J130" s="7" t="str">
        <f>IF(C130&gt;4,"Large family","small family")</f>
        <v>small family</v>
      </c>
      <c r="K130" s="7" t="str">
        <f>IF(I130&gt;200,"higherusage","lowerusage")</f>
        <v>higherusage</v>
      </c>
    </row>
    <row r="131" spans="1:11" x14ac:dyDescent="0.25">
      <c r="A131"/>
      <c r="B131" t="s">
        <v>52</v>
      </c>
      <c r="C131">
        <v>3</v>
      </c>
      <c r="D131">
        <v>28680</v>
      </c>
      <c r="E131">
        <v>436</v>
      </c>
      <c r="F131">
        <v>50</v>
      </c>
      <c r="G131">
        <v>6</v>
      </c>
      <c r="H131" t="s">
        <v>25</v>
      </c>
      <c r="I131" s="7">
        <f>SUM(E131+F131)</f>
        <v>486</v>
      </c>
      <c r="J131" s="7" t="str">
        <f>IF(C131&gt;4,"Large family","small family")</f>
        <v>small family</v>
      </c>
      <c r="K131" s="7" t="str">
        <f>IF(I131&gt;200,"higherusage","lowerusage")</f>
        <v>higherusage</v>
      </c>
    </row>
    <row r="132" spans="1:11" x14ac:dyDescent="0.25">
      <c r="A132"/>
      <c r="B132" t="s">
        <v>63</v>
      </c>
      <c r="C132">
        <v>3</v>
      </c>
      <c r="D132">
        <v>80713</v>
      </c>
      <c r="E132">
        <v>213</v>
      </c>
      <c r="F132">
        <v>167</v>
      </c>
      <c r="G132">
        <v>3</v>
      </c>
      <c r="H132" t="s">
        <v>8</v>
      </c>
      <c r="I132" s="7">
        <f>SUM(E132+F132)</f>
        <v>380</v>
      </c>
      <c r="J132" s="7" t="str">
        <f>IF(C132&gt;4,"Large family","small family")</f>
        <v>small family</v>
      </c>
      <c r="K132" s="7" t="str">
        <f>IF(I132&gt;200,"higherusage","lowerusage")</f>
        <v>higherusage</v>
      </c>
    </row>
    <row r="133" spans="1:11" x14ac:dyDescent="0.25">
      <c r="A133"/>
      <c r="B133" t="s">
        <v>68</v>
      </c>
      <c r="C133">
        <v>3</v>
      </c>
      <c r="D133">
        <v>97371</v>
      </c>
      <c r="E133">
        <v>348</v>
      </c>
      <c r="F133">
        <v>103</v>
      </c>
      <c r="G133">
        <v>4</v>
      </c>
      <c r="H133" t="s">
        <v>22</v>
      </c>
      <c r="I133" s="7">
        <f>SUM(E133+F133)</f>
        <v>451</v>
      </c>
      <c r="J133" s="7" t="str">
        <f>IF(C133&gt;4,"Large family","small family")</f>
        <v>small family</v>
      </c>
      <c r="K133" s="7" t="str">
        <f>IF(I133&gt;200,"higherusage","lowerusage")</f>
        <v>higherusage</v>
      </c>
    </row>
    <row r="134" spans="1:11" x14ac:dyDescent="0.25">
      <c r="A134"/>
      <c r="B134" t="s">
        <v>70</v>
      </c>
      <c r="C134">
        <v>3</v>
      </c>
      <c r="D134">
        <v>51616</v>
      </c>
      <c r="E134">
        <v>493</v>
      </c>
      <c r="F134">
        <v>106</v>
      </c>
      <c r="G134">
        <v>7</v>
      </c>
      <c r="H134" t="s">
        <v>13</v>
      </c>
      <c r="I134" s="7">
        <f>SUM(E134+F134)</f>
        <v>599</v>
      </c>
      <c r="J134" s="7" t="str">
        <f>IF(C134&gt;4,"Large family","small family")</f>
        <v>small family</v>
      </c>
      <c r="K134" s="7" t="str">
        <f>IF(I134&gt;200,"higherusage","lowerusage")</f>
        <v>higherusage</v>
      </c>
    </row>
    <row r="135" spans="1:11" x14ac:dyDescent="0.25">
      <c r="A135"/>
      <c r="B135" t="s">
        <v>94</v>
      </c>
      <c r="C135">
        <v>3</v>
      </c>
      <c r="D135">
        <v>22200</v>
      </c>
      <c r="E135">
        <v>161</v>
      </c>
      <c r="F135">
        <v>78</v>
      </c>
      <c r="G135">
        <v>2</v>
      </c>
      <c r="H135" t="s">
        <v>27</v>
      </c>
      <c r="I135" s="7">
        <f>SUM(E135+F135)</f>
        <v>239</v>
      </c>
      <c r="J135" s="7" t="str">
        <f>IF(C135&gt;4,"Large family","small family")</f>
        <v>small family</v>
      </c>
      <c r="K135" s="7" t="str">
        <f>IF(I135&gt;200,"higherusage","lowerusage")</f>
        <v>higherusage</v>
      </c>
    </row>
    <row r="136" spans="1:11" x14ac:dyDescent="0.25">
      <c r="A136"/>
      <c r="B136" t="s">
        <v>146</v>
      </c>
      <c r="C136">
        <v>3</v>
      </c>
      <c r="D136">
        <v>65236</v>
      </c>
      <c r="E136">
        <v>352</v>
      </c>
      <c r="F136">
        <v>156</v>
      </c>
      <c r="G136">
        <v>7</v>
      </c>
      <c r="H136" t="s">
        <v>13</v>
      </c>
      <c r="I136" s="7">
        <f>SUM(E136+F136)</f>
        <v>508</v>
      </c>
      <c r="J136" s="7" t="str">
        <f>IF(C136&gt;4,"Large family","small family")</f>
        <v>small family</v>
      </c>
      <c r="K136" s="7" t="str">
        <f>IF(I136&gt;200,"higherusage","lowerusage")</f>
        <v>higherusage</v>
      </c>
    </row>
    <row r="137" spans="1:11" x14ac:dyDescent="0.25">
      <c r="A137"/>
      <c r="B137" t="s">
        <v>153</v>
      </c>
      <c r="C137">
        <v>5</v>
      </c>
      <c r="D137">
        <v>46641</v>
      </c>
      <c r="E137">
        <v>492</v>
      </c>
      <c r="F137">
        <v>50</v>
      </c>
      <c r="G137">
        <v>14</v>
      </c>
      <c r="H137" t="s">
        <v>56</v>
      </c>
      <c r="I137" s="7">
        <f>SUM(E137+F137)</f>
        <v>542</v>
      </c>
      <c r="J137" s="7" t="str">
        <f>IF(C137&gt;4,"Large family","small family")</f>
        <v>Large family</v>
      </c>
      <c r="K137" s="7" t="str">
        <f>IF(I137&gt;200,"higherusage","lowerusage")</f>
        <v>higherusage</v>
      </c>
    </row>
    <row r="138" spans="1:11" x14ac:dyDescent="0.25">
      <c r="A138"/>
      <c r="B138" t="s">
        <v>147</v>
      </c>
      <c r="C138">
        <v>3</v>
      </c>
      <c r="D138">
        <v>86235</v>
      </c>
      <c r="E138">
        <v>329</v>
      </c>
      <c r="F138">
        <v>112</v>
      </c>
      <c r="G138">
        <v>9</v>
      </c>
      <c r="H138" t="s">
        <v>31</v>
      </c>
      <c r="I138" s="7">
        <f>SUM(E138+F138)</f>
        <v>441</v>
      </c>
      <c r="J138" s="7" t="str">
        <f>IF(C138&gt;4,"Large family","small family")</f>
        <v>small family</v>
      </c>
      <c r="K138" s="7" t="str">
        <f>IF(I138&gt;200,"higherusage","lowerusage")</f>
        <v>higherusage</v>
      </c>
    </row>
    <row r="139" spans="1:11" x14ac:dyDescent="0.25">
      <c r="A139"/>
      <c r="B139" t="s">
        <v>155</v>
      </c>
      <c r="C139">
        <v>7</v>
      </c>
      <c r="D139">
        <v>52745</v>
      </c>
      <c r="E139">
        <v>221</v>
      </c>
      <c r="F139">
        <v>162</v>
      </c>
      <c r="G139">
        <v>3</v>
      </c>
      <c r="H139" t="s">
        <v>45</v>
      </c>
      <c r="I139" s="7">
        <f>SUM(E139+F139)</f>
        <v>383</v>
      </c>
      <c r="J139" s="7" t="str">
        <f>IF(C139&gt;4,"Large family","small family")</f>
        <v>Large family</v>
      </c>
      <c r="K139" s="7" t="str">
        <f>IF(I139&gt;200,"higherusage","lowerusage")</f>
        <v>higherusage</v>
      </c>
    </row>
    <row r="140" spans="1:11" x14ac:dyDescent="0.25">
      <c r="A140"/>
      <c r="B140" t="s">
        <v>149</v>
      </c>
      <c r="C140">
        <v>3</v>
      </c>
      <c r="D140">
        <v>85726</v>
      </c>
      <c r="E140">
        <v>273</v>
      </c>
      <c r="F140">
        <v>110</v>
      </c>
      <c r="G140">
        <v>11</v>
      </c>
      <c r="H140" t="s">
        <v>27</v>
      </c>
      <c r="I140" s="7">
        <f>SUM(E140+F140)</f>
        <v>383</v>
      </c>
      <c r="J140" s="7" t="str">
        <f>IF(C140&gt;4,"Large family","small family")</f>
        <v>small family</v>
      </c>
      <c r="K140" s="7" t="str">
        <f>IF(I140&gt;200,"higherusage","lowerusage")</f>
        <v>higherusage</v>
      </c>
    </row>
    <row r="141" spans="1:11" x14ac:dyDescent="0.25">
      <c r="A141"/>
      <c r="B141" t="s">
        <v>150</v>
      </c>
      <c r="C141">
        <v>3</v>
      </c>
      <c r="D141">
        <v>30492</v>
      </c>
      <c r="E141">
        <v>240</v>
      </c>
      <c r="F141">
        <v>130</v>
      </c>
      <c r="G141">
        <v>12</v>
      </c>
      <c r="H141" t="s">
        <v>56</v>
      </c>
      <c r="I141" s="7">
        <f>SUM(E141+F141)</f>
        <v>370</v>
      </c>
      <c r="J141" s="7" t="str">
        <f>IF(C141&gt;4,"Large family","small family")</f>
        <v>small family</v>
      </c>
      <c r="K141" s="7" t="str">
        <f>IF(I141&gt;200,"higherusage","lowerusage")</f>
        <v>higherusage</v>
      </c>
    </row>
    <row r="142" spans="1:11" x14ac:dyDescent="0.25">
      <c r="A142"/>
      <c r="B142" t="s">
        <v>152</v>
      </c>
      <c r="C142">
        <v>3</v>
      </c>
      <c r="D142">
        <v>70336</v>
      </c>
      <c r="E142">
        <v>269</v>
      </c>
      <c r="F142">
        <v>85</v>
      </c>
      <c r="G142">
        <v>11</v>
      </c>
      <c r="H142" t="s">
        <v>13</v>
      </c>
      <c r="I142" s="7">
        <f>SUM(E142+F142)</f>
        <v>354</v>
      </c>
      <c r="J142" s="7" t="str">
        <f>IF(C142&gt;4,"Large family","small family")</f>
        <v>small family</v>
      </c>
      <c r="K142" s="7" t="str">
        <f>IF(I142&gt;200,"higherusage","lowerusage")</f>
        <v>higherusage</v>
      </c>
    </row>
    <row r="143" spans="1:11" x14ac:dyDescent="0.25">
      <c r="A143"/>
      <c r="B143" t="s">
        <v>159</v>
      </c>
      <c r="C143">
        <v>7</v>
      </c>
      <c r="D143">
        <v>56631</v>
      </c>
      <c r="E143">
        <v>264</v>
      </c>
      <c r="F143">
        <v>105</v>
      </c>
      <c r="G143">
        <v>13</v>
      </c>
      <c r="H143" t="s">
        <v>10</v>
      </c>
      <c r="I143" s="7">
        <f>SUM(E143+F143)</f>
        <v>369</v>
      </c>
      <c r="J143" s="7" t="str">
        <f>IF(C143&gt;4,"Large family","small family")</f>
        <v>Large family</v>
      </c>
      <c r="K143" s="7" t="str">
        <f>IF(I143&gt;200,"higherusage","lowerusage")</f>
        <v>higherusage</v>
      </c>
    </row>
    <row r="144" spans="1:11" x14ac:dyDescent="0.25">
      <c r="A144"/>
      <c r="B144" t="s">
        <v>168</v>
      </c>
      <c r="C144">
        <v>3</v>
      </c>
      <c r="D144">
        <v>86320</v>
      </c>
      <c r="E144">
        <v>400</v>
      </c>
      <c r="F144">
        <v>56</v>
      </c>
      <c r="G144">
        <v>9</v>
      </c>
      <c r="H144" t="s">
        <v>15</v>
      </c>
      <c r="I144" s="7">
        <f>SUM(E144+F144)</f>
        <v>456</v>
      </c>
      <c r="J144" s="7" t="str">
        <f>IF(C144&gt;4,"Large family","small family")</f>
        <v>small family</v>
      </c>
      <c r="K144" s="7" t="str">
        <f>IF(I144&gt;200,"higherusage","lowerusage")</f>
        <v>higherusage</v>
      </c>
    </row>
    <row r="145" spans="1:11" x14ac:dyDescent="0.25">
      <c r="A145"/>
      <c r="B145" t="s">
        <v>171</v>
      </c>
      <c r="C145">
        <v>3</v>
      </c>
      <c r="D145">
        <v>74748</v>
      </c>
      <c r="E145">
        <v>169</v>
      </c>
      <c r="F145">
        <v>200</v>
      </c>
      <c r="G145">
        <v>13</v>
      </c>
      <c r="H145" t="s">
        <v>15</v>
      </c>
      <c r="I145" s="7">
        <f>SUM(E145+F145)</f>
        <v>369</v>
      </c>
      <c r="J145" s="7" t="str">
        <f>IF(C145&gt;4,"Large family","small family")</f>
        <v>small family</v>
      </c>
      <c r="K145" s="7" t="str">
        <f>IF(I145&gt;200,"higherusage","lowerusage")</f>
        <v>higherusage</v>
      </c>
    </row>
    <row r="146" spans="1:11" x14ac:dyDescent="0.25">
      <c r="A146"/>
      <c r="B146" t="s">
        <v>172</v>
      </c>
      <c r="C146">
        <v>3</v>
      </c>
      <c r="D146">
        <v>25801</v>
      </c>
      <c r="E146">
        <v>351</v>
      </c>
      <c r="F146">
        <v>156</v>
      </c>
      <c r="G146">
        <v>11</v>
      </c>
      <c r="H146" t="s">
        <v>13</v>
      </c>
      <c r="I146" s="7">
        <f>SUM(E146+F146)</f>
        <v>507</v>
      </c>
      <c r="J146" s="7" t="str">
        <f>IF(C146&gt;4,"Large family","small family")</f>
        <v>small family</v>
      </c>
      <c r="K146" s="7" t="str">
        <f>IF(I146&gt;200,"higherusage","lowerusage")</f>
        <v>higherusage</v>
      </c>
    </row>
    <row r="147" spans="1:11" x14ac:dyDescent="0.25">
      <c r="A147"/>
      <c r="B147" t="s">
        <v>174</v>
      </c>
      <c r="C147">
        <v>3</v>
      </c>
      <c r="D147">
        <v>69689</v>
      </c>
      <c r="E147">
        <v>463</v>
      </c>
      <c r="F147">
        <v>87</v>
      </c>
      <c r="G147">
        <v>7</v>
      </c>
      <c r="H147" t="s">
        <v>17</v>
      </c>
      <c r="I147" s="7">
        <f>SUM(E147+F147)</f>
        <v>550</v>
      </c>
      <c r="J147" s="7" t="str">
        <f>IF(C147&gt;4,"Large family","small family")</f>
        <v>small family</v>
      </c>
      <c r="K147" s="7" t="str">
        <f>IF(I147&gt;200,"higherusage","lowerusage")</f>
        <v>higherusage</v>
      </c>
    </row>
    <row r="148" spans="1:11" x14ac:dyDescent="0.25">
      <c r="A148"/>
      <c r="B148" t="s">
        <v>164</v>
      </c>
      <c r="C148">
        <v>7</v>
      </c>
      <c r="D148">
        <v>55777</v>
      </c>
      <c r="E148">
        <v>441</v>
      </c>
      <c r="F148">
        <v>158</v>
      </c>
      <c r="G148">
        <v>5</v>
      </c>
      <c r="H148" t="s">
        <v>31</v>
      </c>
      <c r="I148" s="7">
        <f>SUM(E148+F148)</f>
        <v>599</v>
      </c>
      <c r="J148" s="7" t="str">
        <f>IF(C148&gt;4,"Large family","small family")</f>
        <v>Large family</v>
      </c>
      <c r="K148" s="7" t="str">
        <f>IF(I148&gt;200,"higherusage","lowerusage")</f>
        <v>higherusage</v>
      </c>
    </row>
    <row r="149" spans="1:11" x14ac:dyDescent="0.25">
      <c r="A149"/>
      <c r="B149" t="s">
        <v>165</v>
      </c>
      <c r="C149">
        <v>7</v>
      </c>
      <c r="D149">
        <v>76958</v>
      </c>
      <c r="E149">
        <v>244</v>
      </c>
      <c r="F149">
        <v>63</v>
      </c>
      <c r="G149">
        <v>6</v>
      </c>
      <c r="H149" t="s">
        <v>17</v>
      </c>
      <c r="I149" s="7">
        <f>SUM(E149+F149)</f>
        <v>307</v>
      </c>
      <c r="J149" s="7" t="str">
        <f>IF(C149&gt;4,"Large family","small family")</f>
        <v>Large family</v>
      </c>
      <c r="K149" s="7" t="str">
        <f>IF(I149&gt;200,"higherusage","lowerusage")</f>
        <v>higherusage</v>
      </c>
    </row>
    <row r="150" spans="1:11" x14ac:dyDescent="0.25">
      <c r="A150"/>
      <c r="B150" t="s">
        <v>166</v>
      </c>
      <c r="C150">
        <v>6</v>
      </c>
      <c r="D150">
        <v>30729</v>
      </c>
      <c r="E150">
        <v>426</v>
      </c>
      <c r="F150">
        <v>105</v>
      </c>
      <c r="G150">
        <v>9</v>
      </c>
      <c r="H150" t="s">
        <v>31</v>
      </c>
      <c r="I150" s="7">
        <f>SUM(E150+F150)</f>
        <v>531</v>
      </c>
      <c r="J150" s="7" t="str">
        <f>IF(C150&gt;4,"Large family","small family")</f>
        <v>Large family</v>
      </c>
      <c r="K150" s="7" t="str">
        <f>IF(I150&gt;200,"higherusage","lowerusage")</f>
        <v>higherusage</v>
      </c>
    </row>
    <row r="151" spans="1:11" x14ac:dyDescent="0.25">
      <c r="A151"/>
      <c r="B151" t="s">
        <v>167</v>
      </c>
      <c r="C151">
        <v>5</v>
      </c>
      <c r="D151">
        <v>65017</v>
      </c>
      <c r="E151">
        <v>316</v>
      </c>
      <c r="F151">
        <v>164</v>
      </c>
      <c r="G151">
        <v>6</v>
      </c>
      <c r="H151" t="s">
        <v>56</v>
      </c>
      <c r="I151" s="7">
        <f>SUM(E151+F151)</f>
        <v>480</v>
      </c>
      <c r="J151" s="7" t="str">
        <f>IF(C151&gt;4,"Large family","small family")</f>
        <v>Large family</v>
      </c>
      <c r="K151" s="7" t="str">
        <f>IF(I151&gt;200,"higherusage","lowerusage")</f>
        <v>higherusage</v>
      </c>
    </row>
    <row r="152" spans="1:11" x14ac:dyDescent="0.25">
      <c r="A152"/>
      <c r="B152" t="s">
        <v>178</v>
      </c>
      <c r="C152">
        <v>3</v>
      </c>
      <c r="D152">
        <v>28716</v>
      </c>
      <c r="E152">
        <v>301</v>
      </c>
      <c r="F152">
        <v>77</v>
      </c>
      <c r="G152">
        <v>10</v>
      </c>
      <c r="H152" t="s">
        <v>8</v>
      </c>
      <c r="I152" s="7">
        <f>SUM(E152+F152)</f>
        <v>378</v>
      </c>
      <c r="J152" s="7" t="str">
        <f>IF(C152&gt;4,"Large family","small family")</f>
        <v>small family</v>
      </c>
      <c r="K152" s="7" t="str">
        <f>IF(I152&gt;200,"higherusage","lowerusage")</f>
        <v>higherusage</v>
      </c>
    </row>
    <row r="153" spans="1:11" x14ac:dyDescent="0.25">
      <c r="A153"/>
      <c r="B153" t="s">
        <v>186</v>
      </c>
      <c r="C153">
        <v>3</v>
      </c>
      <c r="D153">
        <v>33403</v>
      </c>
      <c r="E153">
        <v>319</v>
      </c>
      <c r="F153">
        <v>62</v>
      </c>
      <c r="G153">
        <v>5</v>
      </c>
      <c r="H153" t="s">
        <v>51</v>
      </c>
      <c r="I153" s="7">
        <f>SUM(E153+F153)</f>
        <v>381</v>
      </c>
      <c r="J153" s="7" t="str">
        <f>IF(C153&gt;4,"Large family","small family")</f>
        <v>small family</v>
      </c>
      <c r="K153" s="7" t="str">
        <f>IF(I153&gt;200,"higherusage","lowerusage")</f>
        <v>higherusage</v>
      </c>
    </row>
    <row r="154" spans="1:11" x14ac:dyDescent="0.25">
      <c r="A154"/>
      <c r="B154" t="s">
        <v>170</v>
      </c>
      <c r="C154">
        <v>6</v>
      </c>
      <c r="D154">
        <v>98069</v>
      </c>
      <c r="E154">
        <v>391</v>
      </c>
      <c r="F154">
        <v>160</v>
      </c>
      <c r="G154">
        <v>2</v>
      </c>
      <c r="H154" t="s">
        <v>10</v>
      </c>
      <c r="I154" s="7">
        <f>SUM(E154+F154)</f>
        <v>551</v>
      </c>
      <c r="J154" s="7" t="str">
        <f>IF(C154&gt;4,"Large family","small family")</f>
        <v>Large family</v>
      </c>
      <c r="K154" s="7" t="str">
        <f>IF(I154&gt;200,"higherusage","lowerusage")</f>
        <v>higherusage</v>
      </c>
    </row>
    <row r="155" spans="1:11" x14ac:dyDescent="0.25">
      <c r="A155"/>
      <c r="B155" t="s">
        <v>194</v>
      </c>
      <c r="C155">
        <v>3</v>
      </c>
      <c r="D155">
        <v>75609</v>
      </c>
      <c r="E155">
        <v>486</v>
      </c>
      <c r="F155">
        <v>160</v>
      </c>
      <c r="G155">
        <v>9</v>
      </c>
      <c r="H155" t="s">
        <v>13</v>
      </c>
      <c r="I155" s="7">
        <f>SUM(E155+F155)</f>
        <v>646</v>
      </c>
      <c r="J155" s="7" t="str">
        <f>IF(C155&gt;4,"Large family","small family")</f>
        <v>small family</v>
      </c>
      <c r="K155" s="7" t="str">
        <f>IF(I155&gt;200,"higherusage","lowerusage")</f>
        <v>higherusage</v>
      </c>
    </row>
    <row r="156" spans="1:11" x14ac:dyDescent="0.25">
      <c r="A156"/>
      <c r="B156" t="s">
        <v>207</v>
      </c>
      <c r="C156">
        <v>3</v>
      </c>
      <c r="D156">
        <v>76179</v>
      </c>
      <c r="E156">
        <v>416</v>
      </c>
      <c r="F156">
        <v>170</v>
      </c>
      <c r="G156">
        <v>10</v>
      </c>
      <c r="H156" t="s">
        <v>51</v>
      </c>
      <c r="I156" s="7">
        <f>SUM(E156+F156)</f>
        <v>586</v>
      </c>
      <c r="J156" s="7" t="str">
        <f>IF(C156&gt;4,"Large family","small family")</f>
        <v>small family</v>
      </c>
      <c r="K156" s="7" t="str">
        <f>IF(I156&gt;200,"higherusage","lowerusage")</f>
        <v>higherusage</v>
      </c>
    </row>
    <row r="157" spans="1:11" x14ac:dyDescent="0.25">
      <c r="A157"/>
      <c r="B157" t="s">
        <v>212</v>
      </c>
      <c r="C157">
        <v>3</v>
      </c>
      <c r="D157">
        <v>93523</v>
      </c>
      <c r="E157">
        <v>312</v>
      </c>
      <c r="F157">
        <v>161</v>
      </c>
      <c r="G157">
        <v>8</v>
      </c>
      <c r="H157" t="s">
        <v>10</v>
      </c>
      <c r="I157" s="7">
        <f>SUM(E157+F157)</f>
        <v>473</v>
      </c>
      <c r="J157" s="7" t="str">
        <f>IF(C157&gt;4,"Large family","small family")</f>
        <v>small family</v>
      </c>
      <c r="K157" s="7" t="str">
        <f>IF(I157&gt;200,"higherusage","lowerusage")</f>
        <v>higherusage</v>
      </c>
    </row>
    <row r="158" spans="1:11" x14ac:dyDescent="0.25">
      <c r="A158"/>
      <c r="B158" t="s">
        <v>213</v>
      </c>
      <c r="C158">
        <v>3</v>
      </c>
      <c r="D158">
        <v>37019</v>
      </c>
      <c r="E158">
        <v>302</v>
      </c>
      <c r="F158">
        <v>53</v>
      </c>
      <c r="G158">
        <v>3</v>
      </c>
      <c r="H158" t="s">
        <v>56</v>
      </c>
      <c r="I158" s="7">
        <f>SUM(E158+F158)</f>
        <v>355</v>
      </c>
      <c r="J158" s="7" t="str">
        <f>IF(C158&gt;4,"Large family","small family")</f>
        <v>small family</v>
      </c>
      <c r="K158" s="7" t="str">
        <f>IF(I158&gt;200,"higherusage","lowerusage")</f>
        <v>higherusage</v>
      </c>
    </row>
    <row r="159" spans="1:11" x14ac:dyDescent="0.25">
      <c r="A159"/>
      <c r="B159" t="s">
        <v>175</v>
      </c>
      <c r="C159">
        <v>5</v>
      </c>
      <c r="D159">
        <v>70993</v>
      </c>
      <c r="E159">
        <v>281</v>
      </c>
      <c r="F159">
        <v>164</v>
      </c>
      <c r="G159">
        <v>4</v>
      </c>
      <c r="H159" t="s">
        <v>8</v>
      </c>
      <c r="I159" s="7">
        <f>SUM(E159+F159)</f>
        <v>445</v>
      </c>
      <c r="J159" s="7" t="str">
        <f>IF(C159&gt;4,"Large family","small family")</f>
        <v>Large family</v>
      </c>
      <c r="K159" s="7" t="str">
        <f>IF(I159&gt;200,"higherusage","lowerusage")</f>
        <v>higherusage</v>
      </c>
    </row>
    <row r="160" spans="1:11" x14ac:dyDescent="0.25">
      <c r="A160"/>
      <c r="B160" t="s">
        <v>176</v>
      </c>
      <c r="C160">
        <v>7</v>
      </c>
      <c r="D160">
        <v>49592</v>
      </c>
      <c r="E160">
        <v>266</v>
      </c>
      <c r="F160">
        <v>64</v>
      </c>
      <c r="G160">
        <v>14</v>
      </c>
      <c r="H160" t="s">
        <v>56</v>
      </c>
      <c r="I160" s="7">
        <f>SUM(E160+F160)</f>
        <v>330</v>
      </c>
      <c r="J160" s="7" t="str">
        <f>IF(C160&gt;4,"Large family","small family")</f>
        <v>Large family</v>
      </c>
      <c r="K160" s="7" t="str">
        <f>IF(I160&gt;200,"higherusage","lowerusage")</f>
        <v>higherusage</v>
      </c>
    </row>
    <row r="161" spans="1:11" x14ac:dyDescent="0.25">
      <c r="A161"/>
      <c r="B161" t="s">
        <v>177</v>
      </c>
      <c r="C161">
        <v>6</v>
      </c>
      <c r="D161">
        <v>30647</v>
      </c>
      <c r="E161">
        <v>190</v>
      </c>
      <c r="F161">
        <v>168</v>
      </c>
      <c r="G161">
        <v>9</v>
      </c>
      <c r="H161" t="s">
        <v>22</v>
      </c>
      <c r="I161" s="7">
        <f>SUM(E161+F161)</f>
        <v>358</v>
      </c>
      <c r="J161" s="7" t="str">
        <f>IF(C161&gt;4,"Large family","small family")</f>
        <v>Large family</v>
      </c>
      <c r="K161" s="7" t="str">
        <f>IF(I161&gt;200,"higherusage","lowerusage")</f>
        <v>higherusage</v>
      </c>
    </row>
    <row r="162" spans="1:11" x14ac:dyDescent="0.25">
      <c r="A162"/>
      <c r="B162" t="s">
        <v>230</v>
      </c>
      <c r="C162">
        <v>3</v>
      </c>
      <c r="D162">
        <v>65543</v>
      </c>
      <c r="E162">
        <v>243</v>
      </c>
      <c r="F162">
        <v>183</v>
      </c>
      <c r="G162">
        <v>9</v>
      </c>
      <c r="H162" t="s">
        <v>15</v>
      </c>
      <c r="I162" s="7">
        <f>SUM(E162+F162)</f>
        <v>426</v>
      </c>
      <c r="J162" s="7" t="str">
        <f>IF(C162&gt;4,"Large family","small family")</f>
        <v>small family</v>
      </c>
      <c r="K162" s="7" t="str">
        <f>IF(I162&gt;200,"higherusage","lowerusage")</f>
        <v>higherusage</v>
      </c>
    </row>
    <row r="163" spans="1:11" x14ac:dyDescent="0.25">
      <c r="A163"/>
      <c r="B163" t="s">
        <v>240</v>
      </c>
      <c r="C163">
        <v>3</v>
      </c>
      <c r="D163">
        <v>87215</v>
      </c>
      <c r="E163">
        <v>447</v>
      </c>
      <c r="F163">
        <v>119</v>
      </c>
      <c r="G163">
        <v>2</v>
      </c>
      <c r="H163" t="s">
        <v>17</v>
      </c>
      <c r="I163" s="7">
        <f>SUM(E163+F163)</f>
        <v>566</v>
      </c>
      <c r="J163" s="7" t="str">
        <f>IF(C163&gt;4,"Large family","small family")</f>
        <v>small family</v>
      </c>
      <c r="K163" s="7" t="str">
        <f>IF(I163&gt;200,"higherusage","lowerusage")</f>
        <v>higherusage</v>
      </c>
    </row>
    <row r="164" spans="1:11" x14ac:dyDescent="0.25">
      <c r="A164"/>
      <c r="B164" t="s">
        <v>180</v>
      </c>
      <c r="C164">
        <v>5</v>
      </c>
      <c r="D164">
        <v>22368</v>
      </c>
      <c r="E164">
        <v>118</v>
      </c>
      <c r="F164">
        <v>66</v>
      </c>
      <c r="G164">
        <v>12</v>
      </c>
      <c r="H164" t="s">
        <v>56</v>
      </c>
      <c r="I164" s="7">
        <f>SUM(E164+F164)</f>
        <v>184</v>
      </c>
      <c r="J164" s="7" t="str">
        <f>IF(C164&gt;4,"Large family","small family")</f>
        <v>Large family</v>
      </c>
      <c r="K164" s="7" t="str">
        <f>IF(I164&gt;200,"higherusage","lowerusage")</f>
        <v>lowerusage</v>
      </c>
    </row>
    <row r="165" spans="1:11" x14ac:dyDescent="0.25">
      <c r="A165"/>
      <c r="B165" t="s">
        <v>246</v>
      </c>
      <c r="C165">
        <v>3</v>
      </c>
      <c r="D165">
        <v>74340</v>
      </c>
      <c r="E165">
        <v>277</v>
      </c>
      <c r="F165">
        <v>189</v>
      </c>
      <c r="G165">
        <v>5</v>
      </c>
      <c r="H165" t="s">
        <v>15</v>
      </c>
      <c r="I165" s="7">
        <f>SUM(E165+F165)</f>
        <v>466</v>
      </c>
      <c r="J165" s="7" t="str">
        <f>IF(C165&gt;4,"Large family","small family")</f>
        <v>small family</v>
      </c>
      <c r="K165" s="7" t="str">
        <f>IF(I165&gt;200,"higherusage","lowerusage")</f>
        <v>higherusage</v>
      </c>
    </row>
    <row r="166" spans="1:11" x14ac:dyDescent="0.25">
      <c r="A166"/>
      <c r="B166" t="s">
        <v>182</v>
      </c>
      <c r="C166">
        <v>7</v>
      </c>
      <c r="D166">
        <v>26655</v>
      </c>
      <c r="E166">
        <v>225</v>
      </c>
      <c r="F166">
        <v>175</v>
      </c>
      <c r="G166">
        <v>2</v>
      </c>
      <c r="H166" t="s">
        <v>25</v>
      </c>
      <c r="I166" s="7">
        <f>SUM(E166+F166)</f>
        <v>400</v>
      </c>
      <c r="J166" s="7" t="str">
        <f>IF(C166&gt;4,"Large family","small family")</f>
        <v>Large family</v>
      </c>
      <c r="K166" s="7" t="str">
        <f>IF(I166&gt;200,"higherusage","lowerusage")</f>
        <v>higherusage</v>
      </c>
    </row>
    <row r="167" spans="1:11" x14ac:dyDescent="0.25">
      <c r="A167"/>
      <c r="B167" t="s">
        <v>183</v>
      </c>
      <c r="C167">
        <v>7</v>
      </c>
      <c r="D167">
        <v>90031</v>
      </c>
      <c r="E167">
        <v>272</v>
      </c>
      <c r="F167">
        <v>93</v>
      </c>
      <c r="G167">
        <v>6</v>
      </c>
      <c r="H167" t="s">
        <v>51</v>
      </c>
      <c r="I167" s="7">
        <f>SUM(E167+F167)</f>
        <v>365</v>
      </c>
      <c r="J167" s="7" t="str">
        <f>IF(C167&gt;4,"Large family","small family")</f>
        <v>Large family</v>
      </c>
      <c r="K167" s="7" t="str">
        <f>IF(I167&gt;200,"higherusage","lowerusage")</f>
        <v>higherusage</v>
      </c>
    </row>
    <row r="168" spans="1:11" x14ac:dyDescent="0.25">
      <c r="A168"/>
      <c r="B168" t="s">
        <v>184</v>
      </c>
      <c r="C168">
        <v>6</v>
      </c>
      <c r="D168">
        <v>96429</v>
      </c>
      <c r="E168">
        <v>240</v>
      </c>
      <c r="F168">
        <v>74</v>
      </c>
      <c r="G168">
        <v>6</v>
      </c>
      <c r="H168" t="s">
        <v>22</v>
      </c>
      <c r="I168" s="7">
        <f>SUM(E168+F168)</f>
        <v>314</v>
      </c>
      <c r="J168" s="7" t="str">
        <f>IF(C168&gt;4,"Large family","small family")</f>
        <v>Large family</v>
      </c>
      <c r="K168" s="7" t="str">
        <f>IF(I168&gt;200,"higherusage","lowerusage")</f>
        <v>higherusage</v>
      </c>
    </row>
    <row r="169" spans="1:11" x14ac:dyDescent="0.25">
      <c r="A169"/>
      <c r="B169" t="s">
        <v>185</v>
      </c>
      <c r="C169">
        <v>7</v>
      </c>
      <c r="D169">
        <v>75766</v>
      </c>
      <c r="E169">
        <v>341</v>
      </c>
      <c r="F169">
        <v>194</v>
      </c>
      <c r="G169">
        <v>11</v>
      </c>
      <c r="H169" t="s">
        <v>17</v>
      </c>
      <c r="I169" s="7">
        <f>SUM(E169+F169)</f>
        <v>535</v>
      </c>
      <c r="J169" s="7" t="str">
        <f>IF(C169&gt;4,"Large family","small family")</f>
        <v>Large family</v>
      </c>
      <c r="K169" s="7" t="str">
        <f>IF(I169&gt;200,"higherusage","lowerusage")</f>
        <v>higherusage</v>
      </c>
    </row>
    <row r="170" spans="1:11" x14ac:dyDescent="0.25">
      <c r="A170"/>
      <c r="B170" t="s">
        <v>249</v>
      </c>
      <c r="C170">
        <v>3</v>
      </c>
      <c r="D170">
        <v>71293</v>
      </c>
      <c r="E170">
        <v>456</v>
      </c>
      <c r="F170">
        <v>139</v>
      </c>
      <c r="G170">
        <v>13</v>
      </c>
      <c r="H170" t="s">
        <v>25</v>
      </c>
      <c r="I170" s="7">
        <f>SUM(E170+F170)</f>
        <v>595</v>
      </c>
      <c r="J170" s="7" t="str">
        <f>IF(C170&gt;4,"Large family","small family")</f>
        <v>small family</v>
      </c>
      <c r="K170" s="7" t="str">
        <f>IF(I170&gt;200,"higherusage","lowerusage")</f>
        <v>higherusage</v>
      </c>
    </row>
    <row r="171" spans="1:11" x14ac:dyDescent="0.25">
      <c r="A171"/>
      <c r="B171" t="s">
        <v>254</v>
      </c>
      <c r="C171">
        <v>3</v>
      </c>
      <c r="D171">
        <v>55247</v>
      </c>
      <c r="E171">
        <v>300</v>
      </c>
      <c r="F171">
        <v>175</v>
      </c>
      <c r="G171">
        <v>2</v>
      </c>
      <c r="H171" t="s">
        <v>13</v>
      </c>
      <c r="I171" s="7">
        <f>SUM(E171+F171)</f>
        <v>475</v>
      </c>
      <c r="J171" s="7" t="str">
        <f>IF(C171&gt;4,"Large family","small family")</f>
        <v>small family</v>
      </c>
      <c r="K171" s="7" t="str">
        <f>IF(I171&gt;200,"higherusage","lowerusage")</f>
        <v>higherusage</v>
      </c>
    </row>
    <row r="172" spans="1:11" x14ac:dyDescent="0.25">
      <c r="A172"/>
      <c r="B172" t="s">
        <v>188</v>
      </c>
      <c r="C172">
        <v>7</v>
      </c>
      <c r="D172">
        <v>98657</v>
      </c>
      <c r="E172">
        <v>157</v>
      </c>
      <c r="F172">
        <v>117</v>
      </c>
      <c r="G172">
        <v>8</v>
      </c>
      <c r="H172" t="s">
        <v>25</v>
      </c>
      <c r="I172" s="7">
        <f>SUM(E172+F172)</f>
        <v>274</v>
      </c>
      <c r="J172" s="7" t="str">
        <f>IF(C172&gt;4,"Large family","small family")</f>
        <v>Large family</v>
      </c>
      <c r="K172" s="7" t="str">
        <f>IF(I172&gt;200,"higherusage","lowerusage")</f>
        <v>higherusage</v>
      </c>
    </row>
    <row r="173" spans="1:11" x14ac:dyDescent="0.25">
      <c r="A173"/>
      <c r="B173" t="s">
        <v>189</v>
      </c>
      <c r="C173">
        <v>7</v>
      </c>
      <c r="D173">
        <v>30966</v>
      </c>
      <c r="E173">
        <v>247</v>
      </c>
      <c r="F173">
        <v>187</v>
      </c>
      <c r="G173">
        <v>10</v>
      </c>
      <c r="H173" t="s">
        <v>8</v>
      </c>
      <c r="I173" s="7">
        <f>SUM(E173+F173)</f>
        <v>434</v>
      </c>
      <c r="J173" s="7" t="str">
        <f>IF(C173&gt;4,"Large family","small family")</f>
        <v>Large family</v>
      </c>
      <c r="K173" s="7" t="str">
        <f>IF(I173&gt;200,"higherusage","lowerusage")</f>
        <v>higherusage</v>
      </c>
    </row>
    <row r="174" spans="1:11" x14ac:dyDescent="0.25">
      <c r="A174"/>
      <c r="B174" t="s">
        <v>258</v>
      </c>
      <c r="C174">
        <v>3</v>
      </c>
      <c r="D174">
        <v>46646</v>
      </c>
      <c r="E174">
        <v>496</v>
      </c>
      <c r="F174">
        <v>52</v>
      </c>
      <c r="G174">
        <v>12</v>
      </c>
      <c r="H174" t="s">
        <v>10</v>
      </c>
      <c r="I174" s="7">
        <f>SUM(E174+F174)</f>
        <v>548</v>
      </c>
      <c r="J174" s="7" t="str">
        <f>IF(C174&gt;4,"Large family","small family")</f>
        <v>small family</v>
      </c>
      <c r="K174" s="7" t="str">
        <f>IF(I174&gt;200,"higherusage","lowerusage")</f>
        <v>higherusage</v>
      </c>
    </row>
    <row r="175" spans="1:11" x14ac:dyDescent="0.25">
      <c r="A175"/>
      <c r="B175" t="s">
        <v>9</v>
      </c>
      <c r="C175">
        <v>4</v>
      </c>
      <c r="D175">
        <v>43664</v>
      </c>
      <c r="E175">
        <v>115</v>
      </c>
      <c r="F175">
        <v>79</v>
      </c>
      <c r="G175">
        <v>10</v>
      </c>
      <c r="H175" t="s">
        <v>10</v>
      </c>
      <c r="I175" s="7">
        <f>SUM(E175+F175)</f>
        <v>194</v>
      </c>
      <c r="J175" s="7" t="str">
        <f>IF(C175&gt;4,"Large family","small family")</f>
        <v>small family</v>
      </c>
      <c r="K175" s="7" t="str">
        <f>IF(I175&gt;200,"higherusage","lowerusage")</f>
        <v>lowerusage</v>
      </c>
    </row>
    <row r="176" spans="1:11" x14ac:dyDescent="0.25">
      <c r="A176"/>
      <c r="B176" t="s">
        <v>29</v>
      </c>
      <c r="C176">
        <v>4</v>
      </c>
      <c r="D176">
        <v>32688</v>
      </c>
      <c r="E176">
        <v>132</v>
      </c>
      <c r="F176">
        <v>108</v>
      </c>
      <c r="G176">
        <v>6</v>
      </c>
      <c r="H176" t="s">
        <v>8</v>
      </c>
      <c r="I176" s="7">
        <f>SUM(E176+F176)</f>
        <v>240</v>
      </c>
      <c r="J176" s="7" t="str">
        <f>IF(C176&gt;4,"Large family","small family")</f>
        <v>small family</v>
      </c>
      <c r="K176" s="7" t="str">
        <f>IF(I176&gt;200,"higherusage","lowerusage")</f>
        <v>higherusage</v>
      </c>
    </row>
    <row r="177" spans="1:11" x14ac:dyDescent="0.25">
      <c r="A177"/>
      <c r="B177" t="s">
        <v>193</v>
      </c>
      <c r="C177">
        <v>5</v>
      </c>
      <c r="D177">
        <v>42677</v>
      </c>
      <c r="E177">
        <v>100</v>
      </c>
      <c r="F177">
        <v>160</v>
      </c>
      <c r="G177">
        <v>4</v>
      </c>
      <c r="H177" t="s">
        <v>25</v>
      </c>
      <c r="I177" s="7">
        <f>SUM(E177+F177)</f>
        <v>260</v>
      </c>
      <c r="J177" s="7" t="str">
        <f>IF(C177&gt;4,"Large family","small family")</f>
        <v>Large family</v>
      </c>
      <c r="K177" s="7" t="str">
        <f>IF(I177&gt;200,"higherusage","lowerusage")</f>
        <v>higherusage</v>
      </c>
    </row>
    <row r="178" spans="1:11" x14ac:dyDescent="0.25">
      <c r="A178"/>
      <c r="B178" t="s">
        <v>35</v>
      </c>
      <c r="C178">
        <v>4</v>
      </c>
      <c r="D178">
        <v>85733</v>
      </c>
      <c r="E178">
        <v>164</v>
      </c>
      <c r="F178">
        <v>178</v>
      </c>
      <c r="G178">
        <v>13</v>
      </c>
      <c r="H178" t="s">
        <v>15</v>
      </c>
      <c r="I178" s="7">
        <f>SUM(E178+F178)</f>
        <v>342</v>
      </c>
      <c r="J178" s="7" t="str">
        <f>IF(C178&gt;4,"Large family","small family")</f>
        <v>small family</v>
      </c>
      <c r="K178" s="7" t="str">
        <f>IF(I178&gt;200,"higherusage","lowerusage")</f>
        <v>higherusage</v>
      </c>
    </row>
    <row r="179" spans="1:11" x14ac:dyDescent="0.25">
      <c r="A179"/>
      <c r="B179" t="s">
        <v>195</v>
      </c>
      <c r="C179">
        <v>7</v>
      </c>
      <c r="D179">
        <v>76661</v>
      </c>
      <c r="E179">
        <v>447</v>
      </c>
      <c r="F179">
        <v>83</v>
      </c>
      <c r="G179">
        <v>6</v>
      </c>
      <c r="H179" t="s">
        <v>13</v>
      </c>
      <c r="I179" s="7">
        <f>SUM(E179+F179)</f>
        <v>530</v>
      </c>
      <c r="J179" s="7" t="str">
        <f>IF(C179&gt;4,"Large family","small family")</f>
        <v>Large family</v>
      </c>
      <c r="K179" s="7" t="str">
        <f>IF(I179&gt;200,"higherusage","lowerusage")</f>
        <v>higherusage</v>
      </c>
    </row>
    <row r="180" spans="1:11" x14ac:dyDescent="0.25">
      <c r="A180"/>
      <c r="B180" t="s">
        <v>196</v>
      </c>
      <c r="C180">
        <v>7</v>
      </c>
      <c r="D180">
        <v>51024</v>
      </c>
      <c r="E180">
        <v>289</v>
      </c>
      <c r="F180">
        <v>160</v>
      </c>
      <c r="G180">
        <v>10</v>
      </c>
      <c r="H180" t="s">
        <v>56</v>
      </c>
      <c r="I180" s="7">
        <f>SUM(E180+F180)</f>
        <v>449</v>
      </c>
      <c r="J180" s="7" t="str">
        <f>IF(C180&gt;4,"Large family","small family")</f>
        <v>Large family</v>
      </c>
      <c r="K180" s="7" t="str">
        <f>IF(I180&gt;200,"higherusage","lowerusage")</f>
        <v>higherusage</v>
      </c>
    </row>
    <row r="181" spans="1:11" x14ac:dyDescent="0.25">
      <c r="A181"/>
      <c r="B181" t="s">
        <v>39</v>
      </c>
      <c r="C181">
        <v>4</v>
      </c>
      <c r="D181">
        <v>62107</v>
      </c>
      <c r="E181">
        <v>143</v>
      </c>
      <c r="F181">
        <v>144</v>
      </c>
      <c r="G181">
        <v>9</v>
      </c>
      <c r="H181" t="s">
        <v>15</v>
      </c>
      <c r="I181" s="7">
        <f>SUM(E181+F181)</f>
        <v>287</v>
      </c>
      <c r="J181" s="7" t="str">
        <f>IF(C181&gt;4,"Large family","small family")</f>
        <v>small family</v>
      </c>
      <c r="K181" s="7" t="str">
        <f>IF(I181&gt;200,"higherusage","lowerusage")</f>
        <v>higherusage</v>
      </c>
    </row>
    <row r="182" spans="1:11" x14ac:dyDescent="0.25">
      <c r="A182"/>
      <c r="B182" t="s">
        <v>42</v>
      </c>
      <c r="C182">
        <v>4</v>
      </c>
      <c r="D182">
        <v>69811</v>
      </c>
      <c r="E182">
        <v>111</v>
      </c>
      <c r="F182">
        <v>52</v>
      </c>
      <c r="G182">
        <v>14</v>
      </c>
      <c r="H182" t="s">
        <v>25</v>
      </c>
      <c r="I182" s="7">
        <f>SUM(E182+F182)</f>
        <v>163</v>
      </c>
      <c r="J182" s="7" t="str">
        <f>IF(C182&gt;4,"Large family","small family")</f>
        <v>small family</v>
      </c>
      <c r="K182" s="7" t="str">
        <f>IF(I182&gt;200,"higherusage","lowerusage")</f>
        <v>lowerusage</v>
      </c>
    </row>
    <row r="183" spans="1:11" x14ac:dyDescent="0.25">
      <c r="A183"/>
      <c r="B183" t="s">
        <v>199</v>
      </c>
      <c r="C183">
        <v>5</v>
      </c>
      <c r="D183">
        <v>35338</v>
      </c>
      <c r="E183">
        <v>411</v>
      </c>
      <c r="F183">
        <v>132</v>
      </c>
      <c r="G183">
        <v>11</v>
      </c>
      <c r="H183" t="s">
        <v>31</v>
      </c>
      <c r="I183" s="7">
        <f>SUM(E183+F183)</f>
        <v>543</v>
      </c>
      <c r="J183" s="7" t="str">
        <f>IF(C183&gt;4,"Large family","small family")</f>
        <v>Large family</v>
      </c>
      <c r="K183" s="7" t="str">
        <f>IF(I183&gt;200,"higherusage","lowerusage")</f>
        <v>higherusage</v>
      </c>
    </row>
    <row r="184" spans="1:11" x14ac:dyDescent="0.25">
      <c r="A184"/>
      <c r="B184" t="s">
        <v>47</v>
      </c>
      <c r="C184">
        <v>4</v>
      </c>
      <c r="D184">
        <v>54754</v>
      </c>
      <c r="E184">
        <v>352</v>
      </c>
      <c r="F184">
        <v>194</v>
      </c>
      <c r="G184">
        <v>6</v>
      </c>
      <c r="H184" t="s">
        <v>8</v>
      </c>
      <c r="I184" s="7">
        <f>SUM(E184+F184)</f>
        <v>546</v>
      </c>
      <c r="J184" s="7" t="str">
        <f>IF(C184&gt;4,"Large family","small family")</f>
        <v>small family</v>
      </c>
      <c r="K184" s="7" t="str">
        <f>IF(I184&gt;200,"higherusage","lowerusage")</f>
        <v>higherusage</v>
      </c>
    </row>
    <row r="185" spans="1:11" x14ac:dyDescent="0.25">
      <c r="A185"/>
      <c r="B185" t="s">
        <v>201</v>
      </c>
      <c r="C185">
        <v>6</v>
      </c>
      <c r="D185">
        <v>39508</v>
      </c>
      <c r="E185">
        <v>233</v>
      </c>
      <c r="F185">
        <v>150</v>
      </c>
      <c r="G185">
        <v>10</v>
      </c>
      <c r="H185" t="s">
        <v>22</v>
      </c>
      <c r="I185" s="7">
        <f>SUM(E185+F185)</f>
        <v>383</v>
      </c>
      <c r="J185" s="7" t="str">
        <f>IF(C185&gt;4,"Large family","small family")</f>
        <v>Large family</v>
      </c>
      <c r="K185" s="7" t="str">
        <f>IF(I185&gt;200,"higherusage","lowerusage")</f>
        <v>higherusage</v>
      </c>
    </row>
    <row r="186" spans="1:11" x14ac:dyDescent="0.25">
      <c r="A186"/>
      <c r="B186" t="s">
        <v>202</v>
      </c>
      <c r="C186">
        <v>5</v>
      </c>
      <c r="D186">
        <v>23051</v>
      </c>
      <c r="E186">
        <v>157</v>
      </c>
      <c r="F186">
        <v>55</v>
      </c>
      <c r="G186">
        <v>6</v>
      </c>
      <c r="H186" t="s">
        <v>8</v>
      </c>
      <c r="I186" s="7">
        <f>SUM(E186+F186)</f>
        <v>212</v>
      </c>
      <c r="J186" s="7" t="str">
        <f>IF(C186&gt;4,"Large family","small family")</f>
        <v>Large family</v>
      </c>
      <c r="K186" s="7" t="str">
        <f>IF(I186&gt;200,"higherusage","lowerusage")</f>
        <v>higherusage</v>
      </c>
    </row>
    <row r="187" spans="1:11" x14ac:dyDescent="0.25">
      <c r="A187"/>
      <c r="B187" t="s">
        <v>203</v>
      </c>
      <c r="C187">
        <v>7</v>
      </c>
      <c r="D187">
        <v>68747</v>
      </c>
      <c r="E187">
        <v>143</v>
      </c>
      <c r="F187">
        <v>75</v>
      </c>
      <c r="G187">
        <v>11</v>
      </c>
      <c r="H187" t="s">
        <v>8</v>
      </c>
      <c r="I187" s="7">
        <f>SUM(E187+F187)</f>
        <v>218</v>
      </c>
      <c r="J187" s="7" t="str">
        <f>IF(C187&gt;4,"Large family","small family")</f>
        <v>Large family</v>
      </c>
      <c r="K187" s="7" t="str">
        <f>IF(I187&gt;200,"higherusage","lowerusage")</f>
        <v>higherusage</v>
      </c>
    </row>
    <row r="188" spans="1:11" x14ac:dyDescent="0.25">
      <c r="A188"/>
      <c r="B188" t="s">
        <v>204</v>
      </c>
      <c r="C188">
        <v>7</v>
      </c>
      <c r="D188">
        <v>74021</v>
      </c>
      <c r="E188">
        <v>272</v>
      </c>
      <c r="F188">
        <v>113</v>
      </c>
      <c r="G188">
        <v>10</v>
      </c>
      <c r="H188" t="s">
        <v>22</v>
      </c>
      <c r="I188" s="7">
        <f>SUM(E188+F188)</f>
        <v>385</v>
      </c>
      <c r="J188" s="7" t="str">
        <f>IF(C188&gt;4,"Large family","small family")</f>
        <v>Large family</v>
      </c>
      <c r="K188" s="7" t="str">
        <f>IF(I188&gt;200,"higherusage","lowerusage")</f>
        <v>higherusage</v>
      </c>
    </row>
    <row r="189" spans="1:11" x14ac:dyDescent="0.25">
      <c r="A189"/>
      <c r="B189" t="s">
        <v>205</v>
      </c>
      <c r="C189">
        <v>5</v>
      </c>
      <c r="D189">
        <v>86412</v>
      </c>
      <c r="E189">
        <v>259</v>
      </c>
      <c r="F189">
        <v>108</v>
      </c>
      <c r="G189">
        <v>4</v>
      </c>
      <c r="H189" t="s">
        <v>51</v>
      </c>
      <c r="I189" s="7">
        <f>SUM(E189+F189)</f>
        <v>367</v>
      </c>
      <c r="J189" s="7" t="str">
        <f>IF(C189&gt;4,"Large family","small family")</f>
        <v>Large family</v>
      </c>
      <c r="K189" s="7" t="str">
        <f>IF(I189&gt;200,"higherusage","lowerusage")</f>
        <v>higherusage</v>
      </c>
    </row>
    <row r="190" spans="1:11" x14ac:dyDescent="0.25">
      <c r="A190"/>
      <c r="B190" t="s">
        <v>206</v>
      </c>
      <c r="C190">
        <v>7</v>
      </c>
      <c r="D190">
        <v>78335</v>
      </c>
      <c r="E190">
        <v>272</v>
      </c>
      <c r="F190">
        <v>158</v>
      </c>
      <c r="G190">
        <v>5</v>
      </c>
      <c r="H190" t="s">
        <v>17</v>
      </c>
      <c r="I190" s="7">
        <f>SUM(E190+F190)</f>
        <v>430</v>
      </c>
      <c r="J190" s="7" t="str">
        <f>IF(C190&gt;4,"Large family","small family")</f>
        <v>Large family</v>
      </c>
      <c r="K190" s="7" t="str">
        <f>IF(I190&gt;200,"higherusage","lowerusage")</f>
        <v>higherusage</v>
      </c>
    </row>
    <row r="191" spans="1:11" x14ac:dyDescent="0.25">
      <c r="A191"/>
      <c r="B191" t="s">
        <v>55</v>
      </c>
      <c r="C191">
        <v>4</v>
      </c>
      <c r="D191">
        <v>57504</v>
      </c>
      <c r="E191">
        <v>192</v>
      </c>
      <c r="F191">
        <v>162</v>
      </c>
      <c r="G191">
        <v>12</v>
      </c>
      <c r="H191" t="s">
        <v>56</v>
      </c>
      <c r="I191" s="7">
        <f>SUM(E191+F191)</f>
        <v>354</v>
      </c>
      <c r="J191" s="7" t="str">
        <f>IF(C191&gt;4,"Large family","small family")</f>
        <v>small family</v>
      </c>
      <c r="K191" s="7" t="str">
        <f>IF(I191&gt;200,"higherusage","lowerusage")</f>
        <v>higherusage</v>
      </c>
    </row>
    <row r="192" spans="1:11" x14ac:dyDescent="0.25">
      <c r="A192"/>
      <c r="B192" t="s">
        <v>208</v>
      </c>
      <c r="C192">
        <v>5</v>
      </c>
      <c r="D192">
        <v>52093</v>
      </c>
      <c r="E192">
        <v>402</v>
      </c>
      <c r="F192">
        <v>82</v>
      </c>
      <c r="G192">
        <v>11</v>
      </c>
      <c r="H192" t="s">
        <v>51</v>
      </c>
      <c r="I192" s="7">
        <f>SUM(E192+F192)</f>
        <v>484</v>
      </c>
      <c r="J192" s="7" t="str">
        <f>IF(C192&gt;4,"Large family","small family")</f>
        <v>Large family</v>
      </c>
      <c r="K192" s="7" t="str">
        <f>IF(I192&gt;200,"higherusage","lowerusage")</f>
        <v>higherusage</v>
      </c>
    </row>
    <row r="193" spans="1:11" x14ac:dyDescent="0.25">
      <c r="A193"/>
      <c r="B193" t="s">
        <v>57</v>
      </c>
      <c r="C193">
        <v>4</v>
      </c>
      <c r="D193">
        <v>21802</v>
      </c>
      <c r="E193">
        <v>189</v>
      </c>
      <c r="F193">
        <v>81</v>
      </c>
      <c r="G193">
        <v>11</v>
      </c>
      <c r="H193" t="s">
        <v>8</v>
      </c>
      <c r="I193" s="7">
        <f>SUM(E193+F193)</f>
        <v>270</v>
      </c>
      <c r="J193" s="7" t="str">
        <f>IF(C193&gt;4,"Large family","small family")</f>
        <v>small family</v>
      </c>
      <c r="K193" s="7" t="str">
        <f>IF(I193&gt;200,"higherusage","lowerusage")</f>
        <v>higherusage</v>
      </c>
    </row>
    <row r="194" spans="1:11" x14ac:dyDescent="0.25">
      <c r="A194"/>
      <c r="B194" t="s">
        <v>210</v>
      </c>
      <c r="C194">
        <v>5</v>
      </c>
      <c r="D194">
        <v>59734</v>
      </c>
      <c r="E194">
        <v>179</v>
      </c>
      <c r="F194">
        <v>70</v>
      </c>
      <c r="G194">
        <v>7</v>
      </c>
      <c r="H194" t="s">
        <v>45</v>
      </c>
      <c r="I194" s="7">
        <f>SUM(E194+F194)</f>
        <v>249</v>
      </c>
      <c r="J194" s="7" t="str">
        <f>IF(C194&gt;4,"Large family","small family")</f>
        <v>Large family</v>
      </c>
      <c r="K194" s="7" t="str">
        <f>IF(I194&gt;200,"higherusage","lowerusage")</f>
        <v>higherusage</v>
      </c>
    </row>
    <row r="195" spans="1:11" x14ac:dyDescent="0.25">
      <c r="A195"/>
      <c r="B195" t="s">
        <v>211</v>
      </c>
      <c r="C195">
        <v>7</v>
      </c>
      <c r="D195">
        <v>92615</v>
      </c>
      <c r="E195">
        <v>473</v>
      </c>
      <c r="F195">
        <v>119</v>
      </c>
      <c r="G195">
        <v>3</v>
      </c>
      <c r="H195" t="s">
        <v>31</v>
      </c>
      <c r="I195" s="7">
        <f>SUM(E195+F195)</f>
        <v>592</v>
      </c>
      <c r="J195" s="7" t="str">
        <f>IF(C195&gt;4,"Large family","small family")</f>
        <v>Large family</v>
      </c>
      <c r="K195" s="7" t="str">
        <f>IF(I195&gt;200,"higherusage","lowerusage")</f>
        <v>higherusage</v>
      </c>
    </row>
    <row r="196" spans="1:11" x14ac:dyDescent="0.25">
      <c r="A196"/>
      <c r="B196" t="s">
        <v>64</v>
      </c>
      <c r="C196">
        <v>4</v>
      </c>
      <c r="D196">
        <v>50306</v>
      </c>
      <c r="E196">
        <v>174</v>
      </c>
      <c r="F196">
        <v>52</v>
      </c>
      <c r="G196">
        <v>9</v>
      </c>
      <c r="H196" t="s">
        <v>25</v>
      </c>
      <c r="I196" s="7">
        <f>SUM(E196+F196)</f>
        <v>226</v>
      </c>
      <c r="J196" s="7" t="str">
        <f>IF(C196&gt;4,"Large family","small family")</f>
        <v>small family</v>
      </c>
      <c r="K196" s="7" t="str">
        <f>IF(I196&gt;200,"higherusage","lowerusage")</f>
        <v>higherusage</v>
      </c>
    </row>
    <row r="197" spans="1:11" x14ac:dyDescent="0.25">
      <c r="A197"/>
      <c r="B197" t="s">
        <v>66</v>
      </c>
      <c r="C197">
        <v>4</v>
      </c>
      <c r="D197">
        <v>66843</v>
      </c>
      <c r="E197">
        <v>316</v>
      </c>
      <c r="F197">
        <v>99</v>
      </c>
      <c r="G197">
        <v>8</v>
      </c>
      <c r="H197" t="s">
        <v>51</v>
      </c>
      <c r="I197" s="7">
        <f>SUM(E197+F197)</f>
        <v>415</v>
      </c>
      <c r="J197" s="7" t="str">
        <f>IF(C197&gt;4,"Large family","small family")</f>
        <v>small family</v>
      </c>
      <c r="K197" s="7" t="str">
        <f>IF(I197&gt;200,"higherusage","lowerusage")</f>
        <v>higherusage</v>
      </c>
    </row>
    <row r="198" spans="1:11" x14ac:dyDescent="0.25">
      <c r="A198"/>
      <c r="B198" t="s">
        <v>214</v>
      </c>
      <c r="C198">
        <v>6</v>
      </c>
      <c r="D198">
        <v>93847</v>
      </c>
      <c r="E198">
        <v>351</v>
      </c>
      <c r="F198">
        <v>143</v>
      </c>
      <c r="G198">
        <v>12</v>
      </c>
      <c r="H198" t="s">
        <v>45</v>
      </c>
      <c r="I198" s="7">
        <f>SUM(E198+F198)</f>
        <v>494</v>
      </c>
      <c r="J198" s="7" t="str">
        <f>IF(C198&gt;4,"Large family","small family")</f>
        <v>Large family</v>
      </c>
      <c r="K198" s="7" t="str">
        <f>IF(I198&gt;200,"higherusage","lowerusage")</f>
        <v>higherusage</v>
      </c>
    </row>
    <row r="199" spans="1:11" x14ac:dyDescent="0.25">
      <c r="A199"/>
      <c r="B199" t="s">
        <v>76</v>
      </c>
      <c r="C199">
        <v>4</v>
      </c>
      <c r="D199">
        <v>27400</v>
      </c>
      <c r="E199">
        <v>135</v>
      </c>
      <c r="F199">
        <v>191</v>
      </c>
      <c r="G199">
        <v>2</v>
      </c>
      <c r="H199" t="s">
        <v>27</v>
      </c>
      <c r="I199" s="7">
        <f>SUM(E199+F199)</f>
        <v>326</v>
      </c>
      <c r="J199" s="7" t="str">
        <f>IF(C199&gt;4,"Large family","small family")</f>
        <v>small family</v>
      </c>
      <c r="K199" s="7" t="str">
        <f>IF(I199&gt;200,"higherusage","lowerusage")</f>
        <v>higherusage</v>
      </c>
    </row>
    <row r="200" spans="1:11" x14ac:dyDescent="0.25">
      <c r="A200"/>
      <c r="B200" t="s">
        <v>78</v>
      </c>
      <c r="C200">
        <v>4</v>
      </c>
      <c r="D200">
        <v>35151</v>
      </c>
      <c r="E200">
        <v>251</v>
      </c>
      <c r="F200">
        <v>124</v>
      </c>
      <c r="G200">
        <v>3</v>
      </c>
      <c r="H200" t="s">
        <v>27</v>
      </c>
      <c r="I200" s="7">
        <f>SUM(E200+F200)</f>
        <v>375</v>
      </c>
      <c r="J200" s="7" t="str">
        <f>IF(C200&gt;4,"Large family","small family")</f>
        <v>small family</v>
      </c>
      <c r="K200" s="7" t="str">
        <f>IF(I200&gt;200,"higherusage","lowerusage")</f>
        <v>higherusage</v>
      </c>
    </row>
    <row r="201" spans="1:11" x14ac:dyDescent="0.25">
      <c r="A201"/>
      <c r="B201" t="s">
        <v>86</v>
      </c>
      <c r="C201">
        <v>4</v>
      </c>
      <c r="D201">
        <v>32874</v>
      </c>
      <c r="E201">
        <v>112</v>
      </c>
      <c r="F201">
        <v>140</v>
      </c>
      <c r="G201">
        <v>7</v>
      </c>
      <c r="H201" t="s">
        <v>17</v>
      </c>
      <c r="I201" s="7">
        <f>SUM(E201+F201)</f>
        <v>252</v>
      </c>
      <c r="J201" s="7" t="str">
        <f>IF(C201&gt;4,"Large family","small family")</f>
        <v>small family</v>
      </c>
      <c r="K201" s="7" t="str">
        <f>IF(I201&gt;200,"higherusage","lowerusage")</f>
        <v>higherusage</v>
      </c>
    </row>
    <row r="202" spans="1:11" x14ac:dyDescent="0.25">
      <c r="A202"/>
      <c r="B202" t="s">
        <v>218</v>
      </c>
      <c r="C202">
        <v>5</v>
      </c>
      <c r="D202">
        <v>52217</v>
      </c>
      <c r="E202">
        <v>246</v>
      </c>
      <c r="F202">
        <v>144</v>
      </c>
      <c r="G202">
        <v>12</v>
      </c>
      <c r="H202" t="s">
        <v>17</v>
      </c>
      <c r="I202" s="7">
        <f>SUM(E202+F202)</f>
        <v>390</v>
      </c>
      <c r="J202" s="7" t="str">
        <f>IF(C202&gt;4,"Large family","small family")</f>
        <v>Large family</v>
      </c>
      <c r="K202" s="7" t="str">
        <f>IF(I202&gt;200,"higherusage","lowerusage")</f>
        <v>higherusage</v>
      </c>
    </row>
    <row r="203" spans="1:11" x14ac:dyDescent="0.25">
      <c r="A203"/>
      <c r="B203" t="s">
        <v>219</v>
      </c>
      <c r="C203">
        <v>6</v>
      </c>
      <c r="D203">
        <v>28308</v>
      </c>
      <c r="E203">
        <v>119</v>
      </c>
      <c r="F203">
        <v>104</v>
      </c>
      <c r="G203">
        <v>12</v>
      </c>
      <c r="H203" t="s">
        <v>45</v>
      </c>
      <c r="I203" s="7">
        <f>SUM(E203+F203)</f>
        <v>223</v>
      </c>
      <c r="J203" s="7" t="str">
        <f>IF(C203&gt;4,"Large family","small family")</f>
        <v>Large family</v>
      </c>
      <c r="K203" s="7" t="str">
        <f>IF(I203&gt;200,"higherusage","lowerusage")</f>
        <v>higherusage</v>
      </c>
    </row>
    <row r="204" spans="1:11" x14ac:dyDescent="0.25">
      <c r="A204"/>
      <c r="B204" t="s">
        <v>87</v>
      </c>
      <c r="C204">
        <v>4</v>
      </c>
      <c r="D204">
        <v>52711</v>
      </c>
      <c r="E204">
        <v>378</v>
      </c>
      <c r="F204">
        <v>101</v>
      </c>
      <c r="G204">
        <v>4</v>
      </c>
      <c r="H204" t="s">
        <v>56</v>
      </c>
      <c r="I204" s="7">
        <f>SUM(E204+F204)</f>
        <v>479</v>
      </c>
      <c r="J204" s="7" t="str">
        <f>IF(C204&gt;4,"Large family","small family")</f>
        <v>small family</v>
      </c>
      <c r="K204" s="7" t="str">
        <f>IF(I204&gt;200,"higherusage","lowerusage")</f>
        <v>higherusage</v>
      </c>
    </row>
    <row r="205" spans="1:11" x14ac:dyDescent="0.25">
      <c r="A205"/>
      <c r="B205" t="s">
        <v>221</v>
      </c>
      <c r="C205">
        <v>5</v>
      </c>
      <c r="D205">
        <v>71990</v>
      </c>
      <c r="E205">
        <v>332</v>
      </c>
      <c r="F205">
        <v>180</v>
      </c>
      <c r="G205">
        <v>12</v>
      </c>
      <c r="H205" t="s">
        <v>25</v>
      </c>
      <c r="I205" s="7">
        <f>SUM(E205+F205)</f>
        <v>512</v>
      </c>
      <c r="J205" s="7" t="str">
        <f>IF(C205&gt;4,"Large family","small family")</f>
        <v>Large family</v>
      </c>
      <c r="K205" s="7" t="str">
        <f>IF(I205&gt;200,"higherusage","lowerusage")</f>
        <v>higherusage</v>
      </c>
    </row>
    <row r="206" spans="1:11" x14ac:dyDescent="0.25">
      <c r="A206"/>
      <c r="B206" t="s">
        <v>222</v>
      </c>
      <c r="C206">
        <v>6</v>
      </c>
      <c r="D206">
        <v>21150</v>
      </c>
      <c r="E206">
        <v>404</v>
      </c>
      <c r="F206">
        <v>80</v>
      </c>
      <c r="G206">
        <v>4</v>
      </c>
      <c r="H206" t="s">
        <v>31</v>
      </c>
      <c r="I206" s="7">
        <f>SUM(E206+F206)</f>
        <v>484</v>
      </c>
      <c r="J206" s="7" t="str">
        <f>IF(C206&gt;4,"Large family","small family")</f>
        <v>Large family</v>
      </c>
      <c r="K206" s="7" t="str">
        <f>IF(I206&gt;200,"higherusage","lowerusage")</f>
        <v>higherusage</v>
      </c>
    </row>
    <row r="207" spans="1:11" x14ac:dyDescent="0.25">
      <c r="A207"/>
      <c r="B207" t="s">
        <v>89</v>
      </c>
      <c r="C207">
        <v>4</v>
      </c>
      <c r="D207">
        <v>73351</v>
      </c>
      <c r="E207">
        <v>454</v>
      </c>
      <c r="F207">
        <v>79</v>
      </c>
      <c r="G207">
        <v>4</v>
      </c>
      <c r="H207" t="s">
        <v>51</v>
      </c>
      <c r="I207" s="7">
        <f>SUM(E207+F207)</f>
        <v>533</v>
      </c>
      <c r="J207" s="7" t="str">
        <f>IF(C207&gt;4,"Large family","small family")</f>
        <v>small family</v>
      </c>
      <c r="K207" s="7" t="str">
        <f>IF(I207&gt;200,"higherusage","lowerusage")</f>
        <v>higherusage</v>
      </c>
    </row>
    <row r="208" spans="1:11" x14ac:dyDescent="0.25">
      <c r="A208"/>
      <c r="B208" t="s">
        <v>91</v>
      </c>
      <c r="C208">
        <v>4</v>
      </c>
      <c r="D208">
        <v>68354</v>
      </c>
      <c r="E208">
        <v>385</v>
      </c>
      <c r="F208">
        <v>100</v>
      </c>
      <c r="G208">
        <v>11</v>
      </c>
      <c r="H208" t="s">
        <v>10</v>
      </c>
      <c r="I208" s="7">
        <f>SUM(E208+F208)</f>
        <v>485</v>
      </c>
      <c r="J208" s="7" t="str">
        <f>IF(C208&gt;4,"Large family","small family")</f>
        <v>small family</v>
      </c>
      <c r="K208" s="7" t="str">
        <f>IF(I208&gt;200,"higherusage","lowerusage")</f>
        <v>higherusage</v>
      </c>
    </row>
    <row r="209" spans="1:11" x14ac:dyDescent="0.25">
      <c r="A209"/>
      <c r="B209" t="s">
        <v>97</v>
      </c>
      <c r="C209">
        <v>4</v>
      </c>
      <c r="D209">
        <v>41357</v>
      </c>
      <c r="E209">
        <v>316</v>
      </c>
      <c r="F209">
        <v>194</v>
      </c>
      <c r="G209">
        <v>12</v>
      </c>
      <c r="H209" t="s">
        <v>56</v>
      </c>
      <c r="I209" s="7">
        <f>SUM(E209+F209)</f>
        <v>510</v>
      </c>
      <c r="J209" s="7" t="str">
        <f>IF(C209&gt;4,"Large family","small family")</f>
        <v>small family</v>
      </c>
      <c r="K209" s="7" t="str">
        <f>IF(I209&gt;200,"higherusage","lowerusage")</f>
        <v>higherusage</v>
      </c>
    </row>
    <row r="210" spans="1:11" x14ac:dyDescent="0.25">
      <c r="A210"/>
      <c r="B210" t="s">
        <v>99</v>
      </c>
      <c r="C210">
        <v>4</v>
      </c>
      <c r="D210">
        <v>22869</v>
      </c>
      <c r="E210">
        <v>496</v>
      </c>
      <c r="F210">
        <v>66</v>
      </c>
      <c r="G210">
        <v>14</v>
      </c>
      <c r="H210" t="s">
        <v>13</v>
      </c>
      <c r="I210" s="7">
        <f>SUM(E210+F210)</f>
        <v>562</v>
      </c>
      <c r="J210" s="7" t="str">
        <f>IF(C210&gt;4,"Large family","small family")</f>
        <v>small family</v>
      </c>
      <c r="K210" s="7" t="str">
        <f>IF(I210&gt;200,"higherusage","lowerusage")</f>
        <v>higherusage</v>
      </c>
    </row>
    <row r="211" spans="1:11" x14ac:dyDescent="0.25">
      <c r="A211"/>
      <c r="B211" t="s">
        <v>105</v>
      </c>
      <c r="C211">
        <v>4</v>
      </c>
      <c r="D211">
        <v>78871</v>
      </c>
      <c r="E211">
        <v>332</v>
      </c>
      <c r="F211">
        <v>175</v>
      </c>
      <c r="G211">
        <v>12</v>
      </c>
      <c r="H211" t="s">
        <v>22</v>
      </c>
      <c r="I211" s="7">
        <f>SUM(E211+F211)</f>
        <v>507</v>
      </c>
      <c r="J211" s="7" t="str">
        <f>IF(C211&gt;4,"Large family","small family")</f>
        <v>small family</v>
      </c>
      <c r="K211" s="7" t="str">
        <f>IF(I211&gt;200,"higherusage","lowerusage")</f>
        <v>higherusage</v>
      </c>
    </row>
    <row r="212" spans="1:11" x14ac:dyDescent="0.25">
      <c r="A212"/>
      <c r="B212" t="s">
        <v>228</v>
      </c>
      <c r="C212">
        <v>6</v>
      </c>
      <c r="D212">
        <v>25237</v>
      </c>
      <c r="E212">
        <v>473</v>
      </c>
      <c r="F212">
        <v>53</v>
      </c>
      <c r="G212">
        <v>7</v>
      </c>
      <c r="H212" t="s">
        <v>56</v>
      </c>
      <c r="I212" s="7">
        <f>SUM(E212+F212)</f>
        <v>526</v>
      </c>
      <c r="J212" s="7" t="str">
        <f>IF(C212&gt;4,"Large family","small family")</f>
        <v>Large family</v>
      </c>
      <c r="K212" s="7" t="str">
        <f>IF(I212&gt;200,"higherusage","lowerusage")</f>
        <v>higherusage</v>
      </c>
    </row>
    <row r="213" spans="1:11" x14ac:dyDescent="0.25">
      <c r="A213"/>
      <c r="B213" t="s">
        <v>229</v>
      </c>
      <c r="C213">
        <v>6</v>
      </c>
      <c r="D213">
        <v>40056</v>
      </c>
      <c r="E213">
        <v>358</v>
      </c>
      <c r="F213">
        <v>128</v>
      </c>
      <c r="G213">
        <v>6</v>
      </c>
      <c r="H213" t="s">
        <v>15</v>
      </c>
      <c r="I213" s="7">
        <f>SUM(E213+F213)</f>
        <v>486</v>
      </c>
      <c r="J213" s="7" t="str">
        <f>IF(C213&gt;4,"Large family","small family")</f>
        <v>Large family</v>
      </c>
      <c r="K213" s="7" t="str">
        <f>IF(I213&gt;200,"higherusage","lowerusage")</f>
        <v>higherusage</v>
      </c>
    </row>
    <row r="214" spans="1:11" x14ac:dyDescent="0.25">
      <c r="A214"/>
      <c r="B214" t="s">
        <v>111</v>
      </c>
      <c r="C214">
        <v>4</v>
      </c>
      <c r="D214">
        <v>60818</v>
      </c>
      <c r="E214">
        <v>483</v>
      </c>
      <c r="F214">
        <v>144</v>
      </c>
      <c r="G214">
        <v>11</v>
      </c>
      <c r="H214" t="s">
        <v>31</v>
      </c>
      <c r="I214" s="7">
        <f>SUM(E214+F214)</f>
        <v>627</v>
      </c>
      <c r="J214" s="7" t="str">
        <f>IF(C214&gt;4,"Large family","small family")</f>
        <v>small family</v>
      </c>
      <c r="K214" s="7" t="str">
        <f>IF(I214&gt;200,"higherusage","lowerusage")</f>
        <v>higherusage</v>
      </c>
    </row>
    <row r="215" spans="1:11" x14ac:dyDescent="0.25">
      <c r="A215"/>
      <c r="B215" t="s">
        <v>115</v>
      </c>
      <c r="C215">
        <v>4</v>
      </c>
      <c r="D215">
        <v>26893</v>
      </c>
      <c r="E215">
        <v>243</v>
      </c>
      <c r="F215">
        <v>181</v>
      </c>
      <c r="G215">
        <v>2</v>
      </c>
      <c r="H215" t="s">
        <v>17</v>
      </c>
      <c r="I215" s="7">
        <f>SUM(E215+F215)</f>
        <v>424</v>
      </c>
      <c r="J215" s="7" t="str">
        <f>IF(C215&gt;4,"Large family","small family")</f>
        <v>small family</v>
      </c>
      <c r="K215" s="7" t="str">
        <f>IF(I215&gt;200,"higherusage","lowerusage")</f>
        <v>higherusage</v>
      </c>
    </row>
    <row r="216" spans="1:11" x14ac:dyDescent="0.25">
      <c r="A216"/>
      <c r="B216" t="s">
        <v>232</v>
      </c>
      <c r="C216">
        <v>7</v>
      </c>
      <c r="D216">
        <v>23343</v>
      </c>
      <c r="E216">
        <v>429</v>
      </c>
      <c r="F216">
        <v>162</v>
      </c>
      <c r="G216">
        <v>2</v>
      </c>
      <c r="H216" t="s">
        <v>13</v>
      </c>
      <c r="I216" s="7">
        <f>SUM(E216+F216)</f>
        <v>591</v>
      </c>
      <c r="J216" s="7" t="str">
        <f>IF(C216&gt;4,"Large family","small family")</f>
        <v>Large family</v>
      </c>
      <c r="K216" s="7" t="str">
        <f>IF(I216&gt;200,"higherusage","lowerusage")</f>
        <v>higherusage</v>
      </c>
    </row>
    <row r="217" spans="1:11" x14ac:dyDescent="0.25">
      <c r="A217"/>
      <c r="B217" t="s">
        <v>121</v>
      </c>
      <c r="C217">
        <v>4</v>
      </c>
      <c r="D217">
        <v>25895</v>
      </c>
      <c r="E217">
        <v>478</v>
      </c>
      <c r="F217">
        <v>110</v>
      </c>
      <c r="G217">
        <v>9</v>
      </c>
      <c r="H217" t="s">
        <v>10</v>
      </c>
      <c r="I217" s="7">
        <f>SUM(E217+F217)</f>
        <v>588</v>
      </c>
      <c r="J217" s="7" t="str">
        <f>IF(C217&gt;4,"Large family","small family")</f>
        <v>small family</v>
      </c>
      <c r="K217" s="7" t="str">
        <f>IF(I217&gt;200,"higherusage","lowerusage")</f>
        <v>higherusage</v>
      </c>
    </row>
    <row r="218" spans="1:11" x14ac:dyDescent="0.25">
      <c r="A218"/>
      <c r="B218" t="s">
        <v>131</v>
      </c>
      <c r="C218">
        <v>4</v>
      </c>
      <c r="D218">
        <v>65714</v>
      </c>
      <c r="E218">
        <v>497</v>
      </c>
      <c r="F218">
        <v>119</v>
      </c>
      <c r="G218">
        <v>3</v>
      </c>
      <c r="H218" t="s">
        <v>10</v>
      </c>
      <c r="I218" s="7">
        <f>SUM(E218+F218)</f>
        <v>616</v>
      </c>
      <c r="J218" s="7" t="str">
        <f>IF(C218&gt;4,"Large family","small family")</f>
        <v>small family</v>
      </c>
      <c r="K218" s="7" t="str">
        <f>IF(I218&gt;200,"higherusage","lowerusage")</f>
        <v>higherusage</v>
      </c>
    </row>
    <row r="219" spans="1:11" x14ac:dyDescent="0.25">
      <c r="A219"/>
      <c r="B219" t="s">
        <v>235</v>
      </c>
      <c r="C219">
        <v>7</v>
      </c>
      <c r="D219">
        <v>49375</v>
      </c>
      <c r="E219">
        <v>457</v>
      </c>
      <c r="F219">
        <v>128</v>
      </c>
      <c r="G219">
        <v>7</v>
      </c>
      <c r="H219" t="s">
        <v>8</v>
      </c>
      <c r="I219" s="7">
        <f>SUM(E219+F219)</f>
        <v>585</v>
      </c>
      <c r="J219" s="7" t="str">
        <f>IF(C219&gt;4,"Large family","small family")</f>
        <v>Large family</v>
      </c>
      <c r="K219" s="7" t="str">
        <f>IF(I219&gt;200,"higherusage","lowerusage")</f>
        <v>higherusage</v>
      </c>
    </row>
    <row r="220" spans="1:11" x14ac:dyDescent="0.25">
      <c r="A220"/>
      <c r="B220" t="s">
        <v>236</v>
      </c>
      <c r="C220">
        <v>6</v>
      </c>
      <c r="D220">
        <v>29662</v>
      </c>
      <c r="E220">
        <v>255</v>
      </c>
      <c r="F220">
        <v>185</v>
      </c>
      <c r="G220">
        <v>11</v>
      </c>
      <c r="H220" t="s">
        <v>56</v>
      </c>
      <c r="I220" s="7">
        <f>SUM(E220+F220)</f>
        <v>440</v>
      </c>
      <c r="J220" s="7" t="str">
        <f>IF(C220&gt;4,"Large family","small family")</f>
        <v>Large family</v>
      </c>
      <c r="K220" s="7" t="str">
        <f>IF(I220&gt;200,"higherusage","lowerusage")</f>
        <v>higherusage</v>
      </c>
    </row>
    <row r="221" spans="1:11" x14ac:dyDescent="0.25">
      <c r="A221"/>
      <c r="B221" t="s">
        <v>132</v>
      </c>
      <c r="C221">
        <v>4</v>
      </c>
      <c r="D221">
        <v>76835</v>
      </c>
      <c r="E221">
        <v>322</v>
      </c>
      <c r="F221">
        <v>50</v>
      </c>
      <c r="G221">
        <v>12</v>
      </c>
      <c r="H221" t="s">
        <v>27</v>
      </c>
      <c r="I221" s="7">
        <f>SUM(E221+F221)</f>
        <v>372</v>
      </c>
      <c r="J221" s="7" t="str">
        <f>IF(C221&gt;4,"Large family","small family")</f>
        <v>small family</v>
      </c>
      <c r="K221" s="7" t="str">
        <f>IF(I221&gt;200,"higherusage","lowerusage")</f>
        <v>higherusage</v>
      </c>
    </row>
    <row r="222" spans="1:11" x14ac:dyDescent="0.25">
      <c r="A222"/>
      <c r="B222" t="s">
        <v>133</v>
      </c>
      <c r="C222">
        <v>4</v>
      </c>
      <c r="D222">
        <v>93744</v>
      </c>
      <c r="E222">
        <v>221</v>
      </c>
      <c r="F222">
        <v>182</v>
      </c>
      <c r="G222">
        <v>4</v>
      </c>
      <c r="H222" t="s">
        <v>56</v>
      </c>
      <c r="I222" s="7">
        <f>SUM(E222+F222)</f>
        <v>403</v>
      </c>
      <c r="J222" s="7" t="str">
        <f>IF(C222&gt;4,"Large family","small family")</f>
        <v>small family</v>
      </c>
      <c r="K222" s="7" t="str">
        <f>IF(I222&gt;200,"higherusage","lowerusage")</f>
        <v>higherusage</v>
      </c>
    </row>
    <row r="223" spans="1:11" x14ac:dyDescent="0.25">
      <c r="A223"/>
      <c r="B223" t="s">
        <v>144</v>
      </c>
      <c r="C223">
        <v>4</v>
      </c>
      <c r="D223">
        <v>23420</v>
      </c>
      <c r="E223">
        <v>173</v>
      </c>
      <c r="F223">
        <v>105</v>
      </c>
      <c r="G223">
        <v>9</v>
      </c>
      <c r="H223" t="s">
        <v>56</v>
      </c>
      <c r="I223" s="7">
        <f>SUM(E223+F223)</f>
        <v>278</v>
      </c>
      <c r="J223" s="7" t="str">
        <f>IF(C223&gt;4,"Large family","small family")</f>
        <v>small family</v>
      </c>
      <c r="K223" s="7" t="str">
        <f>IF(I223&gt;200,"higherusage","lowerusage")</f>
        <v>higherusage</v>
      </c>
    </row>
    <row r="224" spans="1:11" x14ac:dyDescent="0.25">
      <c r="A224"/>
      <c r="B224" t="s">
        <v>158</v>
      </c>
      <c r="C224">
        <v>4</v>
      </c>
      <c r="D224">
        <v>71885</v>
      </c>
      <c r="E224">
        <v>128</v>
      </c>
      <c r="F224">
        <v>176</v>
      </c>
      <c r="G224">
        <v>9</v>
      </c>
      <c r="H224" t="s">
        <v>25</v>
      </c>
      <c r="I224" s="7">
        <f>SUM(E224+F224)</f>
        <v>304</v>
      </c>
      <c r="J224" s="7" t="str">
        <f>IF(C224&gt;4,"Large family","small family")</f>
        <v>small family</v>
      </c>
      <c r="K224" s="7" t="str">
        <f>IF(I224&gt;200,"higherusage","lowerusage")</f>
        <v>higherusage</v>
      </c>
    </row>
    <row r="225" spans="1:11" x14ac:dyDescent="0.25">
      <c r="A225"/>
      <c r="B225" t="s">
        <v>241</v>
      </c>
      <c r="C225">
        <v>6</v>
      </c>
      <c r="D225">
        <v>89042</v>
      </c>
      <c r="E225">
        <v>263</v>
      </c>
      <c r="F225">
        <v>167</v>
      </c>
      <c r="G225">
        <v>8</v>
      </c>
      <c r="H225" t="s">
        <v>17</v>
      </c>
      <c r="I225" s="7">
        <f>SUM(E225+F225)</f>
        <v>430</v>
      </c>
      <c r="J225" s="7" t="str">
        <f>IF(C225&gt;4,"Large family","small family")</f>
        <v>Large family</v>
      </c>
      <c r="K225" s="7" t="str">
        <f>IF(I225&gt;200,"higherusage","lowerusage")</f>
        <v>higherusage</v>
      </c>
    </row>
    <row r="226" spans="1:11" x14ac:dyDescent="0.25">
      <c r="A226"/>
      <c r="B226" t="s">
        <v>161</v>
      </c>
      <c r="C226">
        <v>4</v>
      </c>
      <c r="D226">
        <v>24014</v>
      </c>
      <c r="E226">
        <v>235</v>
      </c>
      <c r="F226">
        <v>77</v>
      </c>
      <c r="G226">
        <v>13</v>
      </c>
      <c r="H226" t="s">
        <v>45</v>
      </c>
      <c r="I226" s="7">
        <f>SUM(E226+F226)</f>
        <v>312</v>
      </c>
      <c r="J226" s="7" t="str">
        <f>IF(C226&gt;4,"Large family","small family")</f>
        <v>small family</v>
      </c>
      <c r="K226" s="7" t="str">
        <f>IF(I226&gt;200,"higherusage","lowerusage")</f>
        <v>higherusage</v>
      </c>
    </row>
    <row r="227" spans="1:11" x14ac:dyDescent="0.25">
      <c r="A227"/>
      <c r="B227" t="s">
        <v>169</v>
      </c>
      <c r="C227">
        <v>4</v>
      </c>
      <c r="D227">
        <v>47751</v>
      </c>
      <c r="E227">
        <v>231</v>
      </c>
      <c r="F227">
        <v>52</v>
      </c>
      <c r="G227">
        <v>11</v>
      </c>
      <c r="H227" t="s">
        <v>31</v>
      </c>
      <c r="I227" s="7">
        <f>SUM(E227+F227)</f>
        <v>283</v>
      </c>
      <c r="J227" s="7" t="str">
        <f>IF(C227&gt;4,"Large family","small family")</f>
        <v>small family</v>
      </c>
      <c r="K227" s="7" t="str">
        <f>IF(I227&gt;200,"higherusage","lowerusage")</f>
        <v>higherusage</v>
      </c>
    </row>
    <row r="228" spans="1:11" x14ac:dyDescent="0.25">
      <c r="A228"/>
      <c r="B228" t="s">
        <v>244</v>
      </c>
      <c r="C228">
        <v>5</v>
      </c>
      <c r="D228">
        <v>81389</v>
      </c>
      <c r="E228">
        <v>285</v>
      </c>
      <c r="F228">
        <v>69</v>
      </c>
      <c r="G228">
        <v>10</v>
      </c>
      <c r="H228" t="s">
        <v>27</v>
      </c>
      <c r="I228" s="7">
        <f>SUM(E228+F228)</f>
        <v>354</v>
      </c>
      <c r="J228" s="7" t="str">
        <f>IF(C228&gt;4,"Large family","small family")</f>
        <v>Large family</v>
      </c>
      <c r="K228" s="7" t="str">
        <f>IF(I228&gt;200,"higherusage","lowerusage")</f>
        <v>higherusage</v>
      </c>
    </row>
    <row r="229" spans="1:11" x14ac:dyDescent="0.25">
      <c r="A229"/>
      <c r="B229" t="s">
        <v>192</v>
      </c>
      <c r="C229">
        <v>4</v>
      </c>
      <c r="D229">
        <v>70300</v>
      </c>
      <c r="E229">
        <v>460</v>
      </c>
      <c r="F229">
        <v>195</v>
      </c>
      <c r="G229">
        <v>8</v>
      </c>
      <c r="H229" t="s">
        <v>27</v>
      </c>
      <c r="I229" s="7">
        <f>SUM(E229+F229)</f>
        <v>655</v>
      </c>
      <c r="J229" s="7" t="str">
        <f>IF(C229&gt;4,"Large family","small family")</f>
        <v>small family</v>
      </c>
      <c r="K229" s="7" t="str">
        <f>IF(I229&gt;200,"higherusage","lowerusage")</f>
        <v>higherusage</v>
      </c>
    </row>
    <row r="230" spans="1:11" x14ac:dyDescent="0.25">
      <c r="A230"/>
      <c r="B230" t="s">
        <v>198</v>
      </c>
      <c r="C230">
        <v>4</v>
      </c>
      <c r="D230">
        <v>73006</v>
      </c>
      <c r="E230">
        <v>468</v>
      </c>
      <c r="F230">
        <v>162</v>
      </c>
      <c r="G230">
        <v>10</v>
      </c>
      <c r="H230" t="s">
        <v>17</v>
      </c>
      <c r="I230" s="7">
        <f>SUM(E230+F230)</f>
        <v>630</v>
      </c>
      <c r="J230" s="7" t="str">
        <f>IF(C230&gt;4,"Large family","small family")</f>
        <v>small family</v>
      </c>
      <c r="K230" s="7" t="str">
        <f>IF(I230&gt;200,"higherusage","lowerusage")</f>
        <v>higherusage</v>
      </c>
    </row>
    <row r="231" spans="1:11" x14ac:dyDescent="0.25">
      <c r="A231"/>
      <c r="B231" t="s">
        <v>247</v>
      </c>
      <c r="C231">
        <v>7</v>
      </c>
      <c r="D231">
        <v>64078</v>
      </c>
      <c r="E231">
        <v>127</v>
      </c>
      <c r="F231">
        <v>96</v>
      </c>
      <c r="G231">
        <v>7</v>
      </c>
      <c r="H231" t="s">
        <v>25</v>
      </c>
      <c r="I231" s="7">
        <f>SUM(E231+F231)</f>
        <v>223</v>
      </c>
      <c r="J231" s="7" t="str">
        <f>IF(C231&gt;4,"Large family","small family")</f>
        <v>Large family</v>
      </c>
      <c r="K231" s="7" t="str">
        <f>IF(I231&gt;200,"higherusage","lowerusage")</f>
        <v>higherusage</v>
      </c>
    </row>
    <row r="232" spans="1:11" x14ac:dyDescent="0.25">
      <c r="A232"/>
      <c r="B232" t="s">
        <v>248</v>
      </c>
      <c r="C232">
        <v>6</v>
      </c>
      <c r="D232">
        <v>98832</v>
      </c>
      <c r="E232">
        <v>319</v>
      </c>
      <c r="F232">
        <v>50</v>
      </c>
      <c r="G232">
        <v>7</v>
      </c>
      <c r="H232" t="s">
        <v>8</v>
      </c>
      <c r="I232" s="7">
        <f>SUM(E232+F232)</f>
        <v>369</v>
      </c>
      <c r="J232" s="7" t="str">
        <f>IF(C232&gt;4,"Large family","small family")</f>
        <v>Large family</v>
      </c>
      <c r="K232" s="7" t="str">
        <f>IF(I232&gt;200,"higherusage","lowerusage")</f>
        <v>higherusage</v>
      </c>
    </row>
    <row r="233" spans="1:11" x14ac:dyDescent="0.25">
      <c r="A233"/>
      <c r="B233" t="s">
        <v>200</v>
      </c>
      <c r="C233">
        <v>4</v>
      </c>
      <c r="D233">
        <v>88027</v>
      </c>
      <c r="E233">
        <v>216</v>
      </c>
      <c r="F233">
        <v>91</v>
      </c>
      <c r="G233">
        <v>5</v>
      </c>
      <c r="H233" t="s">
        <v>22</v>
      </c>
      <c r="I233" s="7">
        <f>SUM(E233+F233)</f>
        <v>307</v>
      </c>
      <c r="J233" s="7" t="str">
        <f>IF(C233&gt;4,"Large family","small family")</f>
        <v>small family</v>
      </c>
      <c r="K233" s="7" t="str">
        <f>IF(I233&gt;200,"higherusage","lowerusage")</f>
        <v>higherusage</v>
      </c>
    </row>
    <row r="234" spans="1:11" x14ac:dyDescent="0.25">
      <c r="A234"/>
      <c r="B234" t="s">
        <v>209</v>
      </c>
      <c r="C234">
        <v>4</v>
      </c>
      <c r="D234">
        <v>89678</v>
      </c>
      <c r="E234">
        <v>248</v>
      </c>
      <c r="F234">
        <v>199</v>
      </c>
      <c r="G234">
        <v>12</v>
      </c>
      <c r="H234" t="s">
        <v>10</v>
      </c>
      <c r="I234" s="7">
        <f>SUM(E234+F234)</f>
        <v>447</v>
      </c>
      <c r="J234" s="7" t="str">
        <f>IF(C234&gt;4,"Large family","small family")</f>
        <v>small family</v>
      </c>
      <c r="K234" s="7" t="str">
        <f>IF(I234&gt;200,"higherusage","lowerusage")</f>
        <v>higherusage</v>
      </c>
    </row>
    <row r="235" spans="1:11" x14ac:dyDescent="0.25">
      <c r="A235"/>
      <c r="B235" t="s">
        <v>251</v>
      </c>
      <c r="C235">
        <v>6</v>
      </c>
      <c r="D235">
        <v>80403</v>
      </c>
      <c r="E235">
        <v>327</v>
      </c>
      <c r="F235">
        <v>113</v>
      </c>
      <c r="G235">
        <v>9</v>
      </c>
      <c r="H235" t="s">
        <v>17</v>
      </c>
      <c r="I235" s="7">
        <f>SUM(E235+F235)</f>
        <v>440</v>
      </c>
      <c r="J235" s="7" t="str">
        <f>IF(C235&gt;4,"Large family","small family")</f>
        <v>Large family</v>
      </c>
      <c r="K235" s="7" t="str">
        <f>IF(I235&gt;200,"higherusage","lowerusage")</f>
        <v>higherusage</v>
      </c>
    </row>
    <row r="236" spans="1:11" x14ac:dyDescent="0.25">
      <c r="A236"/>
      <c r="B236" t="s">
        <v>252</v>
      </c>
      <c r="C236">
        <v>5</v>
      </c>
      <c r="D236">
        <v>49124</v>
      </c>
      <c r="E236">
        <v>291</v>
      </c>
      <c r="F236">
        <v>87</v>
      </c>
      <c r="G236">
        <v>2</v>
      </c>
      <c r="H236" t="s">
        <v>27</v>
      </c>
      <c r="I236" s="7">
        <f>SUM(E236+F236)</f>
        <v>378</v>
      </c>
      <c r="J236" s="7" t="str">
        <f>IF(C236&gt;4,"Large family","small family")</f>
        <v>Large family</v>
      </c>
      <c r="K236" s="7" t="str">
        <f>IF(I236&gt;200,"higherusage","lowerusage")</f>
        <v>higherusage</v>
      </c>
    </row>
    <row r="237" spans="1:11" x14ac:dyDescent="0.25">
      <c r="A237"/>
      <c r="B237" t="s">
        <v>215</v>
      </c>
      <c r="C237">
        <v>4</v>
      </c>
      <c r="D237">
        <v>99634</v>
      </c>
      <c r="E237">
        <v>328</v>
      </c>
      <c r="F237">
        <v>124</v>
      </c>
      <c r="G237">
        <v>3</v>
      </c>
      <c r="H237" t="s">
        <v>45</v>
      </c>
      <c r="I237" s="7">
        <f>SUM(E237+F237)</f>
        <v>452</v>
      </c>
      <c r="J237" s="7" t="str">
        <f>IF(C237&gt;4,"Large family","small family")</f>
        <v>small family</v>
      </c>
      <c r="K237" s="7" t="str">
        <f>IF(I237&gt;200,"higherusage","lowerusage")</f>
        <v>higherusage</v>
      </c>
    </row>
    <row r="238" spans="1:11" x14ac:dyDescent="0.25">
      <c r="A238"/>
      <c r="B238" t="s">
        <v>223</v>
      </c>
      <c r="C238">
        <v>4</v>
      </c>
      <c r="D238">
        <v>94740</v>
      </c>
      <c r="E238">
        <v>113</v>
      </c>
      <c r="F238">
        <v>89</v>
      </c>
      <c r="G238">
        <v>7</v>
      </c>
      <c r="H238" t="s">
        <v>45</v>
      </c>
      <c r="I238" s="7">
        <f>SUM(E238+F238)</f>
        <v>202</v>
      </c>
      <c r="J238" s="7" t="str">
        <f>IF(C238&gt;4,"Large family","small family")</f>
        <v>small family</v>
      </c>
      <c r="K238" s="7" t="str">
        <f>IF(I238&gt;200,"higherusage","lowerusage")</f>
        <v>higherusage</v>
      </c>
    </row>
    <row r="239" spans="1:11" x14ac:dyDescent="0.25">
      <c r="A239"/>
      <c r="B239" t="s">
        <v>224</v>
      </c>
      <c r="C239">
        <v>4</v>
      </c>
      <c r="D239">
        <v>86617</v>
      </c>
      <c r="E239">
        <v>242</v>
      </c>
      <c r="F239">
        <v>85</v>
      </c>
      <c r="G239">
        <v>9</v>
      </c>
      <c r="H239" t="s">
        <v>27</v>
      </c>
      <c r="I239" s="7">
        <f>SUM(E239+F239)</f>
        <v>327</v>
      </c>
      <c r="J239" s="7" t="str">
        <f>IF(C239&gt;4,"Large family","small family")</f>
        <v>small family</v>
      </c>
      <c r="K239" s="7" t="str">
        <f>IF(I239&gt;200,"higherusage","lowerusage")</f>
        <v>higherusage</v>
      </c>
    </row>
    <row r="240" spans="1:11" x14ac:dyDescent="0.25">
      <c r="A240"/>
      <c r="B240" t="s">
        <v>225</v>
      </c>
      <c r="C240">
        <v>4</v>
      </c>
      <c r="D240">
        <v>36896</v>
      </c>
      <c r="E240">
        <v>100</v>
      </c>
      <c r="F240">
        <v>55</v>
      </c>
      <c r="G240">
        <v>10</v>
      </c>
      <c r="H240" t="s">
        <v>8</v>
      </c>
      <c r="I240" s="7">
        <f>SUM(E240+F240)</f>
        <v>155</v>
      </c>
      <c r="J240" s="7" t="str">
        <f>IF(C240&gt;4,"Large family","small family")</f>
        <v>small family</v>
      </c>
      <c r="K240" s="7" t="str">
        <f>IF(I240&gt;200,"higherusage","lowerusage")</f>
        <v>lowerusage</v>
      </c>
    </row>
    <row r="241" spans="1:11" x14ac:dyDescent="0.25">
      <c r="A241"/>
      <c r="B241" t="s">
        <v>257</v>
      </c>
      <c r="C241">
        <v>7</v>
      </c>
      <c r="D241">
        <v>79101</v>
      </c>
      <c r="E241">
        <v>339</v>
      </c>
      <c r="F241">
        <v>126</v>
      </c>
      <c r="G241">
        <v>4</v>
      </c>
      <c r="H241" t="s">
        <v>45</v>
      </c>
      <c r="I241" s="7">
        <f>SUM(E241+F241)</f>
        <v>465</v>
      </c>
      <c r="J241" s="7" t="str">
        <f>IF(C241&gt;4,"Large family","small family")</f>
        <v>Large family</v>
      </c>
      <c r="K241" s="7" t="str">
        <f>IF(I241&gt;200,"higherusage","lowerusage")</f>
        <v>higherusage</v>
      </c>
    </row>
    <row r="242" spans="1:11" x14ac:dyDescent="0.25">
      <c r="A242"/>
      <c r="B242" t="s">
        <v>226</v>
      </c>
      <c r="C242">
        <v>4</v>
      </c>
      <c r="D242">
        <v>66175</v>
      </c>
      <c r="E242">
        <v>472</v>
      </c>
      <c r="F242">
        <v>115</v>
      </c>
      <c r="G242">
        <v>8</v>
      </c>
      <c r="H242" t="s">
        <v>8</v>
      </c>
      <c r="I242" s="7">
        <f>SUM(E242+F242)</f>
        <v>587</v>
      </c>
      <c r="J242" s="7" t="str">
        <f>IF(C242&gt;4,"Large family","small family")</f>
        <v>small family</v>
      </c>
      <c r="K242" s="7" t="str">
        <f>IF(I242&gt;200,"higherusage","lowerusage")</f>
        <v>higherusage</v>
      </c>
    </row>
    <row r="243" spans="1:11" x14ac:dyDescent="0.25">
      <c r="A243"/>
      <c r="B243" t="s">
        <v>259</v>
      </c>
      <c r="C243">
        <v>6</v>
      </c>
      <c r="D243">
        <v>43049</v>
      </c>
      <c r="E243">
        <v>145</v>
      </c>
      <c r="F243">
        <v>183</v>
      </c>
      <c r="G243">
        <v>9</v>
      </c>
      <c r="H243" t="s">
        <v>45</v>
      </c>
      <c r="I243" s="7">
        <f>SUM(E243+F243)</f>
        <v>328</v>
      </c>
      <c r="J243" s="7" t="str">
        <f>IF(C243&gt;4,"Large family","small family")</f>
        <v>Large family</v>
      </c>
      <c r="K243" s="7" t="str">
        <f>IF(I243&gt;200,"higherusage","lowerusage")</f>
        <v>higherusage</v>
      </c>
    </row>
    <row r="244" spans="1:11" x14ac:dyDescent="0.25">
      <c r="A244"/>
      <c r="B244" t="s">
        <v>227</v>
      </c>
      <c r="C244">
        <v>4</v>
      </c>
      <c r="D244">
        <v>27805</v>
      </c>
      <c r="E244">
        <v>153</v>
      </c>
      <c r="F244">
        <v>124</v>
      </c>
      <c r="G244">
        <v>5</v>
      </c>
      <c r="H244" t="s">
        <v>10</v>
      </c>
      <c r="I244" s="7">
        <f>SUM(E244+F244)</f>
        <v>277</v>
      </c>
      <c r="J244" s="7" t="str">
        <f>IF(C244&gt;4,"Large family","small family")</f>
        <v>small family</v>
      </c>
      <c r="K244" s="7" t="str">
        <f>IF(I244&gt;200,"higherusage","lowerusage")</f>
        <v>higherusage</v>
      </c>
    </row>
    <row r="245" spans="1:11" x14ac:dyDescent="0.25">
      <c r="A245"/>
      <c r="B245" t="s">
        <v>233</v>
      </c>
      <c r="C245">
        <v>4</v>
      </c>
      <c r="D245">
        <v>33500</v>
      </c>
      <c r="E245">
        <v>323</v>
      </c>
      <c r="F245">
        <v>143</v>
      </c>
      <c r="G245">
        <v>14</v>
      </c>
      <c r="H245" t="s">
        <v>10</v>
      </c>
      <c r="I245" s="7">
        <f>SUM(E245+F245)</f>
        <v>466</v>
      </c>
      <c r="J245" s="7" t="str">
        <f>IF(C245&gt;4,"Large family","small family")</f>
        <v>small family</v>
      </c>
      <c r="K245" s="7" t="str">
        <f>IF(I245&gt;200,"higherusage","lowerusage")</f>
        <v>higherusage</v>
      </c>
    </row>
    <row r="246" spans="1:11" x14ac:dyDescent="0.25">
      <c r="A246"/>
      <c r="B246" t="s">
        <v>243</v>
      </c>
      <c r="C246">
        <v>4</v>
      </c>
      <c r="D246">
        <v>92789</v>
      </c>
      <c r="E246">
        <v>235</v>
      </c>
      <c r="F246">
        <v>68</v>
      </c>
      <c r="G246">
        <v>5</v>
      </c>
      <c r="H246" t="s">
        <v>45</v>
      </c>
      <c r="I246" s="7">
        <f>SUM(E246+F246)</f>
        <v>303</v>
      </c>
      <c r="J246" s="7" t="str">
        <f>IF(C246&gt;4,"Large family","small family")</f>
        <v>small family</v>
      </c>
      <c r="K246" s="7" t="str">
        <f>IF(I246&gt;200,"higherusage","lowerusage")</f>
        <v>higherusage</v>
      </c>
    </row>
    <row r="247" spans="1:11" x14ac:dyDescent="0.25">
      <c r="A247"/>
      <c r="B247" t="s">
        <v>263</v>
      </c>
      <c r="C247">
        <v>6</v>
      </c>
      <c r="D247">
        <v>85417</v>
      </c>
      <c r="E247">
        <v>181</v>
      </c>
      <c r="F247">
        <v>187</v>
      </c>
      <c r="G247">
        <v>14</v>
      </c>
      <c r="H247" t="s">
        <v>45</v>
      </c>
      <c r="I247" s="7">
        <f>SUM(E247+F247)</f>
        <v>368</v>
      </c>
      <c r="J247" s="7" t="str">
        <f>IF(C247&gt;4,"Large family","small family")</f>
        <v>Large family</v>
      </c>
      <c r="K247" s="7" t="str">
        <f>IF(I247&gt;200,"higherusage","lowerusage")</f>
        <v>higherusage</v>
      </c>
    </row>
    <row r="248" spans="1:11" x14ac:dyDescent="0.25">
      <c r="A248"/>
      <c r="B248" t="s">
        <v>256</v>
      </c>
      <c r="C248">
        <v>4</v>
      </c>
      <c r="D248">
        <v>76573</v>
      </c>
      <c r="E248">
        <v>319</v>
      </c>
      <c r="F248">
        <v>149</v>
      </c>
      <c r="G248">
        <v>8</v>
      </c>
      <c r="H248" t="s">
        <v>25</v>
      </c>
      <c r="I248" s="7">
        <f>SUM(E248+F248)</f>
        <v>468</v>
      </c>
      <c r="J248" s="7" t="str">
        <f>IF(C248&gt;4,"Large family","small family")</f>
        <v>small family</v>
      </c>
      <c r="K248" s="7" t="str">
        <f>IF(I248&gt;200,"higherusage","lowerusage")</f>
        <v>higherusage</v>
      </c>
    </row>
    <row r="249" spans="1:11" x14ac:dyDescent="0.25">
      <c r="A249"/>
      <c r="B249" t="s">
        <v>261</v>
      </c>
      <c r="C249">
        <v>4</v>
      </c>
      <c r="D249">
        <v>88385</v>
      </c>
      <c r="E249">
        <v>352</v>
      </c>
      <c r="F249">
        <v>54</v>
      </c>
      <c r="G249">
        <v>14</v>
      </c>
      <c r="H249" t="s">
        <v>51</v>
      </c>
      <c r="I249" s="7">
        <f>SUM(E249+F249)</f>
        <v>406</v>
      </c>
      <c r="J249" s="7" t="str">
        <f>IF(C249&gt;4,"Large family","small family")</f>
        <v>small family</v>
      </c>
      <c r="K249" s="7" t="str">
        <f>IF(I249&gt;200,"higherusage","lowerusage")</f>
        <v>higherusage</v>
      </c>
    </row>
    <row r="250" spans="1:11" x14ac:dyDescent="0.25">
      <c r="A250"/>
      <c r="B250" t="s">
        <v>266</v>
      </c>
      <c r="C250">
        <v>4</v>
      </c>
      <c r="D250">
        <v>80160</v>
      </c>
      <c r="E250">
        <v>296</v>
      </c>
      <c r="F250">
        <v>179</v>
      </c>
      <c r="G250">
        <v>4</v>
      </c>
      <c r="H250" t="s">
        <v>27</v>
      </c>
      <c r="I250" s="7">
        <f>SUM(E250+F250)</f>
        <v>475</v>
      </c>
      <c r="J250" s="7" t="str">
        <f>IF(C250&gt;4,"Large family","small family")</f>
        <v>small family</v>
      </c>
      <c r="K250" s="7" t="str">
        <f>IF(I250&gt;200,"higherusage","lowerusage")</f>
        <v>higherusage</v>
      </c>
    </row>
    <row r="251" spans="1:11" x14ac:dyDescent="0.25">
      <c r="A251"/>
      <c r="B251" t="s">
        <v>267</v>
      </c>
      <c r="C251">
        <v>4</v>
      </c>
      <c r="D251">
        <v>61975</v>
      </c>
      <c r="E251">
        <v>402</v>
      </c>
      <c r="F251">
        <v>133</v>
      </c>
      <c r="G251">
        <v>3</v>
      </c>
      <c r="H251" t="s">
        <v>17</v>
      </c>
      <c r="I251" s="7">
        <f>SUM(E251+F251)</f>
        <v>535</v>
      </c>
      <c r="J251" s="7" t="str">
        <f>IF(C251&gt;4,"Large family","small family")</f>
        <v>small family</v>
      </c>
      <c r="K251" s="7" t="str">
        <f>IF(I251&gt;200,"higherusage","lowerusage")</f>
        <v>higherusage</v>
      </c>
    </row>
    <row r="252" spans="1:11" x14ac:dyDescent="0.25">
      <c r="A252"/>
      <c r="B252" t="s">
        <v>268</v>
      </c>
      <c r="C252">
        <v>6</v>
      </c>
      <c r="D252">
        <v>29540</v>
      </c>
      <c r="E252">
        <v>109</v>
      </c>
      <c r="F252">
        <v>114</v>
      </c>
      <c r="G252">
        <v>2</v>
      </c>
      <c r="H252" t="s">
        <v>27</v>
      </c>
      <c r="I252" s="7">
        <f>SUM(E252+F252)</f>
        <v>223</v>
      </c>
      <c r="J252" s="7" t="str">
        <f>IF(C252&gt;4,"Large family","small family")</f>
        <v>Large family</v>
      </c>
      <c r="K252" s="7" t="str">
        <f>IF(I252&gt;200,"higherusage","lowerusage")</f>
        <v>higherusage</v>
      </c>
    </row>
    <row r="253" spans="1:11" x14ac:dyDescent="0.25">
      <c r="A253"/>
      <c r="B253"/>
      <c r="C253"/>
      <c r="D253"/>
      <c r="E253"/>
    </row>
    <row r="254" spans="1:11" x14ac:dyDescent="0.25">
      <c r="A254"/>
      <c r="B254"/>
      <c r="C254"/>
      <c r="D254"/>
      <c r="E254"/>
    </row>
  </sheetData>
  <phoneticPr fontId="3"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B203-1EEB-4599-B4BD-F816248CC52B}">
  <dimension ref="A1:J252"/>
  <sheetViews>
    <sheetView workbookViewId="0">
      <selection activeCell="A2" sqref="A2:I252"/>
    </sheetView>
  </sheetViews>
  <sheetFormatPr defaultRowHeight="15" x14ac:dyDescent="0.25"/>
  <cols>
    <col min="1" max="1" width="15.5703125" customWidth="1"/>
    <col min="2" max="2" width="13.5703125" customWidth="1"/>
    <col min="3" max="3" width="18.28515625" customWidth="1"/>
    <col min="4" max="4" width="24.28515625" customWidth="1"/>
    <col min="5" max="5" width="12.85546875" customWidth="1"/>
    <col min="6" max="6" width="19.140625" customWidth="1"/>
    <col min="7" max="7" width="26.7109375" bestFit="1" customWidth="1"/>
    <col min="8" max="8" width="17" customWidth="1"/>
    <col min="9" max="9" width="32.85546875" bestFit="1" customWidth="1"/>
    <col min="10" max="10" width="26.140625" customWidth="1"/>
    <col min="11" max="11" width="30.5703125" customWidth="1"/>
    <col min="12" max="13" width="32.85546875" bestFit="1" customWidth="1"/>
  </cols>
  <sheetData>
    <row r="1" spans="1:10" x14ac:dyDescent="0.25">
      <c r="B1" t="s">
        <v>298</v>
      </c>
    </row>
    <row r="2" spans="1:10" x14ac:dyDescent="0.25">
      <c r="A2" s="23" t="s">
        <v>0</v>
      </c>
      <c r="B2" s="24" t="s">
        <v>1</v>
      </c>
      <c r="C2" s="24" t="s">
        <v>2</v>
      </c>
      <c r="D2" s="24" t="s">
        <v>3</v>
      </c>
      <c r="E2" s="24" t="s">
        <v>4</v>
      </c>
      <c r="F2" s="24" t="s">
        <v>5</v>
      </c>
      <c r="G2" s="24" t="s">
        <v>269</v>
      </c>
      <c r="H2" s="24" t="s">
        <v>279</v>
      </c>
      <c r="I2" s="25" t="s">
        <v>277</v>
      </c>
    </row>
    <row r="3" spans="1:10" x14ac:dyDescent="0.25">
      <c r="A3" s="21" t="s">
        <v>262</v>
      </c>
      <c r="B3" s="5">
        <v>1</v>
      </c>
      <c r="C3" s="5">
        <v>60158</v>
      </c>
      <c r="D3" s="5">
        <v>489</v>
      </c>
      <c r="E3" s="5">
        <v>200</v>
      </c>
      <c r="F3" s="5">
        <v>2</v>
      </c>
      <c r="G3" s="5">
        <f>SUM(D3+E3)</f>
        <v>689</v>
      </c>
      <c r="H3" s="6" t="str">
        <f>IF(G3&gt;200,"higher usage","lowerusage")</f>
        <v>higher usage</v>
      </c>
      <c r="I3" s="22" t="str">
        <f>IF(D3&gt;200,"swith to Energy Esential Appliances","consumpion normal")</f>
        <v>swith to Energy Esential Appliances</v>
      </c>
    </row>
    <row r="4" spans="1:10" x14ac:dyDescent="0.25">
      <c r="A4" s="21" t="s">
        <v>192</v>
      </c>
      <c r="B4" s="5">
        <v>4</v>
      </c>
      <c r="C4" s="5">
        <v>70300</v>
      </c>
      <c r="D4" s="5">
        <v>460</v>
      </c>
      <c r="E4" s="5">
        <v>195</v>
      </c>
      <c r="F4" s="5">
        <v>8</v>
      </c>
      <c r="G4" s="5">
        <f>SUM(D4+E4)</f>
        <v>655</v>
      </c>
      <c r="H4" s="6" t="str">
        <f>IF(G4&gt;200,"higher usage","lowerusage")</f>
        <v>higher usage</v>
      </c>
      <c r="I4" s="22" t="str">
        <f>IF(D4&gt;200,"swith to Energy Esential Appliances","consumpion normal")</f>
        <v>swith to Energy Esential Appliances</v>
      </c>
    </row>
    <row r="5" spans="1:10" x14ac:dyDescent="0.25">
      <c r="A5" s="21" t="s">
        <v>96</v>
      </c>
      <c r="B5" s="5">
        <v>1</v>
      </c>
      <c r="C5" s="5">
        <v>66975</v>
      </c>
      <c r="D5" s="5">
        <v>467</v>
      </c>
      <c r="E5" s="5">
        <v>187</v>
      </c>
      <c r="F5" s="5">
        <v>8</v>
      </c>
      <c r="G5" s="5">
        <f>SUM(D5+E5)</f>
        <v>654</v>
      </c>
      <c r="H5" s="6" t="str">
        <f>IF(G5&gt;200,"higher usage","lowerusage")</f>
        <v>higher usage</v>
      </c>
      <c r="I5" s="22" t="str">
        <f>IF(D5&gt;200,"swith to Energy Esential Appliances","consumpion normal")</f>
        <v>swith to Energy Esential Appliances</v>
      </c>
    </row>
    <row r="6" spans="1:10" x14ac:dyDescent="0.25">
      <c r="A6" s="21" t="s">
        <v>18</v>
      </c>
      <c r="B6" s="5">
        <v>5</v>
      </c>
      <c r="C6" s="5">
        <v>27392</v>
      </c>
      <c r="D6" s="5">
        <v>483</v>
      </c>
      <c r="E6" s="5">
        <v>167</v>
      </c>
      <c r="F6" s="5">
        <v>7</v>
      </c>
      <c r="G6" s="5">
        <f>SUM(D6+E6)</f>
        <v>650</v>
      </c>
      <c r="H6" s="6" t="str">
        <f>IF(G6&gt;200,"higher usage","lowerusage")</f>
        <v>higher usage</v>
      </c>
      <c r="I6" s="22" t="str">
        <f>IF(D6&gt;200,"swith to Energy Esential Appliances","consumpion normal")</f>
        <v>swith to Energy Esential Appliances</v>
      </c>
      <c r="J6" s="18"/>
    </row>
    <row r="7" spans="1:10" x14ac:dyDescent="0.25">
      <c r="A7" s="21" t="s">
        <v>93</v>
      </c>
      <c r="B7" s="5">
        <v>7</v>
      </c>
      <c r="C7" s="5">
        <v>58360</v>
      </c>
      <c r="D7" s="5">
        <v>468</v>
      </c>
      <c r="E7" s="5">
        <v>182</v>
      </c>
      <c r="F7" s="5">
        <v>14</v>
      </c>
      <c r="G7" s="5">
        <f>SUM(D7+E7)</f>
        <v>650</v>
      </c>
      <c r="H7" s="6" t="str">
        <f>IF(G7&gt;200,"higher usage","lowerusage")</f>
        <v>higher usage</v>
      </c>
      <c r="I7" s="22" t="str">
        <f>IF(D7&gt;200,"swith to Energy Esential Appliances","consumpion normal")</f>
        <v>swith to Energy Esential Appliances</v>
      </c>
      <c r="J7" s="28"/>
    </row>
    <row r="8" spans="1:10" x14ac:dyDescent="0.25">
      <c r="A8" s="21" t="s">
        <v>71</v>
      </c>
      <c r="B8" s="5">
        <v>7</v>
      </c>
      <c r="C8" s="5">
        <v>40932</v>
      </c>
      <c r="D8" s="5">
        <v>456</v>
      </c>
      <c r="E8" s="5">
        <v>194</v>
      </c>
      <c r="F8" s="5">
        <v>2</v>
      </c>
      <c r="G8" s="5">
        <f>SUM(D8+E8)</f>
        <v>650</v>
      </c>
      <c r="H8" s="6" t="str">
        <f>IF(G8&gt;200,"higher usage","lowerusage")</f>
        <v>higher usage</v>
      </c>
      <c r="I8" s="22" t="str">
        <f>IF(D8&gt;200,"swith to Energy Esential Appliances","consumpion normal")</f>
        <v>swith to Energy Esential Appliances</v>
      </c>
      <c r="J8" s="18"/>
    </row>
    <row r="9" spans="1:10" x14ac:dyDescent="0.25">
      <c r="A9" s="21" t="s">
        <v>264</v>
      </c>
      <c r="B9" s="5">
        <v>1</v>
      </c>
      <c r="C9" s="5">
        <v>43289</v>
      </c>
      <c r="D9" s="5">
        <v>470</v>
      </c>
      <c r="E9" s="5">
        <v>179</v>
      </c>
      <c r="F9" s="5">
        <v>14</v>
      </c>
      <c r="G9" s="5">
        <f>SUM(D9+E9)</f>
        <v>649</v>
      </c>
      <c r="H9" s="6" t="str">
        <f>IF(G9&gt;200,"higher usage","lowerusage")</f>
        <v>higher usage</v>
      </c>
      <c r="I9" s="22" t="str">
        <f>IF(D9&gt;200,"swith to Energy Esential Appliances","consumpion normal")</f>
        <v>swith to Energy Esential Appliances</v>
      </c>
      <c r="J9" s="28"/>
    </row>
    <row r="10" spans="1:10" x14ac:dyDescent="0.25">
      <c r="A10" s="21" t="s">
        <v>41</v>
      </c>
      <c r="B10" s="5">
        <v>1</v>
      </c>
      <c r="C10" s="5">
        <v>35708</v>
      </c>
      <c r="D10" s="5">
        <v>496</v>
      </c>
      <c r="E10" s="5">
        <v>151</v>
      </c>
      <c r="F10" s="5">
        <v>13</v>
      </c>
      <c r="G10" s="5">
        <f>SUM(D10+E10)</f>
        <v>647</v>
      </c>
      <c r="H10" s="6" t="str">
        <f>IF(G10&gt;200,"higher usage","lowerusage")</f>
        <v>higher usage</v>
      </c>
      <c r="I10" s="22" t="str">
        <f>IF(D10&gt;200,"swith to Energy Esential Appliances","consumpion normal")</f>
        <v>swith to Energy Esential Appliances</v>
      </c>
      <c r="J10" s="18"/>
    </row>
    <row r="11" spans="1:10" x14ac:dyDescent="0.25">
      <c r="A11" s="21" t="s">
        <v>65</v>
      </c>
      <c r="B11" s="5">
        <v>7</v>
      </c>
      <c r="C11" s="5">
        <v>36646</v>
      </c>
      <c r="D11" s="5">
        <v>475</v>
      </c>
      <c r="E11" s="5">
        <v>172</v>
      </c>
      <c r="F11" s="5">
        <v>9</v>
      </c>
      <c r="G11" s="5">
        <f>SUM(D11+E11)</f>
        <v>647</v>
      </c>
      <c r="H11" s="6" t="str">
        <f>IF(G11&gt;200,"higher usage","lowerusage")</f>
        <v>higher usage</v>
      </c>
      <c r="I11" s="22" t="str">
        <f>IF(D11&gt;200,"swith to Energy Esential Appliances","consumpion normal")</f>
        <v>swith to Energy Esential Appliances</v>
      </c>
    </row>
    <row r="12" spans="1:10" x14ac:dyDescent="0.25">
      <c r="A12" s="21" t="s">
        <v>194</v>
      </c>
      <c r="B12" s="5">
        <v>3</v>
      </c>
      <c r="C12" s="5">
        <v>75609</v>
      </c>
      <c r="D12" s="5">
        <v>486</v>
      </c>
      <c r="E12" s="5">
        <v>160</v>
      </c>
      <c r="F12" s="5">
        <v>9</v>
      </c>
      <c r="G12" s="5">
        <f>SUM(D12+E12)</f>
        <v>646</v>
      </c>
      <c r="H12" s="6" t="str">
        <f>IF(G12&gt;200,"higher usage","lowerusage")</f>
        <v>higher usage</v>
      </c>
      <c r="I12" s="22" t="str">
        <f>IF(D12&gt;200,"swith to Energy Esential Appliances","consumpion normal")</f>
        <v>swith to Energy Esential Appliances</v>
      </c>
    </row>
    <row r="13" spans="1:10" x14ac:dyDescent="0.25">
      <c r="A13" s="21" t="s">
        <v>145</v>
      </c>
      <c r="B13" s="5">
        <v>7</v>
      </c>
      <c r="C13" s="5">
        <v>20301</v>
      </c>
      <c r="D13" s="5">
        <v>500</v>
      </c>
      <c r="E13" s="5">
        <v>143</v>
      </c>
      <c r="F13" s="5">
        <v>7</v>
      </c>
      <c r="G13" s="5">
        <f>SUM(D13+E13)</f>
        <v>643</v>
      </c>
      <c r="H13" s="6" t="str">
        <f>IF(G13&gt;200,"higher usage","lowerusage")</f>
        <v>higher usage</v>
      </c>
      <c r="I13" s="22" t="str">
        <f>IF(D13&gt;200,"swith to Energy Esential Appliances","consumpion normal")</f>
        <v>swith to Energy Esential Appliances</v>
      </c>
    </row>
    <row r="14" spans="1:10" x14ac:dyDescent="0.25">
      <c r="A14" s="21" t="s">
        <v>119</v>
      </c>
      <c r="B14" s="5">
        <v>6</v>
      </c>
      <c r="C14" s="5">
        <v>94290</v>
      </c>
      <c r="D14" s="5">
        <v>495</v>
      </c>
      <c r="E14" s="5">
        <v>145</v>
      </c>
      <c r="F14" s="5">
        <v>5</v>
      </c>
      <c r="G14" s="5">
        <f>SUM(D14+E14)</f>
        <v>640</v>
      </c>
      <c r="H14" s="6" t="str">
        <f>IF(G14&gt;200,"higher usage","lowerusage")</f>
        <v>higher usage</v>
      </c>
      <c r="I14" s="22" t="str">
        <f>IF(D14&gt;200,"swith to Energy Esential Appliances","consumpion normal")</f>
        <v>swith to Energy Esential Appliances</v>
      </c>
    </row>
    <row r="15" spans="1:10" x14ac:dyDescent="0.25">
      <c r="A15" s="21" t="s">
        <v>191</v>
      </c>
      <c r="B15" s="5">
        <v>2</v>
      </c>
      <c r="C15" s="5">
        <v>69726</v>
      </c>
      <c r="D15" s="5">
        <v>482</v>
      </c>
      <c r="E15" s="5">
        <v>158</v>
      </c>
      <c r="F15" s="5">
        <v>7</v>
      </c>
      <c r="G15" s="5">
        <f>SUM(D15+E15)</f>
        <v>640</v>
      </c>
      <c r="H15" s="6" t="str">
        <f>IF(G15&gt;200,"higher usage","lowerusage")</f>
        <v>higher usage</v>
      </c>
      <c r="I15" s="22" t="str">
        <f>IF(D15&gt;200,"swith to Energy Esential Appliances","consumpion normal")</f>
        <v>swith to Energy Esential Appliances</v>
      </c>
    </row>
    <row r="16" spans="1:10" x14ac:dyDescent="0.25">
      <c r="A16" s="21" t="s">
        <v>60</v>
      </c>
      <c r="B16" s="5">
        <v>6</v>
      </c>
      <c r="C16" s="5">
        <v>59384</v>
      </c>
      <c r="D16" s="5">
        <v>490</v>
      </c>
      <c r="E16" s="5">
        <v>144</v>
      </c>
      <c r="F16" s="5">
        <v>14</v>
      </c>
      <c r="G16" s="5">
        <f>SUM(D16+E16)</f>
        <v>634</v>
      </c>
      <c r="H16" s="6" t="str">
        <f>IF(G16&gt;200,"higher usage","lowerusage")</f>
        <v>higher usage</v>
      </c>
      <c r="I16" s="22" t="str">
        <f>IF(D16&gt;200,"swith to Energy Esential Appliances","consumpion normal")</f>
        <v>swith to Energy Esential Appliances</v>
      </c>
    </row>
    <row r="17" spans="1:9" x14ac:dyDescent="0.25">
      <c r="A17" s="21" t="s">
        <v>20</v>
      </c>
      <c r="B17" s="5">
        <v>2</v>
      </c>
      <c r="C17" s="5">
        <v>66717</v>
      </c>
      <c r="D17" s="5">
        <v>439</v>
      </c>
      <c r="E17" s="5">
        <v>195</v>
      </c>
      <c r="F17" s="5">
        <v>4</v>
      </c>
      <c r="G17" s="5">
        <f>SUM(D17+E17)</f>
        <v>634</v>
      </c>
      <c r="H17" s="6" t="str">
        <f>IF(G17&gt;200,"higher usage","lowerusage")</f>
        <v>higher usage</v>
      </c>
      <c r="I17" s="22" t="str">
        <f>IF(D17&gt;200,"swith to Energy Esential Appliances","consumpion normal")</f>
        <v>swith to Energy Esential Appliances</v>
      </c>
    </row>
    <row r="18" spans="1:9" x14ac:dyDescent="0.25">
      <c r="A18" s="21" t="s">
        <v>113</v>
      </c>
      <c r="B18" s="5">
        <v>2</v>
      </c>
      <c r="C18" s="5">
        <v>39830</v>
      </c>
      <c r="D18" s="5">
        <v>438</v>
      </c>
      <c r="E18" s="5">
        <v>193</v>
      </c>
      <c r="F18" s="5">
        <v>12</v>
      </c>
      <c r="G18" s="5">
        <f>SUM(D18+E18)</f>
        <v>631</v>
      </c>
      <c r="H18" s="6" t="str">
        <f>IF(G18&gt;200,"higher usage","lowerusage")</f>
        <v>higher usage</v>
      </c>
      <c r="I18" s="22" t="str">
        <f>IF(D18&gt;200,"swith to Energy Esential Appliances","consumpion normal")</f>
        <v>swith to Energy Esential Appliances</v>
      </c>
    </row>
    <row r="19" spans="1:9" x14ac:dyDescent="0.25">
      <c r="A19" s="21" t="s">
        <v>198</v>
      </c>
      <c r="B19" s="5">
        <v>4</v>
      </c>
      <c r="C19" s="5">
        <v>73006</v>
      </c>
      <c r="D19" s="5">
        <v>468</v>
      </c>
      <c r="E19" s="5">
        <v>162</v>
      </c>
      <c r="F19" s="5">
        <v>10</v>
      </c>
      <c r="G19" s="5">
        <f>SUM(D19+E19)</f>
        <v>630</v>
      </c>
      <c r="H19" s="6" t="str">
        <f>IF(G19&gt;200,"higher usage","lowerusage")</f>
        <v>higher usage</v>
      </c>
      <c r="I19" s="22" t="str">
        <f>IF(D19&gt;200,"swith to Energy Esential Appliances","consumpion normal")</f>
        <v>swith to Energy Esential Appliances</v>
      </c>
    </row>
    <row r="20" spans="1:9" x14ac:dyDescent="0.25">
      <c r="A20" s="21" t="s">
        <v>23</v>
      </c>
      <c r="B20" s="5">
        <v>7</v>
      </c>
      <c r="C20" s="5">
        <v>46309</v>
      </c>
      <c r="D20" s="5">
        <v>495</v>
      </c>
      <c r="E20" s="5">
        <v>134</v>
      </c>
      <c r="F20" s="5">
        <v>6</v>
      </c>
      <c r="G20" s="5">
        <f>SUM(D20+E20)</f>
        <v>629</v>
      </c>
      <c r="H20" s="6" t="str">
        <f>IF(G20&gt;200,"higher usage","lowerusage")</f>
        <v>higher usage</v>
      </c>
      <c r="I20" s="22" t="str">
        <f>IF(D20&gt;200,"swith to Energy Esential Appliances","consumpion normal")</f>
        <v>swith to Energy Esential Appliances</v>
      </c>
    </row>
    <row r="21" spans="1:9" x14ac:dyDescent="0.25">
      <c r="A21" s="21" t="s">
        <v>111</v>
      </c>
      <c r="B21" s="5">
        <v>4</v>
      </c>
      <c r="C21" s="5">
        <v>60818</v>
      </c>
      <c r="D21" s="5">
        <v>483</v>
      </c>
      <c r="E21" s="5">
        <v>144</v>
      </c>
      <c r="F21" s="5">
        <v>11</v>
      </c>
      <c r="G21" s="5">
        <f>SUM(D21+E21)</f>
        <v>627</v>
      </c>
      <c r="H21" s="6" t="str">
        <f>IF(G21&gt;200,"higher usage","lowerusage")</f>
        <v>higher usage</v>
      </c>
      <c r="I21" s="22" t="str">
        <f>IF(D21&gt;200,"swith to Energy Esential Appliances","consumpion normal")</f>
        <v>swith to Energy Esential Appliances</v>
      </c>
    </row>
    <row r="22" spans="1:9" x14ac:dyDescent="0.25">
      <c r="A22" s="21" t="s">
        <v>116</v>
      </c>
      <c r="B22" s="5">
        <v>6</v>
      </c>
      <c r="C22" s="5">
        <v>99909</v>
      </c>
      <c r="D22" s="5">
        <v>472</v>
      </c>
      <c r="E22" s="5">
        <v>153</v>
      </c>
      <c r="F22" s="5">
        <v>7</v>
      </c>
      <c r="G22" s="5">
        <f>SUM(D22+E22)</f>
        <v>625</v>
      </c>
      <c r="H22" s="6" t="str">
        <f>IF(G22&gt;200,"higher usage","lowerusage")</f>
        <v>higher usage</v>
      </c>
      <c r="I22" s="22" t="str">
        <f>IF(D22&gt;200,"swith to Energy Esential Appliances","consumpion normal")</f>
        <v>swith to Energy Esential Appliances</v>
      </c>
    </row>
    <row r="23" spans="1:9" x14ac:dyDescent="0.25">
      <c r="A23" s="21" t="s">
        <v>46</v>
      </c>
      <c r="B23" s="5">
        <v>5</v>
      </c>
      <c r="C23" s="5">
        <v>92082</v>
      </c>
      <c r="D23" s="5">
        <v>485</v>
      </c>
      <c r="E23" s="5">
        <v>132</v>
      </c>
      <c r="F23" s="5">
        <v>10</v>
      </c>
      <c r="G23" s="5">
        <f>SUM(D23+E23)</f>
        <v>617</v>
      </c>
      <c r="H23" s="6" t="str">
        <f>IF(G23&gt;200,"higher usage","lowerusage")</f>
        <v>higher usage</v>
      </c>
      <c r="I23" s="22" t="str">
        <f>IF(D23&gt;200,"swith to Energy Esential Appliances","consumpion normal")</f>
        <v>swith to Energy Esential Appliances</v>
      </c>
    </row>
    <row r="24" spans="1:9" x14ac:dyDescent="0.25">
      <c r="A24" s="21" t="s">
        <v>131</v>
      </c>
      <c r="B24" s="5">
        <v>4</v>
      </c>
      <c r="C24" s="5">
        <v>65714</v>
      </c>
      <c r="D24" s="5">
        <v>497</v>
      </c>
      <c r="E24" s="5">
        <v>119</v>
      </c>
      <c r="F24" s="5">
        <v>3</v>
      </c>
      <c r="G24" s="5">
        <f>SUM(D24+E24)</f>
        <v>616</v>
      </c>
      <c r="H24" s="6" t="str">
        <f>IF(G24&gt;200,"higher usage","lowerusage")</f>
        <v>higher usage</v>
      </c>
      <c r="I24" s="22" t="str">
        <f>IF(D24&gt;200,"swith to Energy Esential Appliances","consumpion normal")</f>
        <v>swith to Energy Esential Appliances</v>
      </c>
    </row>
    <row r="25" spans="1:9" x14ac:dyDescent="0.25">
      <c r="A25" s="21" t="s">
        <v>90</v>
      </c>
      <c r="B25" s="5">
        <v>7</v>
      </c>
      <c r="C25" s="5">
        <v>81267</v>
      </c>
      <c r="D25" s="5">
        <v>460</v>
      </c>
      <c r="E25" s="5">
        <v>155</v>
      </c>
      <c r="F25" s="5">
        <v>9</v>
      </c>
      <c r="G25" s="5">
        <f>SUM(D25+E25)</f>
        <v>615</v>
      </c>
      <c r="H25" s="6" t="str">
        <f>IF(G25&gt;200,"higher usage","lowerusage")</f>
        <v>higher usage</v>
      </c>
      <c r="I25" s="22" t="str">
        <f>IF(D25&gt;200,"swith to Energy Esential Appliances","consumpion normal")</f>
        <v>swith to Energy Esential Appliances</v>
      </c>
    </row>
    <row r="26" spans="1:9" x14ac:dyDescent="0.25">
      <c r="A26" s="21" t="s">
        <v>28</v>
      </c>
      <c r="B26" s="5">
        <v>5</v>
      </c>
      <c r="C26" s="5">
        <v>72662</v>
      </c>
      <c r="D26" s="5">
        <v>479</v>
      </c>
      <c r="E26" s="5">
        <v>135</v>
      </c>
      <c r="F26" s="5">
        <v>3</v>
      </c>
      <c r="G26" s="5">
        <f>SUM(D26+E26)</f>
        <v>614</v>
      </c>
      <c r="H26" s="6" t="str">
        <f>IF(G26&gt;200,"higher usage","lowerusage")</f>
        <v>higher usage</v>
      </c>
      <c r="I26" s="22" t="str">
        <f>IF(D26&gt;200,"swith to Energy Esential Appliances","consumpion normal")</f>
        <v>swith to Energy Esential Appliances</v>
      </c>
    </row>
    <row r="27" spans="1:9" x14ac:dyDescent="0.25">
      <c r="A27" s="21" t="s">
        <v>70</v>
      </c>
      <c r="B27" s="5">
        <v>3</v>
      </c>
      <c r="C27" s="5">
        <v>51616</v>
      </c>
      <c r="D27" s="5">
        <v>493</v>
      </c>
      <c r="E27" s="5">
        <v>106</v>
      </c>
      <c r="F27" s="5">
        <v>7</v>
      </c>
      <c r="G27" s="5">
        <f>SUM(D27+E27)</f>
        <v>599</v>
      </c>
      <c r="H27" s="6" t="str">
        <f>IF(G27&gt;200,"higher usage","lowerusage")</f>
        <v>higher usage</v>
      </c>
      <c r="I27" s="22" t="str">
        <f>IF(D27&gt;200,"swith to Energy Esential Appliances","consumpion normal")</f>
        <v>swith to Energy Esential Appliances</v>
      </c>
    </row>
    <row r="28" spans="1:9" x14ac:dyDescent="0.25">
      <c r="A28" s="21" t="s">
        <v>164</v>
      </c>
      <c r="B28" s="5">
        <v>7</v>
      </c>
      <c r="C28" s="5">
        <v>55777</v>
      </c>
      <c r="D28" s="5">
        <v>441</v>
      </c>
      <c r="E28" s="5">
        <v>158</v>
      </c>
      <c r="F28" s="5">
        <v>5</v>
      </c>
      <c r="G28" s="5">
        <f>SUM(D28+E28)</f>
        <v>599</v>
      </c>
      <c r="H28" s="6" t="str">
        <f>IF(G28&gt;200,"higher usage","lowerusage")</f>
        <v>higher usage</v>
      </c>
      <c r="I28" s="22" t="str">
        <f>IF(D28&gt;200,"swith to Energy Esential Appliances","consumpion normal")</f>
        <v>swith to Energy Esential Appliances</v>
      </c>
    </row>
    <row r="29" spans="1:9" x14ac:dyDescent="0.25">
      <c r="A29" s="21" t="s">
        <v>163</v>
      </c>
      <c r="B29" s="5">
        <v>1</v>
      </c>
      <c r="C29" s="5">
        <v>38070</v>
      </c>
      <c r="D29" s="5">
        <v>420</v>
      </c>
      <c r="E29" s="5">
        <v>179</v>
      </c>
      <c r="F29" s="5">
        <v>5</v>
      </c>
      <c r="G29" s="5">
        <f>SUM(D29+E29)</f>
        <v>599</v>
      </c>
      <c r="H29" s="6" t="str">
        <f>IF(G29&gt;200,"higher usage","lowerusage")</f>
        <v>higher usage</v>
      </c>
      <c r="I29" s="22" t="str">
        <f>IF(D29&gt;200,"swith to Energy Esential Appliances","consumpion normal")</f>
        <v>swith to Energy Esential Appliances</v>
      </c>
    </row>
    <row r="30" spans="1:9" x14ac:dyDescent="0.25">
      <c r="A30" s="21" t="s">
        <v>104</v>
      </c>
      <c r="B30" s="5">
        <v>2</v>
      </c>
      <c r="C30" s="5">
        <v>23987</v>
      </c>
      <c r="D30" s="5">
        <v>495</v>
      </c>
      <c r="E30" s="5">
        <v>102</v>
      </c>
      <c r="F30" s="5">
        <v>6</v>
      </c>
      <c r="G30" s="5">
        <f>SUM(D30+E30)</f>
        <v>597</v>
      </c>
      <c r="H30" s="6" t="str">
        <f>IF(G30&gt;200,"higher usage","lowerusage")</f>
        <v>higher usage</v>
      </c>
      <c r="I30" s="22" t="str">
        <f>IF(D30&gt;200,"swith to Energy Esential Appliances","consumpion normal")</f>
        <v>swith to Energy Esential Appliances</v>
      </c>
    </row>
    <row r="31" spans="1:9" x14ac:dyDescent="0.25">
      <c r="A31" s="21" t="s">
        <v>249</v>
      </c>
      <c r="B31" s="5">
        <v>3</v>
      </c>
      <c r="C31" s="5">
        <v>71293</v>
      </c>
      <c r="D31" s="5">
        <v>456</v>
      </c>
      <c r="E31" s="5">
        <v>139</v>
      </c>
      <c r="F31" s="5">
        <v>13</v>
      </c>
      <c r="G31" s="5">
        <f>SUM(D31+E31)</f>
        <v>595</v>
      </c>
      <c r="H31" s="6" t="str">
        <f>IF(G31&gt;200,"higher usage","lowerusage")</f>
        <v>higher usage</v>
      </c>
      <c r="I31" s="22" t="str">
        <f>IF(D31&gt;200,"swith to Energy Esential Appliances","consumpion normal")</f>
        <v>swith to Energy Esential Appliances</v>
      </c>
    </row>
    <row r="32" spans="1:9" x14ac:dyDescent="0.25">
      <c r="A32" s="21" t="s">
        <v>211</v>
      </c>
      <c r="B32" s="5">
        <v>7</v>
      </c>
      <c r="C32" s="5">
        <v>92615</v>
      </c>
      <c r="D32" s="5">
        <v>473</v>
      </c>
      <c r="E32" s="5">
        <v>119</v>
      </c>
      <c r="F32" s="5">
        <v>3</v>
      </c>
      <c r="G32" s="5">
        <f>SUM(D32+E32)</f>
        <v>592</v>
      </c>
      <c r="H32" s="6" t="str">
        <f>IF(G32&gt;200,"higher usage","lowerusage")</f>
        <v>higher usage</v>
      </c>
      <c r="I32" s="22" t="str">
        <f>IF(D32&gt;200,"swith to Energy Esential Appliances","consumpion normal")</f>
        <v>swith to Energy Esential Appliances</v>
      </c>
    </row>
    <row r="33" spans="1:9" x14ac:dyDescent="0.25">
      <c r="A33" s="21" t="s">
        <v>162</v>
      </c>
      <c r="B33" s="5">
        <v>2</v>
      </c>
      <c r="C33" s="5">
        <v>31093</v>
      </c>
      <c r="D33" s="5">
        <v>464</v>
      </c>
      <c r="E33" s="5">
        <v>127</v>
      </c>
      <c r="F33" s="5">
        <v>13</v>
      </c>
      <c r="G33" s="5">
        <f>SUM(D33+E33)</f>
        <v>591</v>
      </c>
      <c r="H33" s="6" t="str">
        <f>IF(G33&gt;200,"higher usage","lowerusage")</f>
        <v>higher usage</v>
      </c>
      <c r="I33" s="22" t="str">
        <f>IF(D33&gt;200,"swith to Energy Esential Appliances","consumpion normal")</f>
        <v>swith to Energy Esential Appliances</v>
      </c>
    </row>
    <row r="34" spans="1:9" x14ac:dyDescent="0.25">
      <c r="A34" s="21" t="s">
        <v>232</v>
      </c>
      <c r="B34" s="5">
        <v>7</v>
      </c>
      <c r="C34" s="5">
        <v>23343</v>
      </c>
      <c r="D34" s="5">
        <v>429</v>
      </c>
      <c r="E34" s="5">
        <v>162</v>
      </c>
      <c r="F34" s="5">
        <v>2</v>
      </c>
      <c r="G34" s="5">
        <f>SUM(D34+E34)</f>
        <v>591</v>
      </c>
      <c r="H34" s="6" t="str">
        <f>IF(G34&gt;200,"higher usage","lowerusage")</f>
        <v>higher usage</v>
      </c>
      <c r="I34" s="22" t="str">
        <f>IF(D34&gt;200,"swith to Energy Esential Appliances","consumpion normal")</f>
        <v>swith to Energy Esential Appliances</v>
      </c>
    </row>
    <row r="35" spans="1:9" x14ac:dyDescent="0.25">
      <c r="A35" s="21" t="s">
        <v>121</v>
      </c>
      <c r="B35" s="5">
        <v>4</v>
      </c>
      <c r="C35" s="5">
        <v>25895</v>
      </c>
      <c r="D35" s="5">
        <v>478</v>
      </c>
      <c r="E35" s="5">
        <v>110</v>
      </c>
      <c r="F35" s="5">
        <v>9</v>
      </c>
      <c r="G35" s="5">
        <f>SUM(D35+E35)</f>
        <v>588</v>
      </c>
      <c r="H35" s="6" t="str">
        <f>IF(G35&gt;200,"higher usage","lowerusage")</f>
        <v>higher usage</v>
      </c>
      <c r="I35" s="22" t="str">
        <f>IF(D35&gt;200,"swith to Energy Esential Appliances","consumpion normal")</f>
        <v>swith to Energy Esential Appliances</v>
      </c>
    </row>
    <row r="36" spans="1:9" x14ac:dyDescent="0.25">
      <c r="A36" s="21" t="s">
        <v>226</v>
      </c>
      <c r="B36" s="5">
        <v>4</v>
      </c>
      <c r="C36" s="5">
        <v>66175</v>
      </c>
      <c r="D36" s="5">
        <v>472</v>
      </c>
      <c r="E36" s="5">
        <v>115</v>
      </c>
      <c r="F36" s="5">
        <v>8</v>
      </c>
      <c r="G36" s="5">
        <f>SUM(D36+E36)</f>
        <v>587</v>
      </c>
      <c r="H36" s="6" t="str">
        <f>IF(G36&gt;200,"higher usage","lowerusage")</f>
        <v>higher usage</v>
      </c>
      <c r="I36" s="22" t="str">
        <f>IF(D36&gt;200,"swith to Energy Esential Appliances","consumpion normal")</f>
        <v>swith to Energy Esential Appliances</v>
      </c>
    </row>
    <row r="37" spans="1:9" x14ac:dyDescent="0.25">
      <c r="A37" s="21" t="s">
        <v>207</v>
      </c>
      <c r="B37" s="5">
        <v>3</v>
      </c>
      <c r="C37" s="5">
        <v>76179</v>
      </c>
      <c r="D37" s="5">
        <v>416</v>
      </c>
      <c r="E37" s="5">
        <v>170</v>
      </c>
      <c r="F37" s="5">
        <v>10</v>
      </c>
      <c r="G37" s="5">
        <f>SUM(D37+E37)</f>
        <v>586</v>
      </c>
      <c r="H37" s="6" t="str">
        <f>IF(G37&gt;200,"higher usage","lowerusage")</f>
        <v>higher usage</v>
      </c>
      <c r="I37" s="22" t="str">
        <f>IF(D37&gt;200,"swith to Energy Esential Appliances","consumpion normal")</f>
        <v>swith to Energy Esential Appliances</v>
      </c>
    </row>
    <row r="38" spans="1:9" x14ac:dyDescent="0.25">
      <c r="A38" s="21" t="s">
        <v>235</v>
      </c>
      <c r="B38" s="5">
        <v>7</v>
      </c>
      <c r="C38" s="5">
        <v>49375</v>
      </c>
      <c r="D38" s="5">
        <v>457</v>
      </c>
      <c r="E38" s="5">
        <v>128</v>
      </c>
      <c r="F38" s="5">
        <v>7</v>
      </c>
      <c r="G38" s="5">
        <f>SUM(D38+E38)</f>
        <v>585</v>
      </c>
      <c r="H38" s="6" t="str">
        <f>IF(G38&gt;200,"higher usage","lowerusage")</f>
        <v>higher usage</v>
      </c>
      <c r="I38" s="22" t="str">
        <f>IF(D38&gt;200,"swith to Energy Esential Appliances","consumpion normal")</f>
        <v>swith to Energy Esential Appliances</v>
      </c>
    </row>
    <row r="39" spans="1:9" x14ac:dyDescent="0.25">
      <c r="A39" s="21" t="s">
        <v>245</v>
      </c>
      <c r="B39" s="5">
        <v>1</v>
      </c>
      <c r="C39" s="5">
        <v>29435</v>
      </c>
      <c r="D39" s="5">
        <v>415</v>
      </c>
      <c r="E39" s="5">
        <v>162</v>
      </c>
      <c r="F39" s="5">
        <v>2</v>
      </c>
      <c r="G39" s="5">
        <f>SUM(D39+E39)</f>
        <v>577</v>
      </c>
      <c r="H39" s="6" t="str">
        <f>IF(G39&gt;200,"higher usage","lowerusage")</f>
        <v>higher usage</v>
      </c>
      <c r="I39" s="22" t="str">
        <f>IF(D39&gt;200,"swith to Energy Esential Appliances","consumpion normal")</f>
        <v>swith to Energy Esential Appliances</v>
      </c>
    </row>
    <row r="40" spans="1:9" x14ac:dyDescent="0.25">
      <c r="A40" s="21" t="s">
        <v>34</v>
      </c>
      <c r="B40" s="5">
        <v>2</v>
      </c>
      <c r="C40" s="5">
        <v>72083</v>
      </c>
      <c r="D40" s="5">
        <v>422</v>
      </c>
      <c r="E40" s="5">
        <v>148</v>
      </c>
      <c r="F40" s="5">
        <v>3</v>
      </c>
      <c r="G40" s="5">
        <f>SUM(D40+E40)</f>
        <v>570</v>
      </c>
      <c r="H40" s="6" t="str">
        <f>IF(G40&gt;200,"higher usage","lowerusage")</f>
        <v>higher usage</v>
      </c>
      <c r="I40" s="22" t="str">
        <f>IF(D40&gt;200,"swith to Energy Esential Appliances","consumpion normal")</f>
        <v>swith to Energy Esential Appliances</v>
      </c>
    </row>
    <row r="41" spans="1:9" x14ac:dyDescent="0.25">
      <c r="A41" s="21" t="s">
        <v>240</v>
      </c>
      <c r="B41" s="5">
        <v>3</v>
      </c>
      <c r="C41" s="5">
        <v>87215</v>
      </c>
      <c r="D41" s="5">
        <v>447</v>
      </c>
      <c r="E41" s="5">
        <v>119</v>
      </c>
      <c r="F41" s="5">
        <v>2</v>
      </c>
      <c r="G41" s="5">
        <f>SUM(D41+E41)</f>
        <v>566</v>
      </c>
      <c r="H41" s="6" t="str">
        <f>IF(G41&gt;200,"higher usage","lowerusage")</f>
        <v>higher usage</v>
      </c>
      <c r="I41" s="22" t="str">
        <f>IF(D41&gt;200,"swith to Energy Esential Appliances","consumpion normal")</f>
        <v>swith to Energy Esential Appliances</v>
      </c>
    </row>
    <row r="42" spans="1:9" x14ac:dyDescent="0.25">
      <c r="A42" s="21" t="s">
        <v>40</v>
      </c>
      <c r="B42" s="5">
        <v>5</v>
      </c>
      <c r="C42" s="5">
        <v>71663</v>
      </c>
      <c r="D42" s="5">
        <v>384</v>
      </c>
      <c r="E42" s="5">
        <v>182</v>
      </c>
      <c r="F42" s="5">
        <v>7</v>
      </c>
      <c r="G42" s="5">
        <f>SUM(D42+E42)</f>
        <v>566</v>
      </c>
      <c r="H42" s="6" t="str">
        <f>IF(G42&gt;200,"higher usage","lowerusage")</f>
        <v>higher usage</v>
      </c>
      <c r="I42" s="22" t="str">
        <f>IF(D42&gt;200,"swith to Energy Esential Appliances","consumpion normal")</f>
        <v>swith to Energy Esential Appliances</v>
      </c>
    </row>
    <row r="43" spans="1:9" x14ac:dyDescent="0.25">
      <c r="A43" s="21" t="s">
        <v>98</v>
      </c>
      <c r="B43" s="5">
        <v>2</v>
      </c>
      <c r="C43" s="5">
        <v>97505</v>
      </c>
      <c r="D43" s="5">
        <v>441</v>
      </c>
      <c r="E43" s="5">
        <v>123</v>
      </c>
      <c r="F43" s="5">
        <v>5</v>
      </c>
      <c r="G43" s="5">
        <f>SUM(D43+E43)</f>
        <v>564</v>
      </c>
      <c r="H43" s="6" t="str">
        <f>IF(G43&gt;200,"higher usage","lowerusage")</f>
        <v>higher usage</v>
      </c>
      <c r="I43" s="22" t="str">
        <f>IF(D43&gt;200,"swith to Energy Esential Appliances","consumpion normal")</f>
        <v>swith to Energy Esential Appliances</v>
      </c>
    </row>
    <row r="44" spans="1:9" x14ac:dyDescent="0.25">
      <c r="A44" s="21" t="s">
        <v>99</v>
      </c>
      <c r="B44" s="5">
        <v>4</v>
      </c>
      <c r="C44" s="5">
        <v>22869</v>
      </c>
      <c r="D44" s="5">
        <v>496</v>
      </c>
      <c r="E44" s="5">
        <v>66</v>
      </c>
      <c r="F44" s="5">
        <v>14</v>
      </c>
      <c r="G44" s="5">
        <f>SUM(D44+E44)</f>
        <v>562</v>
      </c>
      <c r="H44" s="6" t="str">
        <f>IF(G44&gt;200,"higher usage","lowerusage")</f>
        <v>higher usage</v>
      </c>
      <c r="I44" s="22" t="str">
        <f>IF(D44&gt;200,"swith to Energy Esential Appliances","consumpion normal")</f>
        <v>swith to Energy Esential Appliances</v>
      </c>
    </row>
    <row r="45" spans="1:9" x14ac:dyDescent="0.25">
      <c r="A45" s="21" t="s">
        <v>170</v>
      </c>
      <c r="B45" s="5">
        <v>6</v>
      </c>
      <c r="C45" s="5">
        <v>98069</v>
      </c>
      <c r="D45" s="5">
        <v>391</v>
      </c>
      <c r="E45" s="5">
        <v>160</v>
      </c>
      <c r="F45" s="5">
        <v>2</v>
      </c>
      <c r="G45" s="5">
        <f>SUM(D45+E45)</f>
        <v>551</v>
      </c>
      <c r="H45" s="6" t="str">
        <f>IF(G45&gt;200,"higher usage","lowerusage")</f>
        <v>higher usage</v>
      </c>
      <c r="I45" s="22" t="str">
        <f>IF(D45&gt;200,"swith to Energy Esential Appliances","consumpion normal")</f>
        <v>swith to Energy Esential Appliances</v>
      </c>
    </row>
    <row r="46" spans="1:9" x14ac:dyDescent="0.25">
      <c r="A46" s="21" t="s">
        <v>174</v>
      </c>
      <c r="B46" s="5">
        <v>3</v>
      </c>
      <c r="C46" s="5">
        <v>69689</v>
      </c>
      <c r="D46" s="5">
        <v>463</v>
      </c>
      <c r="E46" s="5">
        <v>87</v>
      </c>
      <c r="F46" s="5">
        <v>7</v>
      </c>
      <c r="G46" s="5">
        <f>SUM(D46+E46)</f>
        <v>550</v>
      </c>
      <c r="H46" s="6" t="str">
        <f>IF(G46&gt;200,"higher usage","lowerusage")</f>
        <v>higher usage</v>
      </c>
      <c r="I46" s="22" t="str">
        <f>IF(D46&gt;200,"swith to Energy Esential Appliances","consumpion normal")</f>
        <v>swith to Energy Esential Appliances</v>
      </c>
    </row>
    <row r="47" spans="1:9" x14ac:dyDescent="0.25">
      <c r="A47" s="21" t="s">
        <v>258</v>
      </c>
      <c r="B47" s="5">
        <v>3</v>
      </c>
      <c r="C47" s="5">
        <v>46646</v>
      </c>
      <c r="D47" s="5">
        <v>496</v>
      </c>
      <c r="E47" s="5">
        <v>52</v>
      </c>
      <c r="F47" s="5">
        <v>12</v>
      </c>
      <c r="G47" s="5">
        <f>SUM(D47+E47)</f>
        <v>548</v>
      </c>
      <c r="H47" s="6" t="str">
        <f>IF(G47&gt;200,"higher usage","lowerusage")</f>
        <v>higher usage</v>
      </c>
      <c r="I47" s="22" t="str">
        <f>IF(D47&gt;200,"swith to Energy Esential Appliances","consumpion normal")</f>
        <v>swith to Energy Esential Appliances</v>
      </c>
    </row>
    <row r="48" spans="1:9" x14ac:dyDescent="0.25">
      <c r="A48" s="21" t="s">
        <v>237</v>
      </c>
      <c r="B48" s="5">
        <v>1</v>
      </c>
      <c r="C48" s="5">
        <v>36964</v>
      </c>
      <c r="D48" s="5">
        <v>472</v>
      </c>
      <c r="E48" s="5">
        <v>75</v>
      </c>
      <c r="F48" s="5">
        <v>13</v>
      </c>
      <c r="G48" s="5">
        <f>SUM(D48+E48)</f>
        <v>547</v>
      </c>
      <c r="H48" s="6" t="str">
        <f>IF(G48&gt;200,"higher usage","lowerusage")</f>
        <v>higher usage</v>
      </c>
      <c r="I48" s="22" t="str">
        <f>IF(D48&gt;200,"swith to Energy Esential Appliances","consumpion normal")</f>
        <v>swith to Energy Esential Appliances</v>
      </c>
    </row>
    <row r="49" spans="1:9" x14ac:dyDescent="0.25">
      <c r="A49" s="21" t="s">
        <v>84</v>
      </c>
      <c r="B49" s="5">
        <v>5</v>
      </c>
      <c r="C49" s="5">
        <v>32183</v>
      </c>
      <c r="D49" s="5">
        <v>468</v>
      </c>
      <c r="E49" s="5">
        <v>79</v>
      </c>
      <c r="F49" s="5">
        <v>4</v>
      </c>
      <c r="G49" s="5">
        <f>SUM(D49+E49)</f>
        <v>547</v>
      </c>
      <c r="H49" s="6" t="str">
        <f>IF(G49&gt;200,"higher usage","lowerusage")</f>
        <v>higher usage</v>
      </c>
      <c r="I49" s="22" t="str">
        <f>IF(D49&gt;200,"swith to Energy Esential Appliances","consumpion normal")</f>
        <v>swith to Energy Esential Appliances</v>
      </c>
    </row>
    <row r="50" spans="1:9" x14ac:dyDescent="0.25">
      <c r="A50" s="21" t="s">
        <v>47</v>
      </c>
      <c r="B50" s="5">
        <v>4</v>
      </c>
      <c r="C50" s="5">
        <v>54754</v>
      </c>
      <c r="D50" s="5">
        <v>352</v>
      </c>
      <c r="E50" s="5">
        <v>194</v>
      </c>
      <c r="F50" s="5">
        <v>6</v>
      </c>
      <c r="G50" s="5">
        <f>SUM(D50+E50)</f>
        <v>546</v>
      </c>
      <c r="H50" s="6" t="str">
        <f>IF(G50&gt;200,"higher usage","lowerusage")</f>
        <v>higher usage</v>
      </c>
      <c r="I50" s="22" t="str">
        <f>IF(D50&gt;200,"swith to Energy Esential Appliances","consumpion normal")</f>
        <v>swith to Energy Esential Appliances</v>
      </c>
    </row>
    <row r="51" spans="1:9" x14ac:dyDescent="0.25">
      <c r="A51" s="21" t="s">
        <v>199</v>
      </c>
      <c r="B51" s="5">
        <v>5</v>
      </c>
      <c r="C51" s="5">
        <v>35338</v>
      </c>
      <c r="D51" s="5">
        <v>411</v>
      </c>
      <c r="E51" s="5">
        <v>132</v>
      </c>
      <c r="F51" s="5">
        <v>11</v>
      </c>
      <c r="G51" s="5">
        <f>SUM(D51+E51)</f>
        <v>543</v>
      </c>
      <c r="H51" s="6" t="str">
        <f>IF(G51&gt;200,"higher usage","lowerusage")</f>
        <v>higher usage</v>
      </c>
      <c r="I51" s="22" t="str">
        <f>IF(D51&gt;200,"swith to Energy Esential Appliances","consumpion normal")</f>
        <v>swith to Energy Esential Appliances</v>
      </c>
    </row>
    <row r="52" spans="1:9" x14ac:dyDescent="0.25">
      <c r="A52" s="21" t="s">
        <v>108</v>
      </c>
      <c r="B52" s="5">
        <v>7</v>
      </c>
      <c r="C52" s="5">
        <v>90271</v>
      </c>
      <c r="D52" s="5">
        <v>383</v>
      </c>
      <c r="E52" s="5">
        <v>160</v>
      </c>
      <c r="F52" s="5">
        <v>5</v>
      </c>
      <c r="G52" s="5">
        <f>SUM(D52+E52)</f>
        <v>543</v>
      </c>
      <c r="H52" s="6" t="str">
        <f>IF(G52&gt;200,"higher usage","lowerusage")</f>
        <v>higher usage</v>
      </c>
      <c r="I52" s="22" t="str">
        <f>IF(D52&gt;200,"swith to Energy Esential Appliances","consumpion normal")</f>
        <v>swith to Energy Esential Appliances</v>
      </c>
    </row>
    <row r="53" spans="1:9" x14ac:dyDescent="0.25">
      <c r="A53" s="21" t="s">
        <v>153</v>
      </c>
      <c r="B53" s="5">
        <v>5</v>
      </c>
      <c r="C53" s="5">
        <v>46641</v>
      </c>
      <c r="D53" s="5">
        <v>492</v>
      </c>
      <c r="E53" s="5">
        <v>50</v>
      </c>
      <c r="F53" s="5">
        <v>14</v>
      </c>
      <c r="G53" s="5">
        <f>SUM(D53+E53)</f>
        <v>542</v>
      </c>
      <c r="H53" s="6" t="str">
        <f>IF(G53&gt;200,"higher usage","lowerusage")</f>
        <v>higher usage</v>
      </c>
      <c r="I53" s="22" t="str">
        <f>IF(D53&gt;200,"swith to Energy Esential Appliances","consumpion normal")</f>
        <v>swith to Energy Esential Appliances</v>
      </c>
    </row>
    <row r="54" spans="1:9" x14ac:dyDescent="0.25">
      <c r="A54" s="21" t="s">
        <v>11</v>
      </c>
      <c r="B54" s="5">
        <v>5</v>
      </c>
      <c r="C54" s="5">
        <v>87172</v>
      </c>
      <c r="D54" s="5">
        <v>379</v>
      </c>
      <c r="E54" s="5">
        <v>158</v>
      </c>
      <c r="F54" s="5">
        <v>2</v>
      </c>
      <c r="G54" s="5">
        <f>SUM(D54+E54)</f>
        <v>537</v>
      </c>
      <c r="H54" s="6" t="str">
        <f>IF(G54&gt;200,"higher usage","lowerusage")</f>
        <v>higher usage</v>
      </c>
      <c r="I54" s="22" t="str">
        <f>IF(D54&gt;200,"swith to Energy Esential Appliances","consumpion normal")</f>
        <v>swith to Energy Esential Appliances</v>
      </c>
    </row>
    <row r="55" spans="1:9" x14ac:dyDescent="0.25">
      <c r="A55" s="21" t="s">
        <v>267</v>
      </c>
      <c r="B55" s="5">
        <v>4</v>
      </c>
      <c r="C55" s="5">
        <v>61975</v>
      </c>
      <c r="D55" s="5">
        <v>402</v>
      </c>
      <c r="E55" s="5">
        <v>133</v>
      </c>
      <c r="F55" s="5">
        <v>3</v>
      </c>
      <c r="G55" s="5">
        <f>SUM(D55+E55)</f>
        <v>535</v>
      </c>
      <c r="H55" s="6" t="str">
        <f>IF(G55&gt;200,"higher usage","lowerusage")</f>
        <v>higher usage</v>
      </c>
      <c r="I55" s="22" t="str">
        <f>IF(D55&gt;200,"swith to Energy Esential Appliances","consumpion normal")</f>
        <v>swith to Energy Esential Appliances</v>
      </c>
    </row>
    <row r="56" spans="1:9" x14ac:dyDescent="0.25">
      <c r="A56" s="21" t="s">
        <v>185</v>
      </c>
      <c r="B56" s="5">
        <v>7</v>
      </c>
      <c r="C56" s="5">
        <v>75766</v>
      </c>
      <c r="D56" s="5">
        <v>341</v>
      </c>
      <c r="E56" s="5">
        <v>194</v>
      </c>
      <c r="F56" s="5">
        <v>11</v>
      </c>
      <c r="G56" s="5">
        <f>SUM(D56+E56)</f>
        <v>535</v>
      </c>
      <c r="H56" s="6" t="str">
        <f>IF(G56&gt;200,"higher usage","lowerusage")</f>
        <v>higher usage</v>
      </c>
      <c r="I56" s="22" t="str">
        <f>IF(D56&gt;200,"swith to Energy Esential Appliances","consumpion normal")</f>
        <v>swith to Energy Esential Appliances</v>
      </c>
    </row>
    <row r="57" spans="1:9" x14ac:dyDescent="0.25">
      <c r="A57" s="21" t="s">
        <v>89</v>
      </c>
      <c r="B57" s="5">
        <v>4</v>
      </c>
      <c r="C57" s="5">
        <v>73351</v>
      </c>
      <c r="D57" s="5">
        <v>454</v>
      </c>
      <c r="E57" s="5">
        <v>79</v>
      </c>
      <c r="F57" s="5">
        <v>4</v>
      </c>
      <c r="G57" s="5">
        <f>SUM(D57+E57)</f>
        <v>533</v>
      </c>
      <c r="H57" s="6" t="str">
        <f>IF(G57&gt;200,"higher usage","lowerusage")</f>
        <v>higher usage</v>
      </c>
      <c r="I57" s="22" t="str">
        <f>IF(D57&gt;200,"swith to Energy Esential Appliances","consumpion normal")</f>
        <v>swith to Energy Esential Appliances</v>
      </c>
    </row>
    <row r="58" spans="1:9" x14ac:dyDescent="0.25">
      <c r="A58" s="21" t="s">
        <v>179</v>
      </c>
      <c r="B58" s="5">
        <v>1</v>
      </c>
      <c r="C58" s="5">
        <v>90316</v>
      </c>
      <c r="D58" s="5">
        <v>445</v>
      </c>
      <c r="E58" s="5">
        <v>88</v>
      </c>
      <c r="F58" s="5">
        <v>7</v>
      </c>
      <c r="G58" s="5">
        <f>SUM(D58+E58)</f>
        <v>533</v>
      </c>
      <c r="H58" s="6" t="str">
        <f>IF(G58&gt;200,"higher usage","lowerusage")</f>
        <v>higher usage</v>
      </c>
      <c r="I58" s="22" t="str">
        <f>IF(D58&gt;200,"swith to Energy Esential Appliances","consumpion normal")</f>
        <v>swith to Energy Esential Appliances</v>
      </c>
    </row>
    <row r="59" spans="1:9" x14ac:dyDescent="0.25">
      <c r="A59" s="21" t="s">
        <v>37</v>
      </c>
      <c r="B59" s="5">
        <v>6</v>
      </c>
      <c r="C59" s="5">
        <v>42671</v>
      </c>
      <c r="D59" s="5">
        <v>429</v>
      </c>
      <c r="E59" s="5">
        <v>104</v>
      </c>
      <c r="F59" s="5">
        <v>4</v>
      </c>
      <c r="G59" s="5">
        <f>SUM(D59+E59)</f>
        <v>533</v>
      </c>
      <c r="H59" s="6" t="str">
        <f>IF(G59&gt;200,"higher usage","lowerusage")</f>
        <v>higher usage</v>
      </c>
      <c r="I59" s="22" t="str">
        <f>IF(D59&gt;200,"swith to Energy Esential Appliances","consumpion normal")</f>
        <v>swith to Energy Esential Appliances</v>
      </c>
    </row>
    <row r="60" spans="1:9" x14ac:dyDescent="0.25">
      <c r="A60" s="21" t="s">
        <v>190</v>
      </c>
      <c r="B60" s="5">
        <v>2</v>
      </c>
      <c r="C60" s="5">
        <v>72921</v>
      </c>
      <c r="D60" s="5">
        <v>416</v>
      </c>
      <c r="E60" s="5">
        <v>116</v>
      </c>
      <c r="F60" s="5">
        <v>2</v>
      </c>
      <c r="G60" s="5">
        <f>SUM(D60+E60)</f>
        <v>532</v>
      </c>
      <c r="H60" s="6" t="str">
        <f>IF(G60&gt;200,"higher usage","lowerusage")</f>
        <v>higher usage</v>
      </c>
      <c r="I60" s="22" t="str">
        <f>IF(D60&gt;200,"swith to Energy Esential Appliances","consumpion normal")</f>
        <v>swith to Energy Esential Appliances</v>
      </c>
    </row>
    <row r="61" spans="1:9" x14ac:dyDescent="0.25">
      <c r="A61" s="21" t="s">
        <v>166</v>
      </c>
      <c r="B61" s="5">
        <v>6</v>
      </c>
      <c r="C61" s="5">
        <v>30729</v>
      </c>
      <c r="D61" s="5">
        <v>426</v>
      </c>
      <c r="E61" s="5">
        <v>105</v>
      </c>
      <c r="F61" s="5">
        <v>9</v>
      </c>
      <c r="G61" s="5">
        <f>SUM(D61+E61)</f>
        <v>531</v>
      </c>
      <c r="H61" s="6" t="str">
        <f>IF(G61&gt;200,"higher usage","lowerusage")</f>
        <v>higher usage</v>
      </c>
      <c r="I61" s="22" t="str">
        <f>IF(D61&gt;200,"swith to Energy Esential Appliances","consumpion normal")</f>
        <v>swith to Energy Esential Appliances</v>
      </c>
    </row>
    <row r="62" spans="1:9" x14ac:dyDescent="0.25">
      <c r="A62" s="21" t="s">
        <v>195</v>
      </c>
      <c r="B62" s="5">
        <v>7</v>
      </c>
      <c r="C62" s="5">
        <v>76661</v>
      </c>
      <c r="D62" s="5">
        <v>447</v>
      </c>
      <c r="E62" s="5">
        <v>83</v>
      </c>
      <c r="F62" s="5">
        <v>6</v>
      </c>
      <c r="G62" s="5">
        <f>SUM(D62+E62)</f>
        <v>530</v>
      </c>
      <c r="H62" s="6" t="str">
        <f>IF(G62&gt;200,"higher usage","lowerusage")</f>
        <v>higher usage</v>
      </c>
      <c r="I62" s="22" t="str">
        <f>IF(D62&gt;200,"swith to Energy Esential Appliances","consumpion normal")</f>
        <v>swith to Energy Esential Appliances</v>
      </c>
    </row>
    <row r="63" spans="1:9" x14ac:dyDescent="0.25">
      <c r="A63" s="21" t="s">
        <v>107</v>
      </c>
      <c r="B63" s="5">
        <v>5</v>
      </c>
      <c r="C63" s="5">
        <v>66214</v>
      </c>
      <c r="D63" s="5">
        <v>364</v>
      </c>
      <c r="E63" s="5">
        <v>164</v>
      </c>
      <c r="F63" s="5">
        <v>2</v>
      </c>
      <c r="G63" s="5">
        <f>SUM(D63+E63)</f>
        <v>528</v>
      </c>
      <c r="H63" s="6" t="str">
        <f>IF(G63&gt;200,"higher usage","lowerusage")</f>
        <v>higher usage</v>
      </c>
      <c r="I63" s="22" t="str">
        <f>IF(D63&gt;200,"swith to Energy Esential Appliances","consumpion normal")</f>
        <v>swith to Energy Esential Appliances</v>
      </c>
    </row>
    <row r="64" spans="1:9" x14ac:dyDescent="0.25">
      <c r="A64" s="21" t="s">
        <v>228</v>
      </c>
      <c r="B64" s="5">
        <v>6</v>
      </c>
      <c r="C64" s="5">
        <v>25237</v>
      </c>
      <c r="D64" s="5">
        <v>473</v>
      </c>
      <c r="E64" s="5">
        <v>53</v>
      </c>
      <c r="F64" s="5">
        <v>7</v>
      </c>
      <c r="G64" s="5">
        <f>SUM(D64+E64)</f>
        <v>526</v>
      </c>
      <c r="H64" s="6" t="str">
        <f>IF(G64&gt;200,"higher usage","lowerusage")</f>
        <v>higher usage</v>
      </c>
      <c r="I64" s="22" t="str">
        <f>IF(D64&gt;200,"swith to Energy Esential Appliances","consumpion normal")</f>
        <v>swith to Energy Esential Appliances</v>
      </c>
    </row>
    <row r="65" spans="1:9" x14ac:dyDescent="0.25">
      <c r="A65" s="21" t="s">
        <v>139</v>
      </c>
      <c r="B65" s="5">
        <v>1</v>
      </c>
      <c r="C65" s="5">
        <v>67202</v>
      </c>
      <c r="D65" s="5">
        <v>430</v>
      </c>
      <c r="E65" s="5">
        <v>94</v>
      </c>
      <c r="F65" s="5">
        <v>12</v>
      </c>
      <c r="G65" s="5">
        <f>SUM(D65+E65)</f>
        <v>524</v>
      </c>
      <c r="H65" s="6" t="str">
        <f>IF(G65&gt;200,"higher usage","lowerusage")</f>
        <v>higher usage</v>
      </c>
      <c r="I65" s="22" t="str">
        <f>IF(D65&gt;200,"swith to Energy Esential Appliances","consumpion normal")</f>
        <v>swith to Energy Esential Appliances</v>
      </c>
    </row>
    <row r="66" spans="1:9" x14ac:dyDescent="0.25">
      <c r="A66" s="21" t="s">
        <v>114</v>
      </c>
      <c r="B66" s="5">
        <v>6</v>
      </c>
      <c r="C66" s="5">
        <v>37429</v>
      </c>
      <c r="D66" s="5">
        <v>466</v>
      </c>
      <c r="E66" s="5">
        <v>57</v>
      </c>
      <c r="F66" s="5">
        <v>11</v>
      </c>
      <c r="G66" s="5">
        <f>SUM(D66+E66)</f>
        <v>523</v>
      </c>
      <c r="H66" s="6" t="str">
        <f>IF(G66&gt;200,"higher usage","lowerusage")</f>
        <v>higher usage</v>
      </c>
      <c r="I66" s="22" t="str">
        <f>IF(D66&gt;200,"swith to Energy Esential Appliances","consumpion normal")</f>
        <v>swith to Energy Esential Appliances</v>
      </c>
    </row>
    <row r="67" spans="1:9" x14ac:dyDescent="0.25">
      <c r="A67" s="21" t="s">
        <v>33</v>
      </c>
      <c r="B67" s="5">
        <v>5</v>
      </c>
      <c r="C67" s="5">
        <v>87863</v>
      </c>
      <c r="D67" s="5">
        <v>367</v>
      </c>
      <c r="E67" s="5">
        <v>154</v>
      </c>
      <c r="F67" s="5">
        <v>10</v>
      </c>
      <c r="G67" s="5">
        <f>SUM(D67+E67)</f>
        <v>521</v>
      </c>
      <c r="H67" s="6" t="str">
        <f>IF(G67&gt;200,"higher usage","lowerusage")</f>
        <v>higher usage</v>
      </c>
      <c r="I67" s="22" t="str">
        <f>IF(D67&gt;200,"swith to Energy Esential Appliances","consumpion normal")</f>
        <v>swith to Energy Esential Appliances</v>
      </c>
    </row>
    <row r="68" spans="1:9" x14ac:dyDescent="0.25">
      <c r="A68" s="21" t="s">
        <v>14</v>
      </c>
      <c r="B68" s="5">
        <v>3</v>
      </c>
      <c r="C68" s="5">
        <v>20854</v>
      </c>
      <c r="D68" s="5">
        <v>346</v>
      </c>
      <c r="E68" s="5">
        <v>168</v>
      </c>
      <c r="F68" s="5">
        <v>12</v>
      </c>
      <c r="G68" s="5">
        <f>SUM(D68+E68)</f>
        <v>514</v>
      </c>
      <c r="H68" s="6" t="str">
        <f>IF(G68&gt;200,"higher usage","lowerusage")</f>
        <v>higher usage</v>
      </c>
      <c r="I68" s="22" t="str">
        <f>IF(D68&gt;200,"swith to Energy Esential Appliances","consumpion normal")</f>
        <v>swith to Energy Esential Appliances</v>
      </c>
    </row>
    <row r="69" spans="1:9" x14ac:dyDescent="0.25">
      <c r="A69" s="21" t="s">
        <v>221</v>
      </c>
      <c r="B69" s="5">
        <v>5</v>
      </c>
      <c r="C69" s="5">
        <v>71990</v>
      </c>
      <c r="D69" s="5">
        <v>332</v>
      </c>
      <c r="E69" s="5">
        <v>180</v>
      </c>
      <c r="F69" s="5">
        <v>12</v>
      </c>
      <c r="G69" s="5">
        <f>SUM(D69+E69)</f>
        <v>512</v>
      </c>
      <c r="H69" s="6" t="str">
        <f>IF(G69&gt;200,"higher usage","lowerusage")</f>
        <v>higher usage</v>
      </c>
      <c r="I69" s="22" t="str">
        <f>IF(D69&gt;200,"swith to Energy Esential Appliances","consumpion normal")</f>
        <v>swith to Energy Esential Appliances</v>
      </c>
    </row>
    <row r="70" spans="1:9" x14ac:dyDescent="0.25">
      <c r="A70" s="21" t="s">
        <v>97</v>
      </c>
      <c r="B70" s="5">
        <v>4</v>
      </c>
      <c r="C70" s="5">
        <v>41357</v>
      </c>
      <c r="D70" s="5">
        <v>316</v>
      </c>
      <c r="E70" s="5">
        <v>194</v>
      </c>
      <c r="F70" s="5">
        <v>12</v>
      </c>
      <c r="G70" s="5">
        <f>SUM(D70+E70)</f>
        <v>510</v>
      </c>
      <c r="H70" s="6" t="str">
        <f>IF(G70&gt;200,"higher usage","lowerusage")</f>
        <v>higher usage</v>
      </c>
      <c r="I70" s="22" t="str">
        <f>IF(D70&gt;200,"swith to Energy Esential Appliances","consumpion normal")</f>
        <v>swith to Energy Esential Appliances</v>
      </c>
    </row>
    <row r="71" spans="1:9" x14ac:dyDescent="0.25">
      <c r="A71" s="21" t="s">
        <v>146</v>
      </c>
      <c r="B71" s="5">
        <v>3</v>
      </c>
      <c r="C71" s="5">
        <v>65236</v>
      </c>
      <c r="D71" s="5">
        <v>352</v>
      </c>
      <c r="E71" s="5">
        <v>156</v>
      </c>
      <c r="F71" s="5">
        <v>7</v>
      </c>
      <c r="G71" s="5">
        <f>SUM(D71+E71)</f>
        <v>508</v>
      </c>
      <c r="H71" s="6" t="str">
        <f>IF(G71&gt;200,"higher usage","lowerusage")</f>
        <v>higher usage</v>
      </c>
      <c r="I71" s="22" t="str">
        <f>IF(D71&gt;200,"swith to Energy Esential Appliances","consumpion normal")</f>
        <v>swith to Energy Esential Appliances</v>
      </c>
    </row>
    <row r="72" spans="1:9" x14ac:dyDescent="0.25">
      <c r="A72" s="21" t="s">
        <v>172</v>
      </c>
      <c r="B72" s="5">
        <v>3</v>
      </c>
      <c r="C72" s="5">
        <v>25801</v>
      </c>
      <c r="D72" s="5">
        <v>351</v>
      </c>
      <c r="E72" s="5">
        <v>156</v>
      </c>
      <c r="F72" s="5">
        <v>11</v>
      </c>
      <c r="G72" s="5">
        <f>SUM(D72+E72)</f>
        <v>507</v>
      </c>
      <c r="H72" s="6" t="str">
        <f>IF(G72&gt;200,"higher usage","lowerusage")</f>
        <v>higher usage</v>
      </c>
      <c r="I72" s="22" t="str">
        <f>IF(D72&gt;200,"swith to Energy Esential Appliances","consumpion normal")</f>
        <v>swith to Energy Esential Appliances</v>
      </c>
    </row>
    <row r="73" spans="1:9" x14ac:dyDescent="0.25">
      <c r="A73" s="21" t="s">
        <v>105</v>
      </c>
      <c r="B73" s="5">
        <v>4</v>
      </c>
      <c r="C73" s="5">
        <v>78871</v>
      </c>
      <c r="D73" s="5">
        <v>332</v>
      </c>
      <c r="E73" s="5">
        <v>175</v>
      </c>
      <c r="F73" s="5">
        <v>12</v>
      </c>
      <c r="G73" s="5">
        <f>SUM(D73+E73)</f>
        <v>507</v>
      </c>
      <c r="H73" s="6" t="str">
        <f>IF(G73&gt;200,"higher usage","lowerusage")</f>
        <v>higher usage</v>
      </c>
      <c r="I73" s="22" t="str">
        <f>IF(D73&gt;200,"swith to Energy Esential Appliances","consumpion normal")</f>
        <v>swith to Energy Esential Appliances</v>
      </c>
    </row>
    <row r="74" spans="1:9" x14ac:dyDescent="0.25">
      <c r="A74" s="21" t="s">
        <v>109</v>
      </c>
      <c r="B74" s="5">
        <v>2</v>
      </c>
      <c r="C74" s="5">
        <v>64064</v>
      </c>
      <c r="D74" s="5">
        <v>305</v>
      </c>
      <c r="E74" s="5">
        <v>200</v>
      </c>
      <c r="F74" s="5">
        <v>7</v>
      </c>
      <c r="G74" s="5">
        <f>SUM(D74+E74)</f>
        <v>505</v>
      </c>
      <c r="H74" s="6" t="str">
        <f>IF(G74&gt;200,"higher usage","lowerusage")</f>
        <v>higher usage</v>
      </c>
      <c r="I74" s="22" t="str">
        <f>IF(D74&gt;200,"swith to Energy Esential Appliances","consumpion normal")</f>
        <v>swith to Energy Esential Appliances</v>
      </c>
    </row>
    <row r="75" spans="1:9" x14ac:dyDescent="0.25">
      <c r="A75" s="21" t="s">
        <v>44</v>
      </c>
      <c r="B75" s="5">
        <v>6</v>
      </c>
      <c r="C75" s="5">
        <v>76250</v>
      </c>
      <c r="D75" s="5">
        <v>401</v>
      </c>
      <c r="E75" s="5">
        <v>102</v>
      </c>
      <c r="F75" s="5">
        <v>12</v>
      </c>
      <c r="G75" s="5">
        <f>SUM(D75+E75)</f>
        <v>503</v>
      </c>
      <c r="H75" s="6" t="str">
        <f>IF(G75&gt;200,"higher usage","lowerusage")</f>
        <v>higher usage</v>
      </c>
      <c r="I75" s="22" t="str">
        <f>IF(D75&gt;200,"swith to Energy Esential Appliances","consumpion normal")</f>
        <v>swith to Energy Esential Appliances</v>
      </c>
    </row>
    <row r="76" spans="1:9" x14ac:dyDescent="0.25">
      <c r="A76" s="21" t="s">
        <v>92</v>
      </c>
      <c r="B76" s="5">
        <v>5</v>
      </c>
      <c r="C76" s="5">
        <v>22557</v>
      </c>
      <c r="D76" s="5">
        <v>372</v>
      </c>
      <c r="E76" s="5">
        <v>130</v>
      </c>
      <c r="F76" s="5">
        <v>5</v>
      </c>
      <c r="G76" s="5">
        <f>SUM(D76+E76)</f>
        <v>502</v>
      </c>
      <c r="H76" s="6" t="str">
        <f>IF(G76&gt;200,"higher usage","lowerusage")</f>
        <v>higher usage</v>
      </c>
      <c r="I76" s="22" t="str">
        <f>IF(D76&gt;200,"swith to Energy Esential Appliances","consumpion normal")</f>
        <v>swith to Energy Esential Appliances</v>
      </c>
    </row>
    <row r="77" spans="1:9" x14ac:dyDescent="0.25">
      <c r="A77" s="21" t="s">
        <v>160</v>
      </c>
      <c r="B77" s="5">
        <v>1</v>
      </c>
      <c r="C77" s="5">
        <v>92991</v>
      </c>
      <c r="D77" s="5">
        <v>438</v>
      </c>
      <c r="E77" s="5">
        <v>63</v>
      </c>
      <c r="F77" s="5">
        <v>12</v>
      </c>
      <c r="G77" s="5">
        <f>SUM(D77+E77)</f>
        <v>501</v>
      </c>
      <c r="H77" s="6" t="str">
        <f>IF(G77&gt;200,"higher usage","lowerusage")</f>
        <v>higher usage</v>
      </c>
      <c r="I77" s="22" t="str">
        <f>IF(D77&gt;200,"swith to Energy Esential Appliances","consumpion normal")</f>
        <v>swith to Energy Esential Appliances</v>
      </c>
    </row>
    <row r="78" spans="1:9" x14ac:dyDescent="0.25">
      <c r="A78" s="21" t="s">
        <v>62</v>
      </c>
      <c r="B78" s="5">
        <v>6</v>
      </c>
      <c r="C78" s="5">
        <v>41918</v>
      </c>
      <c r="D78" s="5">
        <v>413</v>
      </c>
      <c r="E78" s="5">
        <v>88</v>
      </c>
      <c r="F78" s="5">
        <v>10</v>
      </c>
      <c r="G78" s="5">
        <f>SUM(D78+E78)</f>
        <v>501</v>
      </c>
      <c r="H78" s="6" t="str">
        <f>IF(G78&gt;200,"higher usage","lowerusage")</f>
        <v>higher usage</v>
      </c>
      <c r="I78" s="22" t="str">
        <f>IF(D78&gt;200,"swith to Energy Esential Appliances","consumpion normal")</f>
        <v>swith to Energy Esential Appliances</v>
      </c>
    </row>
    <row r="79" spans="1:9" x14ac:dyDescent="0.25">
      <c r="A79" s="21" t="s">
        <v>255</v>
      </c>
      <c r="B79" s="5">
        <v>2</v>
      </c>
      <c r="C79" s="5">
        <v>82752</v>
      </c>
      <c r="D79" s="5">
        <v>311</v>
      </c>
      <c r="E79" s="5">
        <v>188</v>
      </c>
      <c r="F79" s="5">
        <v>14</v>
      </c>
      <c r="G79" s="5">
        <f>SUM(D79+E79)</f>
        <v>499</v>
      </c>
      <c r="H79" s="6" t="str">
        <f>IF(G79&gt;200,"higher usage","lowerusage")</f>
        <v>higher usage</v>
      </c>
      <c r="I79" s="22" t="str">
        <f>IF(D79&gt;200,"swith to Energy Esential Appliances","consumpion normal")</f>
        <v>swith to Energy Esential Appliances</v>
      </c>
    </row>
    <row r="80" spans="1:9" x14ac:dyDescent="0.25">
      <c r="A80" s="21" t="s">
        <v>83</v>
      </c>
      <c r="B80" s="5">
        <v>2</v>
      </c>
      <c r="C80" s="5">
        <v>79040</v>
      </c>
      <c r="D80" s="5">
        <v>367</v>
      </c>
      <c r="E80" s="5">
        <v>131</v>
      </c>
      <c r="F80" s="5">
        <v>8</v>
      </c>
      <c r="G80" s="5">
        <f>SUM(D80+E80)</f>
        <v>498</v>
      </c>
      <c r="H80" s="6" t="str">
        <f>IF(G80&gt;200,"higher usage","lowerusage")</f>
        <v>higher usage</v>
      </c>
      <c r="I80" s="22" t="str">
        <f>IF(D80&gt;200,"swith to Energy Esential Appliances","consumpion normal")</f>
        <v>swith to Energy Esential Appliances</v>
      </c>
    </row>
    <row r="81" spans="1:9" x14ac:dyDescent="0.25">
      <c r="A81" s="21" t="s">
        <v>214</v>
      </c>
      <c r="B81" s="5">
        <v>6</v>
      </c>
      <c r="C81" s="5">
        <v>93847</v>
      </c>
      <c r="D81" s="5">
        <v>351</v>
      </c>
      <c r="E81" s="5">
        <v>143</v>
      </c>
      <c r="F81" s="5">
        <v>12</v>
      </c>
      <c r="G81" s="5">
        <f>SUM(D81+E81)</f>
        <v>494</v>
      </c>
      <c r="H81" s="6" t="str">
        <f>IF(G81&gt;200,"higher usage","lowerusage")</f>
        <v>higher usage</v>
      </c>
      <c r="I81" s="22" t="str">
        <f>IF(D81&gt;200,"swith to Energy Esential Appliances","consumpion normal")</f>
        <v>swith to Energy Esential Appliances</v>
      </c>
    </row>
    <row r="82" spans="1:9" x14ac:dyDescent="0.25">
      <c r="A82" s="21" t="s">
        <v>12</v>
      </c>
      <c r="B82" s="5">
        <v>7</v>
      </c>
      <c r="C82" s="5">
        <v>46736</v>
      </c>
      <c r="D82" s="5">
        <v>435</v>
      </c>
      <c r="E82" s="5">
        <v>54</v>
      </c>
      <c r="F82" s="5">
        <v>10</v>
      </c>
      <c r="G82" s="5">
        <f>SUM(D82+E82)</f>
        <v>489</v>
      </c>
      <c r="H82" s="6" t="str">
        <f>IF(G82&gt;200,"higher usage","lowerusage")</f>
        <v>higher usage</v>
      </c>
      <c r="I82" s="22" t="str">
        <f>IF(D82&gt;200,"swith to Energy Esential Appliances","consumpion normal")</f>
        <v>swith to Energy Esential Appliances</v>
      </c>
    </row>
    <row r="83" spans="1:9" x14ac:dyDescent="0.25">
      <c r="A83" s="21" t="s">
        <v>52</v>
      </c>
      <c r="B83" s="5">
        <v>3</v>
      </c>
      <c r="C83" s="5">
        <v>28680</v>
      </c>
      <c r="D83" s="5">
        <v>436</v>
      </c>
      <c r="E83" s="5">
        <v>50</v>
      </c>
      <c r="F83" s="5">
        <v>6</v>
      </c>
      <c r="G83" s="5">
        <f>SUM(D83+E83)</f>
        <v>486</v>
      </c>
      <c r="H83" s="6" t="str">
        <f>IF(G83&gt;200,"higher usage","lowerusage")</f>
        <v>higher usage</v>
      </c>
      <c r="I83" s="22" t="str">
        <f>IF(D83&gt;200,"swith to Energy Esential Appliances","consumpion normal")</f>
        <v>swith to Energy Esential Appliances</v>
      </c>
    </row>
    <row r="84" spans="1:9" x14ac:dyDescent="0.25">
      <c r="A84" s="21" t="s">
        <v>229</v>
      </c>
      <c r="B84" s="5">
        <v>6</v>
      </c>
      <c r="C84" s="5">
        <v>40056</v>
      </c>
      <c r="D84" s="5">
        <v>358</v>
      </c>
      <c r="E84" s="5">
        <v>128</v>
      </c>
      <c r="F84" s="5">
        <v>6</v>
      </c>
      <c r="G84" s="5">
        <f>SUM(D84+E84)</f>
        <v>486</v>
      </c>
      <c r="H84" s="6" t="str">
        <f>IF(G84&gt;200,"higher usage","lowerusage")</f>
        <v>higher usage</v>
      </c>
      <c r="I84" s="22" t="str">
        <f>IF(D84&gt;200,"swith to Energy Esential Appliances","consumpion normal")</f>
        <v>swith to Energy Esential Appliances</v>
      </c>
    </row>
    <row r="85" spans="1:9" x14ac:dyDescent="0.25">
      <c r="A85" s="21" t="s">
        <v>91</v>
      </c>
      <c r="B85" s="5">
        <v>4</v>
      </c>
      <c r="C85" s="5">
        <v>68354</v>
      </c>
      <c r="D85" s="5">
        <v>385</v>
      </c>
      <c r="E85" s="5">
        <v>100</v>
      </c>
      <c r="F85" s="5">
        <v>11</v>
      </c>
      <c r="G85" s="5">
        <f>SUM(D85+E85)</f>
        <v>485</v>
      </c>
      <c r="H85" s="6" t="str">
        <f>IF(G85&gt;200,"higher usage","lowerusage")</f>
        <v>higher usage</v>
      </c>
      <c r="I85" s="22" t="str">
        <f>IF(D85&gt;200,"swith to Energy Esential Appliances","consumpion normal")</f>
        <v>swith to Energy Esential Appliances</v>
      </c>
    </row>
    <row r="86" spans="1:9" x14ac:dyDescent="0.25">
      <c r="A86" s="21" t="s">
        <v>222</v>
      </c>
      <c r="B86" s="5">
        <v>6</v>
      </c>
      <c r="C86" s="5">
        <v>21150</v>
      </c>
      <c r="D86" s="5">
        <v>404</v>
      </c>
      <c r="E86" s="5">
        <v>80</v>
      </c>
      <c r="F86" s="5">
        <v>4</v>
      </c>
      <c r="G86" s="5">
        <f>SUM(D86+E86)</f>
        <v>484</v>
      </c>
      <c r="H86" s="6" t="str">
        <f>IF(G86&gt;200,"higher usage","lowerusage")</f>
        <v>higher usage</v>
      </c>
      <c r="I86" s="22" t="str">
        <f>IF(D86&gt;200,"swith to Energy Esential Appliances","consumpion normal")</f>
        <v>swith to Energy Esential Appliances</v>
      </c>
    </row>
    <row r="87" spans="1:9" x14ac:dyDescent="0.25">
      <c r="A87" s="21" t="s">
        <v>208</v>
      </c>
      <c r="B87" s="5">
        <v>5</v>
      </c>
      <c r="C87" s="5">
        <v>52093</v>
      </c>
      <c r="D87" s="5">
        <v>402</v>
      </c>
      <c r="E87" s="5">
        <v>82</v>
      </c>
      <c r="F87" s="5">
        <v>11</v>
      </c>
      <c r="G87" s="5">
        <f>SUM(D87+E87)</f>
        <v>484</v>
      </c>
      <c r="H87" s="6" t="str">
        <f>IF(G87&gt;200,"higher usage","lowerusage")</f>
        <v>higher usage</v>
      </c>
      <c r="I87" s="22" t="str">
        <f>IF(D87&gt;200,"swith to Energy Esential Appliances","consumpion normal")</f>
        <v>swith to Energy Esential Appliances</v>
      </c>
    </row>
    <row r="88" spans="1:9" x14ac:dyDescent="0.25">
      <c r="A88" s="21" t="s">
        <v>130</v>
      </c>
      <c r="B88" s="5">
        <v>1</v>
      </c>
      <c r="C88" s="5">
        <v>94543</v>
      </c>
      <c r="D88" s="5">
        <v>285</v>
      </c>
      <c r="E88" s="5">
        <v>198</v>
      </c>
      <c r="F88" s="5">
        <v>14</v>
      </c>
      <c r="G88" s="5">
        <f>SUM(D88+E88)</f>
        <v>483</v>
      </c>
      <c r="H88" s="6" t="str">
        <f>IF(G88&gt;200,"higher usage","lowerusage")</f>
        <v>higher usage</v>
      </c>
      <c r="I88" s="22" t="str">
        <f>IF(D88&gt;200,"swith to Energy Esential Appliances","consumpion normal")</f>
        <v>swith to Energy Esential Appliances</v>
      </c>
    </row>
    <row r="89" spans="1:9" x14ac:dyDescent="0.25">
      <c r="A89" s="21" t="s">
        <v>234</v>
      </c>
      <c r="B89" s="5">
        <v>1</v>
      </c>
      <c r="C89" s="5">
        <v>73222</v>
      </c>
      <c r="D89" s="5">
        <v>371</v>
      </c>
      <c r="E89" s="5">
        <v>111</v>
      </c>
      <c r="F89" s="5">
        <v>12</v>
      </c>
      <c r="G89" s="5">
        <f>SUM(D89+E89)</f>
        <v>482</v>
      </c>
      <c r="H89" s="6" t="str">
        <f>IF(G89&gt;200,"higher usage","lowerusage")</f>
        <v>higher usage</v>
      </c>
      <c r="I89" s="22" t="str">
        <f>IF(D89&gt;200,"swith to Energy Esential Appliances","consumpion normal")</f>
        <v>swith to Energy Esential Appliances</v>
      </c>
    </row>
    <row r="90" spans="1:9" x14ac:dyDescent="0.25">
      <c r="A90" s="21" t="s">
        <v>167</v>
      </c>
      <c r="B90" s="5">
        <v>5</v>
      </c>
      <c r="C90" s="5">
        <v>65017</v>
      </c>
      <c r="D90" s="5">
        <v>316</v>
      </c>
      <c r="E90" s="5">
        <v>164</v>
      </c>
      <c r="F90" s="5">
        <v>6</v>
      </c>
      <c r="G90" s="5">
        <f>SUM(D90+E90)</f>
        <v>480</v>
      </c>
      <c r="H90" s="6" t="str">
        <f>IF(G90&gt;200,"higher usage","lowerusage")</f>
        <v>higher usage</v>
      </c>
      <c r="I90" s="22" t="str">
        <f>IF(D90&gt;200,"swith to Energy Esential Appliances","consumpion normal")</f>
        <v>swith to Energy Esential Appliances</v>
      </c>
    </row>
    <row r="91" spans="1:9" x14ac:dyDescent="0.25">
      <c r="A91" s="21" t="s">
        <v>87</v>
      </c>
      <c r="B91" s="5">
        <v>4</v>
      </c>
      <c r="C91" s="5">
        <v>52711</v>
      </c>
      <c r="D91" s="5">
        <v>378</v>
      </c>
      <c r="E91" s="5">
        <v>101</v>
      </c>
      <c r="F91" s="5">
        <v>4</v>
      </c>
      <c r="G91" s="5">
        <f>SUM(D91+E91)</f>
        <v>479</v>
      </c>
      <c r="H91" s="6" t="str">
        <f>IF(G91&gt;200,"higher usage","lowerusage")</f>
        <v>higher usage</v>
      </c>
      <c r="I91" s="22" t="str">
        <f>IF(D91&gt;200,"swith to Energy Esential Appliances","consumpion normal")</f>
        <v>swith to Energy Esential Appliances</v>
      </c>
    </row>
    <row r="92" spans="1:9" x14ac:dyDescent="0.25">
      <c r="A92" s="21" t="s">
        <v>74</v>
      </c>
      <c r="B92" s="5">
        <v>7</v>
      </c>
      <c r="C92" s="5">
        <v>92694</v>
      </c>
      <c r="D92" s="5">
        <v>276</v>
      </c>
      <c r="E92" s="5">
        <v>200</v>
      </c>
      <c r="F92" s="5">
        <v>10</v>
      </c>
      <c r="G92" s="5">
        <f>SUM(D92+E92)</f>
        <v>476</v>
      </c>
      <c r="H92" s="6" t="str">
        <f>IF(G92&gt;200,"higher usage","lowerusage")</f>
        <v>higher usage</v>
      </c>
      <c r="I92" s="22" t="str">
        <f>IF(D92&gt;200,"swith to Energy Esential Appliances","consumpion normal")</f>
        <v>swith to Energy Esential Appliances</v>
      </c>
    </row>
    <row r="93" spans="1:9" x14ac:dyDescent="0.25">
      <c r="A93" s="21" t="s">
        <v>48</v>
      </c>
      <c r="B93" s="5">
        <v>1</v>
      </c>
      <c r="C93" s="5">
        <v>31411</v>
      </c>
      <c r="D93" s="5">
        <v>341</v>
      </c>
      <c r="E93" s="5">
        <v>134</v>
      </c>
      <c r="F93" s="5">
        <v>13</v>
      </c>
      <c r="G93" s="5">
        <f>SUM(D93+E93)</f>
        <v>475</v>
      </c>
      <c r="H93" s="6" t="str">
        <f>IF(G93&gt;200,"higher usage","lowerusage")</f>
        <v>higher usage</v>
      </c>
      <c r="I93" s="22" t="str">
        <f>IF(D93&gt;200,"swith to Energy Esential Appliances","consumpion normal")</f>
        <v>swith to Energy Esential Appliances</v>
      </c>
    </row>
    <row r="94" spans="1:9" x14ac:dyDescent="0.25">
      <c r="A94" s="21" t="s">
        <v>254</v>
      </c>
      <c r="B94" s="5">
        <v>3</v>
      </c>
      <c r="C94" s="5">
        <v>55247</v>
      </c>
      <c r="D94" s="5">
        <v>300</v>
      </c>
      <c r="E94" s="5">
        <v>175</v>
      </c>
      <c r="F94" s="5">
        <v>2</v>
      </c>
      <c r="G94" s="5">
        <f>SUM(D94+E94)</f>
        <v>475</v>
      </c>
      <c r="H94" s="6" t="str">
        <f>IF(G94&gt;200,"higher usage","lowerusage")</f>
        <v>higher usage</v>
      </c>
      <c r="I94" s="22" t="str">
        <f>IF(D94&gt;200,"swith to Energy Esential Appliances","consumpion normal")</f>
        <v>swith to Energy Esential Appliances</v>
      </c>
    </row>
    <row r="95" spans="1:9" x14ac:dyDescent="0.25">
      <c r="A95" s="21" t="s">
        <v>266</v>
      </c>
      <c r="B95" s="5">
        <v>4</v>
      </c>
      <c r="C95" s="5">
        <v>80160</v>
      </c>
      <c r="D95" s="5">
        <v>296</v>
      </c>
      <c r="E95" s="5">
        <v>179</v>
      </c>
      <c r="F95" s="5">
        <v>4</v>
      </c>
      <c r="G95" s="5">
        <f>SUM(D95+E95)</f>
        <v>475</v>
      </c>
      <c r="H95" s="6" t="str">
        <f>IF(G95&gt;200,"higher usage","lowerusage")</f>
        <v>higher usage</v>
      </c>
      <c r="I95" s="22" t="str">
        <f>IF(D95&gt;200,"swith to Energy Esential Appliances","consumpion normal")</f>
        <v>swith to Energy Esential Appliances</v>
      </c>
    </row>
    <row r="96" spans="1:9" x14ac:dyDescent="0.25">
      <c r="A96" s="21" t="s">
        <v>50</v>
      </c>
      <c r="B96" s="5">
        <v>3</v>
      </c>
      <c r="C96" s="5">
        <v>87270</v>
      </c>
      <c r="D96" s="5">
        <v>314</v>
      </c>
      <c r="E96" s="5">
        <v>159</v>
      </c>
      <c r="F96" s="5">
        <v>6</v>
      </c>
      <c r="G96" s="5">
        <f>SUM(D96+E96)</f>
        <v>473</v>
      </c>
      <c r="H96" s="6" t="str">
        <f>IF(G96&gt;200,"higher usage","lowerusage")</f>
        <v>higher usage</v>
      </c>
      <c r="I96" s="22" t="str">
        <f>IF(D96&gt;200,"swith to Energy Esential Appliances","consumpion normal")</f>
        <v>swith to Energy Esential Appliances</v>
      </c>
    </row>
    <row r="97" spans="1:9" x14ac:dyDescent="0.25">
      <c r="A97" s="21" t="s">
        <v>212</v>
      </c>
      <c r="B97" s="5">
        <v>3</v>
      </c>
      <c r="C97" s="5">
        <v>93523</v>
      </c>
      <c r="D97" s="5">
        <v>312</v>
      </c>
      <c r="E97" s="5">
        <v>161</v>
      </c>
      <c r="F97" s="5">
        <v>8</v>
      </c>
      <c r="G97" s="5">
        <f>SUM(D97+E97)</f>
        <v>473</v>
      </c>
      <c r="H97" s="6" t="str">
        <f>IF(G97&gt;200,"higher usage","lowerusage")</f>
        <v>higher usage</v>
      </c>
      <c r="I97" s="22" t="str">
        <f>IF(D97&gt;200,"swith to Energy Esential Appliances","consumpion normal")</f>
        <v>swith to Energy Esential Appliances</v>
      </c>
    </row>
    <row r="98" spans="1:9" x14ac:dyDescent="0.25">
      <c r="A98" s="21" t="s">
        <v>217</v>
      </c>
      <c r="B98" s="5">
        <v>2</v>
      </c>
      <c r="C98" s="5">
        <v>45945</v>
      </c>
      <c r="D98" s="5">
        <v>326</v>
      </c>
      <c r="E98" s="5">
        <v>143</v>
      </c>
      <c r="F98" s="5">
        <v>2</v>
      </c>
      <c r="G98" s="5">
        <f>SUM(D98+E98)</f>
        <v>469</v>
      </c>
      <c r="H98" s="6" t="str">
        <f>IF(G98&gt;200,"higher usage","lowerusage")</f>
        <v>higher usage</v>
      </c>
      <c r="I98" s="22" t="str">
        <f>IF(D98&gt;200,"swith to Energy Esential Appliances","consumpion normal")</f>
        <v>swith to Energy Esential Appliances</v>
      </c>
    </row>
    <row r="99" spans="1:9" x14ac:dyDescent="0.25">
      <c r="A99" s="21" t="s">
        <v>256</v>
      </c>
      <c r="B99" s="5">
        <v>4</v>
      </c>
      <c r="C99" s="5">
        <v>76573</v>
      </c>
      <c r="D99" s="5">
        <v>319</v>
      </c>
      <c r="E99" s="5">
        <v>149</v>
      </c>
      <c r="F99" s="5">
        <v>8</v>
      </c>
      <c r="G99" s="5">
        <f>SUM(D99+E99)</f>
        <v>468</v>
      </c>
      <c r="H99" s="6" t="str">
        <f>IF(G99&gt;200,"higher usage","lowerusage")</f>
        <v>higher usage</v>
      </c>
      <c r="I99" s="22" t="str">
        <f>IF(D99&gt;200,"swith to Energy Esential Appliances","consumpion normal")</f>
        <v>swith to Energy Esential Appliances</v>
      </c>
    </row>
    <row r="100" spans="1:9" x14ac:dyDescent="0.25">
      <c r="A100" s="21" t="s">
        <v>233</v>
      </c>
      <c r="B100" s="5">
        <v>4</v>
      </c>
      <c r="C100" s="5">
        <v>33500</v>
      </c>
      <c r="D100" s="5">
        <v>323</v>
      </c>
      <c r="E100" s="5">
        <v>143</v>
      </c>
      <c r="F100" s="5">
        <v>14</v>
      </c>
      <c r="G100" s="5">
        <f>SUM(D100+E100)</f>
        <v>466</v>
      </c>
      <c r="H100" s="6" t="str">
        <f>IF(G100&gt;200,"higher usage","lowerusage")</f>
        <v>higher usage</v>
      </c>
      <c r="I100" s="22" t="str">
        <f>IF(D100&gt;200,"swith to Energy Esential Appliances","consumpion normal")</f>
        <v>swith to Energy Esential Appliances</v>
      </c>
    </row>
    <row r="101" spans="1:9" x14ac:dyDescent="0.25">
      <c r="A101" s="21" t="s">
        <v>246</v>
      </c>
      <c r="B101" s="5">
        <v>3</v>
      </c>
      <c r="C101" s="5">
        <v>74340</v>
      </c>
      <c r="D101" s="5">
        <v>277</v>
      </c>
      <c r="E101" s="5">
        <v>189</v>
      </c>
      <c r="F101" s="5">
        <v>5</v>
      </c>
      <c r="G101" s="5">
        <f>SUM(D101+E101)</f>
        <v>466</v>
      </c>
      <c r="H101" s="6" t="str">
        <f>IF(G101&gt;200,"higher usage","lowerusage")</f>
        <v>higher usage</v>
      </c>
      <c r="I101" s="22" t="str">
        <f>IF(D101&gt;200,"swith to Energy Esential Appliances","consumpion normal")</f>
        <v>swith to Energy Esential Appliances</v>
      </c>
    </row>
    <row r="102" spans="1:9" x14ac:dyDescent="0.25">
      <c r="A102" s="21" t="s">
        <v>257</v>
      </c>
      <c r="B102" s="5">
        <v>7</v>
      </c>
      <c r="C102" s="5">
        <v>79101</v>
      </c>
      <c r="D102" s="5">
        <v>339</v>
      </c>
      <c r="E102" s="5">
        <v>126</v>
      </c>
      <c r="F102" s="5">
        <v>4</v>
      </c>
      <c r="G102" s="5">
        <f>SUM(D102+E102)</f>
        <v>465</v>
      </c>
      <c r="H102" s="6" t="str">
        <f>IF(G102&gt;200,"higher usage","lowerusage")</f>
        <v>higher usage</v>
      </c>
      <c r="I102" s="22" t="str">
        <f>IF(D102&gt;200,"swith to Energy Esential Appliances","consumpion normal")</f>
        <v>swith to Energy Esential Appliances</v>
      </c>
    </row>
    <row r="103" spans="1:9" x14ac:dyDescent="0.25">
      <c r="A103" s="21" t="s">
        <v>36</v>
      </c>
      <c r="B103" s="5">
        <v>6</v>
      </c>
      <c r="C103" s="5">
        <v>54698</v>
      </c>
      <c r="D103" s="5">
        <v>267</v>
      </c>
      <c r="E103" s="5">
        <v>198</v>
      </c>
      <c r="F103" s="5">
        <v>4</v>
      </c>
      <c r="G103" s="5">
        <f>SUM(D103+E103)</f>
        <v>465</v>
      </c>
      <c r="H103" s="6" t="str">
        <f>IF(G103&gt;200,"higher usage","lowerusage")</f>
        <v>higher usage</v>
      </c>
      <c r="I103" s="22" t="str">
        <f>IF(D103&gt;200,"swith to Energy Esential Appliances","consumpion normal")</f>
        <v>swith to Energy Esential Appliances</v>
      </c>
    </row>
    <row r="104" spans="1:9" x14ac:dyDescent="0.25">
      <c r="A104" s="21" t="s">
        <v>138</v>
      </c>
      <c r="B104" s="5">
        <v>5</v>
      </c>
      <c r="C104" s="5">
        <v>63525</v>
      </c>
      <c r="D104" s="5">
        <v>334</v>
      </c>
      <c r="E104" s="5">
        <v>127</v>
      </c>
      <c r="F104" s="5">
        <v>12</v>
      </c>
      <c r="G104" s="5">
        <f>SUM(D104+E104)</f>
        <v>461</v>
      </c>
      <c r="H104" s="6" t="str">
        <f>IF(G104&gt;200,"higher usage","lowerusage")</f>
        <v>higher usage</v>
      </c>
      <c r="I104" s="22" t="str">
        <f>IF(D104&gt;200,"swith to Energy Esential Appliances","consumpion normal")</f>
        <v>swith to Energy Esential Appliances</v>
      </c>
    </row>
    <row r="105" spans="1:9" x14ac:dyDescent="0.25">
      <c r="A105" s="21" t="s">
        <v>168</v>
      </c>
      <c r="B105" s="5">
        <v>3</v>
      </c>
      <c r="C105" s="5">
        <v>86320</v>
      </c>
      <c r="D105" s="5">
        <v>400</v>
      </c>
      <c r="E105" s="5">
        <v>56</v>
      </c>
      <c r="F105" s="5">
        <v>9</v>
      </c>
      <c r="G105" s="5">
        <f>SUM(D105+E105)</f>
        <v>456</v>
      </c>
      <c r="H105" s="6" t="str">
        <f>IF(G105&gt;200,"higher usage","lowerusage")</f>
        <v>higher usage</v>
      </c>
      <c r="I105" s="22" t="str">
        <f>IF(D105&gt;200,"swith to Energy Esential Appliances","consumpion normal")</f>
        <v>swith to Energy Esential Appliances</v>
      </c>
    </row>
    <row r="106" spans="1:9" x14ac:dyDescent="0.25">
      <c r="A106" s="21" t="s">
        <v>215</v>
      </c>
      <c r="B106" s="5">
        <v>4</v>
      </c>
      <c r="C106" s="5">
        <v>99634</v>
      </c>
      <c r="D106" s="5">
        <v>328</v>
      </c>
      <c r="E106" s="5">
        <v>124</v>
      </c>
      <c r="F106" s="5">
        <v>3</v>
      </c>
      <c r="G106" s="5">
        <f>SUM(D106+E106)</f>
        <v>452</v>
      </c>
      <c r="H106" s="6" t="str">
        <f>IF(G106&gt;200,"higher usage","lowerusage")</f>
        <v>higher usage</v>
      </c>
      <c r="I106" s="22" t="str">
        <f>IF(D106&gt;200,"swith to Energy Esential Appliances","consumpion normal")</f>
        <v>swith to Energy Esential Appliances</v>
      </c>
    </row>
    <row r="107" spans="1:9" x14ac:dyDescent="0.25">
      <c r="A107" s="21" t="s">
        <v>72</v>
      </c>
      <c r="B107" s="5">
        <v>5</v>
      </c>
      <c r="C107" s="5">
        <v>49855</v>
      </c>
      <c r="D107" s="5">
        <v>291</v>
      </c>
      <c r="E107" s="5">
        <v>161</v>
      </c>
      <c r="F107" s="5">
        <v>8</v>
      </c>
      <c r="G107" s="5">
        <f>SUM(D107+E107)</f>
        <v>452</v>
      </c>
      <c r="H107" s="6" t="str">
        <f>IF(G107&gt;200,"higher usage","lowerusage")</f>
        <v>higher usage</v>
      </c>
      <c r="I107" s="22" t="str">
        <f>IF(D107&gt;200,"swith to Energy Esential Appliances","consumpion normal")</f>
        <v>swith to Energy Esential Appliances</v>
      </c>
    </row>
    <row r="108" spans="1:9" x14ac:dyDescent="0.25">
      <c r="A108" s="21" t="s">
        <v>68</v>
      </c>
      <c r="B108" s="5">
        <v>3</v>
      </c>
      <c r="C108" s="5">
        <v>97371</v>
      </c>
      <c r="D108" s="5">
        <v>348</v>
      </c>
      <c r="E108" s="5">
        <v>103</v>
      </c>
      <c r="F108" s="5">
        <v>4</v>
      </c>
      <c r="G108" s="5">
        <f>SUM(D108+E108)</f>
        <v>451</v>
      </c>
      <c r="H108" s="6" t="str">
        <f>IF(G108&gt;200,"higher usage","lowerusage")</f>
        <v>higher usage</v>
      </c>
      <c r="I108" s="22" t="str">
        <f>IF(D108&gt;200,"swith to Energy Esential Appliances","consumpion normal")</f>
        <v>swith to Energy Esential Appliances</v>
      </c>
    </row>
    <row r="109" spans="1:9" x14ac:dyDescent="0.25">
      <c r="A109" s="21" t="s">
        <v>110</v>
      </c>
      <c r="B109" s="5">
        <v>2</v>
      </c>
      <c r="C109" s="5">
        <v>90091</v>
      </c>
      <c r="D109" s="5">
        <v>322</v>
      </c>
      <c r="E109" s="5">
        <v>129</v>
      </c>
      <c r="F109" s="5">
        <v>3</v>
      </c>
      <c r="G109" s="5">
        <f>SUM(D109+E109)</f>
        <v>451</v>
      </c>
      <c r="H109" s="6" t="str">
        <f>IF(G109&gt;200,"higher usage","lowerusage")</f>
        <v>higher usage</v>
      </c>
      <c r="I109" s="22" t="str">
        <f>IF(D109&gt;200,"swith to Energy Esential Appliances","consumpion normal")</f>
        <v>swith to Energy Esential Appliances</v>
      </c>
    </row>
    <row r="110" spans="1:9" x14ac:dyDescent="0.25">
      <c r="A110" s="21" t="s">
        <v>196</v>
      </c>
      <c r="B110" s="5">
        <v>7</v>
      </c>
      <c r="C110" s="5">
        <v>51024</v>
      </c>
      <c r="D110" s="5">
        <v>289</v>
      </c>
      <c r="E110" s="5">
        <v>160</v>
      </c>
      <c r="F110" s="5">
        <v>10</v>
      </c>
      <c r="G110" s="5">
        <f>SUM(D110+E110)</f>
        <v>449</v>
      </c>
      <c r="H110" s="6" t="str">
        <f>IF(G110&gt;200,"higher usage","lowerusage")</f>
        <v>higher usage</v>
      </c>
      <c r="I110" s="22" t="str">
        <f>IF(D110&gt;200,"swith to Energy Esential Appliances","consumpion normal")</f>
        <v>swith to Energy Esential Appliances</v>
      </c>
    </row>
    <row r="111" spans="1:9" x14ac:dyDescent="0.25">
      <c r="A111" s="21" t="s">
        <v>209</v>
      </c>
      <c r="B111" s="5">
        <v>4</v>
      </c>
      <c r="C111" s="5">
        <v>89678</v>
      </c>
      <c r="D111" s="5">
        <v>248</v>
      </c>
      <c r="E111" s="5">
        <v>199</v>
      </c>
      <c r="F111" s="5">
        <v>12</v>
      </c>
      <c r="G111" s="5">
        <f>SUM(D111+E111)</f>
        <v>447</v>
      </c>
      <c r="H111" s="6" t="str">
        <f>IF(G111&gt;200,"higher usage","lowerusage")</f>
        <v>higher usage</v>
      </c>
      <c r="I111" s="22" t="str">
        <f>IF(D111&gt;200,"swith to Energy Esential Appliances","consumpion normal")</f>
        <v>swith to Energy Esential Appliances</v>
      </c>
    </row>
    <row r="112" spans="1:9" x14ac:dyDescent="0.25">
      <c r="A112" s="21" t="s">
        <v>175</v>
      </c>
      <c r="B112" s="5">
        <v>5</v>
      </c>
      <c r="C112" s="5">
        <v>70993</v>
      </c>
      <c r="D112" s="5">
        <v>281</v>
      </c>
      <c r="E112" s="5">
        <v>164</v>
      </c>
      <c r="F112" s="5">
        <v>4</v>
      </c>
      <c r="G112" s="5">
        <f>SUM(D112+E112)</f>
        <v>445</v>
      </c>
      <c r="H112" s="6" t="str">
        <f>IF(G112&gt;200,"higher usage","lowerusage")</f>
        <v>higher usage</v>
      </c>
      <c r="I112" s="22" t="str">
        <f>IF(D112&gt;200,"swith to Energy Esential Appliances","consumpion normal")</f>
        <v>swith to Energy Esential Appliances</v>
      </c>
    </row>
    <row r="113" spans="1:9" x14ac:dyDescent="0.25">
      <c r="A113" s="21" t="s">
        <v>69</v>
      </c>
      <c r="B113" s="5">
        <v>5</v>
      </c>
      <c r="C113" s="5">
        <v>22049</v>
      </c>
      <c r="D113" s="5">
        <v>263</v>
      </c>
      <c r="E113" s="5">
        <v>182</v>
      </c>
      <c r="F113" s="5">
        <v>14</v>
      </c>
      <c r="G113" s="5">
        <f>SUM(D113+E113)</f>
        <v>445</v>
      </c>
      <c r="H113" s="6" t="str">
        <f>IF(G113&gt;200,"higher usage","lowerusage")</f>
        <v>higher usage</v>
      </c>
      <c r="I113" s="22" t="str">
        <f>IF(D113&gt;200,"swith to Energy Esential Appliances","consumpion normal")</f>
        <v>swith to Energy Esential Appliances</v>
      </c>
    </row>
    <row r="114" spans="1:9" x14ac:dyDescent="0.25">
      <c r="A114" s="21" t="s">
        <v>88</v>
      </c>
      <c r="B114" s="5">
        <v>7</v>
      </c>
      <c r="C114" s="5">
        <v>25539</v>
      </c>
      <c r="D114" s="5">
        <v>316</v>
      </c>
      <c r="E114" s="5">
        <v>128</v>
      </c>
      <c r="F114" s="5">
        <v>8</v>
      </c>
      <c r="G114" s="5">
        <f>SUM(D114+E114)</f>
        <v>444</v>
      </c>
      <c r="H114" s="6" t="str">
        <f>IF(G114&gt;200,"higher usage","lowerusage")</f>
        <v>higher usage</v>
      </c>
      <c r="I114" s="22" t="str">
        <f>IF(D114&gt;200,"swith to Energy Esential Appliances","consumpion normal")</f>
        <v>swith to Energy Esential Appliances</v>
      </c>
    </row>
    <row r="115" spans="1:9" x14ac:dyDescent="0.25">
      <c r="A115" s="21" t="s">
        <v>173</v>
      </c>
      <c r="B115" s="5">
        <v>1</v>
      </c>
      <c r="C115" s="5">
        <v>39190</v>
      </c>
      <c r="D115" s="5">
        <v>374</v>
      </c>
      <c r="E115" s="5">
        <v>67</v>
      </c>
      <c r="F115" s="5">
        <v>10</v>
      </c>
      <c r="G115" s="5">
        <f>SUM(D115+E115)</f>
        <v>441</v>
      </c>
      <c r="H115" s="6" t="str">
        <f>IF(G115&gt;200,"higher usage","lowerusage")</f>
        <v>higher usage</v>
      </c>
      <c r="I115" s="22" t="str">
        <f>IF(D115&gt;200,"swith to Energy Esential Appliances","consumpion normal")</f>
        <v>swith to Energy Esential Appliances</v>
      </c>
    </row>
    <row r="116" spans="1:9" x14ac:dyDescent="0.25">
      <c r="A116" s="21" t="s">
        <v>147</v>
      </c>
      <c r="B116" s="5">
        <v>3</v>
      </c>
      <c r="C116" s="5">
        <v>86235</v>
      </c>
      <c r="D116" s="5">
        <v>329</v>
      </c>
      <c r="E116" s="5">
        <v>112</v>
      </c>
      <c r="F116" s="5">
        <v>9</v>
      </c>
      <c r="G116" s="5">
        <f>SUM(D116+E116)</f>
        <v>441</v>
      </c>
      <c r="H116" s="6" t="str">
        <f>IF(G116&gt;200,"higher usage","lowerusage")</f>
        <v>higher usage</v>
      </c>
      <c r="I116" s="22" t="str">
        <f>IF(D116&gt;200,"swith to Energy Esential Appliances","consumpion normal")</f>
        <v>swith to Energy Esential Appliances</v>
      </c>
    </row>
    <row r="117" spans="1:9" x14ac:dyDescent="0.25">
      <c r="A117" s="21" t="s">
        <v>156</v>
      </c>
      <c r="B117" s="5">
        <v>2</v>
      </c>
      <c r="C117" s="5">
        <v>43093</v>
      </c>
      <c r="D117" s="5">
        <v>293</v>
      </c>
      <c r="E117" s="5">
        <v>148</v>
      </c>
      <c r="F117" s="5">
        <v>10</v>
      </c>
      <c r="G117" s="5">
        <f>SUM(D117+E117)</f>
        <v>441</v>
      </c>
      <c r="H117" s="6" t="str">
        <f>IF(G117&gt;200,"higher usage","lowerusage")</f>
        <v>higher usage</v>
      </c>
      <c r="I117" s="22" t="str">
        <f>IF(D117&gt;200,"swith to Energy Esential Appliances","consumpion normal")</f>
        <v>swith to Energy Esential Appliances</v>
      </c>
    </row>
    <row r="118" spans="1:9" x14ac:dyDescent="0.25">
      <c r="A118" s="21" t="s">
        <v>251</v>
      </c>
      <c r="B118" s="5">
        <v>6</v>
      </c>
      <c r="C118" s="5">
        <v>80403</v>
      </c>
      <c r="D118" s="5">
        <v>327</v>
      </c>
      <c r="E118" s="5">
        <v>113</v>
      </c>
      <c r="F118" s="5">
        <v>9</v>
      </c>
      <c r="G118" s="5">
        <f>SUM(D118+E118)</f>
        <v>440</v>
      </c>
      <c r="H118" s="6" t="str">
        <f>IF(G118&gt;200,"higher usage","lowerusage")</f>
        <v>higher usage</v>
      </c>
      <c r="I118" s="22" t="str">
        <f>IF(D118&gt;200,"swith to Energy Esential Appliances","consumpion normal")</f>
        <v>swith to Energy Esential Appliances</v>
      </c>
    </row>
    <row r="119" spans="1:9" x14ac:dyDescent="0.25">
      <c r="A119" s="21" t="s">
        <v>236</v>
      </c>
      <c r="B119" s="5">
        <v>6</v>
      </c>
      <c r="C119" s="5">
        <v>29662</v>
      </c>
      <c r="D119" s="5">
        <v>255</v>
      </c>
      <c r="E119" s="5">
        <v>185</v>
      </c>
      <c r="F119" s="5">
        <v>11</v>
      </c>
      <c r="G119" s="5">
        <f>SUM(D119+E119)</f>
        <v>440</v>
      </c>
      <c r="H119" s="6" t="str">
        <f>IF(G119&gt;200,"higher usage","lowerusage")</f>
        <v>higher usage</v>
      </c>
      <c r="I119" s="22" t="str">
        <f>IF(D119&gt;200,"swith to Energy Esential Appliances","consumpion normal")</f>
        <v>swith to Energy Esential Appliances</v>
      </c>
    </row>
    <row r="120" spans="1:9" x14ac:dyDescent="0.25">
      <c r="A120" s="21" t="s">
        <v>154</v>
      </c>
      <c r="B120" s="5">
        <v>2</v>
      </c>
      <c r="C120" s="5">
        <v>54584</v>
      </c>
      <c r="D120" s="5">
        <v>382</v>
      </c>
      <c r="E120" s="5">
        <v>57</v>
      </c>
      <c r="F120" s="5">
        <v>9</v>
      </c>
      <c r="G120" s="5">
        <f>SUM(D120+E120)</f>
        <v>439</v>
      </c>
      <c r="H120" s="6" t="str">
        <f>IF(G120&gt;200,"higher usage","lowerusage")</f>
        <v>higher usage</v>
      </c>
      <c r="I120" s="22" t="str">
        <f>IF(D120&gt;200,"swith to Energy Esential Appliances","consumpion normal")</f>
        <v>swith to Energy Esential Appliances</v>
      </c>
    </row>
    <row r="121" spans="1:9" x14ac:dyDescent="0.25">
      <c r="A121" s="21" t="s">
        <v>16</v>
      </c>
      <c r="B121" s="5">
        <v>5</v>
      </c>
      <c r="C121" s="5">
        <v>58623</v>
      </c>
      <c r="D121" s="5">
        <v>357</v>
      </c>
      <c r="E121" s="5">
        <v>82</v>
      </c>
      <c r="F121" s="5">
        <v>9</v>
      </c>
      <c r="G121" s="5">
        <f>SUM(D121+E121)</f>
        <v>439</v>
      </c>
      <c r="H121" s="6" t="str">
        <f>IF(G121&gt;200,"higher usage","lowerusage")</f>
        <v>higher usage</v>
      </c>
      <c r="I121" s="22" t="str">
        <f>IF(D121&gt;200,"swith to Energy Esential Appliances","consumpion normal")</f>
        <v>swith to Energy Esential Appliances</v>
      </c>
    </row>
    <row r="122" spans="1:9" x14ac:dyDescent="0.25">
      <c r="A122" s="21" t="s">
        <v>124</v>
      </c>
      <c r="B122" s="5">
        <v>5</v>
      </c>
      <c r="C122" s="5">
        <v>69377</v>
      </c>
      <c r="D122" s="5">
        <v>243</v>
      </c>
      <c r="E122" s="5">
        <v>196</v>
      </c>
      <c r="F122" s="5">
        <v>14</v>
      </c>
      <c r="G122" s="5">
        <f>SUM(D122+E122)</f>
        <v>439</v>
      </c>
      <c r="H122" s="6" t="str">
        <f>IF(G122&gt;200,"higher usage","lowerusage")</f>
        <v>higher usage</v>
      </c>
      <c r="I122" s="22" t="str">
        <f>IF(D122&gt;200,"swith to Energy Esential Appliances","consumpion normal")</f>
        <v>swith to Energy Esential Appliances</v>
      </c>
    </row>
    <row r="123" spans="1:9" x14ac:dyDescent="0.25">
      <c r="A123" s="21" t="s">
        <v>67</v>
      </c>
      <c r="B123" s="5">
        <v>1</v>
      </c>
      <c r="C123" s="5">
        <v>36371</v>
      </c>
      <c r="D123" s="5">
        <v>376</v>
      </c>
      <c r="E123" s="5">
        <v>61</v>
      </c>
      <c r="F123" s="5">
        <v>9</v>
      </c>
      <c r="G123" s="5">
        <f>SUM(D123+E123)</f>
        <v>437</v>
      </c>
      <c r="H123" s="6" t="str">
        <f>IF(G123&gt;200,"higher usage","lowerusage")</f>
        <v>higher usage</v>
      </c>
      <c r="I123" s="22" t="str">
        <f>IF(D123&gt;200,"swith to Energy Esential Appliances","consumpion normal")</f>
        <v>swith to Energy Esential Appliances</v>
      </c>
    </row>
    <row r="124" spans="1:9" x14ac:dyDescent="0.25">
      <c r="A124" s="21" t="s">
        <v>189</v>
      </c>
      <c r="B124" s="5">
        <v>7</v>
      </c>
      <c r="C124" s="5">
        <v>30966</v>
      </c>
      <c r="D124" s="5">
        <v>247</v>
      </c>
      <c r="E124" s="5">
        <v>187</v>
      </c>
      <c r="F124" s="5">
        <v>10</v>
      </c>
      <c r="G124" s="5">
        <f>SUM(D124+E124)</f>
        <v>434</v>
      </c>
      <c r="H124" s="6" t="str">
        <f>IF(G124&gt;200,"higher usage","lowerusage")</f>
        <v>higher usage</v>
      </c>
      <c r="I124" s="22" t="str">
        <f>IF(D124&gt;200,"swith to Energy Esential Appliances","consumpion normal")</f>
        <v>swith to Energy Esential Appliances</v>
      </c>
    </row>
    <row r="125" spans="1:9" x14ac:dyDescent="0.25">
      <c r="A125" s="21" t="s">
        <v>206</v>
      </c>
      <c r="B125" s="5">
        <v>7</v>
      </c>
      <c r="C125" s="5">
        <v>78335</v>
      </c>
      <c r="D125" s="5">
        <v>272</v>
      </c>
      <c r="E125" s="5">
        <v>158</v>
      </c>
      <c r="F125" s="5">
        <v>5</v>
      </c>
      <c r="G125" s="5">
        <f>SUM(D125+E125)</f>
        <v>430</v>
      </c>
      <c r="H125" s="6" t="str">
        <f>IF(G125&gt;200,"higher usage","lowerusage")</f>
        <v>higher usage</v>
      </c>
      <c r="I125" s="22" t="str">
        <f>IF(D125&gt;200,"swith to Energy Esential Appliances","consumpion normal")</f>
        <v>swith to Energy Esential Appliances</v>
      </c>
    </row>
    <row r="126" spans="1:9" x14ac:dyDescent="0.25">
      <c r="A126" s="21" t="s">
        <v>241</v>
      </c>
      <c r="B126" s="5">
        <v>6</v>
      </c>
      <c r="C126" s="5">
        <v>89042</v>
      </c>
      <c r="D126" s="5">
        <v>263</v>
      </c>
      <c r="E126" s="5">
        <v>167</v>
      </c>
      <c r="F126" s="5">
        <v>8</v>
      </c>
      <c r="G126" s="5">
        <f>SUM(D126+E126)</f>
        <v>430</v>
      </c>
      <c r="H126" s="6" t="str">
        <f>IF(G126&gt;200,"higher usage","lowerusage")</f>
        <v>higher usage</v>
      </c>
      <c r="I126" s="22" t="str">
        <f>IF(D126&gt;200,"swith to Energy Esential Appliances","consumpion normal")</f>
        <v>swith to Energy Esential Appliances</v>
      </c>
    </row>
    <row r="127" spans="1:9" x14ac:dyDescent="0.25">
      <c r="A127" s="21" t="s">
        <v>230</v>
      </c>
      <c r="B127" s="5">
        <v>3</v>
      </c>
      <c r="C127" s="5">
        <v>65543</v>
      </c>
      <c r="D127" s="5">
        <v>243</v>
      </c>
      <c r="E127" s="5">
        <v>183</v>
      </c>
      <c r="F127" s="5">
        <v>9</v>
      </c>
      <c r="G127" s="5">
        <f>SUM(D127+E127)</f>
        <v>426</v>
      </c>
      <c r="H127" s="6" t="str">
        <f>IF(G127&gt;200,"higher usage","lowerusage")</f>
        <v>higher usage</v>
      </c>
      <c r="I127" s="22" t="str">
        <f>IF(D127&gt;200,"swith to Energy Esential Appliances","consumpion normal")</f>
        <v>swith to Energy Esential Appliances</v>
      </c>
    </row>
    <row r="128" spans="1:9" x14ac:dyDescent="0.25">
      <c r="A128" s="21" t="s">
        <v>115</v>
      </c>
      <c r="B128" s="5">
        <v>4</v>
      </c>
      <c r="C128" s="5">
        <v>26893</v>
      </c>
      <c r="D128" s="5">
        <v>243</v>
      </c>
      <c r="E128" s="5">
        <v>181</v>
      </c>
      <c r="F128" s="5">
        <v>2</v>
      </c>
      <c r="G128" s="5">
        <f>SUM(D128+E128)</f>
        <v>424</v>
      </c>
      <c r="H128" s="6" t="str">
        <f>IF(G128&gt;200,"higher usage","lowerusage")</f>
        <v>higher usage</v>
      </c>
      <c r="I128" s="22" t="str">
        <f>IF(D128&gt;200,"swith to Energy Esential Appliances","consumpion normal")</f>
        <v>swith to Energy Esential Appliances</v>
      </c>
    </row>
    <row r="129" spans="1:9" x14ac:dyDescent="0.25">
      <c r="A129" s="21" t="s">
        <v>73</v>
      </c>
      <c r="B129" s="5">
        <v>1</v>
      </c>
      <c r="C129" s="5">
        <v>81434</v>
      </c>
      <c r="D129" s="5">
        <v>326</v>
      </c>
      <c r="E129" s="5">
        <v>96</v>
      </c>
      <c r="F129" s="5">
        <v>2</v>
      </c>
      <c r="G129" s="5">
        <f>SUM(D129+E129)</f>
        <v>422</v>
      </c>
      <c r="H129" s="6" t="str">
        <f>IF(G129&gt;200,"higher usage","lowerusage")</f>
        <v>higher usage</v>
      </c>
      <c r="I129" s="22" t="str">
        <f>IF(D129&gt;200,"swith to Energy Esential Appliances","consumpion normal")</f>
        <v>swith to Energy Esential Appliances</v>
      </c>
    </row>
    <row r="130" spans="1:9" x14ac:dyDescent="0.25">
      <c r="A130" s="21" t="s">
        <v>81</v>
      </c>
      <c r="B130" s="5">
        <v>2</v>
      </c>
      <c r="C130" s="5">
        <v>24499</v>
      </c>
      <c r="D130" s="5">
        <v>323</v>
      </c>
      <c r="E130" s="5">
        <v>99</v>
      </c>
      <c r="F130" s="5">
        <v>9</v>
      </c>
      <c r="G130" s="5">
        <f>SUM(D130+E130)</f>
        <v>422</v>
      </c>
      <c r="H130" s="6" t="str">
        <f>IF(G130&gt;200,"higher usage","lowerusage")</f>
        <v>higher usage</v>
      </c>
      <c r="I130" s="22" t="str">
        <f>IF(D130&gt;200,"swith to Energy Esential Appliances","consumpion normal")</f>
        <v>swith to Energy Esential Appliances</v>
      </c>
    </row>
    <row r="131" spans="1:9" x14ac:dyDescent="0.25">
      <c r="A131" s="21" t="s">
        <v>100</v>
      </c>
      <c r="B131" s="5">
        <v>2</v>
      </c>
      <c r="C131" s="5">
        <v>81135</v>
      </c>
      <c r="D131" s="5">
        <v>286</v>
      </c>
      <c r="E131" s="5">
        <v>133</v>
      </c>
      <c r="F131" s="5">
        <v>7</v>
      </c>
      <c r="G131" s="5">
        <f>SUM(D131+E131)</f>
        <v>419</v>
      </c>
      <c r="H131" s="6" t="str">
        <f>IF(G131&gt;200,"higher usage","lowerusage")</f>
        <v>higher usage</v>
      </c>
      <c r="I131" s="22" t="str">
        <f>IF(D131&gt;200,"swith to Energy Esential Appliances","consumpion normal")</f>
        <v>swith to Energy Esential Appliances</v>
      </c>
    </row>
    <row r="132" spans="1:9" x14ac:dyDescent="0.25">
      <c r="A132" s="21" t="s">
        <v>265</v>
      </c>
      <c r="B132" s="5">
        <v>2</v>
      </c>
      <c r="C132" s="5">
        <v>29823</v>
      </c>
      <c r="D132" s="5">
        <v>355</v>
      </c>
      <c r="E132" s="5">
        <v>62</v>
      </c>
      <c r="F132" s="5">
        <v>9</v>
      </c>
      <c r="G132" s="5">
        <f>SUM(D132+E132)</f>
        <v>417</v>
      </c>
      <c r="H132" s="6" t="str">
        <f>IF(G132&gt;200,"higher usage","lowerusage")</f>
        <v>higher usage</v>
      </c>
      <c r="I132" s="22" t="str">
        <f>IF(D132&gt;200,"swith to Energy Esential Appliances","consumpion normal")</f>
        <v>swith to Energy Esential Appliances</v>
      </c>
    </row>
    <row r="133" spans="1:9" x14ac:dyDescent="0.25">
      <c r="A133" s="21" t="s">
        <v>54</v>
      </c>
      <c r="B133" s="5">
        <v>2</v>
      </c>
      <c r="C133" s="5">
        <v>31111</v>
      </c>
      <c r="D133" s="5">
        <v>363</v>
      </c>
      <c r="E133" s="5">
        <v>53</v>
      </c>
      <c r="F133" s="5">
        <v>4</v>
      </c>
      <c r="G133" s="5">
        <f>SUM(D133+E133)</f>
        <v>416</v>
      </c>
      <c r="H133" s="6" t="str">
        <f>IF(G133&gt;200,"higher usage","lowerusage")</f>
        <v>higher usage</v>
      </c>
      <c r="I133" s="22" t="str">
        <f>IF(D133&gt;200,"swith to Energy Esential Appliances","consumpion normal")</f>
        <v>swith to Energy Esential Appliances</v>
      </c>
    </row>
    <row r="134" spans="1:9" x14ac:dyDescent="0.25">
      <c r="A134" s="21" t="s">
        <v>61</v>
      </c>
      <c r="B134" s="5">
        <v>7</v>
      </c>
      <c r="C134" s="5">
        <v>67254</v>
      </c>
      <c r="D134" s="5">
        <v>295</v>
      </c>
      <c r="E134" s="5">
        <v>121</v>
      </c>
      <c r="F134" s="5">
        <v>11</v>
      </c>
      <c r="G134" s="5">
        <f>SUM(D134+E134)</f>
        <v>416</v>
      </c>
      <c r="H134" s="6" t="str">
        <f>IF(G134&gt;200,"higher usage","lowerusage")</f>
        <v>higher usage</v>
      </c>
      <c r="I134" s="22" t="str">
        <f>IF(D134&gt;200,"swith to Energy Esential Appliances","consumpion normal")</f>
        <v>swith to Energy Esential Appliances</v>
      </c>
    </row>
    <row r="135" spans="1:9" x14ac:dyDescent="0.25">
      <c r="A135" s="21" t="s">
        <v>66</v>
      </c>
      <c r="B135" s="5">
        <v>4</v>
      </c>
      <c r="C135" s="5">
        <v>66843</v>
      </c>
      <c r="D135" s="5">
        <v>316</v>
      </c>
      <c r="E135" s="5">
        <v>99</v>
      </c>
      <c r="F135" s="5">
        <v>8</v>
      </c>
      <c r="G135" s="5">
        <f>SUM(D135+E135)</f>
        <v>415</v>
      </c>
      <c r="H135" s="6" t="str">
        <f>IF(G135&gt;200,"higher usage","lowerusage")</f>
        <v>higher usage</v>
      </c>
      <c r="I135" s="22" t="str">
        <f>IF(D135&gt;200,"swith to Energy Esential Appliances","consumpion normal")</f>
        <v>swith to Energy Esential Appliances</v>
      </c>
    </row>
    <row r="136" spans="1:9" x14ac:dyDescent="0.25">
      <c r="A136" s="21" t="s">
        <v>141</v>
      </c>
      <c r="B136" s="5">
        <v>7</v>
      </c>
      <c r="C136" s="5">
        <v>83208</v>
      </c>
      <c r="D136" s="5">
        <v>338</v>
      </c>
      <c r="E136" s="5">
        <v>75</v>
      </c>
      <c r="F136" s="5">
        <v>5</v>
      </c>
      <c r="G136" s="5">
        <f>SUM(D136+E136)</f>
        <v>413</v>
      </c>
      <c r="H136" s="6" t="str">
        <f>IF(G136&gt;200,"higher usage","lowerusage")</f>
        <v>higher usage</v>
      </c>
      <c r="I136" s="22" t="str">
        <f>IF(D136&gt;200,"swith to Energy Esential Appliances","consumpion normal")</f>
        <v>swith to Energy Esential Appliances</v>
      </c>
    </row>
    <row r="137" spans="1:9" x14ac:dyDescent="0.25">
      <c r="A137" s="21" t="s">
        <v>85</v>
      </c>
      <c r="B137" s="5">
        <v>2</v>
      </c>
      <c r="C137" s="5">
        <v>49299</v>
      </c>
      <c r="D137" s="5">
        <v>282</v>
      </c>
      <c r="E137" s="5">
        <v>128</v>
      </c>
      <c r="F137" s="5">
        <v>7</v>
      </c>
      <c r="G137" s="5">
        <f>SUM(D137+E137)</f>
        <v>410</v>
      </c>
      <c r="H137" s="6" t="str">
        <f>IF(G137&gt;200,"higher usage","lowerusage")</f>
        <v>higher usage</v>
      </c>
      <c r="I137" s="22" t="str">
        <f>IF(D137&gt;200,"swith to Energy Esential Appliances","consumpion normal")</f>
        <v>swith to Energy Esential Appliances</v>
      </c>
    </row>
    <row r="138" spans="1:9" x14ac:dyDescent="0.25">
      <c r="A138" s="21" t="s">
        <v>136</v>
      </c>
      <c r="B138" s="5">
        <v>5</v>
      </c>
      <c r="C138" s="5">
        <v>63484</v>
      </c>
      <c r="D138" s="5">
        <v>314</v>
      </c>
      <c r="E138" s="5">
        <v>95</v>
      </c>
      <c r="F138" s="5">
        <v>5</v>
      </c>
      <c r="G138" s="5">
        <f>SUM(D138+E138)</f>
        <v>409</v>
      </c>
      <c r="H138" s="6" t="str">
        <f>IF(G138&gt;200,"higher usage","lowerusage")</f>
        <v>higher usage</v>
      </c>
      <c r="I138" s="22" t="str">
        <f>IF(D138&gt;200,"swith to Energy Esential Appliances","consumpion normal")</f>
        <v>swith to Energy Esential Appliances</v>
      </c>
    </row>
    <row r="139" spans="1:9" x14ac:dyDescent="0.25">
      <c r="A139" s="21" t="s">
        <v>261</v>
      </c>
      <c r="B139" s="5">
        <v>4</v>
      </c>
      <c r="C139" s="5">
        <v>88385</v>
      </c>
      <c r="D139" s="5">
        <v>352</v>
      </c>
      <c r="E139" s="5">
        <v>54</v>
      </c>
      <c r="F139" s="5">
        <v>14</v>
      </c>
      <c r="G139" s="5">
        <f>SUM(D139+E139)</f>
        <v>406</v>
      </c>
      <c r="H139" s="6" t="str">
        <f>IF(G139&gt;200,"higher usage","lowerusage")</f>
        <v>higher usage</v>
      </c>
      <c r="I139" s="22" t="str">
        <f>IF(D139&gt;200,"swith to Energy Esential Appliances","consumpion normal")</f>
        <v>swith to Energy Esential Appliances</v>
      </c>
    </row>
    <row r="140" spans="1:9" x14ac:dyDescent="0.25">
      <c r="A140" s="21" t="s">
        <v>137</v>
      </c>
      <c r="B140" s="5">
        <v>7</v>
      </c>
      <c r="C140" s="5">
        <v>56212</v>
      </c>
      <c r="D140" s="5">
        <v>320</v>
      </c>
      <c r="E140" s="5">
        <v>83</v>
      </c>
      <c r="F140" s="5">
        <v>11</v>
      </c>
      <c r="G140" s="5">
        <f>SUM(D140+E140)</f>
        <v>403</v>
      </c>
      <c r="H140" s="6" t="str">
        <f>IF(G140&gt;200,"higher usage","lowerusage")</f>
        <v>higher usage</v>
      </c>
      <c r="I140" s="22" t="str">
        <f>IF(D140&gt;200,"swith to Energy Esential Appliances","consumpion normal")</f>
        <v>swith to Energy Esential Appliances</v>
      </c>
    </row>
    <row r="141" spans="1:9" x14ac:dyDescent="0.25">
      <c r="A141" s="21" t="s">
        <v>133</v>
      </c>
      <c r="B141" s="5">
        <v>4</v>
      </c>
      <c r="C141" s="5">
        <v>93744</v>
      </c>
      <c r="D141" s="5">
        <v>221</v>
      </c>
      <c r="E141" s="5">
        <v>182</v>
      </c>
      <c r="F141" s="5">
        <v>4</v>
      </c>
      <c r="G141" s="5">
        <f>SUM(D141+E141)</f>
        <v>403</v>
      </c>
      <c r="H141" s="6" t="str">
        <f>IF(G141&gt;200,"higher usage","lowerusage")</f>
        <v>higher usage</v>
      </c>
      <c r="I141" s="22" t="str">
        <f>IF(D141&gt;200,"swith to Energy Esential Appliances","consumpion normal")</f>
        <v>swith to Energy Esential Appliances</v>
      </c>
    </row>
    <row r="142" spans="1:9" x14ac:dyDescent="0.25">
      <c r="A142" s="21" t="s">
        <v>239</v>
      </c>
      <c r="B142" s="5">
        <v>1</v>
      </c>
      <c r="C142" s="5">
        <v>93666</v>
      </c>
      <c r="D142" s="5">
        <v>221</v>
      </c>
      <c r="E142" s="5">
        <v>182</v>
      </c>
      <c r="F142" s="5">
        <v>6</v>
      </c>
      <c r="G142" s="5">
        <f>SUM(D142+E142)</f>
        <v>403</v>
      </c>
      <c r="H142" s="6" t="str">
        <f>IF(G142&gt;200,"higher usage","lowerusage")</f>
        <v>higher usage</v>
      </c>
      <c r="I142" s="22" t="str">
        <f>IF(D142&gt;200,"swith to Energy Esential Appliances","consumpion normal")</f>
        <v>swith to Energy Esential Appliances</v>
      </c>
    </row>
    <row r="143" spans="1:9" x14ac:dyDescent="0.25">
      <c r="A143" s="21" t="s">
        <v>79</v>
      </c>
      <c r="B143" s="5">
        <v>6</v>
      </c>
      <c r="C143" s="5">
        <v>71407</v>
      </c>
      <c r="D143" s="5">
        <v>250</v>
      </c>
      <c r="E143" s="5">
        <v>152</v>
      </c>
      <c r="F143" s="5">
        <v>6</v>
      </c>
      <c r="G143" s="5">
        <f>SUM(D143+E143)</f>
        <v>402</v>
      </c>
      <c r="H143" s="6" t="str">
        <f>IF(G143&gt;200,"higher usage","lowerusage")</f>
        <v>higher usage</v>
      </c>
      <c r="I143" s="22" t="str">
        <f>IF(D143&gt;200,"swith to Energy Esential Appliances","consumpion normal")</f>
        <v>swith to Energy Esential Appliances</v>
      </c>
    </row>
    <row r="144" spans="1:9" x14ac:dyDescent="0.25">
      <c r="A144" s="21" t="s">
        <v>135</v>
      </c>
      <c r="B144" s="5">
        <v>1</v>
      </c>
      <c r="C144" s="5">
        <v>38589</v>
      </c>
      <c r="D144" s="5">
        <v>262</v>
      </c>
      <c r="E144" s="5">
        <v>139</v>
      </c>
      <c r="F144" s="5">
        <v>5</v>
      </c>
      <c r="G144" s="5">
        <f>SUM(D144+E144)</f>
        <v>401</v>
      </c>
      <c r="H144" s="6" t="str">
        <f>IF(G144&gt;200,"higher usage","lowerusage")</f>
        <v>higher usage</v>
      </c>
      <c r="I144" s="22" t="str">
        <f>IF(D144&gt;200,"swith to Energy Esential Appliances","consumpion normal")</f>
        <v>swith to Energy Esential Appliances</v>
      </c>
    </row>
    <row r="145" spans="1:9" x14ac:dyDescent="0.25">
      <c r="A145" s="21" t="s">
        <v>182</v>
      </c>
      <c r="B145" s="5">
        <v>7</v>
      </c>
      <c r="C145" s="5">
        <v>26655</v>
      </c>
      <c r="D145" s="5">
        <v>225</v>
      </c>
      <c r="E145" s="5">
        <v>175</v>
      </c>
      <c r="F145" s="5">
        <v>2</v>
      </c>
      <c r="G145" s="5">
        <f>SUM(D145+E145)</f>
        <v>400</v>
      </c>
      <c r="H145" s="6" t="str">
        <f>IF(G145&gt;200,"higher usage","lowerusage")</f>
        <v>higher usage</v>
      </c>
      <c r="I145" s="22" t="str">
        <f>IF(D145&gt;200,"swith to Energy Esential Appliances","consumpion normal")</f>
        <v>swith to Energy Esential Appliances</v>
      </c>
    </row>
    <row r="146" spans="1:9" x14ac:dyDescent="0.25">
      <c r="A146" s="21" t="s">
        <v>128</v>
      </c>
      <c r="B146" s="5">
        <v>5</v>
      </c>
      <c r="C146" s="5">
        <v>25600</v>
      </c>
      <c r="D146" s="5">
        <v>280</v>
      </c>
      <c r="E146" s="5">
        <v>110</v>
      </c>
      <c r="F146" s="5">
        <v>5</v>
      </c>
      <c r="G146" s="5">
        <f>SUM(D146+E146)</f>
        <v>390</v>
      </c>
      <c r="H146" s="6" t="str">
        <f>IF(G146&gt;200,"higher usage","lowerusage")</f>
        <v>higher usage</v>
      </c>
      <c r="I146" s="22" t="str">
        <f>IF(D146&gt;200,"swith to Energy Esential Appliances","consumpion normal")</f>
        <v>swith to Energy Esential Appliances</v>
      </c>
    </row>
    <row r="147" spans="1:9" x14ac:dyDescent="0.25">
      <c r="A147" s="21" t="s">
        <v>218</v>
      </c>
      <c r="B147" s="5">
        <v>5</v>
      </c>
      <c r="C147" s="5">
        <v>52217</v>
      </c>
      <c r="D147" s="5">
        <v>246</v>
      </c>
      <c r="E147" s="5">
        <v>144</v>
      </c>
      <c r="F147" s="5">
        <v>12</v>
      </c>
      <c r="G147" s="5">
        <f>SUM(D147+E147)</f>
        <v>390</v>
      </c>
      <c r="H147" s="6" t="str">
        <f>IF(G147&gt;200,"higher usage","lowerusage")</f>
        <v>higher usage</v>
      </c>
      <c r="I147" s="22" t="str">
        <f>IF(D147&gt;200,"swith to Energy Esential Appliances","consumpion normal")</f>
        <v>swith to Energy Esential Appliances</v>
      </c>
    </row>
    <row r="148" spans="1:9" x14ac:dyDescent="0.25">
      <c r="A148" s="21" t="s">
        <v>204</v>
      </c>
      <c r="B148" s="5">
        <v>7</v>
      </c>
      <c r="C148" s="5">
        <v>74021</v>
      </c>
      <c r="D148" s="5">
        <v>272</v>
      </c>
      <c r="E148" s="5">
        <v>113</v>
      </c>
      <c r="F148" s="5">
        <v>10</v>
      </c>
      <c r="G148" s="5">
        <f>SUM(D148+E148)</f>
        <v>385</v>
      </c>
      <c r="H148" s="6" t="str">
        <f>IF(G148&gt;200,"higher usage","lowerusage")</f>
        <v>higher usage</v>
      </c>
      <c r="I148" s="22" t="str">
        <f>IF(D148&gt;200,"swith to Energy Esential Appliances","consumpion normal")</f>
        <v>swith to Energy Esential Appliances</v>
      </c>
    </row>
    <row r="149" spans="1:9" x14ac:dyDescent="0.25">
      <c r="A149" s="21" t="s">
        <v>149</v>
      </c>
      <c r="B149" s="5">
        <v>3</v>
      </c>
      <c r="C149" s="5">
        <v>85726</v>
      </c>
      <c r="D149" s="5">
        <v>273</v>
      </c>
      <c r="E149" s="5">
        <v>110</v>
      </c>
      <c r="F149" s="5">
        <v>11</v>
      </c>
      <c r="G149" s="5">
        <f>SUM(D149+E149)</f>
        <v>383</v>
      </c>
      <c r="H149" s="6" t="str">
        <f>IF(G149&gt;200,"higher usage","lowerusage")</f>
        <v>higher usage</v>
      </c>
      <c r="I149" s="22" t="str">
        <f>IF(D149&gt;200,"swith to Energy Esential Appliances","consumpion normal")</f>
        <v>swith to Energy Esential Appliances</v>
      </c>
    </row>
    <row r="150" spans="1:9" x14ac:dyDescent="0.25">
      <c r="A150" s="21" t="s">
        <v>201</v>
      </c>
      <c r="B150" s="5">
        <v>6</v>
      </c>
      <c r="C150" s="5">
        <v>39508</v>
      </c>
      <c r="D150" s="5">
        <v>233</v>
      </c>
      <c r="E150" s="5">
        <v>150</v>
      </c>
      <c r="F150" s="5">
        <v>10</v>
      </c>
      <c r="G150" s="5">
        <f>SUM(D150+E150)</f>
        <v>383</v>
      </c>
      <c r="H150" s="6" t="str">
        <f>IF(G150&gt;200,"higher usage","lowerusage")</f>
        <v>higher usage</v>
      </c>
      <c r="I150" s="22" t="str">
        <f>IF(D150&gt;200,"swith to Energy Esential Appliances","consumpion normal")</f>
        <v>swith to Energy Esential Appliances</v>
      </c>
    </row>
    <row r="151" spans="1:9" x14ac:dyDescent="0.25">
      <c r="A151" s="21" t="s">
        <v>155</v>
      </c>
      <c r="B151" s="5">
        <v>7</v>
      </c>
      <c r="C151" s="5">
        <v>52745</v>
      </c>
      <c r="D151" s="5">
        <v>221</v>
      </c>
      <c r="E151" s="5">
        <v>162</v>
      </c>
      <c r="F151" s="5">
        <v>3</v>
      </c>
      <c r="G151" s="5">
        <f>SUM(D151+E151)</f>
        <v>383</v>
      </c>
      <c r="H151" s="6" t="str">
        <f>IF(G151&gt;200,"higher usage","lowerusage")</f>
        <v>higher usage</v>
      </c>
      <c r="I151" s="22" t="str">
        <f>IF(D151&gt;200,"swith to Energy Esential Appliances","consumpion normal")</f>
        <v>swith to Energy Esential Appliances</v>
      </c>
    </row>
    <row r="152" spans="1:9" x14ac:dyDescent="0.25">
      <c r="A152" s="21" t="s">
        <v>186</v>
      </c>
      <c r="B152" s="5">
        <v>3</v>
      </c>
      <c r="C152" s="5">
        <v>33403</v>
      </c>
      <c r="D152" s="5">
        <v>319</v>
      </c>
      <c r="E152" s="5">
        <v>62</v>
      </c>
      <c r="F152" s="5">
        <v>5</v>
      </c>
      <c r="G152" s="5">
        <f>SUM(D152+E152)</f>
        <v>381</v>
      </c>
      <c r="H152" s="6" t="str">
        <f>IF(G152&gt;200,"higher usage","lowerusage")</f>
        <v>higher usage</v>
      </c>
      <c r="I152" s="22" t="str">
        <f>IF(D152&gt;200,"swith to Energy Esential Appliances","consumpion normal")</f>
        <v>swith to Energy Esential Appliances</v>
      </c>
    </row>
    <row r="153" spans="1:9" x14ac:dyDescent="0.25">
      <c r="A153" s="21" t="s">
        <v>63</v>
      </c>
      <c r="B153" s="5">
        <v>3</v>
      </c>
      <c r="C153" s="5">
        <v>80713</v>
      </c>
      <c r="D153" s="5">
        <v>213</v>
      </c>
      <c r="E153" s="5">
        <v>167</v>
      </c>
      <c r="F153" s="5">
        <v>3</v>
      </c>
      <c r="G153" s="5">
        <f>SUM(D153+E153)</f>
        <v>380</v>
      </c>
      <c r="H153" s="6" t="str">
        <f>IF(G153&gt;200,"higher usage","lowerusage")</f>
        <v>higher usage</v>
      </c>
      <c r="I153" s="22" t="str">
        <f>IF(D153&gt;200,"swith to Energy Esential Appliances","consumpion normal")</f>
        <v>swith to Energy Esential Appliances</v>
      </c>
    </row>
    <row r="154" spans="1:9" x14ac:dyDescent="0.25">
      <c r="A154" s="21" t="s">
        <v>178</v>
      </c>
      <c r="B154" s="5">
        <v>3</v>
      </c>
      <c r="C154" s="5">
        <v>28716</v>
      </c>
      <c r="D154" s="5">
        <v>301</v>
      </c>
      <c r="E154" s="5">
        <v>77</v>
      </c>
      <c r="F154" s="5">
        <v>10</v>
      </c>
      <c r="G154" s="5">
        <f>SUM(D154+E154)</f>
        <v>378</v>
      </c>
      <c r="H154" s="6" t="str">
        <f>IF(G154&gt;200,"higher usage","lowerusage")</f>
        <v>higher usage</v>
      </c>
      <c r="I154" s="22" t="str">
        <f>IF(D154&gt;200,"swith to Energy Esential Appliances","consumpion normal")</f>
        <v>swith to Energy Esential Appliances</v>
      </c>
    </row>
    <row r="155" spans="1:9" x14ac:dyDescent="0.25">
      <c r="A155" s="21" t="s">
        <v>252</v>
      </c>
      <c r="B155" s="5">
        <v>5</v>
      </c>
      <c r="C155" s="5">
        <v>49124</v>
      </c>
      <c r="D155" s="5">
        <v>291</v>
      </c>
      <c r="E155" s="5">
        <v>87</v>
      </c>
      <c r="F155" s="5">
        <v>2</v>
      </c>
      <c r="G155" s="5">
        <f>SUM(D155+E155)</f>
        <v>378</v>
      </c>
      <c r="H155" s="6" t="str">
        <f>IF(G155&gt;200,"higher usage","lowerusage")</f>
        <v>higher usage</v>
      </c>
      <c r="I155" s="22" t="str">
        <f>IF(D155&gt;200,"swith to Energy Esential Appliances","consumpion normal")</f>
        <v>swith to Energy Esential Appliances</v>
      </c>
    </row>
    <row r="156" spans="1:9" x14ac:dyDescent="0.25">
      <c r="A156" s="21" t="s">
        <v>80</v>
      </c>
      <c r="B156" s="5">
        <v>2</v>
      </c>
      <c r="C156" s="5">
        <v>86690</v>
      </c>
      <c r="D156" s="5">
        <v>289</v>
      </c>
      <c r="E156" s="5">
        <v>87</v>
      </c>
      <c r="F156" s="5">
        <v>9</v>
      </c>
      <c r="G156" s="5">
        <f>SUM(D156+E156)</f>
        <v>376</v>
      </c>
      <c r="H156" s="6" t="str">
        <f>IF(G156&gt;200,"higher usage","lowerusage")</f>
        <v>higher usage</v>
      </c>
      <c r="I156" s="22" t="str">
        <f>IF(D156&gt;200,"swith to Energy Esential Appliances","consumpion normal")</f>
        <v>swith to Energy Esential Appliances</v>
      </c>
    </row>
    <row r="157" spans="1:9" x14ac:dyDescent="0.25">
      <c r="A157" s="21" t="s">
        <v>78</v>
      </c>
      <c r="B157" s="5">
        <v>4</v>
      </c>
      <c r="C157" s="5">
        <v>35151</v>
      </c>
      <c r="D157" s="5">
        <v>251</v>
      </c>
      <c r="E157" s="5">
        <v>124</v>
      </c>
      <c r="F157" s="5">
        <v>3</v>
      </c>
      <c r="G157" s="5">
        <f>SUM(D157+E157)</f>
        <v>375</v>
      </c>
      <c r="H157" s="6" t="str">
        <f>IF(G157&gt;200,"higher usage","lowerusage")</f>
        <v>higher usage</v>
      </c>
      <c r="I157" s="22" t="str">
        <f>IF(D157&gt;200,"swith to Energy Esential Appliances","consumpion normal")</f>
        <v>swith to Energy Esential Appliances</v>
      </c>
    </row>
    <row r="158" spans="1:9" x14ac:dyDescent="0.25">
      <c r="A158" s="21" t="s">
        <v>216</v>
      </c>
      <c r="B158" s="5">
        <v>2</v>
      </c>
      <c r="C158" s="5">
        <v>48251</v>
      </c>
      <c r="D158" s="5">
        <v>263</v>
      </c>
      <c r="E158" s="5">
        <v>111</v>
      </c>
      <c r="F158" s="5">
        <v>12</v>
      </c>
      <c r="G158" s="5">
        <f>SUM(D158+E158)</f>
        <v>374</v>
      </c>
      <c r="H158" s="6" t="str">
        <f>IF(G158&gt;200,"higher usage","lowerusage")</f>
        <v>higher usage</v>
      </c>
      <c r="I158" s="22" t="str">
        <f>IF(D158&gt;200,"swith to Energy Esential Appliances","consumpion normal")</f>
        <v>swith to Energy Esential Appliances</v>
      </c>
    </row>
    <row r="159" spans="1:9" x14ac:dyDescent="0.25">
      <c r="A159" s="21" t="s">
        <v>26</v>
      </c>
      <c r="B159" s="5">
        <v>3</v>
      </c>
      <c r="C159" s="5">
        <v>90467</v>
      </c>
      <c r="D159" s="5">
        <v>262</v>
      </c>
      <c r="E159" s="5">
        <v>112</v>
      </c>
      <c r="F159" s="5">
        <v>13</v>
      </c>
      <c r="G159" s="5">
        <f>SUM(D159+E159)</f>
        <v>374</v>
      </c>
      <c r="H159" s="6" t="str">
        <f>IF(G159&gt;200,"higher usage","lowerusage")</f>
        <v>higher usage</v>
      </c>
      <c r="I159" s="22" t="str">
        <f>IF(D159&gt;200,"swith to Energy Esential Appliances","consumpion normal")</f>
        <v>swith to Energy Esential Appliances</v>
      </c>
    </row>
    <row r="160" spans="1:9" x14ac:dyDescent="0.25">
      <c r="A160" s="21" t="s">
        <v>19</v>
      </c>
      <c r="B160" s="5">
        <v>7</v>
      </c>
      <c r="C160" s="5">
        <v>75680</v>
      </c>
      <c r="D160" s="5">
        <v>259</v>
      </c>
      <c r="E160" s="5">
        <v>114</v>
      </c>
      <c r="F160" s="5">
        <v>8</v>
      </c>
      <c r="G160" s="5">
        <f>SUM(D160+E160)</f>
        <v>373</v>
      </c>
      <c r="H160" s="6" t="str">
        <f>IF(G160&gt;200,"higher usage","lowerusage")</f>
        <v>higher usage</v>
      </c>
      <c r="I160" s="22" t="str">
        <f>IF(D160&gt;200,"swith to Energy Esential Appliances","consumpion normal")</f>
        <v>swith to Energy Esential Appliances</v>
      </c>
    </row>
    <row r="161" spans="1:9" x14ac:dyDescent="0.25">
      <c r="A161" s="21" t="s">
        <v>132</v>
      </c>
      <c r="B161" s="5">
        <v>4</v>
      </c>
      <c r="C161" s="5">
        <v>76835</v>
      </c>
      <c r="D161" s="5">
        <v>322</v>
      </c>
      <c r="E161" s="5">
        <v>50</v>
      </c>
      <c r="F161" s="5">
        <v>12</v>
      </c>
      <c r="G161" s="5">
        <f>SUM(D161+E161)</f>
        <v>372</v>
      </c>
      <c r="H161" s="6" t="str">
        <f>IF(G161&gt;200,"higher usage","lowerusage")</f>
        <v>higher usage</v>
      </c>
      <c r="I161" s="22" t="str">
        <f>IF(D161&gt;200,"swith to Energy Esential Appliances","consumpion normal")</f>
        <v>swith to Energy Esential Appliances</v>
      </c>
    </row>
    <row r="162" spans="1:9" x14ac:dyDescent="0.25">
      <c r="A162" s="21" t="s">
        <v>150</v>
      </c>
      <c r="B162" s="5">
        <v>3</v>
      </c>
      <c r="C162" s="5">
        <v>30492</v>
      </c>
      <c r="D162" s="5">
        <v>240</v>
      </c>
      <c r="E162" s="5">
        <v>130</v>
      </c>
      <c r="F162" s="5">
        <v>12</v>
      </c>
      <c r="G162" s="5">
        <f>SUM(D162+E162)</f>
        <v>370</v>
      </c>
      <c r="H162" s="6" t="str">
        <f>IF(G162&gt;200,"higher usage","lowerusage")</f>
        <v>higher usage</v>
      </c>
      <c r="I162" s="22" t="str">
        <f>IF(D162&gt;200,"swith to Energy Esential Appliances","consumpion normal")</f>
        <v>swith to Energy Esential Appliances</v>
      </c>
    </row>
    <row r="163" spans="1:9" x14ac:dyDescent="0.25">
      <c r="A163" s="21" t="s">
        <v>248</v>
      </c>
      <c r="B163" s="5">
        <v>6</v>
      </c>
      <c r="C163" s="5">
        <v>98832</v>
      </c>
      <c r="D163" s="5">
        <v>319</v>
      </c>
      <c r="E163" s="5">
        <v>50</v>
      </c>
      <c r="F163" s="5">
        <v>7</v>
      </c>
      <c r="G163" s="5">
        <f>SUM(D163+E163)</f>
        <v>369</v>
      </c>
      <c r="H163" s="6" t="str">
        <f>IF(G163&gt;200,"higher usage","lowerusage")</f>
        <v>higher usage</v>
      </c>
      <c r="I163" s="22" t="str">
        <f>IF(D163&gt;200,"swith to Energy Esential Appliances","consumpion normal")</f>
        <v>swith to Energy Esential Appliances</v>
      </c>
    </row>
    <row r="164" spans="1:9" x14ac:dyDescent="0.25">
      <c r="A164" s="21" t="s">
        <v>159</v>
      </c>
      <c r="B164" s="5">
        <v>7</v>
      </c>
      <c r="C164" s="5">
        <v>56631</v>
      </c>
      <c r="D164" s="5">
        <v>264</v>
      </c>
      <c r="E164" s="5">
        <v>105</v>
      </c>
      <c r="F164" s="5">
        <v>13</v>
      </c>
      <c r="G164" s="5">
        <f>SUM(D164+E164)</f>
        <v>369</v>
      </c>
      <c r="H164" s="6" t="str">
        <f>IF(G164&gt;200,"higher usage","lowerusage")</f>
        <v>higher usage</v>
      </c>
      <c r="I164" s="22" t="str">
        <f>IF(D164&gt;200,"swith to Energy Esential Appliances","consumpion normal")</f>
        <v>swith to Energy Esential Appliances</v>
      </c>
    </row>
    <row r="165" spans="1:9" x14ac:dyDescent="0.25">
      <c r="A165" s="21" t="s">
        <v>171</v>
      </c>
      <c r="B165" s="5">
        <v>3</v>
      </c>
      <c r="C165" s="5">
        <v>74748</v>
      </c>
      <c r="D165" s="5">
        <v>169</v>
      </c>
      <c r="E165" s="5">
        <v>200</v>
      </c>
      <c r="F165" s="5">
        <v>13</v>
      </c>
      <c r="G165" s="5">
        <f>SUM(D165+E165)</f>
        <v>369</v>
      </c>
      <c r="H165" s="6" t="str">
        <f>IF(G165&gt;200,"higher usage","lowerusage")</f>
        <v>higher usage</v>
      </c>
      <c r="I165" s="22" t="str">
        <f>IF(D165&gt;200,"swith to Energy Esential Appliances","consumpion normal")</f>
        <v>consumpion normal</v>
      </c>
    </row>
    <row r="166" spans="1:9" x14ac:dyDescent="0.25">
      <c r="A166" s="21" t="s">
        <v>263</v>
      </c>
      <c r="B166" s="5">
        <v>6</v>
      </c>
      <c r="C166" s="5">
        <v>85417</v>
      </c>
      <c r="D166" s="5">
        <v>181</v>
      </c>
      <c r="E166" s="5">
        <v>187</v>
      </c>
      <c r="F166" s="5">
        <v>14</v>
      </c>
      <c r="G166" s="5">
        <f>SUM(D166+E166)</f>
        <v>368</v>
      </c>
      <c r="H166" s="6" t="str">
        <f>IF(G166&gt;200,"higher usage","lowerusage")</f>
        <v>higher usage</v>
      </c>
      <c r="I166" s="22" t="str">
        <f>IF(D166&gt;200,"swith to Energy Esential Appliances","consumpion normal")</f>
        <v>consumpion normal</v>
      </c>
    </row>
    <row r="167" spans="1:9" x14ac:dyDescent="0.25">
      <c r="A167" s="21" t="s">
        <v>205</v>
      </c>
      <c r="B167" s="5">
        <v>5</v>
      </c>
      <c r="C167" s="5">
        <v>86412</v>
      </c>
      <c r="D167" s="5">
        <v>259</v>
      </c>
      <c r="E167" s="5">
        <v>108</v>
      </c>
      <c r="F167" s="5">
        <v>4</v>
      </c>
      <c r="G167" s="5">
        <f>SUM(D167+E167)</f>
        <v>367</v>
      </c>
      <c r="H167" s="6" t="str">
        <f>IF(G167&gt;200,"higher usage","lowerusage")</f>
        <v>higher usage</v>
      </c>
      <c r="I167" s="22" t="str">
        <f>IF(D167&gt;200,"swith to Energy Esential Appliances","consumpion normal")</f>
        <v>swith to Energy Esential Appliances</v>
      </c>
    </row>
    <row r="168" spans="1:9" x14ac:dyDescent="0.25">
      <c r="A168" s="21" t="s">
        <v>140</v>
      </c>
      <c r="B168" s="5">
        <v>1</v>
      </c>
      <c r="C168" s="5">
        <v>52635</v>
      </c>
      <c r="D168" s="5">
        <v>245</v>
      </c>
      <c r="E168" s="5">
        <v>122</v>
      </c>
      <c r="F168" s="5">
        <v>6</v>
      </c>
      <c r="G168" s="5">
        <f>SUM(D168+E168)</f>
        <v>367</v>
      </c>
      <c r="H168" s="6" t="str">
        <f>IF(G168&gt;200,"higher usage","lowerusage")</f>
        <v>higher usage</v>
      </c>
      <c r="I168" s="22" t="str">
        <f>IF(D168&gt;200,"swith to Energy Esential Appliances","consumpion normal")</f>
        <v>swith to Energy Esential Appliances</v>
      </c>
    </row>
    <row r="169" spans="1:9" x14ac:dyDescent="0.25">
      <c r="A169" s="21" t="s">
        <v>183</v>
      </c>
      <c r="B169" s="5">
        <v>7</v>
      </c>
      <c r="C169" s="5">
        <v>90031</v>
      </c>
      <c r="D169" s="5">
        <v>272</v>
      </c>
      <c r="E169" s="5">
        <v>93</v>
      </c>
      <c r="F169" s="5">
        <v>6</v>
      </c>
      <c r="G169" s="5">
        <f>SUM(D169+E169)</f>
        <v>365</v>
      </c>
      <c r="H169" s="6" t="str">
        <f>IF(G169&gt;200,"higher usage","lowerusage")</f>
        <v>higher usage</v>
      </c>
      <c r="I169" s="22" t="str">
        <f>IF(D169&gt;200,"swith to Energy Esential Appliances","consumpion normal")</f>
        <v>swith to Energy Esential Appliances</v>
      </c>
    </row>
    <row r="170" spans="1:9" x14ac:dyDescent="0.25">
      <c r="A170" s="21" t="s">
        <v>95</v>
      </c>
      <c r="B170" s="5">
        <v>6</v>
      </c>
      <c r="C170" s="5">
        <v>88497</v>
      </c>
      <c r="D170" s="5">
        <v>183</v>
      </c>
      <c r="E170" s="5">
        <v>181</v>
      </c>
      <c r="F170" s="5">
        <v>5</v>
      </c>
      <c r="G170" s="5">
        <f>SUM(D170+E170)</f>
        <v>364</v>
      </c>
      <c r="H170" s="6" t="str">
        <f>IF(G170&gt;200,"higher usage","lowerusage")</f>
        <v>higher usage</v>
      </c>
      <c r="I170" s="22" t="str">
        <f>IF(D170&gt;200,"swith to Energy Esential Appliances","consumpion normal")</f>
        <v>consumpion normal</v>
      </c>
    </row>
    <row r="171" spans="1:9" x14ac:dyDescent="0.25">
      <c r="A171" s="21" t="s">
        <v>102</v>
      </c>
      <c r="B171" s="5">
        <v>6</v>
      </c>
      <c r="C171" s="5">
        <v>58467</v>
      </c>
      <c r="D171" s="5">
        <v>276</v>
      </c>
      <c r="E171" s="5">
        <v>83</v>
      </c>
      <c r="F171" s="5">
        <v>2</v>
      </c>
      <c r="G171" s="5">
        <f>SUM(D171+E171)</f>
        <v>359</v>
      </c>
      <c r="H171" s="6" t="str">
        <f>IF(G171&gt;200,"higher usage","lowerusage")</f>
        <v>higher usage</v>
      </c>
      <c r="I171" s="22" t="str">
        <f>IF(D171&gt;200,"swith to Energy Esential Appliances","consumpion normal")</f>
        <v>swith to Energy Esential Appliances</v>
      </c>
    </row>
    <row r="172" spans="1:9" x14ac:dyDescent="0.25">
      <c r="A172" s="21" t="s">
        <v>177</v>
      </c>
      <c r="B172" s="5">
        <v>6</v>
      </c>
      <c r="C172" s="5">
        <v>30647</v>
      </c>
      <c r="D172" s="5">
        <v>190</v>
      </c>
      <c r="E172" s="5">
        <v>168</v>
      </c>
      <c r="F172" s="5">
        <v>9</v>
      </c>
      <c r="G172" s="5">
        <f>SUM(D172+E172)</f>
        <v>358</v>
      </c>
      <c r="H172" s="6" t="str">
        <f>IF(G172&gt;200,"higher usage","lowerusage")</f>
        <v>higher usage</v>
      </c>
      <c r="I172" s="22" t="str">
        <f>IF(D172&gt;200,"swith to Energy Esential Appliances","consumpion normal")</f>
        <v>consumpion normal</v>
      </c>
    </row>
    <row r="173" spans="1:9" x14ac:dyDescent="0.25">
      <c r="A173" s="21" t="s">
        <v>213</v>
      </c>
      <c r="B173" s="5">
        <v>3</v>
      </c>
      <c r="C173" s="5">
        <v>37019</v>
      </c>
      <c r="D173" s="5">
        <v>302</v>
      </c>
      <c r="E173" s="5">
        <v>53</v>
      </c>
      <c r="F173" s="5">
        <v>3</v>
      </c>
      <c r="G173" s="5">
        <f>SUM(D173+E173)</f>
        <v>355</v>
      </c>
      <c r="H173" s="6" t="str">
        <f>IF(G173&gt;200,"higher usage","lowerusage")</f>
        <v>higher usage</v>
      </c>
      <c r="I173" s="22" t="str">
        <f>IF(D173&gt;200,"swith to Energy Esential Appliances","consumpion normal")</f>
        <v>swith to Energy Esential Appliances</v>
      </c>
    </row>
    <row r="174" spans="1:9" x14ac:dyDescent="0.25">
      <c r="A174" s="21" t="s">
        <v>244</v>
      </c>
      <c r="B174" s="5">
        <v>5</v>
      </c>
      <c r="C174" s="5">
        <v>81389</v>
      </c>
      <c r="D174" s="5">
        <v>285</v>
      </c>
      <c r="E174" s="5">
        <v>69</v>
      </c>
      <c r="F174" s="5">
        <v>10</v>
      </c>
      <c r="G174" s="5">
        <f>SUM(D174+E174)</f>
        <v>354</v>
      </c>
      <c r="H174" s="6" t="str">
        <f>IF(G174&gt;200,"higher usage","lowerusage")</f>
        <v>higher usage</v>
      </c>
      <c r="I174" s="22" t="str">
        <f>IF(D174&gt;200,"swith to Energy Esential Appliances","consumpion normal")</f>
        <v>swith to Energy Esential Appliances</v>
      </c>
    </row>
    <row r="175" spans="1:9" x14ac:dyDescent="0.25">
      <c r="A175" s="21" t="s">
        <v>30</v>
      </c>
      <c r="B175" s="5">
        <v>3</v>
      </c>
      <c r="C175" s="5">
        <v>45342</v>
      </c>
      <c r="D175" s="5">
        <v>278</v>
      </c>
      <c r="E175" s="5">
        <v>76</v>
      </c>
      <c r="F175" s="5">
        <v>9</v>
      </c>
      <c r="G175" s="5">
        <f>SUM(D175+E175)</f>
        <v>354</v>
      </c>
      <c r="H175" s="6" t="str">
        <f>IF(G175&gt;200,"higher usage","lowerusage")</f>
        <v>higher usage</v>
      </c>
      <c r="I175" s="22" t="str">
        <f>IF(D175&gt;200,"swith to Energy Esential Appliances","consumpion normal")</f>
        <v>swith to Energy Esential Appliances</v>
      </c>
    </row>
    <row r="176" spans="1:9" x14ac:dyDescent="0.25">
      <c r="A176" s="21" t="s">
        <v>152</v>
      </c>
      <c r="B176" s="5">
        <v>3</v>
      </c>
      <c r="C176" s="5">
        <v>70336</v>
      </c>
      <c r="D176" s="5">
        <v>269</v>
      </c>
      <c r="E176" s="5">
        <v>85</v>
      </c>
      <c r="F176" s="5">
        <v>11</v>
      </c>
      <c r="G176" s="5">
        <f>SUM(D176+E176)</f>
        <v>354</v>
      </c>
      <c r="H176" s="6" t="str">
        <f>IF(G176&gt;200,"higher usage","lowerusage")</f>
        <v>higher usage</v>
      </c>
      <c r="I176" s="22" t="str">
        <f>IF(D176&gt;200,"swith to Energy Esential Appliances","consumpion normal")</f>
        <v>swith to Energy Esential Appliances</v>
      </c>
    </row>
    <row r="177" spans="1:9" x14ac:dyDescent="0.25">
      <c r="A177" s="21" t="s">
        <v>55</v>
      </c>
      <c r="B177" s="5">
        <v>4</v>
      </c>
      <c r="C177" s="5">
        <v>57504</v>
      </c>
      <c r="D177" s="5">
        <v>192</v>
      </c>
      <c r="E177" s="5">
        <v>162</v>
      </c>
      <c r="F177" s="5">
        <v>12</v>
      </c>
      <c r="G177" s="5">
        <f>SUM(D177+E177)</f>
        <v>354</v>
      </c>
      <c r="H177" s="6" t="str">
        <f>IF(G177&gt;200,"higher usage","lowerusage")</f>
        <v>higher usage</v>
      </c>
      <c r="I177" s="22" t="str">
        <f>IF(D177&gt;200,"swith to Energy Esential Appliances","consumpion normal")</f>
        <v>consumpion normal</v>
      </c>
    </row>
    <row r="178" spans="1:9" x14ac:dyDescent="0.25">
      <c r="A178" s="21" t="s">
        <v>24</v>
      </c>
      <c r="B178" s="5">
        <v>3</v>
      </c>
      <c r="C178" s="5">
        <v>83734</v>
      </c>
      <c r="D178" s="5">
        <v>277</v>
      </c>
      <c r="E178" s="5">
        <v>75</v>
      </c>
      <c r="F178" s="5">
        <v>13</v>
      </c>
      <c r="G178" s="5">
        <f>SUM(D178+E178)</f>
        <v>352</v>
      </c>
      <c r="H178" s="6" t="str">
        <f>IF(G178&gt;200,"higher usage","lowerusage")</f>
        <v>higher usage</v>
      </c>
      <c r="I178" s="22" t="str">
        <f>IF(D178&gt;200,"swith to Energy Esential Appliances","consumpion normal")</f>
        <v>swith to Energy Esential Appliances</v>
      </c>
    </row>
    <row r="179" spans="1:9" x14ac:dyDescent="0.25">
      <c r="A179" s="21" t="s">
        <v>123</v>
      </c>
      <c r="B179" s="5">
        <v>6</v>
      </c>
      <c r="C179" s="5">
        <v>50746</v>
      </c>
      <c r="D179" s="5">
        <v>250</v>
      </c>
      <c r="E179" s="5">
        <v>100</v>
      </c>
      <c r="F179" s="5">
        <v>9</v>
      </c>
      <c r="G179" s="5">
        <f>SUM(D179+E179)</f>
        <v>350</v>
      </c>
      <c r="H179" s="6" t="str">
        <f>IF(G179&gt;200,"higher usage","lowerusage")</f>
        <v>higher usage</v>
      </c>
      <c r="I179" s="22" t="str">
        <f>IF(D179&gt;200,"swith to Energy Esential Appliances","consumpion normal")</f>
        <v>swith to Energy Esential Appliances</v>
      </c>
    </row>
    <row r="180" spans="1:9" x14ac:dyDescent="0.25">
      <c r="A180" s="21" t="s">
        <v>127</v>
      </c>
      <c r="B180" s="5">
        <v>7</v>
      </c>
      <c r="C180" s="5">
        <v>59790</v>
      </c>
      <c r="D180" s="5">
        <v>208</v>
      </c>
      <c r="E180" s="5">
        <v>141</v>
      </c>
      <c r="F180" s="5">
        <v>14</v>
      </c>
      <c r="G180" s="5">
        <f>SUM(D180+E180)</f>
        <v>349</v>
      </c>
      <c r="H180" s="6" t="str">
        <f>IF(G180&gt;200,"higher usage","lowerusage")</f>
        <v>higher usage</v>
      </c>
      <c r="I180" s="22" t="str">
        <f>IF(D180&gt;200,"swith to Energy Esential Appliances","consumpion normal")</f>
        <v>swith to Energy Esential Appliances</v>
      </c>
    </row>
    <row r="181" spans="1:9" x14ac:dyDescent="0.25">
      <c r="A181" s="21" t="s">
        <v>117</v>
      </c>
      <c r="B181" s="5">
        <v>7</v>
      </c>
      <c r="C181" s="5">
        <v>67333</v>
      </c>
      <c r="D181" s="5">
        <v>168</v>
      </c>
      <c r="E181" s="5">
        <v>181</v>
      </c>
      <c r="F181" s="5">
        <v>7</v>
      </c>
      <c r="G181" s="5">
        <f>SUM(D181+E181)</f>
        <v>349</v>
      </c>
      <c r="H181" s="6" t="str">
        <f>IF(G181&gt;200,"higher usage","lowerusage")</f>
        <v>higher usage</v>
      </c>
      <c r="I181" s="22" t="str">
        <f>IF(D181&gt;200,"swith to Energy Esential Appliances","consumpion normal")</f>
        <v>consumpion normal</v>
      </c>
    </row>
    <row r="182" spans="1:9" x14ac:dyDescent="0.25">
      <c r="A182" s="21" t="s">
        <v>197</v>
      </c>
      <c r="B182" s="5">
        <v>1</v>
      </c>
      <c r="C182" s="5">
        <v>90313</v>
      </c>
      <c r="D182" s="5">
        <v>290</v>
      </c>
      <c r="E182" s="5">
        <v>57</v>
      </c>
      <c r="F182" s="5">
        <v>6</v>
      </c>
      <c r="G182" s="5">
        <f>SUM(D182+E182)</f>
        <v>347</v>
      </c>
      <c r="H182" s="6" t="str">
        <f>IF(G182&gt;200,"higher usage","lowerusage")</f>
        <v>higher usage</v>
      </c>
      <c r="I182" s="22" t="str">
        <f>IF(D182&gt;200,"swith to Energy Esential Appliances","consumpion normal")</f>
        <v>swith to Energy Esential Appliances</v>
      </c>
    </row>
    <row r="183" spans="1:9" x14ac:dyDescent="0.25">
      <c r="A183" s="21" t="s">
        <v>32</v>
      </c>
      <c r="B183" s="5">
        <v>6</v>
      </c>
      <c r="C183" s="5">
        <v>57157</v>
      </c>
      <c r="D183" s="5">
        <v>200</v>
      </c>
      <c r="E183" s="5">
        <v>147</v>
      </c>
      <c r="F183" s="5">
        <v>12</v>
      </c>
      <c r="G183" s="5">
        <f>SUM(D183+E183)</f>
        <v>347</v>
      </c>
      <c r="H183" s="6" t="str">
        <f>IF(G183&gt;200,"higher usage","lowerusage")</f>
        <v>higher usage</v>
      </c>
      <c r="I183" s="22" t="str">
        <f>IF(D183&gt;200,"swith to Energy Esential Appliances","consumpion normal")</f>
        <v>consumpion normal</v>
      </c>
    </row>
    <row r="184" spans="1:9" x14ac:dyDescent="0.25">
      <c r="A184" s="21" t="s">
        <v>59</v>
      </c>
      <c r="B184" s="5">
        <v>6</v>
      </c>
      <c r="C184" s="5">
        <v>93656</v>
      </c>
      <c r="D184" s="5">
        <v>204</v>
      </c>
      <c r="E184" s="5">
        <v>141</v>
      </c>
      <c r="F184" s="5">
        <v>10</v>
      </c>
      <c r="G184" s="5">
        <f>SUM(D184+E184)</f>
        <v>345</v>
      </c>
      <c r="H184" s="6" t="str">
        <f>IF(G184&gt;200,"higher usage","lowerusage")</f>
        <v>higher usage</v>
      </c>
      <c r="I184" s="22" t="str">
        <f>IF(D184&gt;200,"swith to Energy Esential Appliances","consumpion normal")</f>
        <v>swith to Energy Esential Appliances</v>
      </c>
    </row>
    <row r="185" spans="1:9" x14ac:dyDescent="0.25">
      <c r="A185" s="21" t="s">
        <v>151</v>
      </c>
      <c r="B185" s="5">
        <v>1</v>
      </c>
      <c r="C185" s="5">
        <v>26102</v>
      </c>
      <c r="D185" s="5">
        <v>267</v>
      </c>
      <c r="E185" s="5">
        <v>75</v>
      </c>
      <c r="F185" s="5">
        <v>13</v>
      </c>
      <c r="G185" s="5">
        <f>SUM(D185+E185)</f>
        <v>342</v>
      </c>
      <c r="H185" s="6" t="str">
        <f>IF(G185&gt;200,"higher usage","lowerusage")</f>
        <v>higher usage</v>
      </c>
      <c r="I185" s="22" t="str">
        <f>IF(D185&gt;200,"swith to Energy Esential Appliances","consumpion normal")</f>
        <v>swith to Energy Esential Appliances</v>
      </c>
    </row>
    <row r="186" spans="1:9" x14ac:dyDescent="0.25">
      <c r="A186" s="21" t="s">
        <v>35</v>
      </c>
      <c r="B186" s="5">
        <v>4</v>
      </c>
      <c r="C186" s="5">
        <v>85733</v>
      </c>
      <c r="D186" s="5">
        <v>164</v>
      </c>
      <c r="E186" s="5">
        <v>178</v>
      </c>
      <c r="F186" s="5">
        <v>13</v>
      </c>
      <c r="G186" s="5">
        <f>SUM(D186+E186)</f>
        <v>342</v>
      </c>
      <c r="H186" s="6" t="str">
        <f>IF(G186&gt;200,"higher usage","lowerusage")</f>
        <v>higher usage</v>
      </c>
      <c r="I186" s="22" t="str">
        <f>IF(D186&gt;200,"swith to Energy Esential Appliances","consumpion normal")</f>
        <v>consumpion normal</v>
      </c>
    </row>
    <row r="187" spans="1:9" x14ac:dyDescent="0.25">
      <c r="A187" s="21" t="s">
        <v>75</v>
      </c>
      <c r="B187" s="5">
        <v>2</v>
      </c>
      <c r="C187" s="5">
        <v>63016</v>
      </c>
      <c r="D187" s="5">
        <v>198</v>
      </c>
      <c r="E187" s="5">
        <v>134</v>
      </c>
      <c r="F187" s="5">
        <v>2</v>
      </c>
      <c r="G187" s="5">
        <f>SUM(D187+E187)</f>
        <v>332</v>
      </c>
      <c r="H187" s="6" t="str">
        <f>IF(G187&gt;200,"higher usage","lowerusage")</f>
        <v>higher usage</v>
      </c>
      <c r="I187" s="22" t="str">
        <f>IF(D187&gt;200,"swith to Energy Esential Appliances","consumpion normal")</f>
        <v>consumpion normal</v>
      </c>
    </row>
    <row r="188" spans="1:9" x14ac:dyDescent="0.25">
      <c r="A188" s="21" t="s">
        <v>220</v>
      </c>
      <c r="B188" s="5">
        <v>1</v>
      </c>
      <c r="C188" s="5">
        <v>25949</v>
      </c>
      <c r="D188" s="5">
        <v>146</v>
      </c>
      <c r="E188" s="5">
        <v>186</v>
      </c>
      <c r="F188" s="5">
        <v>13</v>
      </c>
      <c r="G188" s="5">
        <f>SUM(D188+E188)</f>
        <v>332</v>
      </c>
      <c r="H188" s="6" t="str">
        <f>IF(G188&gt;200,"higher usage","lowerusage")</f>
        <v>higher usage</v>
      </c>
      <c r="I188" s="22" t="str">
        <f>IF(D188&gt;200,"swith to Energy Esential Appliances","consumpion normal")</f>
        <v>consumpion normal</v>
      </c>
    </row>
    <row r="189" spans="1:9" x14ac:dyDescent="0.25">
      <c r="A189" s="21" t="s">
        <v>250</v>
      </c>
      <c r="B189" s="5">
        <v>1</v>
      </c>
      <c r="C189" s="5">
        <v>98781</v>
      </c>
      <c r="D189" s="5">
        <v>140</v>
      </c>
      <c r="E189" s="5">
        <v>191</v>
      </c>
      <c r="F189" s="5">
        <v>14</v>
      </c>
      <c r="G189" s="5">
        <f>SUM(D189+E189)</f>
        <v>331</v>
      </c>
      <c r="H189" s="6" t="str">
        <f>IF(G189&gt;200,"higher usage","lowerusage")</f>
        <v>higher usage</v>
      </c>
      <c r="I189" s="22" t="str">
        <f>IF(D189&gt;200,"swith to Energy Esential Appliances","consumpion normal")</f>
        <v>consumpion normal</v>
      </c>
    </row>
    <row r="190" spans="1:9" x14ac:dyDescent="0.25">
      <c r="A190" s="21" t="s">
        <v>176</v>
      </c>
      <c r="B190" s="5">
        <v>7</v>
      </c>
      <c r="C190" s="5">
        <v>49592</v>
      </c>
      <c r="D190" s="5">
        <v>266</v>
      </c>
      <c r="E190" s="5">
        <v>64</v>
      </c>
      <c r="F190" s="5">
        <v>14</v>
      </c>
      <c r="G190" s="5">
        <f>SUM(D190+E190)</f>
        <v>330</v>
      </c>
      <c r="H190" s="6" t="str">
        <f>IF(G190&gt;200,"higher usage","lowerusage")</f>
        <v>higher usage</v>
      </c>
      <c r="I190" s="22" t="str">
        <f>IF(D190&gt;200,"swith to Energy Esential Appliances","consumpion normal")</f>
        <v>swith to Energy Esential Appliances</v>
      </c>
    </row>
    <row r="191" spans="1:9" x14ac:dyDescent="0.25">
      <c r="A191" s="21" t="s">
        <v>253</v>
      </c>
      <c r="B191" s="5">
        <v>1</v>
      </c>
      <c r="C191" s="5">
        <v>63919</v>
      </c>
      <c r="D191" s="5">
        <v>244</v>
      </c>
      <c r="E191" s="5">
        <v>86</v>
      </c>
      <c r="F191" s="5">
        <v>8</v>
      </c>
      <c r="G191" s="5">
        <f>SUM(D191+E191)</f>
        <v>330</v>
      </c>
      <c r="H191" s="6" t="str">
        <f>IF(G191&gt;200,"higher usage","lowerusage")</f>
        <v>higher usage</v>
      </c>
      <c r="I191" s="22" t="str">
        <f>IF(D191&gt;200,"swith to Energy Esential Appliances","consumpion normal")</f>
        <v>swith to Energy Esential Appliances</v>
      </c>
    </row>
    <row r="192" spans="1:9" x14ac:dyDescent="0.25">
      <c r="A192" s="21" t="s">
        <v>259</v>
      </c>
      <c r="B192" s="5">
        <v>6</v>
      </c>
      <c r="C192" s="5">
        <v>43049</v>
      </c>
      <c r="D192" s="5">
        <v>145</v>
      </c>
      <c r="E192" s="5">
        <v>183</v>
      </c>
      <c r="F192" s="5">
        <v>9</v>
      </c>
      <c r="G192" s="5">
        <f>SUM(D192+E192)</f>
        <v>328</v>
      </c>
      <c r="H192" s="6" t="str">
        <f>IF(G192&gt;200,"higher usage","lowerusage")</f>
        <v>higher usage</v>
      </c>
      <c r="I192" s="22" t="str">
        <f>IF(D192&gt;200,"swith to Energy Esential Appliances","consumpion normal")</f>
        <v>consumpion normal</v>
      </c>
    </row>
    <row r="193" spans="1:9" x14ac:dyDescent="0.25">
      <c r="A193" s="21" t="s">
        <v>224</v>
      </c>
      <c r="B193" s="5">
        <v>4</v>
      </c>
      <c r="C193" s="5">
        <v>86617</v>
      </c>
      <c r="D193" s="5">
        <v>242</v>
      </c>
      <c r="E193" s="5">
        <v>85</v>
      </c>
      <c r="F193" s="5">
        <v>9</v>
      </c>
      <c r="G193" s="5">
        <f>SUM(D193+E193)</f>
        <v>327</v>
      </c>
      <c r="H193" s="6" t="str">
        <f>IF(G193&gt;200,"higher usage","lowerusage")</f>
        <v>higher usage</v>
      </c>
      <c r="I193" s="22" t="str">
        <f>IF(D193&gt;200,"swith to Energy Esential Appliances","consumpion normal")</f>
        <v>swith to Energy Esential Appliances</v>
      </c>
    </row>
    <row r="194" spans="1:9" x14ac:dyDescent="0.25">
      <c r="A194" s="21" t="s">
        <v>76</v>
      </c>
      <c r="B194" s="5">
        <v>4</v>
      </c>
      <c r="C194" s="5">
        <v>27400</v>
      </c>
      <c r="D194" s="5">
        <v>135</v>
      </c>
      <c r="E194" s="5">
        <v>191</v>
      </c>
      <c r="F194" s="5">
        <v>2</v>
      </c>
      <c r="G194" s="5">
        <f>SUM(D194+E194)</f>
        <v>326</v>
      </c>
      <c r="H194" s="6" t="str">
        <f>IF(G194&gt;200,"higher usage","lowerusage")</f>
        <v>higher usage</v>
      </c>
      <c r="I194" s="22" t="str">
        <f>IF(D194&gt;200,"swith to Energy Esential Appliances","consumpion normal")</f>
        <v>consumpion normal</v>
      </c>
    </row>
    <row r="195" spans="1:9" x14ac:dyDescent="0.25">
      <c r="A195" s="21" t="s">
        <v>122</v>
      </c>
      <c r="B195" s="5">
        <v>1</v>
      </c>
      <c r="C195" s="5">
        <v>39738</v>
      </c>
      <c r="D195" s="5">
        <v>152</v>
      </c>
      <c r="E195" s="5">
        <v>171</v>
      </c>
      <c r="F195" s="5">
        <v>5</v>
      </c>
      <c r="G195" s="5">
        <f>SUM(D195+E195)</f>
        <v>323</v>
      </c>
      <c r="H195" s="6" t="str">
        <f>IF(G195&gt;200,"higher usage","lowerusage")</f>
        <v>higher usage</v>
      </c>
      <c r="I195" s="22" t="str">
        <f>IF(D195&gt;200,"swith to Energy Esential Appliances","consumpion normal")</f>
        <v>consumpion normal</v>
      </c>
    </row>
    <row r="196" spans="1:9" x14ac:dyDescent="0.25">
      <c r="A196" s="21" t="s">
        <v>112</v>
      </c>
      <c r="B196" s="5">
        <v>2</v>
      </c>
      <c r="C196" s="5">
        <v>65525</v>
      </c>
      <c r="D196" s="5">
        <v>151</v>
      </c>
      <c r="E196" s="5">
        <v>167</v>
      </c>
      <c r="F196" s="5">
        <v>6</v>
      </c>
      <c r="G196" s="5">
        <f>SUM(D196+E196)</f>
        <v>318</v>
      </c>
      <c r="H196" s="6" t="str">
        <f>IF(G196&gt;200,"higher usage","lowerusage")</f>
        <v>higher usage</v>
      </c>
      <c r="I196" s="22" t="str">
        <f>IF(D196&gt;200,"swith to Energy Esential Appliances","consumpion normal")</f>
        <v>consumpion normal</v>
      </c>
    </row>
    <row r="197" spans="1:9" x14ac:dyDescent="0.25">
      <c r="A197" s="21" t="s">
        <v>184</v>
      </c>
      <c r="B197" s="5">
        <v>6</v>
      </c>
      <c r="C197" s="5">
        <v>96429</v>
      </c>
      <c r="D197" s="5">
        <v>240</v>
      </c>
      <c r="E197" s="5">
        <v>74</v>
      </c>
      <c r="F197" s="5">
        <v>6</v>
      </c>
      <c r="G197" s="5">
        <f>SUM(D197+E197)</f>
        <v>314</v>
      </c>
      <c r="H197" s="6" t="str">
        <f>IF(G197&gt;200,"higher usage","lowerusage")</f>
        <v>higher usage</v>
      </c>
      <c r="I197" s="22" t="str">
        <f>IF(D197&gt;200,"swith to Energy Esential Appliances","consumpion normal")</f>
        <v>swith to Energy Esential Appliances</v>
      </c>
    </row>
    <row r="198" spans="1:9" x14ac:dyDescent="0.25">
      <c r="A198" s="21" t="s">
        <v>161</v>
      </c>
      <c r="B198" s="5">
        <v>4</v>
      </c>
      <c r="C198" s="5">
        <v>24014</v>
      </c>
      <c r="D198" s="5">
        <v>235</v>
      </c>
      <c r="E198" s="5">
        <v>77</v>
      </c>
      <c r="F198" s="5">
        <v>13</v>
      </c>
      <c r="G198" s="5">
        <f>SUM(D198+E198)</f>
        <v>312</v>
      </c>
      <c r="H198" s="6" t="str">
        <f>IF(G198&gt;200,"higher usage","lowerusage")</f>
        <v>higher usage</v>
      </c>
      <c r="I198" s="22" t="str">
        <f>IF(D198&gt;200,"swith to Energy Esential Appliances","consumpion normal")</f>
        <v>swith to Energy Esential Appliances</v>
      </c>
    </row>
    <row r="199" spans="1:9" x14ac:dyDescent="0.25">
      <c r="A199" s="21" t="s">
        <v>21</v>
      </c>
      <c r="B199" s="5">
        <v>3</v>
      </c>
      <c r="C199" s="5">
        <v>70859</v>
      </c>
      <c r="D199" s="5">
        <v>251</v>
      </c>
      <c r="E199" s="5">
        <v>60</v>
      </c>
      <c r="F199" s="5">
        <v>2</v>
      </c>
      <c r="G199" s="5">
        <f>SUM(D199+E199)</f>
        <v>311</v>
      </c>
      <c r="H199" s="6" t="str">
        <f>IF(G199&gt;200,"higher usage","lowerusage")</f>
        <v>higher usage</v>
      </c>
      <c r="I199" s="22" t="str">
        <f>IF(D199&gt;200,"swith to Energy Esential Appliances","consumpion normal")</f>
        <v>swith to Energy Esential Appliances</v>
      </c>
    </row>
    <row r="200" spans="1:9" x14ac:dyDescent="0.25">
      <c r="A200" s="21" t="s">
        <v>77</v>
      </c>
      <c r="B200" s="5">
        <v>1</v>
      </c>
      <c r="C200" s="5">
        <v>62642</v>
      </c>
      <c r="D200" s="5">
        <v>195</v>
      </c>
      <c r="E200" s="5">
        <v>115</v>
      </c>
      <c r="F200" s="5">
        <v>8</v>
      </c>
      <c r="G200" s="5">
        <f>SUM(D200+E200)</f>
        <v>310</v>
      </c>
      <c r="H200" s="6" t="str">
        <f>IF(G200&gt;200,"higher usage","lowerusage")</f>
        <v>higher usage</v>
      </c>
      <c r="I200" s="22" t="str">
        <f>IF(D200&gt;200,"swith to Energy Esential Appliances","consumpion normal")</f>
        <v>consumpion normal</v>
      </c>
    </row>
    <row r="201" spans="1:9" x14ac:dyDescent="0.25">
      <c r="A201" s="21" t="s">
        <v>165</v>
      </c>
      <c r="B201" s="5">
        <v>7</v>
      </c>
      <c r="C201" s="5">
        <v>76958</v>
      </c>
      <c r="D201" s="5">
        <v>244</v>
      </c>
      <c r="E201" s="5">
        <v>63</v>
      </c>
      <c r="F201" s="5">
        <v>6</v>
      </c>
      <c r="G201" s="5">
        <f>SUM(D201+E201)</f>
        <v>307</v>
      </c>
      <c r="H201" s="6" t="str">
        <f>IF(G201&gt;200,"higher usage","lowerusage")</f>
        <v>higher usage</v>
      </c>
      <c r="I201" s="22" t="str">
        <f>IF(D201&gt;200,"swith to Energy Esential Appliances","consumpion normal")</f>
        <v>swith to Energy Esential Appliances</v>
      </c>
    </row>
    <row r="202" spans="1:9" x14ac:dyDescent="0.25">
      <c r="A202" s="21" t="s">
        <v>200</v>
      </c>
      <c r="B202" s="5">
        <v>4</v>
      </c>
      <c r="C202" s="5">
        <v>88027</v>
      </c>
      <c r="D202" s="5">
        <v>216</v>
      </c>
      <c r="E202" s="5">
        <v>91</v>
      </c>
      <c r="F202" s="5">
        <v>5</v>
      </c>
      <c r="G202" s="5">
        <f>SUM(D202+E202)</f>
        <v>307</v>
      </c>
      <c r="H202" s="6" t="str">
        <f>IF(G202&gt;200,"higher usage","lowerusage")</f>
        <v>higher usage</v>
      </c>
      <c r="I202" s="22" t="str">
        <f>IF(D202&gt;200,"swith to Energy Esential Appliances","consumpion normal")</f>
        <v>swith to Energy Esential Appliances</v>
      </c>
    </row>
    <row r="203" spans="1:9" x14ac:dyDescent="0.25">
      <c r="A203" s="21" t="s">
        <v>242</v>
      </c>
      <c r="B203" s="5">
        <v>1</v>
      </c>
      <c r="C203" s="5">
        <v>33284</v>
      </c>
      <c r="D203" s="5">
        <v>189</v>
      </c>
      <c r="E203" s="5">
        <v>117</v>
      </c>
      <c r="F203" s="5">
        <v>2</v>
      </c>
      <c r="G203" s="5">
        <f>SUM(D203+E203)</f>
        <v>306</v>
      </c>
      <c r="H203" s="6" t="str">
        <f>IF(G203&gt;200,"higher usage","lowerusage")</f>
        <v>higher usage</v>
      </c>
      <c r="I203" s="22" t="str">
        <f>IF(D203&gt;200,"swith to Energy Esential Appliances","consumpion normal")</f>
        <v>consumpion normal</v>
      </c>
    </row>
    <row r="204" spans="1:9" x14ac:dyDescent="0.25">
      <c r="A204" s="21" t="s">
        <v>158</v>
      </c>
      <c r="B204" s="5">
        <v>4</v>
      </c>
      <c r="C204" s="5">
        <v>71885</v>
      </c>
      <c r="D204" s="5">
        <v>128</v>
      </c>
      <c r="E204" s="5">
        <v>176</v>
      </c>
      <c r="F204" s="5">
        <v>9</v>
      </c>
      <c r="G204" s="5">
        <f>SUM(D204+E204)</f>
        <v>304</v>
      </c>
      <c r="H204" s="6" t="str">
        <f>IF(G204&gt;200,"higher usage","lowerusage")</f>
        <v>higher usage</v>
      </c>
      <c r="I204" s="22" t="str">
        <f>IF(D204&gt;200,"swith to Energy Esential Appliances","consumpion normal")</f>
        <v>consumpion normal</v>
      </c>
    </row>
    <row r="205" spans="1:9" x14ac:dyDescent="0.25">
      <c r="A205" s="21" t="s">
        <v>243</v>
      </c>
      <c r="B205" s="5">
        <v>4</v>
      </c>
      <c r="C205" s="5">
        <v>92789</v>
      </c>
      <c r="D205" s="5">
        <v>235</v>
      </c>
      <c r="E205" s="5">
        <v>68</v>
      </c>
      <c r="F205" s="5">
        <v>5</v>
      </c>
      <c r="G205" s="5">
        <f>SUM(D205+E205)</f>
        <v>303</v>
      </c>
      <c r="H205" s="6" t="str">
        <f>IF(G205&gt;200,"higher usage","lowerusage")</f>
        <v>higher usage</v>
      </c>
      <c r="I205" s="22" t="str">
        <f>IF(D205&gt;200,"swith to Energy Esential Appliances","consumpion normal")</f>
        <v>swith to Energy Esential Appliances</v>
      </c>
    </row>
    <row r="206" spans="1:9" x14ac:dyDescent="0.25">
      <c r="A206" s="21" t="s">
        <v>187</v>
      </c>
      <c r="B206" s="5">
        <v>1</v>
      </c>
      <c r="C206" s="5">
        <v>52097</v>
      </c>
      <c r="D206" s="5">
        <v>225</v>
      </c>
      <c r="E206" s="5">
        <v>74</v>
      </c>
      <c r="F206" s="5">
        <v>7</v>
      </c>
      <c r="G206" s="5">
        <f>SUM(D206+E206)</f>
        <v>299</v>
      </c>
      <c r="H206" s="6" t="str">
        <f>IF(G206&gt;200,"higher usage","lowerusage")</f>
        <v>higher usage</v>
      </c>
      <c r="I206" s="22" t="str">
        <f>IF(D206&gt;200,"swith to Energy Esential Appliances","consumpion normal")</f>
        <v>swith to Energy Esential Appliances</v>
      </c>
    </row>
    <row r="207" spans="1:9" x14ac:dyDescent="0.25">
      <c r="A207" s="21" t="s">
        <v>58</v>
      </c>
      <c r="B207" s="5">
        <v>7</v>
      </c>
      <c r="C207" s="5">
        <v>28155</v>
      </c>
      <c r="D207" s="5">
        <v>214</v>
      </c>
      <c r="E207" s="5">
        <v>83</v>
      </c>
      <c r="F207" s="5">
        <v>5</v>
      </c>
      <c r="G207" s="5">
        <f>SUM(D207+E207)</f>
        <v>297</v>
      </c>
      <c r="H207" s="6" t="str">
        <f>IF(G207&gt;200,"higher usage","lowerusage")</f>
        <v>higher usage</v>
      </c>
      <c r="I207" s="22" t="str">
        <f>IF(D207&gt;200,"swith to Energy Esential Appliances","consumpion normal")</f>
        <v>swith to Energy Esential Appliances</v>
      </c>
    </row>
    <row r="208" spans="1:9" x14ac:dyDescent="0.25">
      <c r="A208" s="21" t="s">
        <v>134</v>
      </c>
      <c r="B208" s="5">
        <v>5</v>
      </c>
      <c r="C208" s="5">
        <v>76491</v>
      </c>
      <c r="D208" s="5">
        <v>232</v>
      </c>
      <c r="E208" s="5">
        <v>61</v>
      </c>
      <c r="F208" s="5">
        <v>4</v>
      </c>
      <c r="G208" s="5">
        <f>SUM(D208+E208)</f>
        <v>293</v>
      </c>
      <c r="H208" s="6" t="str">
        <f>IF(G208&gt;200,"higher usage","lowerusage")</f>
        <v>higher usage</v>
      </c>
      <c r="I208" s="22" t="str">
        <f>IF(D208&gt;200,"swith to Energy Esential Appliances","consumpion normal")</f>
        <v>swith to Energy Esential Appliances</v>
      </c>
    </row>
    <row r="209" spans="1:9" x14ac:dyDescent="0.25">
      <c r="A209" s="21" t="s">
        <v>53</v>
      </c>
      <c r="B209" s="5">
        <v>7</v>
      </c>
      <c r="C209" s="5">
        <v>91295</v>
      </c>
      <c r="D209" s="5">
        <v>189</v>
      </c>
      <c r="E209" s="5">
        <v>100</v>
      </c>
      <c r="F209" s="5">
        <v>6</v>
      </c>
      <c r="G209" s="5">
        <f>SUM(D209+E209)</f>
        <v>289</v>
      </c>
      <c r="H209" s="6" t="str">
        <f>IF(G209&gt;200,"higher usage","lowerusage")</f>
        <v>higher usage</v>
      </c>
      <c r="I209" s="22" t="str">
        <f>IF(D209&gt;200,"swith to Energy Esential Appliances","consumpion normal")</f>
        <v>consumpion normal</v>
      </c>
    </row>
    <row r="210" spans="1:9" x14ac:dyDescent="0.25">
      <c r="A210" s="21" t="s">
        <v>39</v>
      </c>
      <c r="B210" s="5">
        <v>4</v>
      </c>
      <c r="C210" s="5">
        <v>62107</v>
      </c>
      <c r="D210" s="5">
        <v>143</v>
      </c>
      <c r="E210" s="5">
        <v>144</v>
      </c>
      <c r="F210" s="5">
        <v>9</v>
      </c>
      <c r="G210" s="5">
        <f>SUM(D210+E210)</f>
        <v>287</v>
      </c>
      <c r="H210" s="6" t="str">
        <f>IF(G210&gt;200,"higher usage","lowerusage")</f>
        <v>higher usage</v>
      </c>
      <c r="I210" s="22" t="str">
        <f>IF(D210&gt;200,"swith to Energy Esential Appliances","consumpion normal")</f>
        <v>consumpion normal</v>
      </c>
    </row>
    <row r="211" spans="1:9" x14ac:dyDescent="0.25">
      <c r="A211" s="21" t="s">
        <v>169</v>
      </c>
      <c r="B211" s="5">
        <v>4</v>
      </c>
      <c r="C211" s="5">
        <v>47751</v>
      </c>
      <c r="D211" s="5">
        <v>231</v>
      </c>
      <c r="E211" s="5">
        <v>52</v>
      </c>
      <c r="F211" s="5">
        <v>11</v>
      </c>
      <c r="G211" s="5">
        <f>SUM(D211+E211)</f>
        <v>283</v>
      </c>
      <c r="H211" s="6" t="str">
        <f>IF(G211&gt;200,"higher usage","lowerusage")</f>
        <v>higher usage</v>
      </c>
      <c r="I211" s="22" t="str">
        <f>IF(D211&gt;200,"swith to Energy Esential Appliances","consumpion normal")</f>
        <v>swith to Energy Esential Appliances</v>
      </c>
    </row>
    <row r="212" spans="1:9" x14ac:dyDescent="0.25">
      <c r="A212" s="21" t="s">
        <v>82</v>
      </c>
      <c r="B212" s="5">
        <v>1</v>
      </c>
      <c r="C212" s="5">
        <v>26295</v>
      </c>
      <c r="D212" s="5">
        <v>136</v>
      </c>
      <c r="E212" s="5">
        <v>147</v>
      </c>
      <c r="F212" s="5">
        <v>4</v>
      </c>
      <c r="G212" s="5">
        <f>SUM(D212+E212)</f>
        <v>283</v>
      </c>
      <c r="H212" s="6" t="str">
        <f>IF(G212&gt;200,"higher usage","lowerusage")</f>
        <v>higher usage</v>
      </c>
      <c r="I212" s="22" t="str">
        <f>IF(D212&gt;200,"swith to Energy Esential Appliances","consumpion normal")</f>
        <v>consumpion normal</v>
      </c>
    </row>
    <row r="213" spans="1:9" x14ac:dyDescent="0.25">
      <c r="A213" s="21" t="s">
        <v>144</v>
      </c>
      <c r="B213" s="5">
        <v>4</v>
      </c>
      <c r="C213" s="5">
        <v>23420</v>
      </c>
      <c r="D213" s="5">
        <v>173</v>
      </c>
      <c r="E213" s="5">
        <v>105</v>
      </c>
      <c r="F213" s="5">
        <v>9</v>
      </c>
      <c r="G213" s="5">
        <f>SUM(D213+E213)</f>
        <v>278</v>
      </c>
      <c r="H213" s="6" t="str">
        <f>IF(G213&gt;200,"higher usage","lowerusage")</f>
        <v>higher usage</v>
      </c>
      <c r="I213" s="22" t="str">
        <f>IF(D213&gt;200,"swith to Energy Esential Appliances","consumpion normal")</f>
        <v>consumpion normal</v>
      </c>
    </row>
    <row r="214" spans="1:9" x14ac:dyDescent="0.25">
      <c r="A214" s="21" t="s">
        <v>231</v>
      </c>
      <c r="B214" s="5">
        <v>2</v>
      </c>
      <c r="C214" s="5">
        <v>76556</v>
      </c>
      <c r="D214" s="5">
        <v>111</v>
      </c>
      <c r="E214" s="5">
        <v>167</v>
      </c>
      <c r="F214" s="5">
        <v>2</v>
      </c>
      <c r="G214" s="5">
        <f>SUM(D214+E214)</f>
        <v>278</v>
      </c>
      <c r="H214" s="6" t="str">
        <f>IF(G214&gt;200,"higher usage","lowerusage")</f>
        <v>higher usage</v>
      </c>
      <c r="I214" s="22" t="str">
        <f>IF(D214&gt;200,"swith to Energy Esential Appliances","consumpion normal")</f>
        <v>consumpion normal</v>
      </c>
    </row>
    <row r="215" spans="1:9" x14ac:dyDescent="0.25">
      <c r="A215" s="21" t="s">
        <v>143</v>
      </c>
      <c r="B215" s="5">
        <v>1</v>
      </c>
      <c r="C215" s="5">
        <v>38711</v>
      </c>
      <c r="D215" s="5">
        <v>108</v>
      </c>
      <c r="E215" s="5">
        <v>170</v>
      </c>
      <c r="F215" s="5">
        <v>11</v>
      </c>
      <c r="G215" s="5">
        <f>SUM(D215+E215)</f>
        <v>278</v>
      </c>
      <c r="H215" s="6" t="str">
        <f>IF(G215&gt;200,"higher usage","lowerusage")</f>
        <v>higher usage</v>
      </c>
      <c r="I215" s="22" t="str">
        <f>IF(D215&gt;200,"swith to Energy Esential Appliances","consumpion normal")</f>
        <v>consumpion normal</v>
      </c>
    </row>
    <row r="216" spans="1:9" x14ac:dyDescent="0.25">
      <c r="A216" s="21" t="s">
        <v>227</v>
      </c>
      <c r="B216" s="5">
        <v>4</v>
      </c>
      <c r="C216" s="5">
        <v>27805</v>
      </c>
      <c r="D216" s="5">
        <v>153</v>
      </c>
      <c r="E216" s="5">
        <v>124</v>
      </c>
      <c r="F216" s="5">
        <v>5</v>
      </c>
      <c r="G216" s="5">
        <f>SUM(D216+E216)</f>
        <v>277</v>
      </c>
      <c r="H216" s="6" t="str">
        <f>IF(G216&gt;200,"higher usage","lowerusage")</f>
        <v>higher usage</v>
      </c>
      <c r="I216" s="22" t="str">
        <f>IF(D216&gt;200,"swith to Energy Esential Appliances","consumpion normal")</f>
        <v>consumpion normal</v>
      </c>
    </row>
    <row r="217" spans="1:9" x14ac:dyDescent="0.25">
      <c r="A217" s="21" t="s">
        <v>188</v>
      </c>
      <c r="B217" s="5">
        <v>7</v>
      </c>
      <c r="C217" s="5">
        <v>98657</v>
      </c>
      <c r="D217" s="5">
        <v>157</v>
      </c>
      <c r="E217" s="5">
        <v>117</v>
      </c>
      <c r="F217" s="5">
        <v>8</v>
      </c>
      <c r="G217" s="5">
        <f>SUM(D217+E217)</f>
        <v>274</v>
      </c>
      <c r="H217" s="6" t="str">
        <f>IF(G217&gt;200,"higher usage","lowerusage")</f>
        <v>higher usage</v>
      </c>
      <c r="I217" s="22" t="str">
        <f>IF(D217&gt;200,"swith to Energy Esential Appliances","consumpion normal")</f>
        <v>consumpion normal</v>
      </c>
    </row>
    <row r="218" spans="1:9" x14ac:dyDescent="0.25">
      <c r="A218" s="21" t="s">
        <v>181</v>
      </c>
      <c r="B218" s="5">
        <v>2</v>
      </c>
      <c r="C218" s="5">
        <v>97575</v>
      </c>
      <c r="D218" s="5">
        <v>138</v>
      </c>
      <c r="E218" s="5">
        <v>135</v>
      </c>
      <c r="F218" s="5">
        <v>8</v>
      </c>
      <c r="G218" s="5">
        <f>SUM(D218+E218)</f>
        <v>273</v>
      </c>
      <c r="H218" s="6" t="str">
        <f>IF(G218&gt;200,"higher usage","lowerusage")</f>
        <v>higher usage</v>
      </c>
      <c r="I218" s="22" t="str">
        <f>IF(D218&gt;200,"swith to Energy Esential Appliances","consumpion normal")</f>
        <v>consumpion normal</v>
      </c>
    </row>
    <row r="219" spans="1:9" x14ac:dyDescent="0.25">
      <c r="A219" s="21" t="s">
        <v>118</v>
      </c>
      <c r="B219" s="5">
        <v>7</v>
      </c>
      <c r="C219" s="5">
        <v>23436</v>
      </c>
      <c r="D219" s="5">
        <v>198</v>
      </c>
      <c r="E219" s="5">
        <v>74</v>
      </c>
      <c r="F219" s="5">
        <v>14</v>
      </c>
      <c r="G219" s="5">
        <f>SUM(D219+E219)</f>
        <v>272</v>
      </c>
      <c r="H219" s="6" t="str">
        <f>IF(G219&gt;200,"higher usage","lowerusage")</f>
        <v>higher usage</v>
      </c>
      <c r="I219" s="22" t="str">
        <f>IF(D219&gt;200,"swith to Energy Esential Appliances","consumpion normal")</f>
        <v>consumpion normal</v>
      </c>
    </row>
    <row r="220" spans="1:9" x14ac:dyDescent="0.25">
      <c r="A220" s="21" t="s">
        <v>142</v>
      </c>
      <c r="B220" s="5">
        <v>1</v>
      </c>
      <c r="C220" s="5">
        <v>53828</v>
      </c>
      <c r="D220" s="5">
        <v>175</v>
      </c>
      <c r="E220" s="5">
        <v>96</v>
      </c>
      <c r="F220" s="5">
        <v>12</v>
      </c>
      <c r="G220" s="5">
        <f>SUM(D220+E220)</f>
        <v>271</v>
      </c>
      <c r="H220" s="6" t="str">
        <f>IF(G220&gt;200,"higher usage","lowerusage")</f>
        <v>higher usage</v>
      </c>
      <c r="I220" s="22" t="str">
        <f>IF(D220&gt;200,"swith to Energy Esential Appliances","consumpion normal")</f>
        <v>consumpion normal</v>
      </c>
    </row>
    <row r="221" spans="1:9" x14ac:dyDescent="0.25">
      <c r="A221" s="21" t="s">
        <v>57</v>
      </c>
      <c r="B221" s="5">
        <v>4</v>
      </c>
      <c r="C221" s="5">
        <v>21802</v>
      </c>
      <c r="D221" s="5">
        <v>189</v>
      </c>
      <c r="E221" s="5">
        <v>81</v>
      </c>
      <c r="F221" s="5">
        <v>11</v>
      </c>
      <c r="G221" s="5">
        <f>SUM(D221+E221)</f>
        <v>270</v>
      </c>
      <c r="H221" s="6" t="str">
        <f>IF(G221&gt;200,"higher usage","lowerusage")</f>
        <v>higher usage</v>
      </c>
      <c r="I221" s="22" t="str">
        <f>IF(D221&gt;200,"swith to Energy Esential Appliances","consumpion normal")</f>
        <v>consumpion normal</v>
      </c>
    </row>
    <row r="222" spans="1:9" x14ac:dyDescent="0.25">
      <c r="A222" s="21" t="s">
        <v>106</v>
      </c>
      <c r="B222" s="5">
        <v>6</v>
      </c>
      <c r="C222" s="5">
        <v>42399</v>
      </c>
      <c r="D222" s="5">
        <v>175</v>
      </c>
      <c r="E222" s="5">
        <v>92</v>
      </c>
      <c r="F222" s="5">
        <v>8</v>
      </c>
      <c r="G222" s="5">
        <f>SUM(D222+E222)</f>
        <v>267</v>
      </c>
      <c r="H222" s="6" t="str">
        <f>IF(G222&gt;200,"higher usage","lowerusage")</f>
        <v>higher usage</v>
      </c>
      <c r="I222" s="22" t="str">
        <f>IF(D222&gt;200,"swith to Energy Esential Appliances","consumpion normal")</f>
        <v>consumpion normal</v>
      </c>
    </row>
    <row r="223" spans="1:9" x14ac:dyDescent="0.25">
      <c r="A223" s="21" t="s">
        <v>43</v>
      </c>
      <c r="B223" s="5">
        <v>2</v>
      </c>
      <c r="C223" s="5">
        <v>22811</v>
      </c>
      <c r="D223" s="5">
        <v>194</v>
      </c>
      <c r="E223" s="5">
        <v>72</v>
      </c>
      <c r="F223" s="5">
        <v>9</v>
      </c>
      <c r="G223" s="5">
        <f>SUM(D223+E223)</f>
        <v>266</v>
      </c>
      <c r="H223" s="6" t="str">
        <f>IF(G223&gt;200,"higher usage","lowerusage")</f>
        <v>higher usage</v>
      </c>
      <c r="I223" s="22" t="str">
        <f>IF(D223&gt;200,"swith to Energy Esential Appliances","consumpion normal")</f>
        <v>consumpion normal</v>
      </c>
    </row>
    <row r="224" spans="1:9" x14ac:dyDescent="0.25">
      <c r="A224" s="21" t="s">
        <v>120</v>
      </c>
      <c r="B224" s="5">
        <v>7</v>
      </c>
      <c r="C224" s="5">
        <v>96213</v>
      </c>
      <c r="D224" s="5">
        <v>124</v>
      </c>
      <c r="E224" s="5">
        <v>142</v>
      </c>
      <c r="F224" s="5">
        <v>14</v>
      </c>
      <c r="G224" s="5">
        <f>SUM(D224+E224)</f>
        <v>266</v>
      </c>
      <c r="H224" s="6" t="str">
        <f>IF(G224&gt;200,"higher usage","lowerusage")</f>
        <v>higher usage</v>
      </c>
      <c r="I224" s="22" t="str">
        <f>IF(D224&gt;200,"swith to Energy Esential Appliances","consumpion normal")</f>
        <v>consumpion normal</v>
      </c>
    </row>
    <row r="225" spans="1:9" x14ac:dyDescent="0.25">
      <c r="A225" s="21" t="s">
        <v>49</v>
      </c>
      <c r="B225" s="5">
        <v>1</v>
      </c>
      <c r="C225" s="5">
        <v>22911</v>
      </c>
      <c r="D225" s="5">
        <v>134</v>
      </c>
      <c r="E225" s="5">
        <v>127</v>
      </c>
      <c r="F225" s="5">
        <v>4</v>
      </c>
      <c r="G225" s="5">
        <f>SUM(D225+E225)</f>
        <v>261</v>
      </c>
      <c r="H225" s="6" t="str">
        <f>IF(G225&gt;200,"higher usage","lowerusage")</f>
        <v>higher usage</v>
      </c>
      <c r="I225" s="22" t="str">
        <f>IF(D225&gt;200,"swith to Energy Esential Appliances","consumpion normal")</f>
        <v>consumpion normal</v>
      </c>
    </row>
    <row r="226" spans="1:9" x14ac:dyDescent="0.25">
      <c r="A226" s="21" t="s">
        <v>193</v>
      </c>
      <c r="B226" s="5">
        <v>5</v>
      </c>
      <c r="C226" s="5">
        <v>42677</v>
      </c>
      <c r="D226" s="5">
        <v>100</v>
      </c>
      <c r="E226" s="5">
        <v>160</v>
      </c>
      <c r="F226" s="5">
        <v>4</v>
      </c>
      <c r="G226" s="5">
        <f>SUM(D226+E226)</f>
        <v>260</v>
      </c>
      <c r="H226" s="6" t="str">
        <f>IF(G226&gt;200,"higher usage","lowerusage")</f>
        <v>higher usage</v>
      </c>
      <c r="I226" s="22" t="str">
        <f>IF(D226&gt;200,"swith to Energy Esential Appliances","consumpion normal")</f>
        <v>consumpion normal</v>
      </c>
    </row>
    <row r="227" spans="1:9" x14ac:dyDescent="0.25">
      <c r="A227" s="21" t="s">
        <v>103</v>
      </c>
      <c r="B227" s="5">
        <v>6</v>
      </c>
      <c r="C227" s="5">
        <v>43328</v>
      </c>
      <c r="D227" s="5">
        <v>199</v>
      </c>
      <c r="E227" s="5">
        <v>55</v>
      </c>
      <c r="F227" s="5">
        <v>14</v>
      </c>
      <c r="G227" s="5">
        <f>SUM(D227+E227)</f>
        <v>254</v>
      </c>
      <c r="H227" s="6" t="str">
        <f>IF(G227&gt;200,"higher usage","lowerusage")</f>
        <v>higher usage</v>
      </c>
      <c r="I227" s="22" t="str">
        <f>IF(D227&gt;200,"swith to Energy Esential Appliances","consumpion normal")</f>
        <v>consumpion normal</v>
      </c>
    </row>
    <row r="228" spans="1:9" x14ac:dyDescent="0.25">
      <c r="A228" s="21" t="s">
        <v>86</v>
      </c>
      <c r="B228" s="5">
        <v>4</v>
      </c>
      <c r="C228" s="5">
        <v>32874</v>
      </c>
      <c r="D228" s="5">
        <v>112</v>
      </c>
      <c r="E228" s="5">
        <v>140</v>
      </c>
      <c r="F228" s="5">
        <v>7</v>
      </c>
      <c r="G228" s="5">
        <f>SUM(D228+E228)</f>
        <v>252</v>
      </c>
      <c r="H228" s="6" t="str">
        <f>IF(G228&gt;200,"higher usage","lowerusage")</f>
        <v>higher usage</v>
      </c>
      <c r="I228" s="22" t="str">
        <f>IF(D228&gt;200,"swith to Energy Esential Appliances","consumpion normal")</f>
        <v>consumpion normal</v>
      </c>
    </row>
    <row r="229" spans="1:9" x14ac:dyDescent="0.25">
      <c r="A229" s="21" t="s">
        <v>210</v>
      </c>
      <c r="B229" s="5">
        <v>5</v>
      </c>
      <c r="C229" s="5">
        <v>59734</v>
      </c>
      <c r="D229" s="5">
        <v>179</v>
      </c>
      <c r="E229" s="5">
        <v>70</v>
      </c>
      <c r="F229" s="5">
        <v>7</v>
      </c>
      <c r="G229" s="5">
        <f>SUM(D229+E229)</f>
        <v>249</v>
      </c>
      <c r="H229" s="6" t="str">
        <f>IF(G229&gt;200,"higher usage","lowerusage")</f>
        <v>higher usage</v>
      </c>
      <c r="I229" s="22" t="str">
        <f>IF(D229&gt;200,"swith to Energy Esential Appliances","consumpion normal")</f>
        <v>consumpion normal</v>
      </c>
    </row>
    <row r="230" spans="1:9" x14ac:dyDescent="0.25">
      <c r="A230" s="21" t="s">
        <v>29</v>
      </c>
      <c r="B230" s="5">
        <v>4</v>
      </c>
      <c r="C230" s="5">
        <v>32688</v>
      </c>
      <c r="D230" s="5">
        <v>132</v>
      </c>
      <c r="E230" s="5">
        <v>108</v>
      </c>
      <c r="F230" s="5">
        <v>6</v>
      </c>
      <c r="G230" s="5">
        <f>SUM(D230+E230)</f>
        <v>240</v>
      </c>
      <c r="H230" s="6" t="str">
        <f>IF(G230&gt;200,"higher usage","lowerusage")</f>
        <v>higher usage</v>
      </c>
      <c r="I230" s="22" t="str">
        <f>IF(D230&gt;200,"swith to Energy Esential Appliances","consumpion normal")</f>
        <v>consumpion normal</v>
      </c>
    </row>
    <row r="231" spans="1:9" x14ac:dyDescent="0.25">
      <c r="A231" s="21" t="s">
        <v>94</v>
      </c>
      <c r="B231" s="5">
        <v>3</v>
      </c>
      <c r="C231" s="5">
        <v>22200</v>
      </c>
      <c r="D231" s="5">
        <v>161</v>
      </c>
      <c r="E231" s="5">
        <v>78</v>
      </c>
      <c r="F231" s="5">
        <v>2</v>
      </c>
      <c r="G231" s="5">
        <f>SUM(D231+E231)</f>
        <v>239</v>
      </c>
      <c r="H231" s="6" t="str">
        <f>IF(G231&gt;200,"higher usage","lowerusage")</f>
        <v>higher usage</v>
      </c>
      <c r="I231" s="22" t="str">
        <f>IF(D231&gt;200,"swith to Energy Esential Appliances","consumpion normal")</f>
        <v>consumpion normal</v>
      </c>
    </row>
    <row r="232" spans="1:9" x14ac:dyDescent="0.25">
      <c r="A232" s="21" t="s">
        <v>101</v>
      </c>
      <c r="B232" s="5">
        <v>6</v>
      </c>
      <c r="C232" s="5">
        <v>70108</v>
      </c>
      <c r="D232" s="5">
        <v>118</v>
      </c>
      <c r="E232" s="5">
        <v>118</v>
      </c>
      <c r="F232" s="5">
        <v>10</v>
      </c>
      <c r="G232" s="5">
        <f>SUM(D232+E232)</f>
        <v>236</v>
      </c>
      <c r="H232" s="6" t="str">
        <f>IF(G232&gt;200,"higher usage","lowerusage")</f>
        <v>higher usage</v>
      </c>
      <c r="I232" s="22" t="str">
        <f>IF(D232&gt;200,"swith to Energy Esential Appliances","consumpion normal")</f>
        <v>consumpion normal</v>
      </c>
    </row>
    <row r="233" spans="1:9" x14ac:dyDescent="0.25">
      <c r="A233" s="21" t="s">
        <v>64</v>
      </c>
      <c r="B233" s="5">
        <v>4</v>
      </c>
      <c r="C233" s="5">
        <v>50306</v>
      </c>
      <c r="D233" s="5">
        <v>174</v>
      </c>
      <c r="E233" s="5">
        <v>52</v>
      </c>
      <c r="F233" s="5">
        <v>9</v>
      </c>
      <c r="G233" s="5">
        <f>SUM(D233+E233)</f>
        <v>226</v>
      </c>
      <c r="H233" s="6" t="str">
        <f>IF(G233&gt;200,"higher usage","lowerusage")</f>
        <v>higher usage</v>
      </c>
      <c r="I233" s="22" t="str">
        <f>IF(D233&gt;200,"swith to Energy Esential Appliances","consumpion normal")</f>
        <v>consumpion normal</v>
      </c>
    </row>
    <row r="234" spans="1:9" x14ac:dyDescent="0.25">
      <c r="A234" s="21" t="s">
        <v>125</v>
      </c>
      <c r="B234" s="5">
        <v>5</v>
      </c>
      <c r="C234" s="5">
        <v>68404</v>
      </c>
      <c r="D234" s="5">
        <v>156</v>
      </c>
      <c r="E234" s="5">
        <v>70</v>
      </c>
      <c r="F234" s="5">
        <v>9</v>
      </c>
      <c r="G234" s="5">
        <f>SUM(D234+E234)</f>
        <v>226</v>
      </c>
      <c r="H234" s="6" t="str">
        <f>IF(G234&gt;200,"higher usage","lowerusage")</f>
        <v>higher usage</v>
      </c>
      <c r="I234" s="22" t="str">
        <f>IF(D234&gt;200,"swith to Energy Esential Appliances","consumpion normal")</f>
        <v>consumpion normal</v>
      </c>
    </row>
    <row r="235" spans="1:9" x14ac:dyDescent="0.25">
      <c r="A235" s="21" t="s">
        <v>247</v>
      </c>
      <c r="B235" s="5">
        <v>7</v>
      </c>
      <c r="C235" s="5">
        <v>64078</v>
      </c>
      <c r="D235" s="5">
        <v>127</v>
      </c>
      <c r="E235" s="5">
        <v>96</v>
      </c>
      <c r="F235" s="5">
        <v>7</v>
      </c>
      <c r="G235" s="5">
        <f>SUM(D235+E235)</f>
        <v>223</v>
      </c>
      <c r="H235" s="6" t="str">
        <f>IF(G235&gt;200,"higher usage","lowerusage")</f>
        <v>higher usage</v>
      </c>
      <c r="I235" s="22" t="str">
        <f>IF(D235&gt;200,"swith to Energy Esential Appliances","consumpion normal")</f>
        <v>consumpion normal</v>
      </c>
    </row>
    <row r="236" spans="1:9" x14ac:dyDescent="0.25">
      <c r="A236" s="21" t="s">
        <v>219</v>
      </c>
      <c r="B236" s="5">
        <v>6</v>
      </c>
      <c r="C236" s="5">
        <v>28308</v>
      </c>
      <c r="D236" s="5">
        <v>119</v>
      </c>
      <c r="E236" s="5">
        <v>104</v>
      </c>
      <c r="F236" s="5">
        <v>12</v>
      </c>
      <c r="G236" s="5">
        <f>SUM(D236+E236)</f>
        <v>223</v>
      </c>
      <c r="H236" s="6" t="str">
        <f>IF(G236&gt;200,"higher usage","lowerusage")</f>
        <v>higher usage</v>
      </c>
      <c r="I236" s="22" t="str">
        <f>IF(D236&gt;200,"swith to Energy Esential Appliances","consumpion normal")</f>
        <v>consumpion normal</v>
      </c>
    </row>
    <row r="237" spans="1:9" x14ac:dyDescent="0.25">
      <c r="A237" s="21" t="s">
        <v>268</v>
      </c>
      <c r="B237" s="5">
        <v>6</v>
      </c>
      <c r="C237" s="5">
        <v>29540</v>
      </c>
      <c r="D237" s="5">
        <v>109</v>
      </c>
      <c r="E237" s="5">
        <v>114</v>
      </c>
      <c r="F237" s="5">
        <v>2</v>
      </c>
      <c r="G237" s="5">
        <f>SUM(D237+E237)</f>
        <v>223</v>
      </c>
      <c r="H237" s="6" t="str">
        <f>IF(G237&gt;200,"higher usage","lowerusage")</f>
        <v>higher usage</v>
      </c>
      <c r="I237" s="22" t="str">
        <f>IF(D237&gt;200,"swith to Energy Esential Appliances","consumpion normal")</f>
        <v>consumpion normal</v>
      </c>
    </row>
    <row r="238" spans="1:9" x14ac:dyDescent="0.25">
      <c r="A238" s="21" t="s">
        <v>203</v>
      </c>
      <c r="B238" s="5">
        <v>7</v>
      </c>
      <c r="C238" s="5">
        <v>68747</v>
      </c>
      <c r="D238" s="5">
        <v>143</v>
      </c>
      <c r="E238" s="5">
        <v>75</v>
      </c>
      <c r="F238" s="5">
        <v>11</v>
      </c>
      <c r="G238" s="5">
        <f>SUM(D238+E238)</f>
        <v>218</v>
      </c>
      <c r="H238" s="6" t="str">
        <f>IF(G238&gt;200,"higher usage","lowerusage")</f>
        <v>higher usage</v>
      </c>
      <c r="I238" s="22" t="str">
        <f>IF(D238&gt;200,"swith to Energy Esential Appliances","consumpion normal")</f>
        <v>consumpion normal</v>
      </c>
    </row>
    <row r="239" spans="1:9" x14ac:dyDescent="0.25">
      <c r="A239" s="21" t="s">
        <v>202</v>
      </c>
      <c r="B239" s="5">
        <v>5</v>
      </c>
      <c r="C239" s="5">
        <v>23051</v>
      </c>
      <c r="D239" s="5">
        <v>157</v>
      </c>
      <c r="E239" s="5">
        <v>55</v>
      </c>
      <c r="F239" s="5">
        <v>6</v>
      </c>
      <c r="G239" s="5">
        <f>SUM(D239+E239)</f>
        <v>212</v>
      </c>
      <c r="H239" s="6" t="str">
        <f>IF(G239&gt;200,"higher usage","lowerusage")</f>
        <v>higher usage</v>
      </c>
      <c r="I239" s="22" t="str">
        <f>IF(D239&gt;200,"swith to Energy Esential Appliances","consumpion normal")</f>
        <v>consumpion normal</v>
      </c>
    </row>
    <row r="240" spans="1:9" x14ac:dyDescent="0.25">
      <c r="A240" s="21" t="s">
        <v>129</v>
      </c>
      <c r="B240" s="5">
        <v>2</v>
      </c>
      <c r="C240" s="5">
        <v>60764</v>
      </c>
      <c r="D240" s="5">
        <v>141</v>
      </c>
      <c r="E240" s="5">
        <v>71</v>
      </c>
      <c r="F240" s="5">
        <v>13</v>
      </c>
      <c r="G240" s="5">
        <f>SUM(D240+E240)</f>
        <v>212</v>
      </c>
      <c r="H240" s="6" t="str">
        <f>IF(G240&gt;200,"higher usage","lowerusage")</f>
        <v>higher usage</v>
      </c>
      <c r="I240" s="22" t="str">
        <f>IF(D240&gt;200,"swith to Energy Esential Appliances","consumpion normal")</f>
        <v>consumpion normal</v>
      </c>
    </row>
    <row r="241" spans="1:9" x14ac:dyDescent="0.25">
      <c r="A241" s="21" t="s">
        <v>7</v>
      </c>
      <c r="B241" s="5">
        <v>7</v>
      </c>
      <c r="C241" s="5">
        <v>85318</v>
      </c>
      <c r="D241" s="5">
        <v>103</v>
      </c>
      <c r="E241" s="5">
        <v>105</v>
      </c>
      <c r="F241" s="5">
        <v>6</v>
      </c>
      <c r="G241" s="5">
        <f>SUM(D241+E241)</f>
        <v>208</v>
      </c>
      <c r="H241" s="6" t="str">
        <f>IF(G241&gt;200,"higher usage","lowerusage")</f>
        <v>higher usage</v>
      </c>
      <c r="I241" s="22" t="str">
        <f>IF(D241&gt;200,"swith to Energy Esential Appliances","consumpion normal")</f>
        <v>consumpion normal</v>
      </c>
    </row>
    <row r="242" spans="1:9" x14ac:dyDescent="0.25">
      <c r="A242" s="21" t="s">
        <v>148</v>
      </c>
      <c r="B242" s="5">
        <v>1</v>
      </c>
      <c r="C242" s="5">
        <v>74240</v>
      </c>
      <c r="D242" s="5">
        <v>106</v>
      </c>
      <c r="E242" s="5">
        <v>97</v>
      </c>
      <c r="F242" s="5">
        <v>8</v>
      </c>
      <c r="G242" s="5">
        <f>SUM(D242+E242)</f>
        <v>203</v>
      </c>
      <c r="H242" s="6" t="str">
        <f>IF(G242&gt;200,"higher usage","lowerusage")</f>
        <v>higher usage</v>
      </c>
      <c r="I242" s="22" t="str">
        <f>IF(D242&gt;200,"swith to Energy Esential Appliances","consumpion normal")</f>
        <v>consumpion normal</v>
      </c>
    </row>
    <row r="243" spans="1:9" x14ac:dyDescent="0.25">
      <c r="A243" s="21" t="s">
        <v>223</v>
      </c>
      <c r="B243" s="5">
        <v>4</v>
      </c>
      <c r="C243" s="5">
        <v>94740</v>
      </c>
      <c r="D243" s="5">
        <v>113</v>
      </c>
      <c r="E243" s="5">
        <v>89</v>
      </c>
      <c r="F243" s="5">
        <v>7</v>
      </c>
      <c r="G243" s="5">
        <f>SUM(D243+E243)</f>
        <v>202</v>
      </c>
      <c r="H243" s="6" t="str">
        <f>IF(G243&gt;200,"higher usage","lowerusage")</f>
        <v>higher usage</v>
      </c>
      <c r="I243" s="22" t="str">
        <f>IF(D243&gt;200,"swith to Energy Esential Appliances","consumpion normal")</f>
        <v>consumpion normal</v>
      </c>
    </row>
    <row r="244" spans="1:9" x14ac:dyDescent="0.25">
      <c r="A244" s="21" t="s">
        <v>157</v>
      </c>
      <c r="B244" s="5">
        <v>1</v>
      </c>
      <c r="C244" s="5">
        <v>86105</v>
      </c>
      <c r="D244" s="5">
        <v>104</v>
      </c>
      <c r="E244" s="5">
        <v>96</v>
      </c>
      <c r="F244" s="5">
        <v>2</v>
      </c>
      <c r="G244" s="5">
        <f>SUM(D244+E244)</f>
        <v>200</v>
      </c>
      <c r="H244" s="6" t="str">
        <f>IF(G244&gt;200,"higher usage","lowerusage")</f>
        <v>lowerusage</v>
      </c>
      <c r="I244" s="22" t="str">
        <f>IF(D244&gt;200,"swith to Energy Esential Appliances","consumpion normal")</f>
        <v>consumpion normal</v>
      </c>
    </row>
    <row r="245" spans="1:9" x14ac:dyDescent="0.25">
      <c r="A245" s="21" t="s">
        <v>238</v>
      </c>
      <c r="B245" s="5">
        <v>1</v>
      </c>
      <c r="C245" s="5">
        <v>79638</v>
      </c>
      <c r="D245" s="5">
        <v>107</v>
      </c>
      <c r="E245" s="5">
        <v>93</v>
      </c>
      <c r="F245" s="5">
        <v>3</v>
      </c>
      <c r="G245" s="5">
        <f>SUM(D245+E245)</f>
        <v>200</v>
      </c>
      <c r="H245" s="6" t="str">
        <f>IF(G245&gt;200,"higher usage","lowerusage")</f>
        <v>lowerusage</v>
      </c>
      <c r="I245" s="22" t="str">
        <f>IF(D245&gt;200,"swith to Energy Esential Appliances","consumpion normal")</f>
        <v>consumpion normal</v>
      </c>
    </row>
    <row r="246" spans="1:9" x14ac:dyDescent="0.25">
      <c r="A246" s="21" t="s">
        <v>38</v>
      </c>
      <c r="B246" s="5">
        <v>2</v>
      </c>
      <c r="C246" s="5">
        <v>45184</v>
      </c>
      <c r="D246" s="5">
        <v>142</v>
      </c>
      <c r="E246" s="5">
        <v>55</v>
      </c>
      <c r="F246" s="5">
        <v>2</v>
      </c>
      <c r="G246" s="5">
        <f>SUM(D246+E246)</f>
        <v>197</v>
      </c>
      <c r="H246" s="6" t="str">
        <f>IF(G246&gt;200,"higher usage","lowerusage")</f>
        <v>lowerusage</v>
      </c>
      <c r="I246" s="22" t="str">
        <f>IF(D246&gt;200,"swith to Energy Esential Appliances","consumpion normal")</f>
        <v>consumpion normal</v>
      </c>
    </row>
    <row r="247" spans="1:9" x14ac:dyDescent="0.25">
      <c r="A247" s="21" t="s">
        <v>9</v>
      </c>
      <c r="B247" s="5">
        <v>4</v>
      </c>
      <c r="C247" s="5">
        <v>43664</v>
      </c>
      <c r="D247" s="5">
        <v>115</v>
      </c>
      <c r="E247" s="5">
        <v>79</v>
      </c>
      <c r="F247" s="5">
        <v>10</v>
      </c>
      <c r="G247" s="5">
        <f>SUM(D247+E247)</f>
        <v>194</v>
      </c>
      <c r="H247" s="6" t="str">
        <f>IF(G247&gt;200,"higher usage","lowerusage")</f>
        <v>lowerusage</v>
      </c>
      <c r="I247" s="22" t="str">
        <f>IF(D247&gt;200,"swith to Energy Esential Appliances","consumpion normal")</f>
        <v>consumpion normal</v>
      </c>
    </row>
    <row r="248" spans="1:9" x14ac:dyDescent="0.25">
      <c r="A248" s="21" t="s">
        <v>260</v>
      </c>
      <c r="B248" s="5">
        <v>1</v>
      </c>
      <c r="C248" s="5">
        <v>99605</v>
      </c>
      <c r="D248" s="5">
        <v>134</v>
      </c>
      <c r="E248" s="5">
        <v>59</v>
      </c>
      <c r="F248" s="5">
        <v>4</v>
      </c>
      <c r="G248" s="5">
        <f>SUM(D248+E248)</f>
        <v>193</v>
      </c>
      <c r="H248" s="6" t="str">
        <f>IF(G248&gt;200,"higher usage","lowerusage")</f>
        <v>lowerusage</v>
      </c>
      <c r="I248" s="22" t="str">
        <f>IF(D248&gt;200,"swith to Energy Esential Appliances","consumpion normal")</f>
        <v>consumpion normal</v>
      </c>
    </row>
    <row r="249" spans="1:9" x14ac:dyDescent="0.25">
      <c r="A249" s="21" t="s">
        <v>126</v>
      </c>
      <c r="B249" s="5">
        <v>2</v>
      </c>
      <c r="C249" s="5">
        <v>74045</v>
      </c>
      <c r="D249" s="5">
        <v>138</v>
      </c>
      <c r="E249" s="5">
        <v>54</v>
      </c>
      <c r="F249" s="5">
        <v>6</v>
      </c>
      <c r="G249" s="5">
        <f>SUM(D249+E249)</f>
        <v>192</v>
      </c>
      <c r="H249" s="6" t="str">
        <f>IF(G249&gt;200,"higher usage","lowerusage")</f>
        <v>lowerusage</v>
      </c>
      <c r="I249" s="22" t="str">
        <f>IF(D249&gt;200,"swith to Energy Esential Appliances","consumpion normal")</f>
        <v>consumpion normal</v>
      </c>
    </row>
    <row r="250" spans="1:9" x14ac:dyDescent="0.25">
      <c r="A250" s="21" t="s">
        <v>180</v>
      </c>
      <c r="B250" s="5">
        <v>5</v>
      </c>
      <c r="C250" s="5">
        <v>22368</v>
      </c>
      <c r="D250" s="5">
        <v>118</v>
      </c>
      <c r="E250" s="5">
        <v>66</v>
      </c>
      <c r="F250" s="5">
        <v>12</v>
      </c>
      <c r="G250" s="5">
        <f>SUM(D250+E250)</f>
        <v>184</v>
      </c>
      <c r="H250" s="6" t="str">
        <f>IF(G250&gt;200,"higher usage","lowerusage")</f>
        <v>lowerusage</v>
      </c>
      <c r="I250" s="22" t="str">
        <f>IF(D250&gt;200,"swith to Energy Esential Appliances","consumpion normal")</f>
        <v>consumpion normal</v>
      </c>
    </row>
    <row r="251" spans="1:9" x14ac:dyDescent="0.25">
      <c r="A251" s="21" t="s">
        <v>42</v>
      </c>
      <c r="B251" s="5">
        <v>4</v>
      </c>
      <c r="C251" s="5">
        <v>69811</v>
      </c>
      <c r="D251" s="5">
        <v>111</v>
      </c>
      <c r="E251" s="5">
        <v>52</v>
      </c>
      <c r="F251" s="5">
        <v>14</v>
      </c>
      <c r="G251" s="5">
        <f>SUM(D251+E251)</f>
        <v>163</v>
      </c>
      <c r="H251" s="6" t="str">
        <f>IF(G251&gt;200,"higher usage","lowerusage")</f>
        <v>lowerusage</v>
      </c>
      <c r="I251" s="22" t="str">
        <f>IF(D251&gt;200,"swith to Energy Esential Appliances","consumpion normal")</f>
        <v>consumpion normal</v>
      </c>
    </row>
    <row r="252" spans="1:9" x14ac:dyDescent="0.25">
      <c r="A252" s="26" t="s">
        <v>225</v>
      </c>
      <c r="B252" s="19">
        <v>4</v>
      </c>
      <c r="C252" s="19">
        <v>36896</v>
      </c>
      <c r="D252" s="19">
        <v>100</v>
      </c>
      <c r="E252" s="19">
        <v>55</v>
      </c>
      <c r="F252" s="19">
        <v>10</v>
      </c>
      <c r="G252" s="19">
        <f>SUM(D252+E252)</f>
        <v>155</v>
      </c>
      <c r="H252" s="20" t="str">
        <f>IF(G252&gt;200,"higher usage","lowerusage")</f>
        <v>lowerusage</v>
      </c>
      <c r="I252" s="27" t="str">
        <f>IF(D252&gt;200,"swith to Energy Esential Appliances","consumpion normal")</f>
        <v>consumpion normal</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A6F96-D538-4DA2-8744-8CF0846D8C8A}">
  <dimension ref="A1:U251"/>
  <sheetViews>
    <sheetView workbookViewId="0">
      <selection activeCell="C13" sqref="C13"/>
    </sheetView>
  </sheetViews>
  <sheetFormatPr defaultRowHeight="15" x14ac:dyDescent="0.25"/>
  <cols>
    <col min="1" max="1" width="13.5703125" bestFit="1" customWidth="1"/>
    <col min="2" max="2" width="11.42578125" bestFit="1" customWidth="1"/>
    <col min="3" max="3" width="23.140625" customWidth="1"/>
    <col min="4" max="4" width="22.28515625" bestFit="1" customWidth="1"/>
    <col min="5" max="5" width="10.42578125" bestFit="1" customWidth="1"/>
    <col min="6" max="6" width="17.28515625" bestFit="1" customWidth="1"/>
    <col min="8" max="8" width="15" bestFit="1" customWidth="1"/>
    <col min="9" max="9" width="24.42578125" bestFit="1" customWidth="1"/>
    <col min="10" max="10" width="29" bestFit="1" customWidth="1"/>
    <col min="11" max="11" width="29" customWidth="1"/>
    <col min="12" max="12" width="32.85546875" bestFit="1" customWidth="1"/>
    <col min="17" max="17" width="12.7109375" bestFit="1" customWidth="1"/>
    <col min="18" max="18" width="31.28515625" bestFit="1" customWidth="1"/>
    <col min="19" max="19" width="21" bestFit="1" customWidth="1"/>
    <col min="20" max="20" width="12.140625" bestFit="1" customWidth="1"/>
    <col min="21" max="21" width="34.85546875" bestFit="1" customWidth="1"/>
    <col min="22" max="22" width="17.5703125" bestFit="1" customWidth="1"/>
  </cols>
  <sheetData>
    <row r="1" spans="1:21" x14ac:dyDescent="0.25">
      <c r="A1" t="s">
        <v>306</v>
      </c>
      <c r="B1" s="16" t="s">
        <v>305</v>
      </c>
      <c r="C1" s="16"/>
      <c r="D1" s="16"/>
      <c r="E1" s="16"/>
      <c r="L1" s="4"/>
    </row>
    <row r="2" spans="1:21" x14ac:dyDescent="0.25">
      <c r="J2" s="1"/>
      <c r="K2" s="1"/>
    </row>
    <row r="3" spans="1:21" x14ac:dyDescent="0.25">
      <c r="A3" t="s">
        <v>307</v>
      </c>
      <c r="B3" t="s">
        <v>308</v>
      </c>
      <c r="D3" s="12"/>
      <c r="E3" s="12"/>
      <c r="F3" s="12"/>
      <c r="G3" s="31"/>
      <c r="J3" s="1"/>
      <c r="K3" s="1"/>
    </row>
    <row r="4" spans="1:21" x14ac:dyDescent="0.25">
      <c r="B4" s="28"/>
      <c r="D4" s="15"/>
      <c r="E4" s="15"/>
      <c r="F4" s="15"/>
      <c r="G4" s="31"/>
      <c r="J4" s="1"/>
      <c r="K4" s="1"/>
      <c r="Q4" s="2" t="s">
        <v>274</v>
      </c>
      <c r="R4" t="s">
        <v>271</v>
      </c>
    </row>
    <row r="5" spans="1:21" x14ac:dyDescent="0.25">
      <c r="B5" s="29" t="s">
        <v>304</v>
      </c>
      <c r="C5" s="32"/>
      <c r="D5" s="33"/>
      <c r="E5" s="33"/>
      <c r="F5" s="31"/>
      <c r="G5" s="31"/>
      <c r="H5" s="12"/>
      <c r="I5" s="12"/>
      <c r="J5" s="12"/>
      <c r="K5" s="1"/>
      <c r="Q5" s="3">
        <v>1</v>
      </c>
      <c r="R5" s="8">
        <v>14640</v>
      </c>
      <c r="T5" s="2" t="s">
        <v>275</v>
      </c>
      <c r="U5" t="s">
        <v>316</v>
      </c>
    </row>
    <row r="6" spans="1:21" x14ac:dyDescent="0.25">
      <c r="B6" s="28"/>
      <c r="G6" s="31"/>
      <c r="J6" s="1"/>
      <c r="K6" s="1"/>
      <c r="Q6" s="3">
        <v>2</v>
      </c>
      <c r="R6" s="8">
        <v>12963</v>
      </c>
      <c r="T6" s="3">
        <v>2</v>
      </c>
      <c r="U6" s="8">
        <v>422.4</v>
      </c>
    </row>
    <row r="7" spans="1:21" x14ac:dyDescent="0.25">
      <c r="B7" s="29" t="s">
        <v>299</v>
      </c>
      <c r="C7" s="32"/>
      <c r="G7" s="31"/>
      <c r="J7" s="1"/>
      <c r="K7" s="1"/>
      <c r="Q7" s="3">
        <v>3</v>
      </c>
      <c r="R7" s="8">
        <v>14366</v>
      </c>
      <c r="T7" s="3">
        <v>3</v>
      </c>
      <c r="U7" s="8">
        <v>460.25</v>
      </c>
    </row>
    <row r="8" spans="1:21" x14ac:dyDescent="0.25">
      <c r="G8" s="31"/>
      <c r="J8" s="1"/>
      <c r="K8" s="1"/>
      <c r="Q8" s="3">
        <v>4</v>
      </c>
      <c r="R8" s="8">
        <v>17965</v>
      </c>
      <c r="T8" s="3">
        <v>4</v>
      </c>
      <c r="U8" s="8">
        <v>420.36842105263156</v>
      </c>
    </row>
    <row r="9" spans="1:21" x14ac:dyDescent="0.25">
      <c r="B9" t="s">
        <v>312</v>
      </c>
      <c r="G9" s="31"/>
      <c r="J9" s="1"/>
      <c r="K9" s="1"/>
      <c r="Q9" s="3">
        <v>5</v>
      </c>
      <c r="R9" s="8">
        <v>14036</v>
      </c>
      <c r="T9" s="3">
        <v>5</v>
      </c>
      <c r="U9" s="8">
        <v>432</v>
      </c>
    </row>
    <row r="10" spans="1:21" x14ac:dyDescent="0.25">
      <c r="B10" s="28"/>
      <c r="G10" s="31"/>
      <c r="J10" s="1"/>
      <c r="K10" s="1"/>
      <c r="Q10" s="3">
        <v>6</v>
      </c>
      <c r="R10" s="8">
        <v>14296</v>
      </c>
      <c r="T10" s="3">
        <v>6</v>
      </c>
      <c r="U10" s="8">
        <v>390.04761904761904</v>
      </c>
    </row>
    <row r="11" spans="1:21" x14ac:dyDescent="0.25">
      <c r="B11" s="29" t="s">
        <v>300</v>
      </c>
      <c r="G11" s="31"/>
      <c r="J11" s="1"/>
      <c r="K11" s="1"/>
      <c r="Q11" s="3">
        <v>7</v>
      </c>
      <c r="R11" s="8">
        <v>17885</v>
      </c>
      <c r="T11" s="3">
        <v>7</v>
      </c>
      <c r="U11" s="8">
        <v>462</v>
      </c>
    </row>
    <row r="12" spans="1:21" x14ac:dyDescent="0.25">
      <c r="B12" s="28"/>
      <c r="G12" s="31"/>
      <c r="J12" s="1"/>
      <c r="K12" s="1"/>
      <c r="Q12" s="3" t="s">
        <v>270</v>
      </c>
      <c r="R12" s="8">
        <v>106151</v>
      </c>
      <c r="T12" s="3">
        <v>8</v>
      </c>
      <c r="U12" s="8">
        <v>418</v>
      </c>
    </row>
    <row r="13" spans="1:21" x14ac:dyDescent="0.25">
      <c r="B13" s="29" t="s">
        <v>301</v>
      </c>
      <c r="G13" s="31"/>
      <c r="J13" s="1"/>
      <c r="K13" s="1"/>
      <c r="T13" s="3">
        <v>9</v>
      </c>
      <c r="U13" s="8">
        <v>408.61538461538464</v>
      </c>
    </row>
    <row r="14" spans="1:21" x14ac:dyDescent="0.25">
      <c r="G14" s="31"/>
      <c r="J14" s="1"/>
      <c r="K14" s="1"/>
      <c r="T14" s="3">
        <v>10</v>
      </c>
      <c r="U14" s="8">
        <v>421.84210526315792</v>
      </c>
    </row>
    <row r="15" spans="1:21" x14ac:dyDescent="0.25">
      <c r="B15" t="s">
        <v>313</v>
      </c>
      <c r="G15" s="31"/>
      <c r="J15" s="1"/>
      <c r="K15" s="1"/>
      <c r="T15" s="3">
        <v>11</v>
      </c>
      <c r="U15" s="8">
        <v>421.8125</v>
      </c>
    </row>
    <row r="16" spans="1:21" x14ac:dyDescent="0.25">
      <c r="B16" s="28"/>
      <c r="G16" s="31"/>
      <c r="J16" s="1"/>
      <c r="K16" s="1"/>
      <c r="T16" s="3">
        <v>12</v>
      </c>
      <c r="U16" s="8">
        <v>432.68181818181819</v>
      </c>
    </row>
    <row r="17" spans="2:21" x14ac:dyDescent="0.25">
      <c r="B17" s="29" t="s">
        <v>302</v>
      </c>
      <c r="G17" s="31"/>
      <c r="J17" s="1"/>
      <c r="K17" s="1"/>
      <c r="T17" s="3">
        <v>13</v>
      </c>
      <c r="U17" s="8">
        <v>418.5</v>
      </c>
    </row>
    <row r="18" spans="2:21" x14ac:dyDescent="0.25">
      <c r="B18" s="28"/>
      <c r="G18" s="31"/>
      <c r="J18" s="1"/>
      <c r="K18" s="1"/>
      <c r="T18" s="3">
        <v>14</v>
      </c>
      <c r="U18" s="8">
        <v>426.73684210526318</v>
      </c>
    </row>
    <row r="19" spans="2:21" x14ac:dyDescent="0.25">
      <c r="B19" s="28" t="s">
        <v>303</v>
      </c>
      <c r="G19" s="31"/>
      <c r="J19" s="1"/>
      <c r="K19" s="1"/>
      <c r="T19" s="3" t="s">
        <v>270</v>
      </c>
      <c r="U19" s="8">
        <v>424.60399999999998</v>
      </c>
    </row>
    <row r="20" spans="2:21" x14ac:dyDescent="0.25">
      <c r="G20" s="31"/>
      <c r="J20" s="1"/>
      <c r="K20" s="1"/>
    </row>
    <row r="21" spans="2:21" x14ac:dyDescent="0.25">
      <c r="G21" s="31"/>
      <c r="J21" s="1"/>
      <c r="K21" s="1"/>
    </row>
    <row r="22" spans="2:21" ht="18" x14ac:dyDescent="0.25">
      <c r="D22" s="30"/>
      <c r="J22" s="1"/>
      <c r="K22" s="1"/>
    </row>
    <row r="23" spans="2:21" x14ac:dyDescent="0.25">
      <c r="D23" s="28"/>
      <c r="J23" s="1"/>
      <c r="K23" s="1"/>
    </row>
    <row r="24" spans="2:21" x14ac:dyDescent="0.25">
      <c r="D24" s="18"/>
      <c r="J24" s="1"/>
      <c r="K24" s="1"/>
    </row>
    <row r="25" spans="2:21" x14ac:dyDescent="0.25">
      <c r="D25" s="18"/>
      <c r="J25" s="1"/>
      <c r="K25" s="1"/>
    </row>
    <row r="26" spans="2:21" x14ac:dyDescent="0.25">
      <c r="D26" s="28"/>
      <c r="J26" s="1"/>
      <c r="K26" s="1"/>
    </row>
    <row r="27" spans="2:21" x14ac:dyDescent="0.25">
      <c r="D27" s="18"/>
      <c r="J27" s="1"/>
      <c r="K27" s="1"/>
    </row>
    <row r="28" spans="2:21" x14ac:dyDescent="0.25">
      <c r="D28" s="18"/>
      <c r="J28" s="1"/>
      <c r="K28" s="1"/>
    </row>
    <row r="29" spans="2:21" x14ac:dyDescent="0.25">
      <c r="J29" s="1"/>
      <c r="K29" s="1"/>
    </row>
    <row r="30" spans="2:21" x14ac:dyDescent="0.25">
      <c r="J30" s="1"/>
      <c r="K30" s="1"/>
    </row>
    <row r="31" spans="2:21" x14ac:dyDescent="0.25">
      <c r="J31" s="1"/>
      <c r="K31" s="1"/>
    </row>
    <row r="32" spans="2:21" x14ac:dyDescent="0.25">
      <c r="J32" s="1"/>
      <c r="K32" s="1"/>
    </row>
    <row r="33" spans="10:19" x14ac:dyDescent="0.25">
      <c r="J33" s="1"/>
      <c r="K33" s="1"/>
    </row>
    <row r="34" spans="10:19" x14ac:dyDescent="0.25">
      <c r="J34" s="1"/>
      <c r="K34" s="1"/>
    </row>
    <row r="35" spans="10:19" x14ac:dyDescent="0.25">
      <c r="J35" s="1"/>
      <c r="K35" s="1"/>
    </row>
    <row r="36" spans="10:19" x14ac:dyDescent="0.25">
      <c r="J36" s="1"/>
      <c r="K36" s="1"/>
    </row>
    <row r="37" spans="10:19" x14ac:dyDescent="0.25">
      <c r="J37" s="1"/>
      <c r="K37" s="1"/>
    </row>
    <row r="38" spans="10:19" x14ac:dyDescent="0.25">
      <c r="J38" s="1"/>
      <c r="K38" s="1"/>
      <c r="Q38" s="2" t="s">
        <v>276</v>
      </c>
      <c r="R38" t="s">
        <v>272</v>
      </c>
      <c r="S38" t="s">
        <v>273</v>
      </c>
    </row>
    <row r="39" spans="10:19" x14ac:dyDescent="0.25">
      <c r="J39" s="1"/>
      <c r="K39" s="1"/>
      <c r="Q39" s="3" t="s">
        <v>17</v>
      </c>
      <c r="R39">
        <v>6909</v>
      </c>
      <c r="S39">
        <v>3081</v>
      </c>
    </row>
    <row r="40" spans="10:19" x14ac:dyDescent="0.25">
      <c r="J40" s="1"/>
      <c r="K40" s="1"/>
      <c r="Q40" s="3" t="s">
        <v>10</v>
      </c>
      <c r="R40">
        <v>8380</v>
      </c>
      <c r="S40">
        <v>3018</v>
      </c>
    </row>
    <row r="41" spans="10:19" x14ac:dyDescent="0.25">
      <c r="J41" s="1"/>
      <c r="K41" s="1"/>
      <c r="Q41" s="3" t="s">
        <v>8</v>
      </c>
      <c r="R41">
        <v>6244</v>
      </c>
      <c r="S41">
        <v>2759</v>
      </c>
    </row>
    <row r="42" spans="10:19" x14ac:dyDescent="0.25">
      <c r="J42" s="1"/>
      <c r="K42" s="1"/>
      <c r="Q42" s="3" t="s">
        <v>22</v>
      </c>
      <c r="R42">
        <v>4087</v>
      </c>
      <c r="S42">
        <v>1661</v>
      </c>
    </row>
    <row r="43" spans="10:19" x14ac:dyDescent="0.25">
      <c r="J43" s="1"/>
      <c r="K43" s="1"/>
      <c r="Q43" s="3" t="s">
        <v>56</v>
      </c>
      <c r="R43">
        <v>6885</v>
      </c>
      <c r="S43">
        <v>2890</v>
      </c>
    </row>
    <row r="44" spans="10:19" x14ac:dyDescent="0.25">
      <c r="J44" s="1"/>
      <c r="K44" s="1"/>
      <c r="Q44" s="3" t="s">
        <v>13</v>
      </c>
      <c r="R44">
        <v>6784</v>
      </c>
      <c r="S44">
        <v>2371</v>
      </c>
    </row>
    <row r="45" spans="10:19" x14ac:dyDescent="0.25">
      <c r="J45" s="1"/>
      <c r="K45" s="1"/>
      <c r="Q45" s="3" t="s">
        <v>27</v>
      </c>
      <c r="R45">
        <v>7648</v>
      </c>
      <c r="S45">
        <v>3051</v>
      </c>
    </row>
    <row r="46" spans="10:19" x14ac:dyDescent="0.25">
      <c r="J46" s="1"/>
      <c r="K46" s="1"/>
      <c r="Q46" s="3" t="s">
        <v>25</v>
      </c>
      <c r="R46">
        <v>5086</v>
      </c>
      <c r="S46">
        <v>2525</v>
      </c>
    </row>
    <row r="47" spans="10:19" x14ac:dyDescent="0.25">
      <c r="J47" s="1"/>
      <c r="K47" s="1"/>
      <c r="Q47" s="3" t="s">
        <v>45</v>
      </c>
      <c r="R47">
        <v>5131</v>
      </c>
      <c r="S47">
        <v>2398</v>
      </c>
    </row>
    <row r="48" spans="10:19" x14ac:dyDescent="0.25">
      <c r="J48" s="1"/>
      <c r="K48" s="1"/>
      <c r="Q48" s="3" t="s">
        <v>31</v>
      </c>
      <c r="R48">
        <v>7484</v>
      </c>
      <c r="S48">
        <v>2623</v>
      </c>
    </row>
    <row r="49" spans="10:19" x14ac:dyDescent="0.25">
      <c r="J49" s="1"/>
      <c r="K49" s="1"/>
      <c r="Q49" s="3" t="s">
        <v>51</v>
      </c>
      <c r="R49">
        <v>5454</v>
      </c>
      <c r="S49">
        <v>2117</v>
      </c>
    </row>
    <row r="50" spans="10:19" x14ac:dyDescent="0.25">
      <c r="J50" s="1"/>
      <c r="K50" s="1"/>
      <c r="Q50" s="3" t="s">
        <v>15</v>
      </c>
      <c r="R50">
        <v>5243</v>
      </c>
      <c r="S50">
        <v>2322</v>
      </c>
    </row>
    <row r="51" spans="10:19" x14ac:dyDescent="0.25">
      <c r="J51" s="1"/>
      <c r="K51" s="1"/>
      <c r="Q51" s="3" t="s">
        <v>270</v>
      </c>
      <c r="R51">
        <v>75335</v>
      </c>
      <c r="S51">
        <v>30816</v>
      </c>
    </row>
    <row r="52" spans="10:19" x14ac:dyDescent="0.25">
      <c r="J52" s="1"/>
      <c r="K52" s="1"/>
    </row>
    <row r="53" spans="10:19" x14ac:dyDescent="0.25">
      <c r="J53" s="1"/>
      <c r="K53" s="1"/>
    </row>
    <row r="54" spans="10:19" x14ac:dyDescent="0.25">
      <c r="J54" s="1"/>
      <c r="K54" s="1"/>
    </row>
    <row r="55" spans="10:19" x14ac:dyDescent="0.25">
      <c r="J55" s="1"/>
      <c r="K55" s="1"/>
    </row>
    <row r="56" spans="10:19" x14ac:dyDescent="0.25">
      <c r="J56" s="1"/>
      <c r="K56" s="1"/>
    </row>
    <row r="57" spans="10:19" x14ac:dyDescent="0.25">
      <c r="J57" s="1"/>
      <c r="K57" s="1"/>
    </row>
    <row r="58" spans="10:19" x14ac:dyDescent="0.25">
      <c r="J58" s="1"/>
      <c r="K58" s="1"/>
    </row>
    <row r="59" spans="10:19" x14ac:dyDescent="0.25">
      <c r="J59" s="1"/>
      <c r="K59" s="1"/>
    </row>
    <row r="60" spans="10:19" x14ac:dyDescent="0.25">
      <c r="J60" s="1"/>
      <c r="K60" s="1"/>
    </row>
    <row r="61" spans="10:19" x14ac:dyDescent="0.25">
      <c r="J61" s="1"/>
      <c r="K61" s="1"/>
    </row>
    <row r="62" spans="10:19" x14ac:dyDescent="0.25">
      <c r="J62" s="1"/>
      <c r="K62" s="1"/>
    </row>
    <row r="63" spans="10:19" x14ac:dyDescent="0.25">
      <c r="J63" s="1"/>
      <c r="K63" s="1"/>
    </row>
    <row r="64" spans="10:19" x14ac:dyDescent="0.25">
      <c r="J64" s="1"/>
      <c r="K64" s="1"/>
    </row>
    <row r="65" spans="10:11" x14ac:dyDescent="0.25">
      <c r="J65" s="1"/>
      <c r="K65" s="1"/>
    </row>
    <row r="66" spans="10:11" x14ac:dyDescent="0.25">
      <c r="J66" s="1"/>
      <c r="K66" s="1"/>
    </row>
    <row r="67" spans="10:11" x14ac:dyDescent="0.25">
      <c r="J67" s="1"/>
      <c r="K67" s="1"/>
    </row>
    <row r="68" spans="10:11" x14ac:dyDescent="0.25">
      <c r="J68" s="1"/>
      <c r="K68" s="1"/>
    </row>
    <row r="69" spans="10:11" x14ac:dyDescent="0.25">
      <c r="J69" s="1"/>
      <c r="K69" s="1"/>
    </row>
    <row r="70" spans="10:11" x14ac:dyDescent="0.25">
      <c r="J70" s="1"/>
      <c r="K70" s="1"/>
    </row>
    <row r="71" spans="10:11" x14ac:dyDescent="0.25">
      <c r="J71" s="1"/>
      <c r="K71" s="1"/>
    </row>
    <row r="72" spans="10:11" x14ac:dyDescent="0.25">
      <c r="J72" s="1"/>
      <c r="K72" s="1"/>
    </row>
    <row r="73" spans="10:11" x14ac:dyDescent="0.25">
      <c r="J73" s="1"/>
      <c r="K73" s="1"/>
    </row>
    <row r="74" spans="10:11" x14ac:dyDescent="0.25">
      <c r="J74" s="1"/>
      <c r="K74" s="1"/>
    </row>
    <row r="75" spans="10:11" x14ac:dyDescent="0.25">
      <c r="J75" s="1"/>
      <c r="K75" s="1"/>
    </row>
    <row r="76" spans="10:11" x14ac:dyDescent="0.25">
      <c r="J76" s="1"/>
      <c r="K76" s="1"/>
    </row>
    <row r="77" spans="10:11" x14ac:dyDescent="0.25">
      <c r="J77" s="1"/>
      <c r="K77" s="1"/>
    </row>
    <row r="78" spans="10:11" x14ac:dyDescent="0.25">
      <c r="J78" s="1"/>
      <c r="K78" s="1"/>
    </row>
    <row r="79" spans="10:11" x14ac:dyDescent="0.25">
      <c r="J79" s="1"/>
      <c r="K79" s="1"/>
    </row>
    <row r="80" spans="10:11" x14ac:dyDescent="0.25">
      <c r="J80" s="1"/>
      <c r="K80" s="1"/>
    </row>
    <row r="81" spans="10:11" x14ac:dyDescent="0.25">
      <c r="J81" s="1"/>
      <c r="K81" s="1"/>
    </row>
    <row r="82" spans="10:11" x14ac:dyDescent="0.25">
      <c r="J82" s="1"/>
      <c r="K82" s="1"/>
    </row>
    <row r="83" spans="10:11" x14ac:dyDescent="0.25">
      <c r="J83" s="1"/>
      <c r="K83" s="1"/>
    </row>
    <row r="84" spans="10:11" x14ac:dyDescent="0.25">
      <c r="J84" s="1"/>
      <c r="K84" s="1"/>
    </row>
    <row r="85" spans="10:11" x14ac:dyDescent="0.25">
      <c r="J85" s="1"/>
      <c r="K85" s="1"/>
    </row>
    <row r="86" spans="10:11" x14ac:dyDescent="0.25">
      <c r="J86" s="1"/>
      <c r="K86" s="1"/>
    </row>
    <row r="87" spans="10:11" x14ac:dyDescent="0.25">
      <c r="J87" s="1"/>
      <c r="K87" s="1"/>
    </row>
    <row r="88" spans="10:11" x14ac:dyDescent="0.25">
      <c r="J88" s="1"/>
      <c r="K88" s="1"/>
    </row>
    <row r="89" spans="10:11" x14ac:dyDescent="0.25">
      <c r="J89" s="1"/>
      <c r="K89" s="1"/>
    </row>
    <row r="90" spans="10:11" x14ac:dyDescent="0.25">
      <c r="J90" s="1"/>
      <c r="K90" s="1"/>
    </row>
    <row r="91" spans="10:11" x14ac:dyDescent="0.25">
      <c r="J91" s="1"/>
      <c r="K91" s="1"/>
    </row>
    <row r="92" spans="10:11" x14ac:dyDescent="0.25">
      <c r="J92" s="1"/>
      <c r="K92" s="1"/>
    </row>
    <row r="93" spans="10:11" x14ac:dyDescent="0.25">
      <c r="J93" s="1"/>
      <c r="K93" s="1"/>
    </row>
    <row r="94" spans="10:11" x14ac:dyDescent="0.25">
      <c r="J94" s="1"/>
      <c r="K94" s="1"/>
    </row>
    <row r="95" spans="10:11" x14ac:dyDescent="0.25">
      <c r="J95" s="1"/>
      <c r="K95" s="1"/>
    </row>
    <row r="96" spans="10:11" x14ac:dyDescent="0.25">
      <c r="J96" s="1"/>
      <c r="K96" s="1"/>
    </row>
    <row r="97" spans="10:11" x14ac:dyDescent="0.25">
      <c r="J97" s="1"/>
      <c r="K97" s="1"/>
    </row>
    <row r="98" spans="10:11" x14ac:dyDescent="0.25">
      <c r="J98" s="1"/>
      <c r="K98" s="1"/>
    </row>
    <row r="99" spans="10:11" x14ac:dyDescent="0.25">
      <c r="J99" s="1"/>
      <c r="K99" s="1"/>
    </row>
    <row r="100" spans="10:11" x14ac:dyDescent="0.25">
      <c r="J100" s="1"/>
      <c r="K100" s="1"/>
    </row>
    <row r="101" spans="10:11" x14ac:dyDescent="0.25">
      <c r="J101" s="1"/>
      <c r="K101" s="1"/>
    </row>
    <row r="102" spans="10:11" x14ac:dyDescent="0.25">
      <c r="J102" s="1"/>
      <c r="K102" s="1"/>
    </row>
    <row r="103" spans="10:11" x14ac:dyDescent="0.25">
      <c r="J103" s="1"/>
      <c r="K103" s="1"/>
    </row>
    <row r="104" spans="10:11" x14ac:dyDescent="0.25">
      <c r="J104" s="1"/>
      <c r="K104" s="1"/>
    </row>
    <row r="105" spans="10:11" x14ac:dyDescent="0.25">
      <c r="J105" s="1"/>
      <c r="K105" s="1"/>
    </row>
    <row r="106" spans="10:11" x14ac:dyDescent="0.25">
      <c r="J106" s="1"/>
      <c r="K106" s="1"/>
    </row>
    <row r="107" spans="10:11" x14ac:dyDescent="0.25">
      <c r="J107" s="1"/>
      <c r="K107" s="1"/>
    </row>
    <row r="108" spans="10:11" x14ac:dyDescent="0.25">
      <c r="J108" s="1"/>
      <c r="K108" s="1"/>
    </row>
    <row r="109" spans="10:11" x14ac:dyDescent="0.25">
      <c r="J109" s="1"/>
      <c r="K109" s="1"/>
    </row>
    <row r="110" spans="10:11" x14ac:dyDescent="0.25">
      <c r="J110" s="1"/>
      <c r="K110" s="1"/>
    </row>
    <row r="111" spans="10:11" x14ac:dyDescent="0.25">
      <c r="J111" s="1"/>
      <c r="K111" s="1"/>
    </row>
    <row r="112" spans="10:11" x14ac:dyDescent="0.25">
      <c r="J112" s="1"/>
      <c r="K112" s="1"/>
    </row>
    <row r="113" spans="10:11" x14ac:dyDescent="0.25">
      <c r="J113" s="1"/>
      <c r="K113" s="1"/>
    </row>
    <row r="114" spans="10:11" x14ac:dyDescent="0.25">
      <c r="J114" s="1"/>
      <c r="K114" s="1"/>
    </row>
    <row r="115" spans="10:11" x14ac:dyDescent="0.25">
      <c r="J115" s="1"/>
      <c r="K115" s="1"/>
    </row>
    <row r="116" spans="10:11" x14ac:dyDescent="0.25">
      <c r="J116" s="1"/>
      <c r="K116" s="1"/>
    </row>
    <row r="117" spans="10:11" x14ac:dyDescent="0.25">
      <c r="J117" s="1"/>
      <c r="K117" s="1"/>
    </row>
    <row r="118" spans="10:11" x14ac:dyDescent="0.25">
      <c r="J118" s="1"/>
      <c r="K118" s="1"/>
    </row>
    <row r="119" spans="10:11" x14ac:dyDescent="0.25">
      <c r="J119" s="1"/>
      <c r="K119" s="1"/>
    </row>
    <row r="120" spans="10:11" x14ac:dyDescent="0.25">
      <c r="J120" s="1"/>
      <c r="K120" s="1"/>
    </row>
    <row r="121" spans="10:11" x14ac:dyDescent="0.25">
      <c r="J121" s="1"/>
      <c r="K121" s="1"/>
    </row>
    <row r="122" spans="10:11" x14ac:dyDescent="0.25">
      <c r="J122" s="1"/>
      <c r="K122" s="1"/>
    </row>
    <row r="123" spans="10:11" x14ac:dyDescent="0.25">
      <c r="J123" s="1"/>
      <c r="K123" s="1"/>
    </row>
    <row r="124" spans="10:11" x14ac:dyDescent="0.25">
      <c r="J124" s="1"/>
      <c r="K124" s="1"/>
    </row>
    <row r="125" spans="10:11" x14ac:dyDescent="0.25">
      <c r="J125" s="1"/>
      <c r="K125" s="1"/>
    </row>
    <row r="126" spans="10:11" x14ac:dyDescent="0.25">
      <c r="J126" s="1"/>
      <c r="K126" s="1"/>
    </row>
    <row r="127" spans="10:11" x14ac:dyDescent="0.25">
      <c r="J127" s="1"/>
      <c r="K127" s="1"/>
    </row>
    <row r="128" spans="10:11" x14ac:dyDescent="0.25">
      <c r="J128" s="1"/>
      <c r="K128" s="1"/>
    </row>
    <row r="129" spans="10:11" x14ac:dyDescent="0.25">
      <c r="J129" s="1"/>
      <c r="K129" s="1"/>
    </row>
    <row r="130" spans="10:11" x14ac:dyDescent="0.25">
      <c r="J130" s="1"/>
      <c r="K130" s="1"/>
    </row>
    <row r="131" spans="10:11" x14ac:dyDescent="0.25">
      <c r="J131" s="1"/>
      <c r="K131" s="1"/>
    </row>
    <row r="132" spans="10:11" x14ac:dyDescent="0.25">
      <c r="J132" s="1"/>
      <c r="K132" s="1"/>
    </row>
    <row r="133" spans="10:11" x14ac:dyDescent="0.25">
      <c r="J133" s="1"/>
      <c r="K133" s="1"/>
    </row>
    <row r="134" spans="10:11" x14ac:dyDescent="0.25">
      <c r="J134" s="1"/>
      <c r="K134" s="1"/>
    </row>
    <row r="135" spans="10:11" x14ac:dyDescent="0.25">
      <c r="J135" s="1"/>
      <c r="K135" s="1"/>
    </row>
    <row r="136" spans="10:11" x14ac:dyDescent="0.25">
      <c r="J136" s="1"/>
      <c r="K136" s="1"/>
    </row>
    <row r="137" spans="10:11" x14ac:dyDescent="0.25">
      <c r="J137" s="1"/>
      <c r="K137" s="1"/>
    </row>
    <row r="138" spans="10:11" x14ac:dyDescent="0.25">
      <c r="J138" s="1"/>
      <c r="K138" s="1"/>
    </row>
    <row r="139" spans="10:11" x14ac:dyDescent="0.25">
      <c r="J139" s="1"/>
      <c r="K139" s="1"/>
    </row>
    <row r="140" spans="10:11" x14ac:dyDescent="0.25">
      <c r="J140" s="1"/>
      <c r="K140" s="1"/>
    </row>
    <row r="141" spans="10:11" x14ac:dyDescent="0.25">
      <c r="J141" s="1"/>
      <c r="K141" s="1"/>
    </row>
    <row r="142" spans="10:11" x14ac:dyDescent="0.25">
      <c r="J142" s="1"/>
      <c r="K142" s="1"/>
    </row>
    <row r="143" spans="10:11" x14ac:dyDescent="0.25">
      <c r="J143" s="1"/>
      <c r="K143" s="1"/>
    </row>
    <row r="144" spans="10:11" x14ac:dyDescent="0.25">
      <c r="J144" s="1"/>
      <c r="K144" s="1"/>
    </row>
    <row r="145" spans="10:11" x14ac:dyDescent="0.25">
      <c r="J145" s="1"/>
      <c r="K145" s="1"/>
    </row>
    <row r="146" spans="10:11" x14ac:dyDescent="0.25">
      <c r="J146" s="1"/>
      <c r="K146" s="1"/>
    </row>
    <row r="147" spans="10:11" x14ac:dyDescent="0.25">
      <c r="J147" s="1"/>
      <c r="K147" s="1"/>
    </row>
    <row r="148" spans="10:11" x14ac:dyDescent="0.25">
      <c r="J148" s="1"/>
      <c r="K148" s="1"/>
    </row>
    <row r="149" spans="10:11" x14ac:dyDescent="0.25">
      <c r="J149" s="1"/>
      <c r="K149" s="1"/>
    </row>
    <row r="150" spans="10:11" x14ac:dyDescent="0.25">
      <c r="J150" s="1"/>
      <c r="K150" s="1"/>
    </row>
    <row r="151" spans="10:11" x14ac:dyDescent="0.25">
      <c r="J151" s="1"/>
      <c r="K151" s="1"/>
    </row>
    <row r="152" spans="10:11" x14ac:dyDescent="0.25">
      <c r="J152" s="1"/>
      <c r="K152" s="1"/>
    </row>
    <row r="153" spans="10:11" x14ac:dyDescent="0.25">
      <c r="J153" s="1"/>
      <c r="K153" s="1"/>
    </row>
    <row r="154" spans="10:11" x14ac:dyDescent="0.25">
      <c r="J154" s="1"/>
      <c r="K154" s="1"/>
    </row>
    <row r="155" spans="10:11" x14ac:dyDescent="0.25">
      <c r="J155" s="1"/>
      <c r="K155" s="1"/>
    </row>
    <row r="156" spans="10:11" x14ac:dyDescent="0.25">
      <c r="J156" s="1"/>
      <c r="K156" s="1"/>
    </row>
    <row r="157" spans="10:11" x14ac:dyDescent="0.25">
      <c r="J157" s="1"/>
      <c r="K157" s="1"/>
    </row>
    <row r="158" spans="10:11" x14ac:dyDescent="0.25">
      <c r="J158" s="1"/>
      <c r="K158" s="1"/>
    </row>
    <row r="159" spans="10:11" x14ac:dyDescent="0.25">
      <c r="J159" s="1"/>
      <c r="K159" s="1"/>
    </row>
    <row r="160" spans="10:11" x14ac:dyDescent="0.25">
      <c r="J160" s="1"/>
      <c r="K160" s="1"/>
    </row>
    <row r="161" spans="10:11" x14ac:dyDescent="0.25">
      <c r="J161" s="1"/>
      <c r="K161" s="1"/>
    </row>
    <row r="162" spans="10:11" x14ac:dyDescent="0.25">
      <c r="J162" s="1"/>
      <c r="K162" s="1"/>
    </row>
    <row r="163" spans="10:11" x14ac:dyDescent="0.25">
      <c r="J163" s="1"/>
      <c r="K163" s="1"/>
    </row>
    <row r="164" spans="10:11" x14ac:dyDescent="0.25">
      <c r="J164" s="1"/>
      <c r="K164" s="1"/>
    </row>
    <row r="165" spans="10:11" x14ac:dyDescent="0.25">
      <c r="J165" s="1"/>
      <c r="K165" s="1"/>
    </row>
    <row r="166" spans="10:11" x14ac:dyDescent="0.25">
      <c r="J166" s="1"/>
      <c r="K166" s="1"/>
    </row>
    <row r="167" spans="10:11" x14ac:dyDescent="0.25">
      <c r="J167" s="1"/>
      <c r="K167" s="1"/>
    </row>
    <row r="168" spans="10:11" x14ac:dyDescent="0.25">
      <c r="J168" s="1"/>
      <c r="K168" s="1"/>
    </row>
    <row r="169" spans="10:11" x14ac:dyDescent="0.25">
      <c r="J169" s="1"/>
      <c r="K169" s="1"/>
    </row>
    <row r="170" spans="10:11" x14ac:dyDescent="0.25">
      <c r="J170" s="1"/>
      <c r="K170" s="1"/>
    </row>
    <row r="171" spans="10:11" x14ac:dyDescent="0.25">
      <c r="J171" s="1"/>
      <c r="K171" s="1"/>
    </row>
    <row r="172" spans="10:11" x14ac:dyDescent="0.25">
      <c r="J172" s="1"/>
      <c r="K172" s="1"/>
    </row>
    <row r="173" spans="10:11" x14ac:dyDescent="0.25">
      <c r="J173" s="1"/>
      <c r="K173" s="1"/>
    </row>
    <row r="174" spans="10:11" x14ac:dyDescent="0.25">
      <c r="J174" s="1"/>
      <c r="K174" s="1"/>
    </row>
    <row r="175" spans="10:11" x14ac:dyDescent="0.25">
      <c r="J175" s="1"/>
      <c r="K175" s="1"/>
    </row>
    <row r="176" spans="10:11" x14ac:dyDescent="0.25">
      <c r="J176" s="1"/>
      <c r="K176" s="1"/>
    </row>
    <row r="177" spans="10:11" x14ac:dyDescent="0.25">
      <c r="J177" s="1"/>
      <c r="K177" s="1"/>
    </row>
    <row r="178" spans="10:11" x14ac:dyDescent="0.25">
      <c r="J178" s="1"/>
      <c r="K178" s="1"/>
    </row>
    <row r="179" spans="10:11" x14ac:dyDescent="0.25">
      <c r="J179" s="1"/>
      <c r="K179" s="1"/>
    </row>
    <row r="180" spans="10:11" x14ac:dyDescent="0.25">
      <c r="J180" s="1"/>
      <c r="K180" s="1"/>
    </row>
    <row r="181" spans="10:11" x14ac:dyDescent="0.25">
      <c r="J181" s="1"/>
      <c r="K181" s="1"/>
    </row>
    <row r="182" spans="10:11" x14ac:dyDescent="0.25">
      <c r="J182" s="1"/>
      <c r="K182" s="1"/>
    </row>
    <row r="183" spans="10:11" x14ac:dyDescent="0.25">
      <c r="J183" s="1"/>
      <c r="K183" s="1"/>
    </row>
    <row r="184" spans="10:11" x14ac:dyDescent="0.25">
      <c r="J184" s="1"/>
      <c r="K184" s="1"/>
    </row>
    <row r="185" spans="10:11" x14ac:dyDescent="0.25">
      <c r="J185" s="1"/>
      <c r="K185" s="1"/>
    </row>
    <row r="186" spans="10:11" x14ac:dyDescent="0.25">
      <c r="J186" s="1"/>
      <c r="K186" s="1"/>
    </row>
    <row r="187" spans="10:11" x14ac:dyDescent="0.25">
      <c r="J187" s="1"/>
      <c r="K187" s="1"/>
    </row>
    <row r="188" spans="10:11" x14ac:dyDescent="0.25">
      <c r="J188" s="1"/>
      <c r="K188" s="1"/>
    </row>
    <row r="189" spans="10:11" x14ac:dyDescent="0.25">
      <c r="J189" s="1"/>
      <c r="K189" s="1"/>
    </row>
    <row r="190" spans="10:11" x14ac:dyDescent="0.25">
      <c r="J190" s="1"/>
      <c r="K190" s="1"/>
    </row>
    <row r="191" spans="10:11" x14ac:dyDescent="0.25">
      <c r="J191" s="1"/>
      <c r="K191" s="1"/>
    </row>
    <row r="192" spans="10:11" x14ac:dyDescent="0.25">
      <c r="J192" s="1"/>
      <c r="K192" s="1"/>
    </row>
    <row r="193" spans="10:11" x14ac:dyDescent="0.25">
      <c r="J193" s="1"/>
      <c r="K193" s="1"/>
    </row>
    <row r="194" spans="10:11" x14ac:dyDescent="0.25">
      <c r="J194" s="1"/>
      <c r="K194" s="1"/>
    </row>
    <row r="195" spans="10:11" x14ac:dyDescent="0.25">
      <c r="J195" s="1"/>
      <c r="K195" s="1"/>
    </row>
    <row r="196" spans="10:11" x14ac:dyDescent="0.25">
      <c r="J196" s="1"/>
      <c r="K196" s="1"/>
    </row>
    <row r="197" spans="10:11" x14ac:dyDescent="0.25">
      <c r="J197" s="1"/>
      <c r="K197" s="1"/>
    </row>
    <row r="198" spans="10:11" x14ac:dyDescent="0.25">
      <c r="J198" s="1"/>
      <c r="K198" s="1"/>
    </row>
    <row r="199" spans="10:11" x14ac:dyDescent="0.25">
      <c r="J199" s="1"/>
      <c r="K199" s="1"/>
    </row>
    <row r="200" spans="10:11" x14ac:dyDescent="0.25">
      <c r="J200" s="1"/>
      <c r="K200" s="1"/>
    </row>
    <row r="201" spans="10:11" x14ac:dyDescent="0.25">
      <c r="J201" s="1"/>
      <c r="K201" s="1"/>
    </row>
    <row r="202" spans="10:11" x14ac:dyDescent="0.25">
      <c r="J202" s="1"/>
      <c r="K202" s="1"/>
    </row>
    <row r="203" spans="10:11" x14ac:dyDescent="0.25">
      <c r="J203" s="1"/>
      <c r="K203" s="1"/>
    </row>
    <row r="204" spans="10:11" x14ac:dyDescent="0.25">
      <c r="J204" s="1"/>
      <c r="K204" s="1"/>
    </row>
    <row r="205" spans="10:11" x14ac:dyDescent="0.25">
      <c r="J205" s="1"/>
      <c r="K205" s="1"/>
    </row>
    <row r="206" spans="10:11" x14ac:dyDescent="0.25">
      <c r="J206" s="1"/>
      <c r="K206" s="1"/>
    </row>
    <row r="207" spans="10:11" x14ac:dyDescent="0.25">
      <c r="J207" s="1"/>
      <c r="K207" s="1"/>
    </row>
    <row r="208" spans="10:11" x14ac:dyDescent="0.25">
      <c r="J208" s="1"/>
      <c r="K208" s="1"/>
    </row>
    <row r="209" spans="10:11" x14ac:dyDescent="0.25">
      <c r="J209" s="1"/>
      <c r="K209" s="1"/>
    </row>
    <row r="210" spans="10:11" x14ac:dyDescent="0.25">
      <c r="J210" s="1"/>
      <c r="K210" s="1"/>
    </row>
    <row r="211" spans="10:11" x14ac:dyDescent="0.25">
      <c r="J211" s="1"/>
      <c r="K211" s="1"/>
    </row>
    <row r="212" spans="10:11" x14ac:dyDescent="0.25">
      <c r="J212" s="1"/>
      <c r="K212" s="1"/>
    </row>
    <row r="213" spans="10:11" x14ac:dyDescent="0.25">
      <c r="J213" s="1"/>
      <c r="K213" s="1"/>
    </row>
    <row r="214" spans="10:11" x14ac:dyDescent="0.25">
      <c r="J214" s="1"/>
      <c r="K214" s="1"/>
    </row>
    <row r="215" spans="10:11" x14ac:dyDescent="0.25">
      <c r="J215" s="1"/>
      <c r="K215" s="1"/>
    </row>
    <row r="216" spans="10:11" x14ac:dyDescent="0.25">
      <c r="J216" s="1"/>
      <c r="K216" s="1"/>
    </row>
    <row r="217" spans="10:11" x14ac:dyDescent="0.25">
      <c r="J217" s="1"/>
      <c r="K217" s="1"/>
    </row>
    <row r="218" spans="10:11" x14ac:dyDescent="0.25">
      <c r="J218" s="1"/>
      <c r="K218" s="1"/>
    </row>
    <row r="219" spans="10:11" x14ac:dyDescent="0.25">
      <c r="J219" s="1"/>
      <c r="K219" s="1"/>
    </row>
    <row r="220" spans="10:11" x14ac:dyDescent="0.25">
      <c r="J220" s="1"/>
      <c r="K220" s="1"/>
    </row>
    <row r="221" spans="10:11" x14ac:dyDescent="0.25">
      <c r="J221" s="1"/>
      <c r="K221" s="1"/>
    </row>
    <row r="222" spans="10:11" x14ac:dyDescent="0.25">
      <c r="J222" s="1"/>
      <c r="K222" s="1"/>
    </row>
    <row r="223" spans="10:11" x14ac:dyDescent="0.25">
      <c r="J223" s="1"/>
      <c r="K223" s="1"/>
    </row>
    <row r="224" spans="10:11" x14ac:dyDescent="0.25">
      <c r="J224" s="1"/>
      <c r="K224" s="1"/>
    </row>
    <row r="225" spans="10:11" x14ac:dyDescent="0.25">
      <c r="J225" s="1"/>
      <c r="K225" s="1"/>
    </row>
    <row r="226" spans="10:11" x14ac:dyDescent="0.25">
      <c r="J226" s="1"/>
      <c r="K226" s="1"/>
    </row>
    <row r="227" spans="10:11" x14ac:dyDescent="0.25">
      <c r="J227" s="1"/>
      <c r="K227" s="1"/>
    </row>
    <row r="228" spans="10:11" x14ac:dyDescent="0.25">
      <c r="J228" s="1"/>
      <c r="K228" s="1"/>
    </row>
    <row r="229" spans="10:11" x14ac:dyDescent="0.25">
      <c r="J229" s="1"/>
      <c r="K229" s="1"/>
    </row>
    <row r="230" spans="10:11" x14ac:dyDescent="0.25">
      <c r="J230" s="1"/>
      <c r="K230" s="1"/>
    </row>
    <row r="231" spans="10:11" x14ac:dyDescent="0.25">
      <c r="J231" s="1"/>
      <c r="K231" s="1"/>
    </row>
    <row r="232" spans="10:11" x14ac:dyDescent="0.25">
      <c r="J232" s="1"/>
      <c r="K232" s="1"/>
    </row>
    <row r="233" spans="10:11" x14ac:dyDescent="0.25">
      <c r="J233" s="1"/>
      <c r="K233" s="1"/>
    </row>
    <row r="234" spans="10:11" x14ac:dyDescent="0.25">
      <c r="J234" s="1"/>
      <c r="K234" s="1"/>
    </row>
    <row r="235" spans="10:11" x14ac:dyDescent="0.25">
      <c r="J235" s="1"/>
      <c r="K235" s="1"/>
    </row>
    <row r="236" spans="10:11" x14ac:dyDescent="0.25">
      <c r="J236" s="1"/>
      <c r="K236" s="1"/>
    </row>
    <row r="237" spans="10:11" x14ac:dyDescent="0.25">
      <c r="J237" s="1"/>
      <c r="K237" s="1"/>
    </row>
    <row r="238" spans="10:11" x14ac:dyDescent="0.25">
      <c r="J238" s="1"/>
      <c r="K238" s="1"/>
    </row>
    <row r="239" spans="10:11" x14ac:dyDescent="0.25">
      <c r="J239" s="1"/>
      <c r="K239" s="1"/>
    </row>
    <row r="240" spans="10:11" x14ac:dyDescent="0.25">
      <c r="J240" s="1"/>
      <c r="K240" s="1"/>
    </row>
    <row r="241" spans="10:11" x14ac:dyDescent="0.25">
      <c r="J241" s="1"/>
      <c r="K241" s="1"/>
    </row>
    <row r="242" spans="10:11" x14ac:dyDescent="0.25">
      <c r="J242" s="1"/>
      <c r="K242" s="1"/>
    </row>
    <row r="243" spans="10:11" x14ac:dyDescent="0.25">
      <c r="J243" s="1"/>
      <c r="K243" s="1"/>
    </row>
    <row r="244" spans="10:11" x14ac:dyDescent="0.25">
      <c r="J244" s="1"/>
      <c r="K244" s="1"/>
    </row>
    <row r="245" spans="10:11" x14ac:dyDescent="0.25">
      <c r="J245" s="1"/>
      <c r="K245" s="1"/>
    </row>
    <row r="246" spans="10:11" x14ac:dyDescent="0.25">
      <c r="J246" s="1"/>
      <c r="K246" s="1"/>
    </row>
    <row r="247" spans="10:11" x14ac:dyDescent="0.25">
      <c r="J247" s="1"/>
      <c r="K247" s="1"/>
    </row>
    <row r="248" spans="10:11" x14ac:dyDescent="0.25">
      <c r="J248" s="1"/>
      <c r="K248" s="1"/>
    </row>
    <row r="249" spans="10:11" x14ac:dyDescent="0.25">
      <c r="J249" s="1"/>
      <c r="K249" s="1"/>
    </row>
    <row r="250" spans="10:11" x14ac:dyDescent="0.25">
      <c r="J250" s="1"/>
      <c r="K250" s="1"/>
    </row>
    <row r="251" spans="10:11" x14ac:dyDescent="0.25">
      <c r="J251" s="1"/>
      <c r="K251" s="1"/>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3118E-FCA0-42D0-8091-B576C0D5DA0A}">
  <dimension ref="A1:W41"/>
  <sheetViews>
    <sheetView showGridLines="0" tabSelected="1" topLeftCell="A2" workbookViewId="0">
      <selection activeCell="B4" sqref="B4:V4"/>
    </sheetView>
  </sheetViews>
  <sheetFormatPr defaultRowHeight="15" x14ac:dyDescent="0.25"/>
  <sheetData>
    <row r="1" spans="1:23" ht="18.75" x14ac:dyDescent="0.3">
      <c r="B1" s="34" t="s">
        <v>309</v>
      </c>
      <c r="C1" s="34"/>
      <c r="D1" s="34"/>
      <c r="E1" s="34"/>
      <c r="F1" s="34"/>
      <c r="G1" s="34"/>
      <c r="H1" s="34"/>
      <c r="I1" s="34"/>
      <c r="J1" s="34"/>
      <c r="K1" s="34"/>
    </row>
    <row r="4" spans="1:23" ht="25.5" x14ac:dyDescent="0.4">
      <c r="A4" s="40"/>
      <c r="B4" s="41" t="s">
        <v>310</v>
      </c>
      <c r="C4" s="42"/>
      <c r="D4" s="42"/>
      <c r="E4" s="42"/>
      <c r="F4" s="42"/>
      <c r="G4" s="42"/>
      <c r="H4" s="42"/>
      <c r="I4" s="42"/>
      <c r="J4" s="42"/>
      <c r="K4" s="42"/>
      <c r="L4" s="42"/>
      <c r="M4" s="42"/>
      <c r="N4" s="42"/>
      <c r="O4" s="42"/>
      <c r="P4" s="42"/>
      <c r="Q4" s="42"/>
      <c r="R4" s="42"/>
      <c r="S4" s="42"/>
      <c r="T4" s="42"/>
      <c r="U4" s="42"/>
      <c r="V4" s="42"/>
      <c r="W4" s="43"/>
    </row>
    <row r="5" spans="1:23" x14ac:dyDescent="0.25">
      <c r="A5" s="44"/>
      <c r="B5" s="35"/>
      <c r="C5" s="35"/>
      <c r="D5" s="35"/>
      <c r="E5" s="35"/>
      <c r="F5" s="35"/>
      <c r="G5" s="35"/>
      <c r="H5" s="35"/>
      <c r="I5" s="35"/>
      <c r="J5" s="35"/>
      <c r="K5" s="35"/>
      <c r="L5" s="35"/>
      <c r="M5" s="35"/>
      <c r="N5" s="35"/>
      <c r="O5" s="35"/>
      <c r="P5" s="35"/>
      <c r="Q5" s="35"/>
      <c r="R5" s="35"/>
      <c r="S5" s="35"/>
      <c r="T5" s="35"/>
      <c r="U5" s="35"/>
      <c r="V5" s="35"/>
      <c r="W5" s="45"/>
    </row>
    <row r="6" spans="1:23" x14ac:dyDescent="0.25">
      <c r="A6" s="44"/>
      <c r="B6" s="35"/>
      <c r="C6" s="36" t="s">
        <v>318</v>
      </c>
      <c r="D6" s="36"/>
      <c r="E6" s="36"/>
      <c r="F6" s="36"/>
      <c r="G6" s="36"/>
      <c r="H6" s="35"/>
      <c r="I6" s="35"/>
      <c r="J6" s="35"/>
      <c r="K6" s="37" t="s">
        <v>317</v>
      </c>
      <c r="L6" s="37"/>
      <c r="M6" s="37"/>
      <c r="N6" s="37"/>
      <c r="O6" s="35"/>
      <c r="P6" s="35"/>
      <c r="Q6" s="35"/>
      <c r="R6" s="35"/>
      <c r="S6" s="35"/>
      <c r="T6" s="35"/>
      <c r="U6" s="35"/>
      <c r="V6" s="35"/>
      <c r="W6" s="45"/>
    </row>
    <row r="7" spans="1:23" x14ac:dyDescent="0.25">
      <c r="A7" s="44"/>
      <c r="B7" s="35"/>
      <c r="C7" s="35"/>
      <c r="D7" s="35"/>
      <c r="E7" s="35"/>
      <c r="F7" s="35"/>
      <c r="G7" s="35"/>
      <c r="H7" s="35"/>
      <c r="I7" s="35"/>
      <c r="J7" s="35"/>
      <c r="K7" s="35"/>
      <c r="L7" s="35"/>
      <c r="M7" s="35"/>
      <c r="N7" s="35"/>
      <c r="O7" s="35"/>
      <c r="P7" s="35"/>
      <c r="Q7" s="35"/>
      <c r="R7" s="35"/>
      <c r="S7" s="35"/>
      <c r="T7" s="35"/>
      <c r="U7" s="35"/>
      <c r="V7" s="35"/>
      <c r="W7" s="45"/>
    </row>
    <row r="8" spans="1:23" x14ac:dyDescent="0.25">
      <c r="A8" s="44"/>
      <c r="B8" s="35"/>
      <c r="C8" s="35"/>
      <c r="D8" s="35"/>
      <c r="E8" s="35"/>
      <c r="F8" s="35"/>
      <c r="G8" s="35"/>
      <c r="H8" s="35"/>
      <c r="I8" s="35"/>
      <c r="J8" s="35"/>
      <c r="K8" s="35"/>
      <c r="L8" s="35"/>
      <c r="M8" s="35"/>
      <c r="N8" s="35"/>
      <c r="O8" s="35"/>
      <c r="P8" s="35"/>
      <c r="Q8" s="35"/>
      <c r="R8" s="35"/>
      <c r="S8" s="35"/>
      <c r="T8" s="35"/>
      <c r="U8" s="35"/>
      <c r="V8" s="35"/>
      <c r="W8" s="45"/>
    </row>
    <row r="9" spans="1:23" x14ac:dyDescent="0.25">
      <c r="A9" s="44"/>
      <c r="B9" s="35"/>
      <c r="C9" s="35"/>
      <c r="D9" s="35"/>
      <c r="E9" s="35"/>
      <c r="F9" s="35"/>
      <c r="G9" s="35"/>
      <c r="H9" s="35"/>
      <c r="I9" s="35"/>
      <c r="J9" s="35"/>
      <c r="K9" s="35"/>
      <c r="L9" s="35"/>
      <c r="M9" s="35"/>
      <c r="N9" s="35"/>
      <c r="O9" s="35"/>
      <c r="P9" s="35"/>
      <c r="Q9" s="35"/>
      <c r="R9" s="35"/>
      <c r="S9" s="35"/>
      <c r="T9" s="35"/>
      <c r="U9" s="35"/>
      <c r="V9" s="35"/>
      <c r="W9" s="45"/>
    </row>
    <row r="10" spans="1:23" x14ac:dyDescent="0.25">
      <c r="A10" s="44"/>
      <c r="B10" s="35"/>
      <c r="C10" s="35"/>
      <c r="D10" s="35"/>
      <c r="E10" s="35"/>
      <c r="F10" s="35"/>
      <c r="G10" s="35"/>
      <c r="H10" s="35"/>
      <c r="I10" s="35"/>
      <c r="J10" s="35"/>
      <c r="K10" s="35"/>
      <c r="L10" s="35"/>
      <c r="M10" s="35"/>
      <c r="N10" s="35"/>
      <c r="O10" s="35"/>
      <c r="P10" s="35"/>
      <c r="Q10" s="35"/>
      <c r="R10" s="35"/>
      <c r="S10" s="35"/>
      <c r="T10" s="35"/>
      <c r="U10" s="35"/>
      <c r="V10" s="35"/>
      <c r="W10" s="45"/>
    </row>
    <row r="11" spans="1:23" x14ac:dyDescent="0.25">
      <c r="A11" s="44"/>
      <c r="B11" s="35"/>
      <c r="C11" s="35"/>
      <c r="D11" s="35"/>
      <c r="E11" s="35"/>
      <c r="F11" s="35"/>
      <c r="G11" s="35"/>
      <c r="H11" s="35"/>
      <c r="I11" s="35"/>
      <c r="J11" s="35"/>
      <c r="K11" s="35"/>
      <c r="L11" s="35"/>
      <c r="M11" s="35"/>
      <c r="N11" s="35"/>
      <c r="O11" s="35"/>
      <c r="P11" s="35"/>
      <c r="Q11" s="35"/>
      <c r="R11" s="35"/>
      <c r="S11" s="35"/>
      <c r="T11" s="35"/>
      <c r="U11" s="35"/>
      <c r="V11" s="35"/>
      <c r="W11" s="45"/>
    </row>
    <row r="12" spans="1:23" x14ac:dyDescent="0.25">
      <c r="A12" s="44"/>
      <c r="B12" s="35"/>
      <c r="C12" s="35"/>
      <c r="D12" s="35"/>
      <c r="E12" s="35"/>
      <c r="F12" s="35"/>
      <c r="G12" s="35"/>
      <c r="H12" s="35"/>
      <c r="I12" s="35"/>
      <c r="J12" s="35"/>
      <c r="K12" s="35"/>
      <c r="L12" s="35"/>
      <c r="M12" s="35"/>
      <c r="N12" s="35"/>
      <c r="O12" s="35"/>
      <c r="P12" s="35"/>
      <c r="Q12" s="35"/>
      <c r="R12" s="35"/>
      <c r="S12" s="35"/>
      <c r="T12" s="35"/>
      <c r="U12" s="35"/>
      <c r="V12" s="35"/>
      <c r="W12" s="45"/>
    </row>
    <row r="13" spans="1:23" x14ac:dyDescent="0.25">
      <c r="A13" s="44"/>
      <c r="B13" s="35"/>
      <c r="C13" s="35"/>
      <c r="D13" s="35"/>
      <c r="E13" s="35"/>
      <c r="F13" s="35"/>
      <c r="G13" s="35"/>
      <c r="H13" s="35"/>
      <c r="I13" s="35"/>
      <c r="J13" s="35"/>
      <c r="K13" s="35"/>
      <c r="L13" s="35"/>
      <c r="M13" s="35"/>
      <c r="N13" s="35"/>
      <c r="O13" s="35"/>
      <c r="P13" s="35"/>
      <c r="Q13" s="35"/>
      <c r="R13" s="35"/>
      <c r="S13" s="35"/>
      <c r="T13" s="35"/>
      <c r="U13" s="35"/>
      <c r="V13" s="35"/>
      <c r="W13" s="45"/>
    </row>
    <row r="14" spans="1:23" x14ac:dyDescent="0.25">
      <c r="A14" s="44"/>
      <c r="B14" s="35"/>
      <c r="C14" s="35"/>
      <c r="D14" s="35"/>
      <c r="E14" s="35"/>
      <c r="F14" s="35"/>
      <c r="G14" s="35"/>
      <c r="H14" s="35"/>
      <c r="I14" s="35"/>
      <c r="J14" s="35"/>
      <c r="K14" s="35"/>
      <c r="L14" s="35"/>
      <c r="M14" s="35"/>
      <c r="N14" s="35"/>
      <c r="O14" s="35"/>
      <c r="P14" s="35"/>
      <c r="Q14" s="35"/>
      <c r="R14" s="35"/>
      <c r="S14" s="35"/>
      <c r="T14" s="35"/>
      <c r="U14" s="35"/>
      <c r="V14" s="35"/>
      <c r="W14" s="45"/>
    </row>
    <row r="15" spans="1:23" x14ac:dyDescent="0.25">
      <c r="A15" s="44"/>
      <c r="B15" s="35"/>
      <c r="C15" s="35"/>
      <c r="D15" s="35"/>
      <c r="E15" s="35"/>
      <c r="F15" s="35"/>
      <c r="G15" s="35"/>
      <c r="H15" s="35"/>
      <c r="I15" s="35"/>
      <c r="J15" s="35"/>
      <c r="K15" s="35"/>
      <c r="L15" s="35"/>
      <c r="M15" s="35"/>
      <c r="N15" s="35"/>
      <c r="O15" s="35"/>
      <c r="P15" s="35"/>
      <c r="Q15" s="35"/>
      <c r="R15" s="35"/>
      <c r="S15" s="35"/>
      <c r="T15" s="35"/>
      <c r="U15" s="35"/>
      <c r="V15" s="35"/>
      <c r="W15" s="45"/>
    </row>
    <row r="16" spans="1:23" x14ac:dyDescent="0.25">
      <c r="A16" s="44"/>
      <c r="B16" s="35"/>
      <c r="C16" s="35"/>
      <c r="D16" s="35"/>
      <c r="E16" s="35"/>
      <c r="F16" s="35"/>
      <c r="G16" s="35"/>
      <c r="H16" s="35"/>
      <c r="I16" s="35"/>
      <c r="J16" s="35"/>
      <c r="K16" s="35"/>
      <c r="L16" s="35"/>
      <c r="M16" s="35"/>
      <c r="N16" s="35"/>
      <c r="O16" s="35"/>
      <c r="P16" s="35"/>
      <c r="Q16" s="35"/>
      <c r="R16" s="35"/>
      <c r="S16" s="35"/>
      <c r="T16" s="35"/>
      <c r="U16" s="35"/>
      <c r="V16" s="35"/>
      <c r="W16" s="45"/>
    </row>
    <row r="17" spans="1:23" x14ac:dyDescent="0.25">
      <c r="A17" s="44"/>
      <c r="B17" s="35"/>
      <c r="C17" s="35"/>
      <c r="D17" s="35"/>
      <c r="E17" s="35"/>
      <c r="F17" s="35"/>
      <c r="G17" s="35"/>
      <c r="H17" s="35"/>
      <c r="I17" s="35"/>
      <c r="J17" s="35"/>
      <c r="K17" s="35"/>
      <c r="L17" s="35"/>
      <c r="M17" s="35"/>
      <c r="N17" s="35"/>
      <c r="O17" s="35"/>
      <c r="P17" s="35"/>
      <c r="Q17" s="35"/>
      <c r="R17" s="35"/>
      <c r="S17" s="35"/>
      <c r="T17" s="35"/>
      <c r="U17" s="35"/>
      <c r="V17" s="35"/>
      <c r="W17" s="45"/>
    </row>
    <row r="18" spans="1:23" x14ac:dyDescent="0.25">
      <c r="A18" s="44"/>
      <c r="B18" s="35"/>
      <c r="C18" s="35"/>
      <c r="D18" s="35"/>
      <c r="E18" s="35"/>
      <c r="F18" s="35"/>
      <c r="G18" s="35"/>
      <c r="H18" s="35"/>
      <c r="I18" s="35"/>
      <c r="J18" s="35"/>
      <c r="K18" s="35"/>
      <c r="L18" s="35"/>
      <c r="M18" s="35"/>
      <c r="N18" s="35"/>
      <c r="O18" s="35"/>
      <c r="P18" s="35"/>
      <c r="Q18" s="35"/>
      <c r="R18" s="35"/>
      <c r="S18" s="35"/>
      <c r="T18" s="35"/>
      <c r="U18" s="35"/>
      <c r="V18" s="35"/>
      <c r="W18" s="45"/>
    </row>
    <row r="19" spans="1:23" x14ac:dyDescent="0.25">
      <c r="A19" s="44"/>
      <c r="B19" s="35"/>
      <c r="C19" s="35"/>
      <c r="D19" s="35"/>
      <c r="E19" s="35"/>
      <c r="F19" s="35"/>
      <c r="G19" s="35"/>
      <c r="H19" s="35"/>
      <c r="I19" s="35"/>
      <c r="J19" s="35"/>
      <c r="K19" s="35"/>
      <c r="L19" s="35"/>
      <c r="M19" s="35"/>
      <c r="N19" s="35"/>
      <c r="O19" s="35"/>
      <c r="P19" s="35"/>
      <c r="Q19" s="35"/>
      <c r="R19" s="35"/>
      <c r="S19" s="35"/>
      <c r="T19" s="35"/>
      <c r="U19" s="35"/>
      <c r="V19" s="35"/>
      <c r="W19" s="45"/>
    </row>
    <row r="20" spans="1:23" x14ac:dyDescent="0.25">
      <c r="A20" s="44"/>
      <c r="B20" s="35"/>
      <c r="C20" s="35"/>
      <c r="D20" s="35"/>
      <c r="E20" s="35"/>
      <c r="F20" s="35"/>
      <c r="G20" s="35"/>
      <c r="H20" s="35"/>
      <c r="I20" s="35"/>
      <c r="J20" s="35"/>
      <c r="K20" s="35"/>
      <c r="L20" s="35"/>
      <c r="M20" s="35"/>
      <c r="N20" s="35"/>
      <c r="O20" s="35"/>
      <c r="P20" s="35"/>
      <c r="Q20" s="35"/>
      <c r="R20" s="35"/>
      <c r="S20" s="35"/>
      <c r="T20" s="35"/>
      <c r="U20" s="35"/>
      <c r="V20" s="35"/>
      <c r="W20" s="45"/>
    </row>
    <row r="21" spans="1:23" x14ac:dyDescent="0.25">
      <c r="A21" s="44"/>
      <c r="B21" s="35"/>
      <c r="C21" s="35"/>
      <c r="D21" s="35"/>
      <c r="E21" s="35"/>
      <c r="F21" s="35"/>
      <c r="G21" s="35"/>
      <c r="H21" s="35"/>
      <c r="I21" s="35"/>
      <c r="J21" s="35"/>
      <c r="K21" s="35"/>
      <c r="L21" s="35"/>
      <c r="M21" s="35"/>
      <c r="N21" s="35"/>
      <c r="O21" s="35"/>
      <c r="P21" s="35"/>
      <c r="Q21" s="35"/>
      <c r="R21" s="35"/>
      <c r="S21" s="35"/>
      <c r="T21" s="35"/>
      <c r="U21" s="35"/>
      <c r="V21" s="35"/>
      <c r="W21" s="45"/>
    </row>
    <row r="22" spans="1:23" x14ac:dyDescent="0.25">
      <c r="A22" s="44"/>
      <c r="B22" s="35"/>
      <c r="C22" s="35"/>
      <c r="D22" s="35"/>
      <c r="E22" s="35"/>
      <c r="F22" s="35"/>
      <c r="G22" s="35"/>
      <c r="H22" s="35"/>
      <c r="I22" s="35"/>
      <c r="J22" s="35"/>
      <c r="K22" s="35"/>
      <c r="L22" s="35"/>
      <c r="M22" s="35"/>
      <c r="N22" s="35"/>
      <c r="O22" s="35"/>
      <c r="P22" s="35"/>
      <c r="Q22" s="35"/>
      <c r="R22" s="35"/>
      <c r="S22" s="35"/>
      <c r="T22" s="35"/>
      <c r="U22" s="35"/>
      <c r="V22" s="35"/>
      <c r="W22" s="45"/>
    </row>
    <row r="23" spans="1:23" x14ac:dyDescent="0.25">
      <c r="A23" s="44"/>
      <c r="B23" s="35"/>
      <c r="C23" s="35"/>
      <c r="D23" s="35"/>
      <c r="E23" s="35"/>
      <c r="F23" s="35"/>
      <c r="G23" s="35"/>
      <c r="H23" s="35"/>
      <c r="I23" s="35"/>
      <c r="J23" s="35"/>
      <c r="K23" s="35"/>
      <c r="L23" s="35"/>
      <c r="M23" s="35"/>
      <c r="N23" s="35"/>
      <c r="O23" s="35"/>
      <c r="P23" s="35"/>
      <c r="Q23" s="35"/>
      <c r="R23" s="35"/>
      <c r="S23" s="35"/>
      <c r="T23" s="35"/>
      <c r="U23" s="35"/>
      <c r="V23" s="35"/>
      <c r="W23" s="45"/>
    </row>
    <row r="24" spans="1:23" x14ac:dyDescent="0.25">
      <c r="A24" s="44"/>
      <c r="B24" s="35"/>
      <c r="C24" s="35"/>
      <c r="D24" s="35"/>
      <c r="E24" s="35"/>
      <c r="F24" s="35"/>
      <c r="G24" s="35"/>
      <c r="H24" s="35"/>
      <c r="I24" s="35"/>
      <c r="J24" s="35"/>
      <c r="K24" s="35"/>
      <c r="L24" s="35"/>
      <c r="M24" s="35"/>
      <c r="N24" s="35"/>
      <c r="O24" s="35"/>
      <c r="P24" s="35"/>
      <c r="Q24" s="35"/>
      <c r="R24" s="35"/>
      <c r="S24" s="35"/>
      <c r="T24" s="35"/>
      <c r="U24" s="35"/>
      <c r="V24" s="35"/>
      <c r="W24" s="45"/>
    </row>
    <row r="25" spans="1:23" x14ac:dyDescent="0.25">
      <c r="A25" s="44"/>
      <c r="B25" s="35"/>
      <c r="C25" s="35"/>
      <c r="D25" s="35"/>
      <c r="E25" s="35"/>
      <c r="F25" s="38" t="s">
        <v>311</v>
      </c>
      <c r="G25" s="38"/>
      <c r="H25" s="38"/>
      <c r="I25" s="38"/>
      <c r="J25" s="38"/>
      <c r="K25" s="35"/>
      <c r="L25" s="35"/>
      <c r="M25" s="35"/>
      <c r="N25" s="35"/>
      <c r="O25" s="35"/>
      <c r="P25" s="35"/>
      <c r="Q25" s="35"/>
      <c r="R25" s="35"/>
      <c r="S25" s="35"/>
      <c r="T25" s="35"/>
      <c r="U25" s="35"/>
      <c r="V25" s="35"/>
      <c r="W25" s="45"/>
    </row>
    <row r="26" spans="1:23" x14ac:dyDescent="0.25">
      <c r="A26" s="44"/>
      <c r="B26" s="35"/>
      <c r="C26" s="35"/>
      <c r="D26" s="35"/>
      <c r="E26" s="35"/>
      <c r="F26" s="35"/>
      <c r="G26" s="35"/>
      <c r="H26" s="35"/>
      <c r="I26" s="35"/>
      <c r="J26" s="35"/>
      <c r="K26" s="35"/>
      <c r="L26" s="35"/>
      <c r="M26" s="35"/>
      <c r="N26" s="35"/>
      <c r="O26" s="35"/>
      <c r="P26" s="35"/>
      <c r="Q26" s="35"/>
      <c r="R26" s="35"/>
      <c r="S26" s="35"/>
      <c r="T26" s="35"/>
      <c r="U26" s="35"/>
      <c r="V26" s="35"/>
      <c r="W26" s="45"/>
    </row>
    <row r="27" spans="1:23" x14ac:dyDescent="0.25">
      <c r="A27" s="44"/>
      <c r="B27" s="35"/>
      <c r="C27" s="35"/>
      <c r="D27" s="35"/>
      <c r="E27" s="35"/>
      <c r="F27" s="35"/>
      <c r="G27" s="35"/>
      <c r="H27" s="35"/>
      <c r="I27" s="35"/>
      <c r="J27" s="35"/>
      <c r="K27" s="35"/>
      <c r="L27" s="35"/>
      <c r="M27" s="35"/>
      <c r="N27" s="35"/>
      <c r="O27" s="35"/>
      <c r="P27" s="35"/>
      <c r="Q27" s="35"/>
      <c r="R27" s="35"/>
      <c r="S27" s="35"/>
      <c r="T27" s="35"/>
      <c r="U27" s="35"/>
      <c r="V27" s="35"/>
      <c r="W27" s="45"/>
    </row>
    <row r="28" spans="1:23" x14ac:dyDescent="0.25">
      <c r="A28" s="44"/>
      <c r="B28" s="35"/>
      <c r="C28" s="35"/>
      <c r="D28" s="35"/>
      <c r="E28" s="35"/>
      <c r="F28" s="35"/>
      <c r="G28" s="35"/>
      <c r="H28" s="35"/>
      <c r="I28" s="35"/>
      <c r="J28" s="35"/>
      <c r="K28" s="35"/>
      <c r="L28" s="35"/>
      <c r="M28" s="35"/>
      <c r="N28" s="35"/>
      <c r="O28" s="35"/>
      <c r="P28" s="35"/>
      <c r="Q28" s="35"/>
      <c r="R28" s="35"/>
      <c r="S28" s="35"/>
      <c r="T28" s="35"/>
      <c r="U28" s="35"/>
      <c r="V28" s="35"/>
      <c r="W28" s="45"/>
    </row>
    <row r="29" spans="1:23" x14ac:dyDescent="0.25">
      <c r="A29" s="44"/>
      <c r="B29" s="35"/>
      <c r="C29" s="35"/>
      <c r="D29" s="35"/>
      <c r="E29" s="35"/>
      <c r="F29" s="35"/>
      <c r="G29" s="35"/>
      <c r="H29" s="35"/>
      <c r="I29" s="35"/>
      <c r="J29" s="35"/>
      <c r="K29" s="35"/>
      <c r="L29" s="35"/>
      <c r="M29" s="35"/>
      <c r="N29" s="35"/>
      <c r="O29" s="35"/>
      <c r="P29" s="35"/>
      <c r="Q29" s="35"/>
      <c r="R29" s="35"/>
      <c r="S29" s="35"/>
      <c r="T29" s="35"/>
      <c r="U29" s="35"/>
      <c r="V29" s="35"/>
      <c r="W29" s="45"/>
    </row>
    <row r="30" spans="1:23" x14ac:dyDescent="0.25">
      <c r="A30" s="44"/>
      <c r="B30" s="35"/>
      <c r="C30" s="35"/>
      <c r="D30" s="35"/>
      <c r="E30" s="35"/>
      <c r="F30" s="35"/>
      <c r="G30" s="35"/>
      <c r="H30" s="35"/>
      <c r="I30" s="35"/>
      <c r="J30" s="35"/>
      <c r="K30" s="35"/>
      <c r="L30" s="35"/>
      <c r="M30" s="35"/>
      <c r="N30" s="35"/>
      <c r="O30" s="35"/>
      <c r="P30" s="35"/>
      <c r="Q30" s="35"/>
      <c r="R30" s="35"/>
      <c r="S30" s="35"/>
      <c r="T30" s="35"/>
      <c r="U30" s="35"/>
      <c r="V30" s="35"/>
      <c r="W30" s="45"/>
    </row>
    <row r="31" spans="1:23" x14ac:dyDescent="0.25">
      <c r="A31" s="44"/>
      <c r="B31" s="35"/>
      <c r="C31" s="35"/>
      <c r="D31" s="35"/>
      <c r="E31" s="35"/>
      <c r="F31" s="35"/>
      <c r="G31" s="35"/>
      <c r="H31" s="35"/>
      <c r="I31" s="35"/>
      <c r="J31" s="35"/>
      <c r="K31" s="35"/>
      <c r="L31" s="35"/>
      <c r="M31" s="35"/>
      <c r="N31" s="35"/>
      <c r="O31" s="35"/>
      <c r="P31" s="35"/>
      <c r="Q31" s="35"/>
      <c r="R31" s="35"/>
      <c r="S31" s="35"/>
      <c r="T31" s="35"/>
      <c r="U31" s="35"/>
      <c r="V31" s="35"/>
      <c r="W31" s="45"/>
    </row>
    <row r="32" spans="1:23" x14ac:dyDescent="0.25">
      <c r="A32" s="44"/>
      <c r="B32" s="35"/>
      <c r="C32" s="35"/>
      <c r="D32" s="35"/>
      <c r="E32" s="35"/>
      <c r="F32" s="35"/>
      <c r="G32" s="35"/>
      <c r="H32" s="35"/>
      <c r="I32" s="35"/>
      <c r="J32" s="35"/>
      <c r="K32" s="35"/>
      <c r="L32" s="35"/>
      <c r="M32" s="35"/>
      <c r="N32" s="35"/>
      <c r="O32" s="35"/>
      <c r="P32" s="35"/>
      <c r="Q32" s="35"/>
      <c r="R32" s="35"/>
      <c r="S32" s="35"/>
      <c r="T32" s="35"/>
      <c r="U32" s="35"/>
      <c r="V32" s="35"/>
      <c r="W32" s="45"/>
    </row>
    <row r="33" spans="1:23" x14ac:dyDescent="0.25">
      <c r="A33" s="44"/>
      <c r="B33" s="35"/>
      <c r="C33" s="35"/>
      <c r="D33" s="35"/>
      <c r="E33" s="35"/>
      <c r="F33" s="35"/>
      <c r="G33" s="35"/>
      <c r="H33" s="35"/>
      <c r="I33" s="35"/>
      <c r="J33" s="35"/>
      <c r="K33" s="35"/>
      <c r="L33" s="35"/>
      <c r="M33" s="35"/>
      <c r="N33" s="35"/>
      <c r="O33" s="35"/>
      <c r="P33" s="35"/>
      <c r="Q33" s="35"/>
      <c r="R33" s="35"/>
      <c r="S33" s="35"/>
      <c r="T33" s="35"/>
      <c r="U33" s="35"/>
      <c r="V33" s="35"/>
      <c r="W33" s="45"/>
    </row>
    <row r="34" spans="1:23" x14ac:dyDescent="0.25">
      <c r="A34" s="44"/>
      <c r="B34" s="35"/>
      <c r="C34" s="35"/>
      <c r="D34" s="35"/>
      <c r="E34" s="35"/>
      <c r="F34" s="35"/>
      <c r="G34" s="35"/>
      <c r="H34" s="35"/>
      <c r="I34" s="35"/>
      <c r="J34" s="35"/>
      <c r="K34" s="35"/>
      <c r="L34" s="35"/>
      <c r="M34" s="35"/>
      <c r="N34" s="35"/>
      <c r="O34" s="35"/>
      <c r="P34" s="35"/>
      <c r="Q34" s="35"/>
      <c r="R34" s="35"/>
      <c r="S34" s="35"/>
      <c r="T34" s="35"/>
      <c r="U34" s="35"/>
      <c r="V34" s="35"/>
      <c r="W34" s="45"/>
    </row>
    <row r="35" spans="1:23" x14ac:dyDescent="0.25">
      <c r="A35" s="44"/>
      <c r="B35" s="35"/>
      <c r="C35" s="35"/>
      <c r="D35" s="35"/>
      <c r="E35" s="35"/>
      <c r="F35" s="35"/>
      <c r="G35" s="35"/>
      <c r="H35" s="35"/>
      <c r="I35" s="35"/>
      <c r="J35" s="35"/>
      <c r="K35" s="35"/>
      <c r="L35" s="35"/>
      <c r="M35" s="35"/>
      <c r="N35" s="35"/>
      <c r="O35" s="35"/>
      <c r="P35" s="35"/>
      <c r="Q35" s="35"/>
      <c r="R35" s="35"/>
      <c r="S35" s="35"/>
      <c r="T35" s="35"/>
      <c r="U35" s="35"/>
      <c r="V35" s="35"/>
      <c r="W35" s="45"/>
    </row>
    <row r="36" spans="1:23" x14ac:dyDescent="0.25">
      <c r="A36" s="44"/>
      <c r="B36" s="35"/>
      <c r="C36" s="35"/>
      <c r="D36" s="35"/>
      <c r="E36" s="35"/>
      <c r="F36" s="35"/>
      <c r="G36" s="35"/>
      <c r="H36" s="35"/>
      <c r="I36" s="35"/>
      <c r="J36" s="35"/>
      <c r="K36" s="35"/>
      <c r="L36" s="35"/>
      <c r="M36" s="35"/>
      <c r="N36" s="35"/>
      <c r="O36" s="35"/>
      <c r="P36" s="35"/>
      <c r="Q36" s="35"/>
      <c r="R36" s="35"/>
      <c r="S36" s="35"/>
      <c r="T36" s="35"/>
      <c r="U36" s="35"/>
      <c r="V36" s="35"/>
      <c r="W36" s="45"/>
    </row>
    <row r="37" spans="1:23" x14ac:dyDescent="0.25">
      <c r="A37" s="44"/>
      <c r="B37" s="35"/>
      <c r="C37" s="35"/>
      <c r="D37" s="35"/>
      <c r="E37" s="35"/>
      <c r="F37" s="35"/>
      <c r="G37" s="35"/>
      <c r="H37" s="35"/>
      <c r="I37" s="35"/>
      <c r="J37" s="35"/>
      <c r="K37" s="35"/>
      <c r="L37" s="35"/>
      <c r="M37" s="35"/>
      <c r="N37" s="35"/>
      <c r="O37" s="35"/>
      <c r="P37" s="35"/>
      <c r="Q37" s="35"/>
      <c r="R37" s="35"/>
      <c r="S37" s="35"/>
      <c r="T37" s="35"/>
      <c r="U37" s="35"/>
      <c r="V37" s="35"/>
      <c r="W37" s="45"/>
    </row>
    <row r="38" spans="1:23" x14ac:dyDescent="0.25">
      <c r="A38" s="44"/>
      <c r="B38" s="35"/>
      <c r="C38" s="35"/>
      <c r="D38" s="35"/>
      <c r="E38" s="35"/>
      <c r="F38" s="35"/>
      <c r="G38" s="35"/>
      <c r="H38" s="35"/>
      <c r="I38" s="35"/>
      <c r="J38" s="35"/>
      <c r="K38" s="35"/>
      <c r="L38" s="35"/>
      <c r="M38" s="35"/>
      <c r="N38" s="35"/>
      <c r="O38" s="35"/>
      <c r="P38" s="35"/>
      <c r="Q38" s="35"/>
      <c r="R38" s="35"/>
      <c r="S38" s="35"/>
      <c r="T38" s="35"/>
      <c r="U38" s="35"/>
      <c r="V38" s="35"/>
      <c r="W38" s="45"/>
    </row>
    <row r="39" spans="1:23" x14ac:dyDescent="0.25">
      <c r="A39" s="44"/>
      <c r="B39" s="35"/>
      <c r="C39" s="35"/>
      <c r="D39" s="35"/>
      <c r="E39" s="35"/>
      <c r="F39" s="35"/>
      <c r="G39" s="35"/>
      <c r="H39" s="35"/>
      <c r="I39" s="35"/>
      <c r="J39" s="35"/>
      <c r="K39" s="35"/>
      <c r="L39" s="35"/>
      <c r="M39" s="35"/>
      <c r="N39" s="35"/>
      <c r="O39" s="35"/>
      <c r="P39" s="35"/>
      <c r="Q39" s="35"/>
      <c r="R39" s="35"/>
      <c r="S39" s="35"/>
      <c r="T39" s="35"/>
      <c r="U39" s="35"/>
      <c r="V39" s="35"/>
      <c r="W39" s="45"/>
    </row>
    <row r="40" spans="1:23" x14ac:dyDescent="0.25">
      <c r="A40" s="44"/>
      <c r="B40" s="35"/>
      <c r="C40" s="35"/>
      <c r="D40" s="35"/>
      <c r="E40" s="35"/>
      <c r="F40" s="35"/>
      <c r="G40" s="35"/>
      <c r="H40" s="35"/>
      <c r="I40" s="35"/>
      <c r="J40" s="35"/>
      <c r="K40" s="35"/>
      <c r="L40" s="35"/>
      <c r="M40" s="35"/>
      <c r="N40" s="35"/>
      <c r="O40" s="35"/>
      <c r="P40" s="35"/>
      <c r="Q40" s="35"/>
      <c r="R40" s="35"/>
      <c r="S40" s="35"/>
      <c r="T40" s="35"/>
      <c r="U40" s="35"/>
      <c r="V40" s="35"/>
      <c r="W40" s="45"/>
    </row>
    <row r="41" spans="1:23" x14ac:dyDescent="0.25">
      <c r="A41" s="46"/>
      <c r="B41" s="39"/>
      <c r="C41" s="39"/>
      <c r="D41" s="39"/>
      <c r="E41" s="39"/>
      <c r="F41" s="39"/>
      <c r="G41" s="39"/>
      <c r="H41" s="39"/>
      <c r="I41" s="39"/>
      <c r="J41" s="39"/>
      <c r="K41" s="39"/>
      <c r="L41" s="39"/>
      <c r="M41" s="39"/>
      <c r="N41" s="39"/>
      <c r="O41" s="39"/>
      <c r="P41" s="39"/>
      <c r="Q41" s="39"/>
      <c r="R41" s="39"/>
      <c r="S41" s="39"/>
      <c r="T41" s="39"/>
      <c r="U41" s="39"/>
      <c r="V41" s="39"/>
      <c r="W41" s="47"/>
    </row>
  </sheetData>
  <mergeCells count="2">
    <mergeCell ref="B4:V4"/>
    <mergeCell ref="C6:G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M E A A B Q S w M E F A A C A A g A B o M r 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G g y 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o M r W 0 L h z W 6 L A Q A A o g c A A B M A H A B G b 3 J t d W x h c y 9 T Z W N 0 a W 9 u M S 5 t I K I Y A C i g F A A A A A A A A A A A A A A A A A A A A A A A A A A A A O 1 S T U / j M B C 9 V + p / s M w l k a x I L R 8 r g X J A S Y E e Q L B p x Y G i y p v M N l 4 c u / I 4 Q K j 6 3 x l I p X a 3 5 c p e 6 o v t e e P x e z M P I f f K G p a 1 e + + s 2 + l 2 s J Q O C n Z l a 4 T S 6 m I 6 M O B m D Y u Z B t / t M F q Z r V 0 O F E n w O U p t X l d g f H C h N E S J N Z 4 u G P D k d D J G c D g Z s Z / y D 2 D 5 I p 2 a p P b F a C s L n K S y 6 b H E F s r M W F J K r c H M 4 I v o v 2 S i H J 9 5 K B 5 S 0 K p S H l z M B R f 0 T t e V w f i H Y A O T f x a J e / 3 j v m B 3 t f W Q + U Z D v D 5 G N 9 b A Y y h a U Q f 8 1 t m K M N I O s i D m n B S O 5 C 9 K X C G r e N D q F + x h F T / X O s u l l g 5 j 7 + r N k i S B + B d s 1 M x h X W 7 k p M H f 1 l U t 4 Q 8 Q g x 3 / i 8 W C r 6 U P U 5 L o K Z d 5 e P V L w R b 8 Q l Z K N 9 N M v Q F h Q + N P j q K P a p / g N Y 2 i J H R I r a h 2 4 A N N Y 3 c q V 7 6 Z j l H O g A V P 9 2 W 4 n X g p s U 3 Y h s 7 n c 6 2 k y Q G n i a 2 N / 4 L F X 8 S X Y b e j z M 4 O b R r w g G 9 Z M O i H f O / D v Q / / u w 8 P 9 z 7 c + / A 7 f P g O U E s B A i 0 A F A A C A A g A B o M r W 3 T 5 L U a m A A A A 9 g A A A B I A A A A A A A A A A A A A A A A A A A A A A E N v b m Z p Z y 9 Q Y W N r Y W d l L n h t b F B L A Q I t A B Q A A g A I A A a D K 1 s P y u m r p A A A A O k A A A A T A A A A A A A A A A A A A A A A A P I A A A B b Q 2 9 u d G V u d F 9 U e X B l c 1 0 u e G 1 s U E s B A i 0 A F A A C A A g A B o M r W 0 L h z W 6 L A Q A A o g c A A B M A A A A A A A A A A A A A A A A A 4 w E A A E Z v c m 1 1 b G F z L 1 N l Y 3 R p b 2 4 x L m 1 Q S w U G A A A A A A M A A w D C A A A A u 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y Q A A A A A A A A d 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1 c 2 V o b 2 x k X 0 V u Z X J n 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z M G N l N D g w L W U z M z k t N G Z k M C 0 5 M z Z j L W J l M 2 U 2 Z j M y Y j I 3 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G 9 1 c 2 V o b 2 x k X 0 V u Z X J n e S I g L z 4 8 R W 5 0 c n k g V H l w Z T 0 i R m l s b G V k Q 2 9 t c G x l d G V S Z X N 1 b H R U b 1 d v c m t z a G V l d C I g V m F s d W U 9 I m w x I i A v P j x F b n R y e S B U e X B l P S J B Z G R l Z F R v R G F 0 Y U 1 v Z G V s I i B W Y W x 1 Z T 0 i b D A i I C 8 + P E V u d H J 5 I F R 5 c G U 9 I k Z p b G x D b 3 V u d C I g V m F s d W U 9 I m w y N T A i I C 8 + P E V u d H J 5 I F R 5 c G U 9 I k Z p b G x F c n J v c k N v Z G U i I F Z h b H V l P S J z V W 5 r b m 9 3 b i I g L z 4 8 R W 5 0 c n k g V H l w Z T 0 i R m l s b E V y c m 9 y Q 2 9 1 b n Q i I F Z h b H V l P S J s M C I g L z 4 8 R W 5 0 c n k g V H l w Z T 0 i R m l s b E x h c 3 R V c G R h d G V k I i B W Y W x 1 Z T 0 i Z D I w M j U t M D k t M T F U M D E 6 N T I 6 M T c u M D I x M D I w M V o i I C 8 + P E V u d H J 5 I F R 5 c G U 9 I k Z p b G x D b 2 x 1 b W 5 U e X B l c y I g V m F s d W U 9 I n N C Z 0 1 E Q X d N R E J n P T 0 i I C 8 + P E V u d H J 5 I F R 5 c G U 9 I k Z p b G x D b 2 x 1 b W 5 O Y W 1 l c y I g V m F s d W U 9 I n N b J n F 1 b 3 Q 7 S G 9 1 c 2 V o b 2 x k X 0 l E J n F 1 b 3 Q 7 L C Z x d W 9 0 O 0 Z h b W l s e V 9 T a X p l J n F 1 b 3 Q 7 L C Z x d W 9 0 O 0 1 v b n R o b H l f S W 5 j b 2 1 l J n F 1 b 3 Q 7 L C Z x d W 9 0 O 0 V s Z W N 0 c m l j a X R 5 X 1 V z Y W d l I C h r V 2 g p J n F 1 b 3 Q 7 L C Z x d W 9 0 O 0 d h c 1 9 V c 2 F n Z S Z x d W 9 0 O y w m c X V v d D t B c H B s a W F u Y 2 V z X 0 N v d W 5 0 J n F 1 b 3 Q 7 L C Z x d W 9 0 O 0 1 v b n R o 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S G 9 1 c 2 V o b 2 x k X 0 V u Z X J n e S 9 D a G F u Z 2 V k I F R 5 c G U u e 0 h v d X N l a G 9 s Z F 9 J R C w w f S Z x d W 9 0 O y w m c X V v d D t T Z W N 0 a W 9 u M S 9 I b 3 V z Z W h v b G R f R W 5 l c m d 5 L 0 N o Y W 5 n Z W Q g V H l w Z S 5 7 R m F t a W x 5 X 1 N p e m U s M X 0 m c X V v d D s s J n F 1 b 3 Q 7 U 2 V j d G l v b j E v S G 9 1 c 2 V o b 2 x k X 0 V u Z X J n e S 9 D a G F u Z 2 V k I F R 5 c G U u e 0 1 v b n R o b H l f S W 5 j b 2 1 l L D J 9 J n F 1 b 3 Q 7 L C Z x d W 9 0 O 1 N l Y 3 R p b 2 4 x L 0 h v d X N l a G 9 s Z F 9 F b m V y Z 3 k v Q 2 h h b m d l Z C B U e X B l L n t F b G V j d H J p Y 2 l 0 e V 9 V c 2 F n Z S A o a 1 d o K S w z f S Z x d W 9 0 O y w m c X V v d D t T Z W N 0 a W 9 u M S 9 I b 3 V z Z W h v b G R f R W 5 l c m d 5 L 0 N o Y W 5 n Z W Q g V H l w Z S 5 7 R 2 F z X 1 V z Y W d l L D R 9 J n F 1 b 3 Q 7 L C Z x d W 9 0 O 1 N l Y 3 R p b 2 4 x L 0 h v d X N l a G 9 s Z F 9 F b m V y Z 3 k v Q 2 h h b m d l Z C B U e X B l L n t B c H B s a W F u Y 2 V z X 0 N v d W 5 0 L D V 9 J n F 1 b 3 Q 7 L C Z x d W 9 0 O 1 N l Y 3 R p b 2 4 x L 0 h v d X N l a G 9 s Z F 9 F b m V y Z 3 k v Q 2 h h b m d l Z C B U e X B l L n t N b 2 5 0 a C w 2 f S Z x d W 9 0 O 1 0 s J n F 1 b 3 Q 7 Q 2 9 s d W 1 u Q 2 9 1 b n Q m c X V v d D s 6 N y w m c X V v d D t L Z X l D b 2 x 1 b W 5 O Y W 1 l c y Z x d W 9 0 O z p b X S w m c X V v d D t D b 2 x 1 b W 5 J Z G V u d G l 0 a W V z J n F 1 b 3 Q 7 O l s m c X V v d D t T Z W N 0 a W 9 u M S 9 I b 3 V z Z W h v b G R f R W 5 l c m d 5 L 0 N o Y W 5 n Z W Q g V H l w Z S 5 7 S G 9 1 c 2 V o b 2 x k X 0 l E L D B 9 J n F 1 b 3 Q 7 L C Z x d W 9 0 O 1 N l Y 3 R p b 2 4 x L 0 h v d X N l a G 9 s Z F 9 F b m V y Z 3 k v Q 2 h h b m d l Z C B U e X B l L n t G Y W 1 p b H l f U 2 l 6 Z S w x f S Z x d W 9 0 O y w m c X V v d D t T Z W N 0 a W 9 u M S 9 I b 3 V z Z W h v b G R f R W 5 l c m d 5 L 0 N o Y W 5 n Z W Q g V H l w Z S 5 7 T W 9 u d G h s e V 9 J b m N v b W U s M n 0 m c X V v d D s s J n F 1 b 3 Q 7 U 2 V j d G l v b j E v S G 9 1 c 2 V o b 2 x k X 0 V u Z X J n e S 9 D a G F u Z 2 V k I F R 5 c G U u e 0 V s Z W N 0 c m l j a X R 5 X 1 V z Y W d l I C h r V 2 g p L D N 9 J n F 1 b 3 Q 7 L C Z x d W 9 0 O 1 N l Y 3 R p b 2 4 x L 0 h v d X N l a G 9 s Z F 9 F b m V y Z 3 k v Q 2 h h b m d l Z C B U e X B l L n t H Y X N f V X N h Z 2 U s N H 0 m c X V v d D s s J n F 1 b 3 Q 7 U 2 V j d G l v b j E v S G 9 1 c 2 V o b 2 x k X 0 V u Z X J n e S 9 D a G F u Z 2 V k I F R 5 c G U u e 0 F w c G x p Y W 5 j Z X N f Q 2 9 1 b n Q s N X 0 m c X V v d D s s J n F 1 b 3 Q 7 U 2 V j d G l v b j E v S G 9 1 c 2 V o b 2 x k X 0 V u Z X J n e S 9 D a G F u Z 2 V k I F R 5 c G U u e 0 1 v b n R o L D Z 9 J n F 1 b 3 Q 7 X S w m c X V v d D t S Z W x h d G l v b n N o a X B J b m Z v J n F 1 b 3 Q 7 O l t d f S I g L z 4 8 L 1 N 0 Y W J s Z U V u d H J p Z X M + P C 9 J d G V t P j x J d G V t P j x J d G V t T G 9 j Y X R p b 2 4 + P E l 0 Z W 1 U e X B l P k Z v c m 1 1 b G E 8 L 0 l 0 Z W 1 U e X B l P j x J d G V t U G F 0 a D 5 T Z W N 0 a W 9 u M S 9 I b 3 V z Z W h v b G R f R W 5 l c m d 5 L 1 N v d X J j Z T w v S X R l b V B h d G g + P C 9 J d G V t T G 9 j Y X R p b 2 4 + P F N 0 Y W J s Z U V u d H J p Z X M g L z 4 8 L 0 l 0 Z W 0 + P E l 0 Z W 0 + P E l 0 Z W 1 M b 2 N h d G l v b j 4 8 S X R l b V R 5 c G U + R m 9 y b X V s Y T w v S X R l b V R 5 c G U + P E l 0 Z W 1 Q Y X R o P l N l Y 3 R p b 2 4 x L 0 h v d X N l a G 9 s Z F 9 F b m V y Z 3 k v U H J v b W 9 0 Z W Q l M j B I Z W F k Z X J z P C 9 J d G V t U G F 0 a D 4 8 L 0 l 0 Z W 1 M b 2 N h d G l v b j 4 8 U 3 R h Y m x l R W 5 0 c m l l c y A v P j w v S X R l b T 4 8 S X R l b T 4 8 S X R l b U x v Y 2 F 0 a W 9 u P j x J d G V t V H l w Z T 5 G b 3 J t d W x h P C 9 J d G V t V H l w Z T 4 8 S X R l b V B h d G g + U 2 V j d G l v b j E v S G 9 1 c 2 V o b 2 x k X 0 V u Z X J n e S 9 D a G F u Z 2 V k J T I w V H l w Z T w v S X R l b V B h d G g + P C 9 J d G V t T G 9 j Y X R p b 2 4 + P F N 0 Y W J s Z U V u d H J p Z X M g L z 4 8 L 0 l 0 Z W 0 + P E l 0 Z W 0 + P E l 0 Z W 1 M b 2 N h d G l v b j 4 8 S X R l b V R 5 c G U + R m 9 y b X V s Y T w v S X R l b V R 5 c G U + P E l 0 Z W 1 Q Y X R o P l N l Y 3 R p b 2 4 x L 0 h v d X N l a G 9 s Z F 9 F b m V y Z 3 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4 N D d i M T M 3 N S 1 j M T R l L T R k N W Y t Y W R m O C 1 k M j V h Y 2 I 2 Z T h i N z I i I C 8 + P E V u d H J 5 I F R 5 c G U 9 I k 5 h d m l n Y X R p b 2 5 T d G V w T m F t Z S I g V m F s d W U 9 I n N O Y X Z p Z 2 F 0 a W 9 u 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O S 0 x M V Q w M T o 1 M j o x N y 4 w M j E w M j A x W i I g L z 4 8 R W 5 0 c n k g V H l w Z T 0 i R m l s b E N v b H V t b l R 5 c G V z I i B W Y W x 1 Z T 0 i c 0 J n T U R B d 0 1 E Q m c 9 P S I g L z 4 8 R W 5 0 c n k g V H l w Z T 0 i R m l s b E N v b H V t b k 5 h b W V z I i B W Y W x 1 Z T 0 i c 1 s m c X V v d D t I b 3 V z Z W h v b G R f S U Q m c X V v d D s s J n F 1 b 3 Q 7 R m F t a W x 5 X 1 N p e m U m c X V v d D s s J n F 1 b 3 Q 7 T W 9 u d G h s e V 9 J b m N v b W U m c X V v d D s s J n F 1 b 3 Q 7 R W x l Y 3 R y a W N p d H l f V X N h Z 2 U g K G t X a C k m c X V v d D s s J n F 1 b 3 Q 7 R 2 F z X 1 V z Y W d l J n F 1 b 3 Q 7 L C Z x d W 9 0 O 0 F w c G x p Y W 5 j Z X N f Q 2 9 1 b n Q m c X V v d D s s J n F 1 b 3 Q 7 T W 9 u d G g m c X V v d D t d I i A v P j x F b n R y e S B U e X B l P S J G a W x s U 3 R h d H V z I i B W Y W x 1 Z T 0 i c 0 N v b X B s Z X R l I i A v P j x F b n R y e S B U e X B l P S J G a W x s Q 2 9 1 b n Q i I F Z h b H V l P S J s M j U w I i A v P j x F b n R y e S B U e X B l P S J S Z W x h d G l v b n N o a X B J b m Z v Q 2 9 u d G F p b m V y I i B W Y W x 1 Z T 0 i c 3 s m c X V v d D t j b 2 x 1 b W 5 D b 3 V u d C Z x d W 9 0 O z o 3 L C Z x d W 9 0 O 2 t l e U N v b H V t b k 5 h b W V z J n F 1 b 3 Q 7 O l t d L C Z x d W 9 0 O 3 F 1 Z X J 5 U m V s Y X R p b 2 5 z a G l w c y Z x d W 9 0 O z p b X S w m c X V v d D t j b 2 x 1 b W 5 J Z G V u d G l 0 a W V z J n F 1 b 3 Q 7 O l s m c X V v d D t T Z W N 0 a W 9 u M S 9 I b 3 V z Z W h v b G R f R W 5 l c m d 5 L 0 N o Y W 5 n Z W Q g V H l w Z S 5 7 S G 9 1 c 2 V o b 2 x k X 0 l E L D B 9 J n F 1 b 3 Q 7 L C Z x d W 9 0 O 1 N l Y 3 R p b 2 4 x L 0 h v d X N l a G 9 s Z F 9 F b m V y Z 3 k v Q 2 h h b m d l Z C B U e X B l L n t G Y W 1 p b H l f U 2 l 6 Z S w x f S Z x d W 9 0 O y w m c X V v d D t T Z W N 0 a W 9 u M S 9 I b 3 V z Z W h v b G R f R W 5 l c m d 5 L 0 N o Y W 5 n Z W Q g V H l w Z S 5 7 T W 9 u d G h s e V 9 J b m N v b W U s M n 0 m c X V v d D s s J n F 1 b 3 Q 7 U 2 V j d G l v b j E v S G 9 1 c 2 V o b 2 x k X 0 V u Z X J n e S 9 D a G F u Z 2 V k I F R 5 c G U u e 0 V s Z W N 0 c m l j a X R 5 X 1 V z Y W d l I C h r V 2 g p L D N 9 J n F 1 b 3 Q 7 L C Z x d W 9 0 O 1 N l Y 3 R p b 2 4 x L 0 h v d X N l a G 9 s Z F 9 F b m V y Z 3 k v Q 2 h h b m d l Z C B U e X B l L n t H Y X N f V X N h Z 2 U s N H 0 m c X V v d D s s J n F 1 b 3 Q 7 U 2 V j d G l v b j E v S G 9 1 c 2 V o b 2 x k X 0 V u Z X J n e S 9 D a G F u Z 2 V k I F R 5 c G U u e 0 F w c G x p Y W 5 j Z X N f Q 2 9 1 b n Q s N X 0 m c X V v d D s s J n F 1 b 3 Q 7 U 2 V j d G l v b j E v S G 9 1 c 2 V o b 2 x k X 0 V u Z X J n e S 9 D a G F u Z 2 V k I F R 5 c G U u e 0 1 v b n R o L D Z 9 J n F 1 b 3 Q 7 X S w m c X V v d D t D b 2 x 1 b W 5 D b 3 V u d C Z x d W 9 0 O z o 3 L C Z x d W 9 0 O 0 t l e U N v b H V t b k 5 h b W V z J n F 1 b 3 Q 7 O l t d L C Z x d W 9 0 O 0 N v b H V t b k l k Z W 5 0 a X R p Z X M m c X V v d D s 6 W y Z x d W 9 0 O 1 N l Y 3 R p b 2 4 x L 0 h v d X N l a G 9 s Z F 9 F b m V y Z 3 k v Q 2 h h b m d l Z C B U e X B l L n t I b 3 V z Z W h v b G R f S U Q s M H 0 m c X V v d D s s J n F 1 b 3 Q 7 U 2 V j d G l v b j E v S G 9 1 c 2 V o b 2 x k X 0 V u Z X J n e S 9 D a G F u Z 2 V k I F R 5 c G U u e 0 Z h b W l s e V 9 T a X p l L D F 9 J n F 1 b 3 Q 7 L C Z x d W 9 0 O 1 N l Y 3 R p b 2 4 x L 0 h v d X N l a G 9 s Z F 9 F b m V y Z 3 k v Q 2 h h b m d l Z C B U e X B l L n t N b 2 5 0 a G x 5 X 0 l u Y 2 9 t Z S w y f S Z x d W 9 0 O y w m c X V v d D t T Z W N 0 a W 9 u M S 9 I b 3 V z Z W h v b G R f R W 5 l c m d 5 L 0 N o Y W 5 n Z W Q g V H l w Z S 5 7 R W x l Y 3 R y a W N p d H l f V X N h Z 2 U g K G t X a C k s M 3 0 m c X V v d D s s J n F 1 b 3 Q 7 U 2 V j d G l v b j E v S G 9 1 c 2 V o b 2 x k X 0 V u Z X J n e S 9 D a G F u Z 2 V k I F R 5 c G U u e 0 d h c 1 9 V c 2 F n Z S w 0 f S Z x d W 9 0 O y w m c X V v d D t T Z W N 0 a W 9 u M S 9 I b 3 V z Z W h v b G R f R W 5 l c m d 5 L 0 N o Y W 5 n Z W Q g V H l w Z S 5 7 Q X B w b G l h b m N l c 1 9 D b 3 V u d C w 1 f S Z x d W 9 0 O y w m c X V v d D t T Z W N 0 a W 9 u M S 9 I b 3 V z Z W h v b G R f R W 5 l c m d 5 L 0 N o Y W 5 n Z W Q g V H l w Z S 5 7 T W 9 u d G g s N n 0 m c X V v d D t d L C Z x d W 9 0 O 1 J l b G F 0 a W 9 u c 2 h p c E l u Z m 8 m c X V v d D s 6 W 1 1 9 I i A v P j x F b n R y e S B U e X B l P S J M b 2 F k Z W R U b 0 F u Y W x 5 c 2 l z U 2 V y d m l j Z X M i I F Z h b H V l P S J s M C I g L z 4 8 L 1 N 0 Y W J s Z U V u d H J p Z X M + P C 9 J d G V t P j x J d G V t P j x J d G V t T G 9 j Y X R p b 2 4 + P E l 0 Z W 1 U e X B l P k Z v c m 1 1 b G E 8 L 0 l 0 Z W 1 U e X B l P j x J d G V t U G F 0 a D 5 T Z W N 0 a W 9 u M S 9 I b 3 V z Z W h v b G R f R W 5 l c m d 5 J T I w K D I p L 1 N v d X J j Z T w v S X R l b V B h d G g + P C 9 J d G V t T G 9 j Y X R p b 2 4 + P F N 0 Y W J s Z U V u d H J p Z X M g L z 4 8 L 0 l 0 Z W 0 + P E l 0 Z W 0 + P E l 0 Z W 1 M b 2 N h d G l v b j 4 8 S X R l b V R 5 c G U + R m 9 y b X V s Y T w v S X R l b V R 5 c G U + P E l 0 Z W 1 Q Y X R o P l N l Y 3 R p b 2 4 x L 0 h v d X N l a G 9 s Z F 9 F b m V y Z 3 k l M j A o M i k v U H J v b W 9 0 Z W Q l M j B I Z W F k Z X J z P C 9 J d G V t U G F 0 a D 4 8 L 0 l 0 Z W 1 M b 2 N h d G l v b j 4 8 U 3 R h Y m x l R W 5 0 c m l l c y A v P j w v S X R l b T 4 8 S X R l b T 4 8 S X R l b U x v Y 2 F 0 a W 9 u P j x J d G V t V H l w Z T 5 G b 3 J t d W x h P C 9 J d G V t V H l w Z T 4 8 S X R l b V B h d G g + U 2 V j d G l v b j E v S G 9 1 c 2 V o b 2 x k X 0 V u Z X J n e S U y M C g y K S 9 D a G F u Z 2 V k J T I w V H l w Z T w v S X R l b V B h d G g + P C 9 J d G V t T G 9 j Y X R p b 2 4 + P F N 0 Y W J s Z U V u d H J p Z X M g L z 4 8 L 0 l 0 Z W 0 + P E l 0 Z W 0 + P E l 0 Z W 1 M b 2 N h d G l v b j 4 8 S X R l b V R 5 c G U + R m 9 y b X V s Y T w v S X R l b V R 5 c G U + P E l 0 Z W 1 Q Y X R o P l N l Y 3 R p b 2 4 x L 0 h v d X N l a G 9 s Z F 9 F b m V y Z 3 k 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N m E y M D J j M i 1 m N W J h L T R j Y z M t Y j I 0 N C 0 2 Z G M 1 M T Y y M D R j N z E i I C 8 + P E V u d H J 5 I F R 5 c G U 9 I k 5 h d m l n Y X R p b 2 5 T d G V w T m F t Z S I g V m F s d W U 9 I n N O Y X Z p Z 2 F 0 a W 9 u I i A v P j x F b n R y e S B U e X B l P S J S Z X N 1 b H R U e X B l I i B W Y W x 1 Z T 0 i c 1 R h Y m x l I i A v P j x F b n R y e S B U e X B l P S J C d W Z m Z X J O Z X h 0 U m V m c m V z a C I g V m F s d W U 9 I m w x I i A v P j x F b n R y e S B U e X B l P S J G a W x s V G F y Z 2 V 0 I i B W Y W x 1 Z T 0 i c 0 h v d X N l a G 9 s Z F 9 F b m V y Z 3 k z I i A v P j x F b n R y e S B U e X B l P S J G a W x s Z W R D b 2 1 w b G V 0 Z V J l c 3 V s d F R v V 2 9 y a 3 N o Z W V 0 I i B W Y W x 1 Z T 0 i b D E i I C 8 + P E V u d H J 5 I F R 5 c G U 9 I k Z p b G x F c n J v c k N v Z G U i I F Z h b H V l P S J z V W 5 r b m 9 3 b i I g L z 4 8 R W 5 0 c n k g V H l w Z T 0 i R m l s b E V y c m 9 y Q 2 9 1 b n Q i I F Z h b H V l P S J s M C I g L z 4 8 R W 5 0 c n k g V H l w Z T 0 i R m l s b E x h c 3 R V c G R h d G V k I i B W Y W x 1 Z T 0 i Z D I w M j U t M D k t M T F U M D E 6 N T I 6 M T c u M D I x M D I w M V o i I C 8 + P E V u d H J 5 I F R 5 c G U 9 I k Z p b G x D b 2 x 1 b W 5 U e X B l c y I g V m F s d W U 9 I n N C Z 0 1 E Q X d N R E J n P T 0 i I C 8 + P E V u d H J 5 I F R 5 c G U 9 I k Z p b G x D b 2 x 1 b W 5 O Y W 1 l c y I g V m F s d W U 9 I n N b J n F 1 b 3 Q 7 S G 9 1 c 2 V o b 2 x k X 0 l E J n F 1 b 3 Q 7 L C Z x d W 9 0 O 0 Z h b W l s e V 9 T a X p l J n F 1 b 3 Q 7 L C Z x d W 9 0 O 0 1 v b n R o b H l f S W 5 j b 2 1 l J n F 1 b 3 Q 7 L C Z x d W 9 0 O 0 V s Z W N 0 c m l j a X R 5 X 1 V z Y W d l I C h r V 2 g p J n F 1 b 3 Q 7 L C Z x d W 9 0 O 0 d h c 1 9 V c 2 F n Z S Z x d W 9 0 O y w m c X V v d D t B c H B s a W F u Y 2 V z X 0 N v d W 5 0 J n F 1 b 3 Q 7 L C Z x d W 9 0 O 0 1 v b n R o J n F 1 b 3 Q 7 X S I g L z 4 8 R W 5 0 c n k g V H l w Z T 0 i R m l s b F N 0 Y X R 1 c y I g V m F s d W U 9 I n N D b 2 1 w b G V 0 Z S I g L z 4 8 R W 5 0 c n k g V H l w Z T 0 i R m l s b E N v d W 5 0 I i B W Y W x 1 Z T 0 i b D I 1 M C I g L z 4 8 R W 5 0 c n k g V H l w Z T 0 i U m V s Y X R p b 2 5 z a G l w S W 5 m b 0 N v b n R h a W 5 l c i I g V m F s d W U 9 I n N 7 J n F 1 b 3 Q 7 Y 2 9 s d W 1 u Q 2 9 1 b n Q m c X V v d D s 6 N y w m c X V v d D t r Z X l D b 2 x 1 b W 5 O Y W 1 l c y Z x d W 9 0 O z p b X S w m c X V v d D t x d W V y e V J l b G F 0 a W 9 u c 2 h p c H M m c X V v d D s 6 W 1 0 s J n F 1 b 3 Q 7 Y 2 9 s d W 1 u S W R l b n R p d G l l c y Z x d W 9 0 O z p b J n F 1 b 3 Q 7 U 2 V j d G l v b j E v S G 9 1 c 2 V o b 2 x k X 0 V u Z X J n e S 9 D a G F u Z 2 V k I F R 5 c G U u e 0 h v d X N l a G 9 s Z F 9 J R C w w f S Z x d W 9 0 O y w m c X V v d D t T Z W N 0 a W 9 u M S 9 I b 3 V z Z W h v b G R f R W 5 l c m d 5 L 0 N o Y W 5 n Z W Q g V H l w Z S 5 7 R m F t a W x 5 X 1 N p e m U s M X 0 m c X V v d D s s J n F 1 b 3 Q 7 U 2 V j d G l v b j E v S G 9 1 c 2 V o b 2 x k X 0 V u Z X J n e S 9 D a G F u Z 2 V k I F R 5 c G U u e 0 1 v b n R o b H l f S W 5 j b 2 1 l L D J 9 J n F 1 b 3 Q 7 L C Z x d W 9 0 O 1 N l Y 3 R p b 2 4 x L 0 h v d X N l a G 9 s Z F 9 F b m V y Z 3 k v Q 2 h h b m d l Z C B U e X B l L n t F b G V j d H J p Y 2 l 0 e V 9 V c 2 F n Z S A o a 1 d o K S w z f S Z x d W 9 0 O y w m c X V v d D t T Z W N 0 a W 9 u M S 9 I b 3 V z Z W h v b G R f R W 5 l c m d 5 L 0 N o Y W 5 n Z W Q g V H l w Z S 5 7 R 2 F z X 1 V z Y W d l L D R 9 J n F 1 b 3 Q 7 L C Z x d W 9 0 O 1 N l Y 3 R p b 2 4 x L 0 h v d X N l a G 9 s Z F 9 F b m V y Z 3 k v Q 2 h h b m d l Z C B U e X B l L n t B c H B s a W F u Y 2 V z X 0 N v d W 5 0 L D V 9 J n F 1 b 3 Q 7 L C Z x d W 9 0 O 1 N l Y 3 R p b 2 4 x L 0 h v d X N l a G 9 s Z F 9 F b m V y Z 3 k v Q 2 h h b m d l Z C B U e X B l L n t N b 2 5 0 a C w 2 f S Z x d W 9 0 O 1 0 s J n F 1 b 3 Q 7 Q 2 9 s d W 1 u Q 2 9 1 b n Q m c X V v d D s 6 N y w m c X V v d D t L Z X l D b 2 x 1 b W 5 O Y W 1 l c y Z x d W 9 0 O z p b X S w m c X V v d D t D b 2 x 1 b W 5 J Z G V u d G l 0 a W V z J n F 1 b 3 Q 7 O l s m c X V v d D t T Z W N 0 a W 9 u M S 9 I b 3 V z Z W h v b G R f R W 5 l c m d 5 L 0 N o Y W 5 n Z W Q g V H l w Z S 5 7 S G 9 1 c 2 V o b 2 x k X 0 l E L D B 9 J n F 1 b 3 Q 7 L C Z x d W 9 0 O 1 N l Y 3 R p b 2 4 x L 0 h v d X N l a G 9 s Z F 9 F b m V y Z 3 k v Q 2 h h b m d l Z C B U e X B l L n t G Y W 1 p b H l f U 2 l 6 Z S w x f S Z x d W 9 0 O y w m c X V v d D t T Z W N 0 a W 9 u M S 9 I b 3 V z Z W h v b G R f R W 5 l c m d 5 L 0 N o Y W 5 n Z W Q g V H l w Z S 5 7 T W 9 u d G h s e V 9 J b m N v b W U s M n 0 m c X V v d D s s J n F 1 b 3 Q 7 U 2 V j d G l v b j E v S G 9 1 c 2 V o b 2 x k X 0 V u Z X J n e S 9 D a G F u Z 2 V k I F R 5 c G U u e 0 V s Z W N 0 c m l j a X R 5 X 1 V z Y W d l I C h r V 2 g p L D N 9 J n F 1 b 3 Q 7 L C Z x d W 9 0 O 1 N l Y 3 R p b 2 4 x L 0 h v d X N l a G 9 s Z F 9 F b m V y Z 3 k v Q 2 h h b m d l Z C B U e X B l L n t H Y X N f V X N h Z 2 U s N H 0 m c X V v d D s s J n F 1 b 3 Q 7 U 2 V j d G l v b j E v S G 9 1 c 2 V o b 2 x k X 0 V u Z X J n e S 9 D a G F u Z 2 V k I F R 5 c G U u e 0 F w c G x p Y W 5 j Z X N f Q 2 9 1 b n Q s N X 0 m c X V v d D s s J n F 1 b 3 Q 7 U 2 V j d G l v b j E v S G 9 1 c 2 V o b 2 x k X 0 V u Z X J n e S 9 D a G F u Z 2 V k I F R 5 c G U u e 0 1 v b n R o L D Z 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I b 3 V z Z W h v b G R f R W 5 l c m d 5 J T I w K D M p L 1 N v d X J j Z T w v S X R l b V B h d G g + P C 9 J d G V t T G 9 j Y X R p b 2 4 + P F N 0 Y W J s Z U V u d H J p Z X M g L z 4 8 L 0 l 0 Z W 0 + P E l 0 Z W 0 + P E l 0 Z W 1 M b 2 N h d G l v b j 4 8 S X R l b V R 5 c G U + R m 9 y b X V s Y T w v S X R l b V R 5 c G U + P E l 0 Z W 1 Q Y X R o P l N l Y 3 R p b 2 4 x L 0 h v d X N l a G 9 s Z F 9 F b m V y Z 3 k l M j A o M y k v U H J v b W 9 0 Z W Q l M j B I Z W F k Z X J z P C 9 J d G V t U G F 0 a D 4 8 L 0 l 0 Z W 1 M b 2 N h d G l v b j 4 8 U 3 R h Y m x l R W 5 0 c m l l c y A v P j w v S X R l b T 4 8 S X R l b T 4 8 S X R l b U x v Y 2 F 0 a W 9 u P j x J d G V t V H l w Z T 5 G b 3 J t d W x h P C 9 J d G V t V H l w Z T 4 8 S X R l b V B h d G g + U 2 V j d G l v b j E v S G 9 1 c 2 V o b 2 x k X 0 V u Z X J n e S U y M C g z K S 9 D a G F u Z 2 V k J T I w V H l w Z T w v S X R l b V B h d G g + P C 9 J d G V t T G 9 j Y X R p b 2 4 + P F N 0 Y W J s Z U V u d H J p Z X M g L z 4 8 L 0 l 0 Z W 0 + P C 9 J d G V t c z 4 8 L 0 x v Y 2 F s U G F j a 2 F n Z U 1 l d G F k Y X R h R m l s Z T 4 W A A A A U E s F B g A A A A A A A A A A A A A A A A A A A A A A A C Y B A A A B A A A A 0 I y d 3 w E V 0 R G M e g D A T 8 K X 6 w E A A A B w C N 0 q x k 8 h T 4 D D i i b t u g G J A A A A A A I A A A A A A B B m A A A A A Q A A I A A A A A v u K C L X h q c U O M Y z s d W G M D g B 0 J b V B 7 U Y h K t y z A E T n F Q h A A A A A A 6 A A A A A A g A A I A A A A A H v u U n o X J A q B 8 v z R M k e 9 m Y y m F T T d s k J o R G F q h P B / 3 g 6 U A A A A D D H 1 l / W W o j D A g 0 8 a l B g X K L 1 / 5 S 1 g 4 J A 2 s + 4 J Z I 0 r g n F T t F R 0 D q K W U 8 7 f l l 5 g W c 7 V E 4 L j T t P V H + p + X G 6 T J C Z U C t 8 / T D G D J B E 4 C p 6 b a u s l f 7 O Q A A A A D G Y g C r I n g Y R g 5 I J n 8 S T T / N 4 F D j K K N l 0 2 H v V 6 k W A W O U L B a d C v 0 Y 2 i O z c c D J M B / P l x s N / E g h T i 9 J d W o X c b P k G P s M = < / D a t a M a s h u p > 
</file>

<file path=customXml/itemProps1.xml><?xml version="1.0" encoding="utf-8"?>
<ds:datastoreItem xmlns:ds="http://schemas.openxmlformats.org/officeDocument/2006/customXml" ds:itemID="{9283050C-B1B5-4D18-9C1C-8307FDA7FD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Household_Energy</vt:lpstr>
      <vt:lpstr>ANALYZE</vt:lpstr>
      <vt:lpstr>IDENTIFY</vt:lpstr>
      <vt:lpstr> SUGGEST  ENERGY MEASURES</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Lakshmi</dc:creator>
  <cp:lastModifiedBy>S Lakshmi</cp:lastModifiedBy>
  <dcterms:created xsi:type="dcterms:W3CDTF">2025-09-11T01:48:13Z</dcterms:created>
  <dcterms:modified xsi:type="dcterms:W3CDTF">2025-09-11T18:24:32Z</dcterms:modified>
</cp:coreProperties>
</file>