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elcompanies.sharepoint.com/sites/IntelligentAutomationCoE-IACOECompliance/Shared Documents/IA COE Compliance/SAP Bots Activity Monitoring/"/>
    </mc:Choice>
  </mc:AlternateContent>
  <xr:revisionPtr revIDLastSave="5070" documentId="113_{1F1EDB2A-DE56-47CB-A010-DCA61F28C086}" xr6:coauthVersionLast="45" xr6:coauthVersionMax="45" xr10:uidLastSave="{2AA33183-B7DB-4079-A3A7-6831AC4B01C3}"/>
  <bookViews>
    <workbookView xWindow="3660" yWindow="2170" windowWidth="14400" windowHeight="7360" firstSheet="3" activeTab="6" xr2:uid="{1334502D-3889-482D-8D3D-82ABFEED338B}"/>
  </bookViews>
  <sheets>
    <sheet name="Details" sheetId="7" r:id="rId1"/>
    <sheet name="January2021" sheetId="4" r:id="rId2"/>
    <sheet name="February2021" sheetId="5" r:id="rId3"/>
    <sheet name="March2021" sheetId="6" r:id="rId4"/>
    <sheet name="April2021" sheetId="8" r:id="rId5"/>
    <sheet name="May2021" sheetId="9" r:id="rId6"/>
    <sheet name="June2021" sheetId="10" r:id="rId7"/>
    <sheet name="July2021" sheetId="11" r:id="rId8"/>
    <sheet name="August2021" sheetId="12" r:id="rId9"/>
    <sheet name="September2021" sheetId="13" r:id="rId10"/>
    <sheet name="October2021" sheetId="14" r:id="rId11"/>
    <sheet name="November2021" sheetId="15" r:id="rId12"/>
    <sheet name="December2021" sheetId="16" r:id="rId13"/>
    <sheet name="Sheet3" sheetId="3" state="hidden" r:id="rId14"/>
  </sheets>
  <definedNames>
    <definedName name="preferred_date_format">'May2021'!$B$6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74" i="16" l="1"/>
  <c r="I73" i="16"/>
  <c r="I72" i="16"/>
  <c r="I71" i="16"/>
  <c r="I70" i="16"/>
  <c r="I69" i="16"/>
  <c r="I68" i="16"/>
  <c r="I67" i="16"/>
  <c r="I66" i="16"/>
  <c r="I65" i="16"/>
  <c r="I64" i="16"/>
  <c r="I63" i="16"/>
  <c r="I62" i="16"/>
  <c r="I61" i="16"/>
  <c r="I60" i="16"/>
  <c r="I59" i="16"/>
  <c r="I58" i="16"/>
  <c r="I57" i="16"/>
  <c r="I56" i="16"/>
  <c r="I55" i="16"/>
  <c r="I54" i="16"/>
  <c r="I53" i="16"/>
  <c r="I52" i="16"/>
  <c r="I51" i="16"/>
  <c r="I50" i="16"/>
  <c r="I49" i="16"/>
  <c r="I48" i="16"/>
  <c r="I47" i="16"/>
  <c r="I46" i="16"/>
  <c r="I45" i="16"/>
  <c r="I44" i="16"/>
  <c r="I43" i="16"/>
  <c r="I42" i="16"/>
  <c r="I41" i="16"/>
  <c r="I40" i="16"/>
  <c r="I39" i="16"/>
  <c r="I38" i="16"/>
  <c r="I37" i="16"/>
  <c r="I36" i="16"/>
  <c r="I35" i="16"/>
  <c r="I34" i="16"/>
  <c r="I33" i="16"/>
  <c r="I32" i="16"/>
  <c r="I31" i="16"/>
  <c r="I30" i="16"/>
  <c r="I29" i="16"/>
  <c r="I28" i="16"/>
  <c r="I27" i="16"/>
  <c r="I26" i="16"/>
  <c r="I25" i="16"/>
  <c r="I24" i="16"/>
  <c r="I23" i="16"/>
  <c r="I22" i="16"/>
  <c r="I21" i="16"/>
  <c r="I20" i="16"/>
  <c r="I19" i="16"/>
  <c r="I18" i="16"/>
  <c r="I17" i="16"/>
  <c r="I16" i="16"/>
  <c r="I15" i="16"/>
  <c r="I14" i="16"/>
  <c r="I13" i="16"/>
  <c r="I12" i="16"/>
  <c r="I11" i="16"/>
  <c r="I10" i="16"/>
  <c r="I9" i="16"/>
  <c r="I8" i="16"/>
  <c r="I7" i="16"/>
  <c r="I6" i="16"/>
  <c r="I5" i="16"/>
  <c r="I4" i="16"/>
  <c r="I3" i="16"/>
  <c r="I74" i="15"/>
  <c r="I73" i="15"/>
  <c r="I72" i="15"/>
  <c r="I71" i="15"/>
  <c r="I70" i="15"/>
  <c r="I69" i="15"/>
  <c r="I68" i="15"/>
  <c r="I67" i="15"/>
  <c r="I66" i="15"/>
  <c r="I65" i="15"/>
  <c r="I64" i="15"/>
  <c r="I63" i="15"/>
  <c r="I62" i="15"/>
  <c r="I61" i="15"/>
  <c r="I60" i="15"/>
  <c r="I59" i="15"/>
  <c r="I58" i="15"/>
  <c r="I57" i="15"/>
  <c r="I56" i="15"/>
  <c r="I55" i="15"/>
  <c r="I54" i="15"/>
  <c r="I53" i="15"/>
  <c r="I52" i="15"/>
  <c r="I51" i="15"/>
  <c r="I50" i="15"/>
  <c r="I49" i="15"/>
  <c r="I48" i="15"/>
  <c r="I47" i="15"/>
  <c r="I46" i="15"/>
  <c r="I45" i="15"/>
  <c r="I44" i="15"/>
  <c r="I43" i="15"/>
  <c r="I42" i="15"/>
  <c r="I41" i="15"/>
  <c r="I40" i="15"/>
  <c r="I39" i="15"/>
  <c r="I38" i="15"/>
  <c r="I37" i="15"/>
  <c r="I36" i="15"/>
  <c r="I35" i="15"/>
  <c r="I34" i="15"/>
  <c r="I33" i="15"/>
  <c r="I32" i="15"/>
  <c r="I31" i="15"/>
  <c r="I30" i="15"/>
  <c r="I29" i="15"/>
  <c r="I28" i="15"/>
  <c r="I27" i="15"/>
  <c r="I26" i="15"/>
  <c r="I25" i="15"/>
  <c r="I24" i="15"/>
  <c r="I23" i="15"/>
  <c r="I22" i="15"/>
  <c r="I21" i="15"/>
  <c r="I20" i="15"/>
  <c r="I19" i="15"/>
  <c r="I18" i="15"/>
  <c r="I17" i="15"/>
  <c r="I16" i="15"/>
  <c r="I15" i="15"/>
  <c r="I14" i="15"/>
  <c r="I13" i="15"/>
  <c r="I12" i="15"/>
  <c r="I11" i="15"/>
  <c r="I10" i="15"/>
  <c r="I9" i="15"/>
  <c r="I8" i="15"/>
  <c r="I7" i="15"/>
  <c r="I6" i="15"/>
  <c r="I5" i="15"/>
  <c r="I4" i="15"/>
  <c r="I3" i="15"/>
  <c r="I74" i="14"/>
  <c r="I73" i="14"/>
  <c r="I72" i="14"/>
  <c r="I71" i="14"/>
  <c r="I70" i="14"/>
  <c r="I69" i="14"/>
  <c r="I68" i="14"/>
  <c r="I67" i="14"/>
  <c r="I66" i="14"/>
  <c r="I65" i="14"/>
  <c r="I64" i="14"/>
  <c r="I63" i="14"/>
  <c r="I62" i="14"/>
  <c r="I61" i="14"/>
  <c r="I60" i="14"/>
  <c r="I59" i="14"/>
  <c r="I58" i="14"/>
  <c r="I57" i="14"/>
  <c r="I56" i="14"/>
  <c r="I55" i="14"/>
  <c r="I54" i="14"/>
  <c r="I53" i="14"/>
  <c r="I52" i="14"/>
  <c r="I51" i="14"/>
  <c r="I50" i="14"/>
  <c r="I49" i="14"/>
  <c r="I48" i="14"/>
  <c r="I47" i="14"/>
  <c r="I46" i="14"/>
  <c r="I45" i="14"/>
  <c r="I44" i="14"/>
  <c r="I43" i="14"/>
  <c r="I42" i="14"/>
  <c r="I41" i="14"/>
  <c r="I40" i="14"/>
  <c r="I39" i="14"/>
  <c r="I38" i="14"/>
  <c r="I37" i="14"/>
  <c r="I36" i="14"/>
  <c r="I35" i="14"/>
  <c r="I34" i="14"/>
  <c r="I33" i="14"/>
  <c r="I32" i="14"/>
  <c r="I31" i="14"/>
  <c r="I30" i="14"/>
  <c r="I29" i="14"/>
  <c r="I28" i="14"/>
  <c r="I27" i="14"/>
  <c r="I26" i="14"/>
  <c r="I25" i="14"/>
  <c r="I24" i="14"/>
  <c r="I23" i="14"/>
  <c r="I22" i="14"/>
  <c r="I21" i="14"/>
  <c r="I20" i="14"/>
  <c r="I19" i="14"/>
  <c r="I18" i="14"/>
  <c r="I17" i="14"/>
  <c r="I16" i="14"/>
  <c r="I15" i="14"/>
  <c r="I14" i="14"/>
  <c r="I13" i="14"/>
  <c r="I12" i="14"/>
  <c r="I11" i="14"/>
  <c r="I10" i="14"/>
  <c r="I9" i="14"/>
  <c r="I8" i="14"/>
  <c r="I7" i="14"/>
  <c r="I6" i="14"/>
  <c r="I5" i="14"/>
  <c r="I4" i="14"/>
  <c r="I3" i="14"/>
  <c r="I74" i="13"/>
  <c r="I73" i="13"/>
  <c r="I72" i="13"/>
  <c r="I71" i="13"/>
  <c r="I70" i="13"/>
  <c r="I69" i="13"/>
  <c r="I68" i="13"/>
  <c r="I67" i="13"/>
  <c r="I66" i="13"/>
  <c r="I65" i="13"/>
  <c r="I64" i="13"/>
  <c r="I63" i="13"/>
  <c r="I62" i="13"/>
  <c r="I61" i="13"/>
  <c r="I60" i="13"/>
  <c r="I59" i="13"/>
  <c r="I58" i="13"/>
  <c r="I57" i="13"/>
  <c r="I56" i="13"/>
  <c r="I55" i="13"/>
  <c r="I54" i="13"/>
  <c r="I53" i="13"/>
  <c r="I52" i="13"/>
  <c r="I51" i="13"/>
  <c r="I50" i="13"/>
  <c r="I49" i="13"/>
  <c r="I48" i="13"/>
  <c r="I47" i="13"/>
  <c r="I46" i="13"/>
  <c r="I45" i="13"/>
  <c r="I44" i="13"/>
  <c r="I43" i="13"/>
  <c r="I42" i="13"/>
  <c r="I41" i="13"/>
  <c r="I40" i="13"/>
  <c r="I39" i="13"/>
  <c r="I38" i="13"/>
  <c r="I37" i="13"/>
  <c r="I36" i="13"/>
  <c r="I35" i="13"/>
  <c r="I34" i="13"/>
  <c r="I33" i="13"/>
  <c r="I32" i="13"/>
  <c r="I31" i="13"/>
  <c r="I30" i="13"/>
  <c r="I29" i="13"/>
  <c r="I28" i="13"/>
  <c r="I27" i="13"/>
  <c r="I26" i="13"/>
  <c r="I25" i="13"/>
  <c r="I24" i="13"/>
  <c r="I23" i="13"/>
  <c r="I22" i="13"/>
  <c r="I21" i="13"/>
  <c r="I20" i="13"/>
  <c r="I19" i="13"/>
  <c r="I18" i="13"/>
  <c r="I17" i="13"/>
  <c r="I16" i="13"/>
  <c r="I15" i="13"/>
  <c r="I14" i="13"/>
  <c r="I13" i="13"/>
  <c r="I12" i="13"/>
  <c r="I11" i="13"/>
  <c r="I10" i="13"/>
  <c r="I9" i="13"/>
  <c r="I8" i="13"/>
  <c r="I7" i="13"/>
  <c r="I6" i="13"/>
  <c r="I5" i="13"/>
  <c r="I4" i="13"/>
  <c r="I3" i="13"/>
  <c r="I74" i="12"/>
  <c r="I73" i="12"/>
  <c r="I72" i="12"/>
  <c r="I71" i="12"/>
  <c r="I70" i="12"/>
  <c r="I69" i="12"/>
  <c r="I68" i="12"/>
  <c r="I67" i="12"/>
  <c r="I66" i="12"/>
  <c r="I65" i="12"/>
  <c r="I64" i="12"/>
  <c r="I63" i="12"/>
  <c r="I62" i="12"/>
  <c r="I61" i="12"/>
  <c r="I60" i="12"/>
  <c r="I59" i="12"/>
  <c r="I58" i="12"/>
  <c r="I57" i="12"/>
  <c r="I56" i="12"/>
  <c r="I55" i="12"/>
  <c r="I54" i="12"/>
  <c r="I53" i="12"/>
  <c r="I52" i="12"/>
  <c r="I51" i="12"/>
  <c r="I50" i="12"/>
  <c r="I49" i="12"/>
  <c r="I48" i="12"/>
  <c r="I47" i="12"/>
  <c r="I46" i="12"/>
  <c r="I45" i="12"/>
  <c r="I44" i="12"/>
  <c r="I43" i="12"/>
  <c r="I42" i="12"/>
  <c r="I41" i="12"/>
  <c r="I40" i="12"/>
  <c r="I39" i="12"/>
  <c r="I38" i="12"/>
  <c r="I37" i="12"/>
  <c r="I36" i="12"/>
  <c r="I35" i="12"/>
  <c r="I34" i="12"/>
  <c r="I33" i="12"/>
  <c r="I32" i="12"/>
  <c r="I31" i="12"/>
  <c r="I30" i="12"/>
  <c r="I29" i="12"/>
  <c r="I28" i="12"/>
  <c r="I27" i="12"/>
  <c r="I26" i="12"/>
  <c r="I25" i="12"/>
  <c r="I24" i="12"/>
  <c r="I23" i="12"/>
  <c r="I22" i="12"/>
  <c r="I21" i="12"/>
  <c r="I20" i="12"/>
  <c r="I19" i="12"/>
  <c r="I18" i="12"/>
  <c r="I17" i="12"/>
  <c r="I16" i="12"/>
  <c r="I15" i="12"/>
  <c r="I14" i="12"/>
  <c r="I13" i="12"/>
  <c r="I12" i="12"/>
  <c r="I11" i="12"/>
  <c r="I10" i="12"/>
  <c r="I9" i="12"/>
  <c r="I8" i="12"/>
  <c r="I7" i="12"/>
  <c r="I6" i="12"/>
  <c r="I5" i="12"/>
  <c r="I4" i="12"/>
  <c r="I3" i="12"/>
  <c r="I74" i="11"/>
  <c r="I73" i="11"/>
  <c r="I72" i="11"/>
  <c r="I71" i="11"/>
  <c r="I70" i="11"/>
  <c r="I69" i="11"/>
  <c r="I68" i="11"/>
  <c r="I67" i="11"/>
  <c r="I66" i="11"/>
  <c r="I65" i="11"/>
  <c r="I64" i="11"/>
  <c r="I63" i="11"/>
  <c r="I62" i="11"/>
  <c r="I61" i="11"/>
  <c r="I60" i="11"/>
  <c r="I59" i="11"/>
  <c r="I58" i="11"/>
  <c r="I57" i="11"/>
  <c r="I56" i="11"/>
  <c r="I55" i="11"/>
  <c r="I54" i="11"/>
  <c r="I53" i="11"/>
  <c r="I52" i="11"/>
  <c r="I51" i="11"/>
  <c r="I50" i="11"/>
  <c r="I49" i="11"/>
  <c r="I48" i="11"/>
  <c r="I47" i="11"/>
  <c r="I46" i="11"/>
  <c r="I45" i="11"/>
  <c r="I44" i="11"/>
  <c r="I43" i="11"/>
  <c r="I42" i="11"/>
  <c r="I41" i="11"/>
  <c r="I40" i="11"/>
  <c r="I39" i="11"/>
  <c r="I38" i="11"/>
  <c r="I37" i="11"/>
  <c r="I36" i="11"/>
  <c r="I35" i="11"/>
  <c r="I34" i="11"/>
  <c r="I33" i="11"/>
  <c r="I32" i="11"/>
  <c r="I31" i="11"/>
  <c r="I30" i="11"/>
  <c r="I29" i="11"/>
  <c r="I28" i="11"/>
  <c r="I27" i="11"/>
  <c r="I26" i="11"/>
  <c r="I25" i="11"/>
  <c r="I24" i="11"/>
  <c r="I23" i="11"/>
  <c r="I22" i="11"/>
  <c r="I21" i="11"/>
  <c r="I20" i="11"/>
  <c r="I19" i="11"/>
  <c r="I18" i="11"/>
  <c r="I17" i="11"/>
  <c r="I16" i="11"/>
  <c r="I15" i="11"/>
  <c r="I14" i="11"/>
  <c r="I13" i="11"/>
  <c r="I12" i="11"/>
  <c r="I11" i="11"/>
  <c r="I10" i="11"/>
  <c r="I9" i="11"/>
  <c r="I8" i="11"/>
  <c r="I7" i="11"/>
  <c r="I6" i="11"/>
  <c r="I5" i="11"/>
  <c r="I4" i="11"/>
  <c r="I3" i="11"/>
  <c r="I4" i="9" l="1"/>
  <c r="I5" i="9"/>
  <c r="I6" i="9"/>
  <c r="I7" i="9"/>
  <c r="I8" i="9"/>
  <c r="I9" i="9"/>
  <c r="I10" i="9"/>
  <c r="I11" i="9"/>
  <c r="I12" i="9"/>
  <c r="I13" i="9"/>
  <c r="I14" i="9"/>
  <c r="I15" i="9"/>
  <c r="I16" i="9"/>
  <c r="I17" i="9"/>
  <c r="I18" i="9"/>
  <c r="I19" i="9"/>
  <c r="I20" i="9"/>
  <c r="I21" i="9"/>
  <c r="I22" i="9"/>
  <c r="I23" i="9"/>
  <c r="I24" i="9"/>
  <c r="I25" i="9"/>
  <c r="I26" i="9"/>
  <c r="I27" i="9"/>
  <c r="I28" i="9"/>
  <c r="I29" i="9"/>
  <c r="I30" i="9"/>
  <c r="I31" i="9"/>
  <c r="I32" i="9"/>
  <c r="I33" i="9"/>
  <c r="I34" i="9"/>
  <c r="I35" i="9"/>
  <c r="I36" i="9"/>
  <c r="I37" i="9"/>
  <c r="I38" i="9"/>
  <c r="I39" i="9"/>
  <c r="I40" i="9"/>
  <c r="I41" i="9"/>
  <c r="I42" i="9"/>
  <c r="I43" i="9"/>
  <c r="I44" i="9"/>
  <c r="I45" i="9"/>
  <c r="I46" i="9"/>
  <c r="I47" i="9"/>
  <c r="I48" i="9"/>
  <c r="I49" i="9"/>
  <c r="I50" i="9"/>
  <c r="I51" i="9"/>
  <c r="I52" i="9"/>
  <c r="I53" i="9"/>
  <c r="I54" i="9"/>
  <c r="I55" i="9"/>
  <c r="I56" i="9"/>
  <c r="I57" i="9"/>
  <c r="I58" i="9"/>
  <c r="I59" i="9"/>
  <c r="I60" i="9"/>
  <c r="I61" i="9"/>
  <c r="I62" i="9"/>
  <c r="I63" i="9"/>
  <c r="I64" i="9"/>
  <c r="I65" i="9"/>
  <c r="I66" i="9"/>
  <c r="I67" i="9"/>
  <c r="I68" i="9"/>
  <c r="I69" i="9"/>
  <c r="I70" i="9"/>
  <c r="I71" i="9"/>
  <c r="I72" i="9"/>
  <c r="I73" i="9"/>
  <c r="I74" i="9"/>
  <c r="I75" i="9"/>
  <c r="I76" i="9"/>
  <c r="I77" i="9"/>
  <c r="I78" i="9"/>
  <c r="I79" i="9"/>
  <c r="I80" i="9"/>
  <c r="I81" i="9"/>
  <c r="I82" i="9"/>
  <c r="I83" i="9"/>
  <c r="I84" i="9"/>
  <c r="I85" i="9"/>
  <c r="I86" i="9"/>
  <c r="I87" i="9"/>
  <c r="I88" i="9"/>
  <c r="I89" i="9"/>
  <c r="I90" i="9"/>
  <c r="I91" i="9"/>
  <c r="I92" i="9"/>
  <c r="I93" i="9"/>
  <c r="I94" i="9"/>
  <c r="I95" i="9"/>
  <c r="I96" i="9"/>
  <c r="I97" i="9"/>
  <c r="I98" i="9"/>
  <c r="I99" i="9"/>
  <c r="I3" i="9"/>
  <c r="H26" i="8" l="1"/>
  <c r="H9" i="5" l="1"/>
  <c r="H8" i="5"/>
  <c r="H7" i="8" l="1"/>
  <c r="H19" i="8"/>
  <c r="H25" i="8" l="1"/>
  <c r="H28" i="8"/>
  <c r="H27" i="8"/>
  <c r="H4" i="8"/>
  <c r="H5" i="8"/>
  <c r="H6" i="8"/>
  <c r="H8" i="8"/>
  <c r="H9" i="8"/>
  <c r="H10" i="8"/>
  <c r="H11" i="8"/>
  <c r="H12" i="8"/>
  <c r="H3" i="8"/>
  <c r="H13" i="8"/>
  <c r="H14" i="8"/>
  <c r="H15" i="8"/>
  <c r="H16" i="8"/>
  <c r="H17" i="8"/>
  <c r="H18" i="8"/>
  <c r="H20" i="8"/>
  <c r="H21" i="8"/>
  <c r="H22" i="8"/>
  <c r="H23" i="8"/>
  <c r="H24" i="8"/>
  <c r="H3" i="6" l="1"/>
  <c r="H4" i="6"/>
  <c r="H5" i="6"/>
  <c r="H6" i="6"/>
  <c r="H7" i="6"/>
  <c r="H8" i="6"/>
  <c r="H9" i="6"/>
  <c r="H10" i="6"/>
  <c r="H11" i="6"/>
  <c r="H12" i="6"/>
  <c r="H13" i="6"/>
  <c r="H14" i="6"/>
  <c r="H15" i="6"/>
  <c r="H16" i="6"/>
  <c r="H17" i="6"/>
  <c r="H18" i="6"/>
  <c r="H19" i="6"/>
  <c r="H20" i="6"/>
  <c r="H21" i="6"/>
  <c r="H22" i="6"/>
  <c r="H23" i="6"/>
  <c r="H24" i="6"/>
  <c r="H3" i="4"/>
  <c r="H4" i="4"/>
  <c r="H5" i="4"/>
  <c r="H6" i="4"/>
  <c r="H7" i="4"/>
  <c r="H8" i="4"/>
  <c r="H9" i="4"/>
  <c r="H10" i="4"/>
  <c r="H11" i="4"/>
  <c r="H12" i="4"/>
  <c r="H13" i="5"/>
  <c r="H3" i="5"/>
  <c r="H4" i="5"/>
  <c r="H5" i="5"/>
  <c r="H6" i="5"/>
  <c r="H7" i="5"/>
  <c r="H10" i="5"/>
  <c r="H11" i="5"/>
  <c r="H12" i="5"/>
  <c r="H14" i="5"/>
  <c r="H15" i="5"/>
  <c r="H16" i="5"/>
  <c r="H17" i="5"/>
  <c r="H18" i="5"/>
  <c r="G3" i="8" l="1"/>
  <c r="G3" i="8"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<sst xmlns="http://schemas.openxmlformats.org/spreadsheetml/2006/main" count="483" uniqueCount="82">
  <si>
    <t>Yes</t>
  </si>
  <si>
    <t>Values</t>
  </si>
  <si>
    <t>No</t>
  </si>
  <si>
    <t xml:space="preserve">BOT </t>
  </si>
  <si>
    <t>Report Date</t>
  </si>
  <si>
    <t>Number of T Codes</t>
  </si>
  <si>
    <t>Out of Expected Range of # Transactions</t>
  </si>
  <si>
    <t>Reviewer Comments</t>
  </si>
  <si>
    <t>Expected # Transactions</t>
  </si>
  <si>
    <t>Expected # of Tcodes</t>
  </si>
  <si>
    <t>RPA_B2RREC01</t>
  </si>
  <si>
    <t>January</t>
  </si>
  <si>
    <t>Number of Transactions Executed (monthly)</t>
  </si>
  <si>
    <t>RPA_D2BTPM01</t>
  </si>
  <si>
    <t>RPA_MDDC01</t>
  </si>
  <si>
    <t>RPA_MDEDM01</t>
  </si>
  <si>
    <t>RPA_MDMPL01</t>
  </si>
  <si>
    <t>RPA_MDMTST01</t>
  </si>
  <si>
    <t>RPA_O2CAR01</t>
  </si>
  <si>
    <t>RPA_O2CAR02</t>
  </si>
  <si>
    <t>RPA_O2CAR03</t>
  </si>
  <si>
    <t>RPA_O2COM01</t>
  </si>
  <si>
    <t>RPA_O2COM02</t>
  </si>
  <si>
    <t>RPA_O2CRBC01</t>
  </si>
  <si>
    <t>RPA_O2CRC01</t>
  </si>
  <si>
    <t>RPA_P2PVR01</t>
  </si>
  <si>
    <t>The SAP Governance report Bot runs every month to execute a security check on each of the user ID accounts used by the Genpact or RPA team. The Bot retrieves the following fields (T-codes, # of transactions, transactions duration time verification) from the control file ( form gets filled by bot owner or developer on what's expected to be performed by the bot) and stores the attributes into the required fields in the report. Then, the Bot would open each account excel file to input the formula (=IF(NOT(OR(M7="SESSION_MANAGER",M7="A")),VLOOKUP(M7,'Tcodes'!$B$12:$C$72,1,FALSE),"")  and check if there are any discrepancies (noted in the comment section. After all data is documented the Bot sends out the report file to the project managers of Genpact, RPA, and IA Compliance teams.</t>
  </si>
  <si>
    <t>February</t>
  </si>
  <si>
    <t>GAINGRPA0001</t>
  </si>
  <si>
    <t>RPA_B2RMJE01</t>
  </si>
  <si>
    <t>RPA_B2RMJE02</t>
  </si>
  <si>
    <t>RPA_B2RMJE03</t>
  </si>
  <si>
    <t>RPA_B2RMJE04</t>
  </si>
  <si>
    <t>RPA_B2RMJE05</t>
  </si>
  <si>
    <t>RPA_O2COM06</t>
  </si>
  <si>
    <t>March</t>
  </si>
  <si>
    <t>April</t>
  </si>
  <si>
    <t>RPA_O2COM03</t>
  </si>
  <si>
    <t>RPA_O2COM04</t>
  </si>
  <si>
    <t xml:space="preserve">RPA_B2RMJE02 </t>
  </si>
  <si>
    <t xml:space="preserve">RPA_B2RMJE01 </t>
  </si>
  <si>
    <t>A new bot has been initiated and the Tcode (SU3) that used in the one-time set-up done by the Bot that were not included in the design document but were expected to be executed.  The Design Document has been updated to reflect these additional TCode.</t>
  </si>
  <si>
    <t>RPA_MDMAT01</t>
  </si>
  <si>
    <t>RPA_P2PAP07</t>
  </si>
  <si>
    <t>RPA_P2PAPR01</t>
  </si>
  <si>
    <t>This account is not live.</t>
  </si>
  <si>
    <t xml:space="preserve">- A new bot has been initiated and the Tcode (SU3) that used in the one-time set-up done by the Bot that were not included in the design document but were expected to be executed.  The Design Document has been updated to reflect these additional TCode. 
</t>
  </si>
  <si>
    <t>- A new bot has been initiated and there were several Tcodes (SU3) that are used in the one-time set-up done by the bot that were not included in the design document but were expected to be executed.  the design document has been updated to reflect this additional TCode. 
'- Start of transaction FBL1N failed (Reason=6 )</t>
  </si>
  <si>
    <t>The account is not in production.</t>
  </si>
  <si>
    <t>The bot used the t-code(S000) to open up a menu in SAP. The t-code is listed in the common role which is assigned to every bot.  The Design Document must be updated to reflect these additional TCode.</t>
  </si>
  <si>
    <t xml:space="preserve">- A new bot has been initiated and the Tcode (SU3) that used in the one-time set-up done by the Bot that were not included in the design document but were expected to be executed.  The Design Document has been updated to reflect these additional TCode. 
'- The bot used the (S000) to open up a menu in SAP. The t-code listed in the common role which is assigned to every bot. </t>
  </si>
  <si>
    <t>The bot used the t-code(S000) to open up a menu in SAP. The t-code is listed in the common role which is assigned to every bot.  The Design Document must be updated to reflect these additional TCode. 
'- The t-code (LAST_SHORTDUMP) is not recognize in the design document.</t>
  </si>
  <si>
    <t>A new bot has been initiated and the Tcode (SU3) that used in the one-time set-up done by the Bot that were not included in the design document but were expected to be executed.  The Design Document has been updated to reflect these additional TCode.
 '- The bot used the t-code(S000) to open up a menu in SAP. The t-code is listed in the common role which is assigned to every bot.  The Design Document must be updated to reflect these additional TCode.</t>
  </si>
  <si>
    <t>- A new bot has been initiated and the Tcode (SU3) that used in the one-time set-up done by the Bot that were not included in the design document but were expected to be executed.  The Design Document has been updated to reflect these additional TCode.
'- The bot used the t-code(S000) to open up a menu in SAP. The t-code is listed in the common role which is assigned to every bot.  The Design Document must be updated to reflect these additional TCode.</t>
  </si>
  <si>
    <t xml:space="preserve">This account was the first account to ever go into production so the account does not have any documents. The t-codes used were (FB01, FBS1, S000, ZFIGT0011_JV Upload). </t>
  </si>
  <si>
    <t>The account was being test and is not in production.</t>
  </si>
  <si>
    <t>The account was being tested and is not in production.</t>
  </si>
  <si>
    <t>- A new bot has been initiated and the Tcode (SU3) that used in the one-time set-up done by the Bot that were not included in the design document but were expected to be executed.  The Design Document has been updated to reflect these additional TCode.
'- The bot used the t-code(S000) to open up a menu in SAP. The t-code is listed in the common role which is assigned to every bot.  The Design Document must be updated to reflect these additional TCode.
'- The t-code (FB1D, S000, SU3) were not recognized.</t>
  </si>
  <si>
    <t>- The bot used the t-code(S000) to open up a menu in SAP. The t-code is listed in the common role which is assigned to every bot.  The Design Document must be updated to reflect these additional TCode.
'- The unauthorized t-codes used were (S000, VK13, ZMGTR1506, ZVGT_SPM).</t>
  </si>
  <si>
    <t>A new bot has been initiated and the Tcode (SU3) that used in the one-time set-up done by the Bot that were not included in the design document but were expected to be executed.  The Design Document has been updated to reflect these additional TCode.
'- The bot used the t-code(S000) to open up a menu in SAP. The t-code is listed in the common role which is assigned to every bot.  The Design Document must be updated to reflect these additional TCode.</t>
  </si>
  <si>
    <t>The unauthorized t-codes (VA03 and ZVGTR1149) must be updated in the design document.</t>
  </si>
  <si>
    <t>BOT Account ID</t>
  </si>
  <si>
    <t>IA COE Center</t>
  </si>
  <si>
    <t>Undocumented Tcodes</t>
  </si>
  <si>
    <t>Global</t>
  </si>
  <si>
    <t>Genpact</t>
  </si>
  <si>
    <t xml:space="preserve">The undocumented tcodes include:  SMEN </t>
  </si>
  <si>
    <t xml:space="preserve">The undocumented tcodes include: </t>
  </si>
  <si>
    <t xml:space="preserve">The undocumented tcodes include:  S000 </t>
  </si>
  <si>
    <t xml:space="preserve">The undocumented tcodes include:  ZVAGT1149  ZVGT_PAW </t>
  </si>
  <si>
    <t xml:space="preserve">The undocumented tcodes include:  ZFIGT0011_JV_UPLOAD </t>
  </si>
  <si>
    <t xml:space="preserve">The undocumented tcodes include:  FB01  ZFIGT0011_JV_UPLOAD </t>
  </si>
  <si>
    <t xml:space="preserve">The undocumented tcodes include:  FB01  FBS1  ZFIGT0011_JV_UPLOAD </t>
  </si>
  <si>
    <t xml:space="preserve">The undocumented tcodes include:  FBS1  ZFIGT0011_JV_UPLOAD </t>
  </si>
  <si>
    <t xml:space="preserve">The undocumented tcodes include:  /OPT/VIM_ANALYTICS  FBL1N </t>
  </si>
  <si>
    <t xml:space="preserve">The undocumented tcodes include:  SU3  ZVGT_PCW  ZVGT_PCW_MGR </t>
  </si>
  <si>
    <t xml:space="preserve">The undocumented tcodes include:  /OPT/VR_IIC  SU3 </t>
  </si>
  <si>
    <t xml:space="preserve">The undocumented tcodes include:  /OPT/VIM_ANALYTICS </t>
  </si>
  <si>
    <t xml:space="preserve">The undocumented tcodes include:  FAGLX03 </t>
  </si>
  <si>
    <t xml:space="preserve">The undocumented tcodes include:  ZVAGT1149 </t>
  </si>
  <si>
    <t xml:space="preserve">The undocumented tcodes include:  SQ01  VB01  ZVGT_LE_PRODCAT  ZVGT_PCW  ZVGT_PCW_MGR </t>
  </si>
  <si>
    <t xml:space="preserve">The undocumented tcodes include:  /OPT/VR_IIC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</si>
</sst>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sz val="10"/>
      <name val="Arial"/>
      <family val="2"/>
    </font>
    <font>
      <sz val="8"/>
      <name val="Calibri"/>
      <family val="2"/>
      <scheme val="minor"/>
    </font>
  </fonts>
  <fills count="6">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rgb="FFFFFF00"/>
        <bgColor indexed="64"/>
      </patternFill>
    </fill>
    <fill>
      <patternFill patternType="solid">
        <fgColor theme="0"/>
        <bgColor indexed="64"/>
      </patternFill>
    </fill>
  </fills>
  <borders count="9">
    <border>
      <left/>
      <right/>
      <top/>
      <bottom/>
      <diagonal/>
    </border>
    <border>
      <left/>
      <right/>
      <top style="thin">
        <color theme="1"/>
      </top>
      <bottom/>
      <diagonal/>
    </border>
    <border>
      <left/>
      <right style="thin">
        <color theme="1"/>
      </right>
      <top style="thin">
        <color theme="1"/>
      </top>
      <bottom/>
      <diagonal/>
    </border>
    <border>
      <left/>
      <right/>
      <top style="thin">
        <color theme="8"/>
      </top>
      <bottom/>
      <diagonal/>
    </border>
    <border>
      <left style="thin">
        <color theme="1"/>
      </left>
      <right/>
      <top style="thin">
        <color theme="1"/>
      </top>
      <bottom/>
      <diagonal/>
    </border>
    <border>
      <left/>
      <right/>
      <top style="thin">
        <color theme="8"/>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theme="1"/>
      </left>
      <right/>
      <top style="thin">
        <color theme="1"/>
      </top>
      <bottom style="thin">
        <color theme="1"/>
      </bottom>
      <diagonal/>
    </border>
  </borders>
  <cellStyleXfs count="1">
    <xf numFmtId="0" fontId="0" fillId="0" borderId="0"/>
  </cellStyleXfs>
  <cellXfs count="48">
    <xf numFmtId="0" fontId="0" fillId="0" borderId="0" xfId="0"/>
    <xf numFmtId="14" fontId="0" fillId="0" borderId="0" xfId="0" applyNumberFormat="1"/>
    <xf numFmtId="0" fontId="0" fillId="2" borderId="0" xfId="0" applyFill="1"/>
    <xf numFmtId="0" fontId="0" fillId="3" borderId="0" xfId="0" applyFill="1"/>
    <xf numFmtId="0" fontId="0" fillId="0" borderId="0" xfId="0" applyNumberFormat="1"/>
    <xf numFmtId="0" fontId="1" fillId="4" borderId="0" xfId="0" applyFont="1" applyFill="1"/>
    <xf numFmtId="0" fontId="0" fillId="0" borderId="0" xfId="0" applyAlignment="1">
      <alignment vertical="top"/>
    </xf>
    <xf numFmtId="0" fontId="2" fillId="0" borderId="0" xfId="0" applyFont="1"/>
    <xf numFmtId="0" fontId="0" fillId="0" borderId="0" xfId="0" applyFont="1"/>
    <xf numFmtId="0" fontId="0" fillId="5" borderId="0" xfId="0" applyFill="1" applyAlignment="1">
      <alignment vertical="top"/>
    </xf>
    <xf numFmtId="14" fontId="0" fillId="5" borderId="0" xfId="0" applyNumberFormat="1" applyFill="1"/>
    <xf numFmtId="0" fontId="0" fillId="5" borderId="0" xfId="0" applyFill="1"/>
    <xf numFmtId="0" fontId="0" fillId="5" borderId="0" xfId="0" applyFont="1" applyFill="1"/>
    <xf numFmtId="0" fontId="2" fillId="5" borderId="0" xfId="0" applyFont="1" applyFill="1"/>
    <xf numFmtId="0" fontId="0" fillId="0" borderId="2" xfId="0" applyFont="1" applyBorder="1"/>
    <xf numFmtId="0" fontId="0" fillId="0" borderId="0" xfId="0" applyFill="1"/>
    <xf numFmtId="14" fontId="0" fillId="0" borderId="0" xfId="0" applyNumberFormat="1" applyFill="1"/>
    <xf numFmtId="0" fontId="0" fillId="0" borderId="0" xfId="0" applyFont="1" applyFill="1"/>
    <xf numFmtId="14" fontId="0" fillId="0" borderId="1" xfId="0" applyNumberFormat="1" applyFont="1" applyFill="1" applyBorder="1"/>
    <xf numFmtId="0" fontId="0" fillId="0" borderId="0" xfId="0" applyFill="1" applyAlignment="1">
      <alignment vertical="top"/>
    </xf>
    <xf numFmtId="0" fontId="2" fillId="0" borderId="0" xfId="0" applyFont="1" applyFill="1"/>
    <xf numFmtId="1" fontId="0" fillId="0" borderId="0" xfId="0" applyNumberFormat="1" applyFill="1"/>
    <xf numFmtId="0" fontId="0" fillId="0" borderId="3" xfId="0" applyBorder="1"/>
    <xf numFmtId="0" fontId="0" fillId="0" borderId="1" xfId="0" applyFont="1" applyBorder="1"/>
    <xf numFmtId="0" fontId="0" fillId="0" borderId="4" xfId="0" applyFont="1" applyBorder="1"/>
    <xf numFmtId="0" fontId="0" fillId="0" borderId="0" xfId="0" applyFont="1" applyFill="1" applyBorder="1"/>
    <xf numFmtId="0" fontId="0" fillId="2" borderId="0" xfId="0" applyFont="1" applyFill="1" applyBorder="1"/>
    <xf numFmtId="0" fontId="0" fillId="0" borderId="6" xfId="0" applyFont="1" applyBorder="1"/>
    <xf numFmtId="0" fontId="0" fillId="0" borderId="0" xfId="0" quotePrefix="1" applyAlignment="1">
      <alignment wrapText="1"/>
    </xf>
    <xf numFmtId="1" fontId="0" fillId="0" borderId="1" xfId="0" applyNumberFormat="1" applyFont="1" applyBorder="1"/>
    <xf numFmtId="0" fontId="0" fillId="0" borderId="3" xfId="0" applyFont="1" applyBorder="1"/>
    <xf numFmtId="0" fontId="0" fillId="0" borderId="5" xfId="0" applyFont="1" applyBorder="1"/>
    <xf numFmtId="0" fontId="0" fillId="0" borderId="4" xfId="0" applyFont="1" applyBorder="1" applyAlignment="1">
      <alignment vertical="top"/>
    </xf>
    <xf numFmtId="0" fontId="0" fillId="0" borderId="8" xfId="0" applyFont="1" applyBorder="1" applyAlignment="1">
      <alignment vertical="top"/>
    </xf>
    <xf numFmtId="14" fontId="0" fillId="0" borderId="1" xfId="0" applyNumberFormat="1" applyFont="1" applyBorder="1"/>
    <xf numFmtId="14" fontId="0" fillId="0" borderId="6" xfId="0" applyNumberFormat="1" applyFont="1" applyBorder="1"/>
    <xf numFmtId="0" fontId="0" fillId="3" borderId="1" xfId="0" applyFont="1" applyFill="1" applyBorder="1"/>
    <xf numFmtId="0" fontId="0" fillId="3" borderId="6" xfId="0" applyFont="1" applyFill="1" applyBorder="1"/>
    <xf numFmtId="0" fontId="0" fillId="5" borderId="0" xfId="0" applyFill="1" applyAlignment="1">
      <alignment wrapText="1"/>
    </xf>
    <xf numFmtId="0" fontId="0" fillId="0" borderId="0" xfId="0" applyAlignment="1">
      <alignment wrapText="1"/>
    </xf>
    <xf numFmtId="0" fontId="0" fillId="0" borderId="0" xfId="0" quotePrefix="1" applyFill="1" applyAlignment="1">
      <alignment wrapText="1"/>
    </xf>
    <xf numFmtId="0" fontId="0" fillId="0" borderId="7" xfId="0" applyFont="1" applyBorder="1" applyAlignment="1">
      <alignment wrapText="1"/>
    </xf>
    <xf numFmtId="0" fontId="0" fillId="0" borderId="0" xfId="0" applyNumberFormat="1" applyFill="1"/>
    <xf numFmtId="1" fontId="0" fillId="0" borderId="3" xfId="0" applyNumberFormat="1" applyFont="1" applyBorder="1"/>
    <xf numFmtId="1" fontId="0" fillId="0" borderId="0" xfId="0" applyNumberFormat="1" applyBorder="1"/>
    <xf numFmtId="0" fontId="0" fillId="3" borderId="0" xfId="0" applyNumberFormat="1" applyFill="1"/>
    <xf numFmtId="14" fontId="0" fillId="0" borderId="0" xfId="0" applyNumberFormat="1" applyAlignment="1">
      <alignment horizontal="right"/>
    </xf>
    <xf numFmtId="1" fontId="0" fillId="0" borderId="0" xfId="0" applyNumberFormat="1"/>
  </cellXfs>
  <cellStyles count="1">
    <cellStyle name="Normal" xfId="0" builtinId="0"/>
  </cellStyles>
  <dxfs count="216">
    <dxf>
      <numFmt numFmtId="0" formatCode="General"/>
      <fill>
        <patternFill patternType="solid">
          <fgColor indexed="64"/>
          <bgColor rgb="FF00B050"/>
        </patternFill>
      </fill>
    </dxf>
    <dxf>
      <fill>
        <patternFill patternType="solid">
          <fgColor indexed="64"/>
          <bgColor rgb="FF00B050"/>
        </patternFill>
      </fill>
    </dxf>
    <dxf>
      <font>
        <strike val="0"/>
        <outline val="0"/>
        <shadow val="0"/>
        <u val="none"/>
        <vertAlign val="baseline"/>
        <sz val="11"/>
        <color theme="1"/>
        <name val="Calibri"/>
        <family val="2"/>
        <scheme val="minor"/>
      </font>
    </dxf>
    <dxf>
      <numFmt numFmtId="1" formatCode="0"/>
      <border diagonalUp="0" diagonalDown="0">
        <left/>
        <right/>
        <top style="thin">
          <color theme="8"/>
        </top>
        <bottom/>
        <vertical/>
        <horizontal/>
      </border>
    </dxf>
    <dxf>
      <numFmt numFmtId="19" formatCode="m/d/yyyy"/>
      <alignment horizontal="right" vertical="bottom" textRotation="0" wrapText="0" indent="0" justifyLastLine="0" shrinkToFit="0" readingOrder="0"/>
    </dxf>
    <dxf>
      <numFmt numFmtId="19" formatCode="m/d/yyyy"/>
      <fill>
        <patternFill patternType="none">
          <fgColor indexed="64"/>
          <bgColor indexed="65"/>
        </patternFill>
      </fill>
      <alignment horizontal="right" vertical="bottom"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bgColor rgb="FF00B050"/>
        </patternFill>
      </fill>
    </dxf>
    <dxf>
      <fill>
        <patternFill>
          <bgColor rgb="FFFF0000"/>
        </patternFill>
      </fill>
    </dxf>
    <dxf>
      <numFmt numFmtId="0" formatCode="General"/>
      <fill>
        <patternFill patternType="solid">
          <fgColor indexed="64"/>
          <bgColor rgb="FF00B050"/>
        </patternFill>
      </fill>
    </dxf>
    <dxf>
      <fill>
        <patternFill patternType="solid">
          <fgColor indexed="64"/>
          <bgColor rgb="FF00B050"/>
        </patternFill>
      </fill>
    </dxf>
    <dxf>
      <font>
        <strike val="0"/>
        <outline val="0"/>
        <shadow val="0"/>
        <u val="none"/>
        <vertAlign val="baseline"/>
        <sz val="11"/>
        <color theme="1"/>
        <name val="Calibri"/>
        <family val="2"/>
        <scheme val="minor"/>
      </font>
    </dxf>
    <dxf>
      <numFmt numFmtId="1" formatCode="0"/>
      <border diagonalUp="0" diagonalDown="0">
        <left/>
        <right/>
        <top style="thin">
          <color theme="8"/>
        </top>
        <bottom/>
        <vertical/>
        <horizontal/>
      </border>
    </dxf>
    <dxf>
      <numFmt numFmtId="19" formatCode="m/d/yyyy"/>
      <alignment horizontal="right" vertical="bottom" textRotation="0" wrapText="0" indent="0" justifyLastLine="0" shrinkToFit="0" readingOrder="0"/>
    </dxf>
    <dxf>
      <numFmt numFmtId="19" formatCode="m/d/yyyy"/>
      <fill>
        <patternFill patternType="none">
          <fgColor indexed="64"/>
          <bgColor indexed="65"/>
        </patternFill>
      </fill>
      <alignment horizontal="right" vertical="bottom"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bgColor rgb="FF00B050"/>
        </patternFill>
      </fill>
    </dxf>
    <dxf>
      <fill>
        <patternFill>
          <bgColor rgb="FFFF0000"/>
        </patternFill>
      </fill>
    </dxf>
    <dxf>
      <numFmt numFmtId="0" formatCode="General"/>
      <fill>
        <patternFill patternType="solid">
          <fgColor indexed="64"/>
          <bgColor rgb="FF00B050"/>
        </patternFill>
      </fill>
    </dxf>
    <dxf>
      <fill>
        <patternFill patternType="solid">
          <fgColor indexed="64"/>
          <bgColor rgb="FF00B050"/>
        </patternFill>
      </fill>
    </dxf>
    <dxf>
      <font>
        <strike val="0"/>
        <outline val="0"/>
        <shadow val="0"/>
        <u val="none"/>
        <vertAlign val="baseline"/>
        <sz val="11"/>
        <color theme="1"/>
        <name val="Calibri"/>
        <family val="2"/>
        <scheme val="minor"/>
      </font>
    </dxf>
    <dxf>
      <numFmt numFmtId="1" formatCode="0"/>
      <border diagonalUp="0" diagonalDown="0">
        <left/>
        <right/>
        <top style="thin">
          <color theme="8"/>
        </top>
        <bottom/>
        <vertical/>
        <horizontal/>
      </border>
    </dxf>
    <dxf>
      <numFmt numFmtId="19" formatCode="m/d/yyyy"/>
      <alignment horizontal="right" vertical="bottom" textRotation="0" wrapText="0" indent="0" justifyLastLine="0" shrinkToFit="0" readingOrder="0"/>
    </dxf>
    <dxf>
      <numFmt numFmtId="19" formatCode="m/d/yyyy"/>
      <fill>
        <patternFill patternType="none">
          <fgColor indexed="64"/>
          <bgColor indexed="65"/>
        </patternFill>
      </fill>
      <alignment horizontal="right" vertical="bottom"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bgColor rgb="FF00B050"/>
        </patternFill>
      </fill>
    </dxf>
    <dxf>
      <fill>
        <patternFill>
          <bgColor rgb="FFFF0000"/>
        </patternFill>
      </fill>
    </dxf>
    <dxf>
      <numFmt numFmtId="0" formatCode="General"/>
      <fill>
        <patternFill patternType="solid">
          <fgColor indexed="64"/>
          <bgColor rgb="FF00B050"/>
        </patternFill>
      </fill>
    </dxf>
    <dxf>
      <fill>
        <patternFill patternType="solid">
          <fgColor indexed="64"/>
          <bgColor rgb="FF00B050"/>
        </patternFill>
      </fill>
    </dxf>
    <dxf>
      <font>
        <strike val="0"/>
        <outline val="0"/>
        <shadow val="0"/>
        <u val="none"/>
        <vertAlign val="baseline"/>
        <sz val="11"/>
        <color theme="1"/>
        <name val="Calibri"/>
        <family val="2"/>
        <scheme val="minor"/>
      </font>
    </dxf>
    <dxf>
      <numFmt numFmtId="1" formatCode="0"/>
      <border diagonalUp="0" diagonalDown="0">
        <left/>
        <right/>
        <top style="thin">
          <color theme="8"/>
        </top>
        <bottom/>
        <vertical/>
        <horizontal/>
      </border>
    </dxf>
    <dxf>
      <numFmt numFmtId="19" formatCode="m/d/yyyy"/>
      <alignment horizontal="right" vertical="bottom" textRotation="0" wrapText="0" indent="0" justifyLastLine="0" shrinkToFit="0" readingOrder="0"/>
    </dxf>
    <dxf>
      <numFmt numFmtId="19" formatCode="m/d/yyyy"/>
      <fill>
        <patternFill patternType="none">
          <fgColor indexed="64"/>
          <bgColor indexed="65"/>
        </patternFill>
      </fill>
      <alignment horizontal="right" vertical="bottom"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bgColor rgb="FF00B050"/>
        </patternFill>
      </fill>
    </dxf>
    <dxf>
      <fill>
        <patternFill>
          <bgColor rgb="FFFF0000"/>
        </patternFill>
      </fill>
    </dxf>
    <dxf>
      <numFmt numFmtId="0" formatCode="General"/>
      <fill>
        <patternFill patternType="solid">
          <fgColor indexed="64"/>
          <bgColor rgb="FF00B050"/>
        </patternFill>
      </fill>
    </dxf>
    <dxf>
      <fill>
        <patternFill patternType="solid">
          <fgColor indexed="64"/>
          <bgColor rgb="FF00B050"/>
        </patternFill>
      </fill>
    </dxf>
    <dxf>
      <font>
        <strike val="0"/>
        <outline val="0"/>
        <shadow val="0"/>
        <u val="none"/>
        <vertAlign val="baseline"/>
        <sz val="11"/>
        <color theme="1"/>
        <name val="Calibri"/>
        <family val="2"/>
        <scheme val="minor"/>
      </font>
    </dxf>
    <dxf>
      <numFmt numFmtId="1" formatCode="0"/>
      <border diagonalUp="0" diagonalDown="0">
        <left/>
        <right/>
        <top style="thin">
          <color theme="8"/>
        </top>
        <bottom/>
        <vertical/>
        <horizontal/>
      </border>
    </dxf>
    <dxf>
      <numFmt numFmtId="19" formatCode="m/d/yyyy"/>
      <alignment horizontal="right" vertical="bottom" textRotation="0" wrapText="0" indent="0" justifyLastLine="0" shrinkToFit="0" readingOrder="0"/>
    </dxf>
    <dxf>
      <numFmt numFmtId="19" formatCode="m/d/yyyy"/>
      <fill>
        <patternFill patternType="none">
          <fgColor indexed="64"/>
          <bgColor indexed="65"/>
        </patternFill>
      </fill>
      <alignment horizontal="right" vertical="bottom"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bgColor rgb="FF00B050"/>
        </patternFill>
      </fill>
    </dxf>
    <dxf>
      <fill>
        <patternFill>
          <bgColor rgb="FFFF0000"/>
        </patternFill>
      </fill>
    </dxf>
    <dxf>
      <numFmt numFmtId="0" formatCode="General"/>
      <fill>
        <patternFill patternType="solid">
          <fgColor indexed="64"/>
          <bgColor rgb="FF00B050"/>
        </patternFill>
      </fill>
    </dxf>
    <dxf>
      <fill>
        <patternFill patternType="solid">
          <fgColor indexed="64"/>
          <bgColor rgb="FF00B050"/>
        </patternFill>
      </fill>
    </dxf>
    <dxf>
      <font>
        <strike val="0"/>
        <outline val="0"/>
        <shadow val="0"/>
        <u val="none"/>
        <vertAlign val="baseline"/>
        <sz val="11"/>
        <color theme="1"/>
        <name val="Calibri"/>
        <family val="2"/>
        <scheme val="minor"/>
      </font>
    </dxf>
    <dxf>
      <numFmt numFmtId="1" formatCode="0"/>
      <border diagonalUp="0" diagonalDown="0">
        <left/>
        <right/>
        <top style="thin">
          <color theme="8"/>
        </top>
        <bottom/>
        <vertical/>
        <horizontal/>
      </border>
    </dxf>
    <dxf>
      <numFmt numFmtId="19" formatCode="m/d/yyyy"/>
      <alignment horizontal="right" vertical="bottom" textRotation="0" wrapText="0" indent="0" justifyLastLine="0" shrinkToFit="0" readingOrder="0"/>
    </dxf>
    <dxf>
      <numFmt numFmtId="19" formatCode="m/d/yyyy"/>
      <fill>
        <patternFill patternType="none">
          <fgColor indexed="64"/>
          <bgColor indexed="65"/>
        </patternFill>
      </fill>
      <alignment horizontal="right" vertical="bottom"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bgColor rgb="FF00B050"/>
        </patternFill>
      </fill>
    </dxf>
    <dxf>
      <fill>
        <patternFill>
          <bgColor rgb="FFFF0000"/>
        </patternFill>
      </fill>
    </dxf>
    <dxf>
      <numFmt numFmtId="0" formatCode="General"/>
      <fill>
        <patternFill patternType="solid">
          <fgColor indexed="64"/>
          <bgColor rgb="FF00B050"/>
        </patternFill>
      </fill>
    </dxf>
    <dxf>
      <fill>
        <patternFill patternType="solid">
          <fgColor indexed="64"/>
          <bgColor rgb="FF00B050"/>
        </patternFill>
      </fill>
    </dxf>
    <dxf>
      <font>
        <strike val="0"/>
        <outline val="0"/>
        <shadow val="0"/>
        <u val="none"/>
        <vertAlign val="baseline"/>
        <sz val="11"/>
        <color theme="1"/>
        <name val="Calibri"/>
        <family val="2"/>
        <scheme val="minor"/>
      </font>
    </dxf>
    <dxf>
      <numFmt numFmtId="1" formatCode="0"/>
      <border diagonalUp="0" diagonalDown="0">
        <left/>
        <right/>
        <top style="thin">
          <color theme="8"/>
        </top>
        <bottom/>
        <vertical/>
        <horizontal/>
      </border>
    </dxf>
    <dxf>
      <numFmt numFmtId="19" formatCode="m/d/yyyy"/>
      <alignment horizontal="right" vertical="bottom" textRotation="0" wrapText="0" indent="0" justifyLastLine="0" shrinkToFit="0" readingOrder="0"/>
    </dxf>
    <dxf>
      <numFmt numFmtId="19" formatCode="m/d/yyyy"/>
      <fill>
        <patternFill patternType="none">
          <fgColor indexed="64"/>
          <bgColor indexed="65"/>
        </patternFill>
      </fill>
      <alignment horizontal="right" vertical="bottom"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bgColor rgb="FF00B050"/>
        </patternFill>
      </fill>
    </dxf>
    <dxf>
      <fill>
        <patternFill>
          <bgColor rgb="FFFF0000"/>
        </patternFill>
      </fill>
    </dxf>
    <dxf>
      <numFmt numFmtId="0" formatCode="General"/>
      <fill>
        <patternFill patternType="solid">
          <fgColor indexed="64"/>
          <bgColor rgb="FF00B050"/>
        </patternFill>
      </fill>
    </dxf>
    <dxf>
      <fill>
        <patternFill patternType="solid">
          <fgColor indexed="64"/>
          <bgColor rgb="FF00B050"/>
        </patternFill>
      </fill>
    </dxf>
    <dxf>
      <font>
        <strike val="0"/>
        <outline val="0"/>
        <shadow val="0"/>
        <u val="none"/>
        <vertAlign val="baseline"/>
        <sz val="11"/>
        <color theme="1"/>
        <name val="Calibri"/>
        <family val="2"/>
        <scheme val="minor"/>
      </font>
    </dxf>
    <dxf>
      <numFmt numFmtId="1" formatCode="0"/>
      <border diagonalUp="0" diagonalDown="0">
        <left/>
        <right/>
        <top style="thin">
          <color theme="8"/>
        </top>
        <bottom/>
        <vertical/>
        <horizontal/>
      </border>
    </dxf>
    <dxf>
      <numFmt numFmtId="19" formatCode="m/d/yyyy"/>
      <alignment horizontal="right" vertical="bottom" textRotation="0" wrapText="0" indent="0" justifyLastLine="0" shrinkToFit="0" readingOrder="0"/>
    </dxf>
    <dxf>
      <numFmt numFmtId="19" formatCode="m/d/yyyy"/>
      <fill>
        <patternFill patternType="none">
          <fgColor indexed="64"/>
          <bgColor indexed="65"/>
        </patternFill>
      </fill>
      <alignment horizontal="right" vertical="bottom"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bgColor rgb="FF00B050"/>
        </patternFill>
      </fill>
    </dxf>
    <dxf>
      <fill>
        <patternFill>
          <bgColor rgb="FFFF0000"/>
        </patternFill>
      </fill>
    </dxf>
    <dxf>
      <fill>
        <patternFill patternType="solid">
          <fgColor indexed="64"/>
          <bgColor rgb="FF00B050"/>
        </patternFill>
      </fill>
    </dxf>
    <dxf>
      <fill>
        <patternFill patternType="solid">
          <fgColor indexed="64"/>
          <bgColor rgb="FF00B050"/>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1"/>
        </top>
        <bottom/>
        <vertical/>
        <horizontal/>
      </border>
    </dxf>
    <dxf>
      <font>
        <strike val="0"/>
        <outline val="0"/>
        <shadow val="0"/>
        <u val="none"/>
        <vertAlign val="baseline"/>
        <sz val="11"/>
        <color theme="1"/>
        <name val="Calibri"/>
        <family val="2"/>
        <scheme val="minor"/>
      </font>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1"/>
        </top>
        <bottom/>
        <vertical/>
        <horizontal/>
      </border>
    </dxf>
    <dxf>
      <numFmt numFmtId="19" formatCode="m/d/yyyy"/>
      <border diagonalUp="0" diagonalDown="0">
        <left/>
        <right/>
        <top style="thin">
          <color theme="8"/>
        </top>
        <bottom/>
        <vertical/>
        <horizontal/>
      </border>
    </dxf>
    <dxf>
      <numFmt numFmtId="19" formatCode="m/d/yyyy"/>
      <border diagonalUp="0" diagonalDown="0">
        <left/>
        <right/>
        <top style="thin">
          <color theme="1"/>
        </top>
        <bottom/>
        <vertical/>
        <horizontal/>
      </border>
    </dxf>
    <dxf>
      <fill>
        <patternFill patternType="none">
          <fgColor indexed="64"/>
          <bgColor indexed="65"/>
        </patternFill>
      </fill>
      <alignment horizontal="general" vertical="top" textRotation="0" wrapText="0" indent="0" justifyLastLine="0" shrinkToFit="0" readingOrder="0"/>
      <border diagonalUp="0" diagonalDown="0">
        <left style="thin">
          <color theme="1"/>
        </left>
        <right/>
        <top style="thin">
          <color theme="1"/>
        </top>
        <bottom/>
        <vertical/>
        <horizontal/>
      </border>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numFmt numFmtId="0" formatCode="General"/>
      <fill>
        <patternFill patternType="solid">
          <fgColor indexed="64"/>
          <bgColor rgb="FF00B050"/>
        </patternFill>
      </fill>
    </dxf>
    <dxf>
      <fill>
        <patternFill patternType="solid">
          <fgColor indexed="64"/>
          <bgColor rgb="FF00B050"/>
        </patternFill>
      </fill>
    </dxf>
    <dxf>
      <font>
        <strike val="0"/>
        <outline val="0"/>
        <shadow val="0"/>
        <u val="none"/>
        <vertAlign val="baseline"/>
        <sz val="11"/>
        <color theme="1"/>
        <name val="Calibri"/>
        <family val="2"/>
        <scheme val="minor"/>
      </font>
    </dxf>
    <dxf>
      <numFmt numFmtId="19" formatCode="m/d/yyyy"/>
    </dxf>
    <dxf>
      <numFmt numFmtId="19" formatCode="m/d/yyyy"/>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patternType="solid">
          <fgColor indexed="64"/>
          <bgColor rgb="FF00B050"/>
        </patternFill>
      </fill>
    </dxf>
    <dxf>
      <fill>
        <patternFill patternType="solid">
          <fgColor indexed="64"/>
          <bgColor rgb="FF00B050"/>
        </patternFill>
      </fill>
    </dxf>
    <dxf>
      <font>
        <strike val="0"/>
        <outline val="0"/>
        <shadow val="0"/>
        <u val="none"/>
        <vertAlign val="baseline"/>
        <sz val="11"/>
        <color theme="1"/>
        <name val="Calibri"/>
        <family val="2"/>
        <scheme val="minor"/>
      </font>
    </dxf>
    <dxf>
      <numFmt numFmtId="19" formatCode="m/d/yyyy"/>
    </dxf>
    <dxf>
      <numFmt numFmtId="19" formatCode="m/d/yyyy"/>
    </dxf>
    <dxf>
      <fill>
        <patternFill patternType="solid">
          <fgColor indexed="64"/>
          <bgColor rgb="FFFFFF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numFmt numFmtId="0" formatCode="General"/>
      <fill>
        <patternFill patternType="solid">
          <fgColor indexed="64"/>
          <bgColor rgb="FF00B050"/>
        </patternFill>
      </fill>
    </dxf>
    <dxf>
      <fill>
        <patternFill patternType="solid">
          <fgColor indexed="64"/>
          <bgColor rgb="FF00B050"/>
        </patternFill>
      </fill>
    </dxf>
    <dxf>
      <font>
        <strike val="0"/>
        <outline val="0"/>
        <shadow val="0"/>
        <u val="none"/>
        <vertAlign val="baseline"/>
        <sz val="11"/>
        <color theme="1"/>
        <name val="Calibri"/>
        <family val="2"/>
        <scheme val="minor"/>
      </font>
    </dxf>
    <dxf>
      <numFmt numFmtId="19" formatCode="m/d/yyyy"/>
    </dxf>
    <dxf>
      <numFmt numFmtId="19" formatCode="m/d/yyyy"/>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s>
  <tableStyles count="0" defaultTableStyle="TableStyleMedium2" defaultPivotStyle="PivotStyleLight16"/>
  <colors>
    <mruColors>
      <color rgb="FF0099FF"/>
      <color rgb="FF459D6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2FD6F02-BF85-4547-B3FB-FD2D77532CA7}" name="January2021" displayName="January2021" ref="A2:I12" totalsRowShown="0">
  <autoFilter ref="A2:I12" xr:uid="{9170F1BC-7045-45D7-BBFA-5029821E68A4}"/>
  <tableColumns count="9">
    <tableColumn id="1" xr3:uid="{69956C3E-38D8-47AF-8E8C-DD820518D14F}" name="BOT "/>
    <tableColumn id="2" xr3:uid="{0963B863-14B9-4983-A832-058EB697C3CD}" name="Report Date" dataDxfId="203"/>
    <tableColumn id="11" xr3:uid="{85BC4D9A-E25D-4F09-81B6-B896C64A7A94}" name="Expected # Transactions" dataDxfId="202"/>
    <tableColumn id="3" xr3:uid="{E1621FF6-6EB7-4B1F-8A4E-6A4F4FC2F2B6}" name="Number of Transactions Executed (monthly)"/>
    <tableColumn id="13" xr3:uid="{0A43B31A-E156-4BDB-A4AA-DFA2C8E580E5}" name="Expected # of Tcodes" dataDxfId="201"/>
    <tableColumn id="6" xr3:uid="{A87FF24E-DB09-45CF-9642-8A0EF4F4C050}" name="Number of T Codes"/>
    <tableColumn id="7" xr3:uid="{48AEB415-EB92-4990-8302-D6B22EC5D8EB}" name="Undocumented Tcodes" dataDxfId="200"/>
    <tableColumn id="8" xr3:uid="{DB5BE754-CBC9-477E-A78D-6EE73848BDCA}" name="Out of Expected Range of # Transactions" dataDxfId="199">
      <calculatedColumnFormula>IF(OR(January2021[[#This Row],[Number of Transactions Executed (monthly)]]&gt;January2021[[#This Row],[Expected '# Transactions]]*1.15,(January2021[[#This Row],[Number of Transactions Executed (monthly)]]&lt;=January2021[[#This Row],[Expected '# Transactions]]*0.2)),"Yes","No")</calculatedColumnFormula>
    </tableColumn>
    <tableColumn id="10" xr3:uid="{76F43A12-FCFE-43C1-A2BA-F336565C088E}" name="Reviewer Comments"/>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2180E86-D04E-4C3E-9F0D-78320B4ACCEA}" name="February2021" displayName="February2021" ref="A2:I13" totalsRowShown="0">
  <autoFilter ref="A2:I13" xr:uid="{7F247DBF-54B7-42AE-9C9E-7DB7B9F81FB8}"/>
  <tableColumns count="9">
    <tableColumn id="1" xr3:uid="{5E79DB3C-38DF-4A0B-8416-38440CA482FC}" name="BOT " dataDxfId="193"/>
    <tableColumn id="2" xr3:uid="{F17421DB-E859-42B5-BCEF-462335409DD9}" name="Report Date" dataDxfId="192"/>
    <tableColumn id="11" xr3:uid="{A7D413D7-2DE0-4FEA-AEBB-1925F14DA6E5}" name="Expected # Transactions" dataDxfId="191"/>
    <tableColumn id="3" xr3:uid="{10F4C7B4-6AEF-475F-92FF-666AE3C1D53E}" name="Number of Transactions Executed (monthly)"/>
    <tableColumn id="13" xr3:uid="{0E1A2730-9CC1-48AD-A377-461192E0DE93}" name="Expected # of Tcodes" dataDxfId="190"/>
    <tableColumn id="6" xr3:uid="{D7FD3F0F-5044-4AF1-98DD-7652793E557C}" name="Number of T Codes"/>
    <tableColumn id="7" xr3:uid="{CDEC7342-E9F4-4A74-A375-8824DC03E2EC}" name="Undocumented Tcodes" dataDxfId="189"/>
    <tableColumn id="8" xr3:uid="{96BD53BE-04A4-4A6F-927A-848169315773}" name="Out of Expected Range of # Transactions" dataDxfId="188">
      <calculatedColumnFormula>IF(OR(March2021[[#This Row],[Number of Transactions Executed (monthly)]]&gt;March2021[[#This Row],[Expected '# Transactions]]*1.15,(March2021[[#This Row],[Number of Transactions Executed (monthly)]]&lt;=March2021[[#This Row],[Expected '# Transactions]]*0.2)),"Yes","No")</calculatedColumnFormula>
    </tableColumn>
    <tableColumn id="10" xr3:uid="{AB007267-7846-468F-96A2-8F3ED3E03AD8}" name="Reviewer Comments"/>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481DD29-8923-4FF4-A91A-F76C2375C34A}" name="March2021" displayName="March2021" ref="A2:I24" totalsRowShown="0">
  <autoFilter ref="A2:I24" xr:uid="{B4081E44-64F1-4671-8A48-F363981D1C85}"/>
  <tableColumns count="9">
    <tableColumn id="1" xr3:uid="{39E4270B-3897-4ED2-8819-2E7174683C1C}" name="BOT "/>
    <tableColumn id="2" xr3:uid="{54C297C8-AF05-4991-B22A-B340306B1E26}" name="Report Date" dataDxfId="140"/>
    <tableColumn id="11" xr3:uid="{10ABADCD-0916-48E6-9D69-BE39B4C9194A}" name="Expected # Transactions" dataDxfId="139"/>
    <tableColumn id="3" xr3:uid="{B0B9C1AD-75A1-4FA9-B70B-0184F388EE14}" name="Number of Transactions Executed (monthly)"/>
    <tableColumn id="13" xr3:uid="{0204DCF3-F0DB-4CFB-ACBC-CCF9111D5CB2}" name="Expected # of Tcodes" dataDxfId="138"/>
    <tableColumn id="6" xr3:uid="{7EA78829-651C-4F81-AE52-4E9D1D2944B3}" name="Number of T Codes"/>
    <tableColumn id="7" xr3:uid="{E9D023DE-155E-4C3C-B52E-EC5FA1EEE508}" name="Undocumented Tcodes" dataDxfId="137"/>
    <tableColumn id="8" xr3:uid="{8C3D35CA-7A09-4C02-983C-BD8DE7EDBF0C}" name="Out of Expected Range of # Transactions" dataDxfId="136">
      <calculatedColumnFormula>IF(OR(March2021[[#This Row],[Number of Transactions Executed (monthly)]]&gt;March2021[[#This Row],[Expected '# Transactions]]*1.15,(March2021[[#This Row],[Number of Transactions Executed (monthly)]]&lt;=March2021[[#This Row],[Expected '# Transactions]]*0.2)),"Yes","No")</calculatedColumnFormula>
    </tableColumn>
    <tableColumn id="10" xr3:uid="{E5206176-1F62-4912-9B16-C1CBF4000122}" name="Reviewer Comments"/>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8E5C52D-6F9C-4320-A049-79C9CDEE5985}" name="April2021" displayName="April2021" ref="A2:I28" totalsRowShown="0">
  <autoFilter ref="A2:I28" xr:uid="{B77A7EAC-FB15-4EB5-9A33-88F177152764}"/>
  <tableColumns count="9">
    <tableColumn id="1" xr3:uid="{A1A84261-12B8-423E-BDB5-C053B529538A}" name="BOT " dataDxfId="79"/>
    <tableColumn id="2" xr3:uid="{95F9DD5E-6F40-4421-8BFB-7BF4551C9EFB}" name="Report Date" dataDxfId="78"/>
    <tableColumn id="11" xr3:uid="{464F7983-4CC0-447F-A25A-902ECBB245FA}" name="Expected # Transactions" dataDxfId="77"/>
    <tableColumn id="3" xr3:uid="{2C05663A-DBA0-4977-90D5-76DE8C9A6AEB}" name="Number of Transactions Executed (monthly)" dataDxfId="76"/>
    <tableColumn id="13" xr3:uid="{DF4C0945-566C-4511-AC39-F52544BEA0ED}" name="Expected # of Tcodes" dataDxfId="75"/>
    <tableColumn id="6" xr3:uid="{A470F468-8F86-42B5-9BC4-E98BA7349953}" name="Number of T Codes" dataDxfId="74"/>
    <tableColumn id="7" xr3:uid="{F1354E7F-0D27-4F58-ACFF-8E2951207DBE}" name="Undocumented Tcodes" dataDxfId="73"/>
    <tableColumn id="8" xr3:uid="{A050AB13-D61F-4FE7-AFF7-B3F9924088B2}" name="Out of Expected Range of # Transactions" dataDxfId="72">
      <calculatedColumnFormula>IF(OR(April2021[[#This Row],[Number of Transactions Executed (monthly)]]&gt;April2021[[#This Row],[Expected '# Transactions]]*1.15,(April2021[[#This Row],[Number of Transactions Executed (monthly)]]&lt;=April2021[[#This Row],[Expected '# Transactions]]*0.2)),"Yes","No")</calculatedColumnFormula>
    </tableColumn>
    <tableColumn id="10" xr3:uid="{25628BAD-654D-4B47-9613-AF677DBF2C7F}" name="Reviewer Comments"/>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C0E39CA-65FF-47EC-9246-19753EAB3737}" name="Table48469" displayName="Table48469" ref="A2:J99" totalsRowShown="0">
  <autoFilter ref="A2:J99" xr:uid="{A650E390-08C8-4383-ADAE-B9BB7F26AD07}"/>
  <tableColumns count="10">
    <tableColumn id="1" xr3:uid="{E442DA8E-AC76-4676-88DF-3AA4623C2044}" name="BOT Account ID" dataDxfId="69"/>
    <tableColumn id="4" xr3:uid="{03935D7E-95B7-49AF-A24F-86A1FF69F043}" name="IA COE Center" dataDxfId="68"/>
    <tableColumn id="2" xr3:uid="{76D04E07-02F8-430D-BDE7-98948C4B1DEC}" name="Report Date" dataDxfId="67"/>
    <tableColumn id="11" xr3:uid="{BD2B847B-EB97-4982-8F1D-81D2772DB176}" name="Expected # Transactions" dataDxfId="66"/>
    <tableColumn id="3" xr3:uid="{507689B8-B95F-4769-B994-D3C0C633EDD1}" name="Number of Transactions Executed (monthly)"/>
    <tableColumn id="13" xr3:uid="{CB3F7416-9DA2-46F6-A7CE-77D74EBB91AB}" name="Expected # of Tcodes" dataDxfId="65"/>
    <tableColumn id="6" xr3:uid="{61C09B67-D9E6-4269-BE18-C3A8B9D0C8C7}" name="Number of T Codes"/>
    <tableColumn id="7" xr3:uid="{D869D9B7-13CF-474D-8EB2-90D6DD49EA6A}" name="Undocumented Tcodes" dataDxfId="64"/>
    <tableColumn id="8" xr3:uid="{B104B189-A7D8-474D-A439-38954D292852}" name="Out of Expected Range of # Transactions" dataDxfId="63">
      <calculatedColumnFormula>IF(OR(Table48469[[#This Row],[Number of Transactions Executed (monthly)]]&gt;Table48469[[#This Row],[Expected '# Transactions]]*1.15,(Table48469[[#This Row],[Number of Transactions Executed (monthly)]]&lt;=Table48469[[#This Row],[Expected '# Transactions]]*0.2)),"Yes","No")</calculatedColumnFormula>
    </tableColumn>
    <tableColumn id="10" xr3:uid="{C529FCA2-33C0-45BE-85E8-B0D9ED401503}" name="Reviewer Comments"/>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45BA5C78-C583-4735-8624-203C5D4352ED}" name="June2021" displayName="June2021" ref="A2:J27" totalsRowShown="0">
  <autoFilter ref="A2:J27" xr:uid="{D01E93D6-82DE-456A-B029-2D57CE80DEC2}"/>
  <tableColumns count="10">
    <tableColumn id="1" xr3:uid="{E702EA45-9B95-4333-AC79-5E3C811106AE}" name="BOT Account ID" dataDxfId="60"/>
    <tableColumn id="4" xr3:uid="{1F38F1D4-84E0-4D53-9359-21CAEC6027E6}" name="IA COE Center" dataDxfId="59"/>
    <tableColumn id="2" xr3:uid="{213E561D-E03D-4F47-911B-BCEC987C4EC6}" name="Report Date" dataDxfId="58"/>
    <tableColumn id="11" xr3:uid="{C4A076BC-CBAB-440E-A286-D84B74E237DA}" name="Expected # Transactions" dataDxfId="57"/>
    <tableColumn id="3" xr3:uid="{D91503B6-2FDF-4691-A336-A581ACE4942E}" name="Number of Transactions Executed (monthly)"/>
    <tableColumn id="13" xr3:uid="{A0AF3A3F-4E81-42FF-A6DC-EA9AC21CA164}" name="Expected # of Tcodes" dataDxfId="56"/>
    <tableColumn id="6" xr3:uid="{8FE482C9-7641-4343-9E8C-67D2106A91D0}" name="Number of T Codes"/>
    <tableColumn id="7" xr3:uid="{0E58D11B-BDC2-4DB4-B947-6FC039E691F8}" name="Undocumented Tcodes" dataDxfId="55"/>
    <tableColumn id="8" xr3:uid="{6B9804D1-3C91-49D6-ABEB-ED34A95D2933}" name="Out of Expected Range of # Transactions" dataDxfId="54">
      <calculatedColumnFormula>IF(OR(June2021[[#This Row],[Number of Transactions Executed (monthly)]]&gt;June2021[[#This Row],[Expected '# Transactions]]*1.15,(June2021[[#This Row],[Number of Transactions Executed (monthly)]]&lt;=June2021[[#This Row],[Expected '# Transactions]]*0.2)),"Yes","No")</calculatedColumnFormula>
    </tableColumn>
    <tableColumn id="10" xr3:uid="{0FEC863F-ACD7-448F-8833-7E1329A06734}" name="Reviewer Comments"/>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888728E-380B-452D-9B46-2DB879E570E6}" name="July2021" displayName="July2021" ref="A2:J74" totalsRowShown="0">
  <autoFilter ref="A2:J74" xr:uid="{F0A7F2D4-D398-48FD-9166-870C460378E5}"/>
  <tableColumns count="10">
    <tableColumn id="1" xr3:uid="{9DDDBD4C-4A67-45D1-BDB1-1F77FE9E8CC6}" name="BOT Account ID" dataDxfId="51"/>
    <tableColumn id="4" xr3:uid="{8016B116-FC5A-40DA-8851-B4D8008FC44E}" name="IA COE Center" dataDxfId="50"/>
    <tableColumn id="2" xr3:uid="{D7E93569-C035-4CC4-9B31-A0D7D19C6090}" name="Report Date" dataDxfId="49"/>
    <tableColumn id="11" xr3:uid="{F6768551-626D-4D70-83A5-76B70FB68035}" name="Expected # Transactions" dataDxfId="48"/>
    <tableColumn id="3" xr3:uid="{DA0927B4-10F6-4D3D-A487-3AA31BBA4E6D}" name="Number of Transactions Executed (monthly)"/>
    <tableColumn id="13" xr3:uid="{6DF24CE7-B19C-4A6B-89DE-50142C814AE5}" name="Expected # of Tcodes" dataDxfId="47"/>
    <tableColumn id="6" xr3:uid="{BB844452-CAC7-4503-A278-E96F7DF3D67D}" name="Number of T Codes"/>
    <tableColumn id="7" xr3:uid="{518D2B29-0269-4EBF-AA5C-2F2884C46E3C}" name="Undocumented Tcodes" dataDxfId="46"/>
    <tableColumn id="8" xr3:uid="{BFDC86C7-94F4-4DEB-A8B3-8BB96DF98D67}" name="Out of Expected Range of # Transactions" dataDxfId="45">
      <calculatedColumnFormula>IF(OR(July2021[[#This Row],[Number of Transactions Executed (monthly)]]&gt;July2021[[#This Row],[Expected '# Transactions]]*1.15,(July2021[[#This Row],[Number of Transactions Executed (monthly)]]&lt;=July2021[[#This Row],[Expected '# Transactions]]*0.2)),"Yes","No")</calculatedColumnFormula>
    </tableColumn>
    <tableColumn id="10" xr3:uid="{7C99B0DD-B2B6-487B-B6B7-F9A9D63CB11C}" name="Reviewer Comments"/>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132BEA3-E3CE-49F3-B4AA-4CA4F85D2FEC}" name="August2021" displayName="August2021" ref="A2:J74" totalsRowShown="0">
  <autoFilter ref="A2:J74" xr:uid="{321DF710-8A17-4FBD-BB79-31105161C8C2}"/>
  <tableColumns count="10">
    <tableColumn id="1" xr3:uid="{B04ACED7-86E9-4D5B-9CAA-45297F47B0EE}" name="BOT Account ID" dataDxfId="42"/>
    <tableColumn id="4" xr3:uid="{1B629B9E-3174-4D2F-85C1-84C76F124431}" name="IA COE Center" dataDxfId="41"/>
    <tableColumn id="2" xr3:uid="{5EC1FA57-FCB8-4A14-AEB1-B244E38E41C3}" name="Report Date" dataDxfId="40"/>
    <tableColumn id="11" xr3:uid="{D727DCCF-9091-4CFA-9A18-4026926A21EA}" name="Expected # Transactions" dataDxfId="39"/>
    <tableColumn id="3" xr3:uid="{3DCC9C72-4F3A-421E-B9A1-32B2ECC8DE3A}" name="Number of Transactions Executed (monthly)"/>
    <tableColumn id="13" xr3:uid="{A05DBE83-A0C4-4B5C-9232-E78B56E1BDB4}" name="Expected # of Tcodes" dataDxfId="38"/>
    <tableColumn id="6" xr3:uid="{3EE0FD32-1D47-4592-AFD8-427623CBC23B}" name="Number of T Codes"/>
    <tableColumn id="7" xr3:uid="{FEBE3A5A-881E-456A-B9CA-279AF1B1F4E9}" name="Undocumented Tcodes" dataDxfId="37"/>
    <tableColumn id="8" xr3:uid="{49DD1CC9-B480-4F65-997C-BAB79EF4B53D}" name="Out of Expected Range of # Transactions" dataDxfId="36">
      <calculatedColumnFormula>IF(OR(August2021[[#This Row],[Number of Transactions Executed (monthly)]]&gt;August2021[[#This Row],[Expected '# Transactions]]*1.15,(August2021[[#This Row],[Number of Transactions Executed (monthly)]]&lt;=August2021[[#This Row],[Expected '# Transactions]]*0.2)),"Yes","No")</calculatedColumnFormula>
    </tableColumn>
    <tableColumn id="10" xr3:uid="{23EA1354-A492-4AB0-8E3D-7C52B0D89839}" name="Reviewer Comments"/>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FFFE1E0-BED3-4E5A-BFE8-A1CC12859BDA}" name="September2021" displayName="September2021" ref="A2:J74" totalsRowShown="0">
  <autoFilter ref="A2:J74" xr:uid="{85EC17F9-B164-44B5-8E5F-E1D030456997}"/>
  <tableColumns count="10">
    <tableColumn id="1" xr3:uid="{4C7F2995-F304-42DC-AA6A-446EE879B1AF}" name="BOT Account ID" dataDxfId="33"/>
    <tableColumn id="4" xr3:uid="{A1FB044A-D8E7-439E-B266-484935E63B89}" name="IA COE Center" dataDxfId="32"/>
    <tableColumn id="2" xr3:uid="{48B97D8D-18F3-4500-80A9-DB8C47FFBF9F}" name="Report Date" dataDxfId="31"/>
    <tableColumn id="11" xr3:uid="{89652EED-9AEF-422B-96E8-6D37A412DDBD}" name="Expected # Transactions" dataDxfId="30"/>
    <tableColumn id="3" xr3:uid="{734980D7-A6D7-4C56-986A-7A4DFA2C18F4}" name="Number of Transactions Executed (monthly)"/>
    <tableColumn id="13" xr3:uid="{29DC7FF5-F326-4BE4-8B1B-5F44DE7DBA88}" name="Expected # of Tcodes" dataDxfId="29"/>
    <tableColumn id="6" xr3:uid="{422D27D6-0F97-4BB3-8441-8F6BCE9ED8C3}" name="Number of T Codes"/>
    <tableColumn id="7" xr3:uid="{0BC7F4C7-6242-4152-8735-0E6EEFE96A5D}" name="Undocumented Tcodes" dataDxfId="28"/>
    <tableColumn id="8" xr3:uid="{D66272C4-1EE1-419B-AF7A-7C4668997B82}" name="Out of Expected Range of # Transactions" dataDxfId="27">
      <calculatedColumnFormula>IF(OR(September2021[[#This Row],[Number of Transactions Executed (monthly)]]&gt;September2021[[#This Row],[Expected '# Transactions]]*1.15,(September2021[[#This Row],[Number of Transactions Executed (monthly)]]&lt;=September2021[[#This Row],[Expected '# Transactions]]*0.2)),"Yes","No")</calculatedColumnFormula>
    </tableColumn>
    <tableColumn id="10" xr3:uid="{B9338C7F-AE48-4856-B035-319AF772A0F7}" name="Reviewer Comments"/>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24461D6-E611-4965-AF74-2A66C8A2E276}" name="October2021" displayName="October2021" ref="A2:J74" totalsRowShown="0">
  <autoFilter ref="A2:J74" xr:uid="{FC41C8F3-A942-4FA9-8696-302887098E79}"/>
  <tableColumns count="10">
    <tableColumn id="1" xr3:uid="{2AB68963-BD34-481E-8D2C-A16BB3FF1691}" name="BOT Account ID" dataDxfId="24"/>
    <tableColumn id="4" xr3:uid="{3CEB5CD3-1551-40A3-AC5B-79248A1A45FA}" name="IA COE Center" dataDxfId="23"/>
    <tableColumn id="2" xr3:uid="{9C26DEEB-1840-46FF-A834-3402451EB185}" name="Report Date" dataDxfId="22"/>
    <tableColumn id="11" xr3:uid="{B17B938B-DCFF-4515-8536-6A59618384C8}" name="Expected # Transactions" dataDxfId="21"/>
    <tableColumn id="3" xr3:uid="{334BAC45-BF9C-49AB-A70B-FC58DE78C943}" name="Number of Transactions Executed (monthly)"/>
    <tableColumn id="13" xr3:uid="{5A15133C-A057-4FD3-9A52-4DF4FC5109B5}" name="Expected # of Tcodes" dataDxfId="20"/>
    <tableColumn id="6" xr3:uid="{0867B292-66D7-4984-BB37-0588C2CBC53A}" name="Number of T Codes"/>
    <tableColumn id="7" xr3:uid="{1FF860FB-C2D0-4B89-BCD2-2A1F666B9172}" name="Undocumented Tcodes" dataDxfId="19"/>
    <tableColumn id="8" xr3:uid="{9B256FB0-3EAE-445F-8CA5-431B337D43F2}" name="Out of Expected Range of # Transactions" dataDxfId="18">
      <calculatedColumnFormula>IF(OR(October2021[[#This Row],[Number of Transactions Executed (monthly)]]&gt;October2021[[#This Row],[Expected '# Transactions]]*1.15,(October2021[[#This Row],[Number of Transactions Executed (monthly)]]&lt;=October2021[[#This Row],[Expected '# Transactions]]*0.2)),"Yes","No")</calculatedColumnFormula>
    </tableColumn>
    <tableColumn id="10" xr3:uid="{92144842-5AB1-449A-AAD7-641DC68C60EE}" name="Reviewer Comments"/>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8775C83-CF99-4C93-BC37-FE74AC6894AF}" name="November2021" displayName="November2021" ref="A2:J74" totalsRowShown="0">
  <autoFilter ref="A2:J74" xr:uid="{AC94B2E6-F063-45F1-AFB7-F3F18F1E16EE}"/>
  <tableColumns count="10">
    <tableColumn id="1" xr3:uid="{A6512E1F-6474-45DA-8061-4210BEB02315}" name="BOT Account ID" dataDxfId="15"/>
    <tableColumn id="4" xr3:uid="{A608D9B4-67F0-42E8-9C32-FF0036BC5C18}" name="IA COE Center" dataDxfId="14"/>
    <tableColumn id="2" xr3:uid="{28E6E8F9-6F42-43B7-A3E3-F0CB5C318FC8}" name="Report Date" dataDxfId="13"/>
    <tableColumn id="11" xr3:uid="{FF70A8AE-489A-4C85-90A0-C839031DE1EA}" name="Expected # Transactions" dataDxfId="12"/>
    <tableColumn id="3" xr3:uid="{4AC46236-0D07-453D-80D6-4387AE49AEFB}" name="Number of Transactions Executed (monthly)"/>
    <tableColumn id="13" xr3:uid="{5D484C8C-4007-4D0E-87E7-3E966091C8D0}" name="Expected # of Tcodes" dataDxfId="11"/>
    <tableColumn id="6" xr3:uid="{6CEC0544-AC93-489E-A9B3-8F725564F660}" name="Number of T Codes"/>
    <tableColumn id="7" xr3:uid="{D02DE510-AD34-418A-934A-07A032BE9B5A}" name="Undocumented Tcodes" dataDxfId="10"/>
    <tableColumn id="8" xr3:uid="{4A6169E2-A3B7-4FD2-9839-6DF652FD5805}" name="Out of Expected Range of # Transactions" dataDxfId="9">
      <calculatedColumnFormula>IF(OR(November2021[[#This Row],[Number of Transactions Executed (monthly)]]&gt;November2021[[#This Row],[Expected '# Transactions]]*1.15,(November2021[[#This Row],[Number of Transactions Executed (monthly)]]&lt;=November2021[[#This Row],[Expected '# Transactions]]*0.2)),"Yes","No")</calculatedColumnFormula>
    </tableColumn>
    <tableColumn id="10" xr3:uid="{63EDCEAF-FF3F-4DD4-A34F-EF14DE275F45}" name="Reviewer Comments"/>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CB6C8E80-9C9D-4704-BB73-A3E141C4882A}" name="December2021" displayName="December2021" ref="A2:J74" totalsRowShown="0">
  <autoFilter ref="A2:J74" xr:uid="{DCEBAA03-A2B5-49C8-B35E-3894627EA84B}"/>
  <tableColumns count="10">
    <tableColumn id="1" xr3:uid="{DE46E3E4-19ED-45D1-93FC-33F0B55BFB9E}" name="BOT Account ID" dataDxfId="6"/>
    <tableColumn id="4" xr3:uid="{8A5813D9-2222-4CDD-9C44-C42ED0F33F65}" name="IA COE Center" dataDxfId="5"/>
    <tableColumn id="2" xr3:uid="{A64F48C0-6C81-4099-A7EA-387DA68171B2}" name="Report Date" dataDxfId="4"/>
    <tableColumn id="11" xr3:uid="{4579431C-0411-4C4C-B6F3-5F4BB87A8913}" name="Expected # Transactions" dataDxfId="3"/>
    <tableColumn id="3" xr3:uid="{B0EDEB41-CAC2-4607-8056-831D65C4D547}" name="Number of Transactions Executed (monthly)"/>
    <tableColumn id="13" xr3:uid="{F92D0F64-81A7-4B83-A360-24A71C23C8E5}" name="Expected # of Tcodes" dataDxfId="2"/>
    <tableColumn id="6" xr3:uid="{09E61AFD-7296-4DF2-9322-28796BDC1E8B}" name="Number of T Codes"/>
    <tableColumn id="7" xr3:uid="{06EC2467-163B-47FB-8A05-27E82EC9B7CD}" name="Undocumented Tcodes" dataDxfId="1"/>
    <tableColumn id="8" xr3:uid="{2ABF9A27-3E35-4AEA-8D7C-82C8AACAA346}" name="Out of Expected Range of # Transactions" dataDxfId="0">
      <calculatedColumnFormula>IF(OR(December2021[[#This Row],[Number of Transactions Executed (monthly)]]&gt;December2021[[#This Row],[Expected '# Transactions]]*1.15,(December2021[[#This Row],[Number of Transactions Executed (monthly)]]&lt;=December2021[[#This Row],[Expected '# Transactions]]*0.2)),"Yes","No")</calculatedColumnFormula>
    </tableColumn>
    <tableColumn id="10" xr3:uid="{0B449B0D-C662-46D6-916B-265D1E94E31F}" name="Reviewer Comments"/>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77D0DA5-2BEF-4127-AD1E-1CF5747EBC65}" name="Table1" displayName="Table1" ref="A1:A3" totalsRowShown="0">
  <autoFilter ref="A1:A3" xr:uid="{4343961F-6033-41E1-9C93-9825880AF116}"/>
  <tableColumns count="1">
    <tableColumn id="1" xr3:uid="{BD0AEABF-6F0C-4A80-999A-5C19F43BE4C4}" name="Values"/>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12A3C-1E6F-4DF4-A6FC-EA64640DB52D}">
  <dimension ref="A1"/>
  <sheetViews>
    <sheetView workbookViewId="0"/>
  </sheetViews>
  <sheetFormatPr defaultRowHeight="14.5" x14ac:dyDescent="0.35"/>
  <cols>
    <col min="1" max="1" width="8.7265625" customWidth="1"/>
  </cols>
  <sheetData>
    <row r="1" spans="1:1" x14ac:dyDescent="0.35">
      <c r="A1" t="s">
        <v>26</v>
      </c>
    </row>
  </sheetData>
  <pageMargins left="0.7" right="0.7" top="0.75" bottom="0.75" header="0.3" footer="0.3"/>
  <pageSetup orientation="portrait" r:id="rId1"/>
  <headerFooter>
    <oddHeader>&amp;C&amp;"Calibri"&amp;10&amp;K737373INTERNAL&amp;1#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C7E09-12AF-4437-BE66-BA7003C3B442}">
  <dimension ref="A2:I12"/>
  <sheetViews>
    <sheetView workbookViewId="0">
      <selection activeCell="D7" sqref="D7"/>
    </sheetView>
  </sheetViews>
  <sheetFormatPr defaultRowHeight="14.5" x14ac:dyDescent="0.35"/>
  <cols>
    <col min="1" max="1" width="14.36328125" customWidth="1"/>
    <col min="2" max="3" width="13.7265625" customWidth="1"/>
    <col min="4" max="4" width="23.26953125" customWidth="1"/>
    <col min="5" max="5" width="22" style="8" bestFit="1" customWidth="1"/>
    <col min="6" max="6" width="20" customWidth="1"/>
    <col min="7" max="7" width="22.7265625" customWidth="1"/>
    <col min="8" max="8" width="39.26953125" bestFit="1" customWidth="1"/>
    <col min="9" max="9" width="34.81640625" customWidth="1"/>
  </cols>
  <sheetData>
    <row r="2" spans="1:9" x14ac:dyDescent="0.35">
      <c r="A2" t="s">
        <v>3</v>
      </c>
      <c r="B2" t="s">
        <v>4</v>
      </c>
      <c r="C2" s="5" t="s">
        <v>8</v>
      </c>
      <c r="D2" t="s">
        <v>12</v>
      </c>
      <c r="E2" s="8" t="s">
        <v>9</v>
      </c>
      <c r="F2" t="s">
        <v>5</v>
      </c>
      <c r="G2" t="s">
        <v>63</v>
      </c>
      <c r="H2" t="s">
        <v>6</v>
      </c>
      <c r="I2" t="s">
        <v>7</v>
      </c>
    </row>
    <row r="3" spans="1:9" x14ac:dyDescent="0.35">
      <c r="A3" s="6" t="s">
        <v>10</v>
      </c>
      <c r="B3" s="1" t="s">
        <v>11</v>
      </c>
      <c r="C3" s="4">
        <v>92</v>
      </c>
      <c r="D3">
        <v>73</v>
      </c>
      <c r="E3" s="8">
        <v>2</v>
      </c>
      <c r="F3">
        <v>1</v>
      </c>
      <c r="G3" s="3">
        <v>0</v>
      </c>
      <c r="H3" s="3" t="str">
        <f>IF(OR(January2021[[#This Row],[Number of Transactions Executed (monthly)]]&gt;January2021[[#This Row],[Expected '# Transactions]]*1.15,(January2021[[#This Row],[Number of Transactions Executed (monthly)]]&lt;=January2021[[#This Row],[Expected '# Transactions]]*0.2)),"Yes","No")</f>
        <v>No</v>
      </c>
    </row>
    <row r="4" spans="1:9" s="15" customFormat="1" ht="16" customHeight="1" x14ac:dyDescent="0.35">
      <c r="A4" s="15" t="s">
        <v>14</v>
      </c>
      <c r="B4" s="16" t="s">
        <v>11</v>
      </c>
      <c r="C4" s="42">
        <v>67</v>
      </c>
      <c r="D4" s="15">
        <v>67</v>
      </c>
      <c r="E4" s="17">
        <v>3</v>
      </c>
      <c r="F4" s="15">
        <v>5</v>
      </c>
      <c r="G4" s="15">
        <v>2</v>
      </c>
      <c r="H4" s="3" t="str">
        <f>IF(OR(January2021[[#This Row],[Number of Transactions Executed (monthly)]]&gt;January2021[[#This Row],[Expected '# Transactions]]*1.15,(January2021[[#This Row],[Number of Transactions Executed (monthly)]]&lt;=January2021[[#This Row],[Expected '# Transactions]]*0.2)),"Yes","No")</f>
        <v>No</v>
      </c>
      <c r="I4" s="40" t="s">
        <v>47</v>
      </c>
    </row>
    <row r="5" spans="1:9" ht="116" x14ac:dyDescent="0.35">
      <c r="A5" s="6" t="s">
        <v>15</v>
      </c>
      <c r="B5" s="1" t="s">
        <v>11</v>
      </c>
      <c r="C5">
        <v>14664</v>
      </c>
      <c r="D5">
        <v>15172</v>
      </c>
      <c r="E5" s="8">
        <v>8</v>
      </c>
      <c r="F5">
        <v>3</v>
      </c>
      <c r="G5" s="3">
        <v>0</v>
      </c>
      <c r="H5" s="3" t="str">
        <f>IF(OR(January2021[[#This Row],[Number of Transactions Executed (monthly)]]&gt;January2021[[#This Row],[Expected '# Transactions]]*1.15,(January2021[[#This Row],[Number of Transactions Executed (monthly)]]&lt;=January2021[[#This Row],[Expected '# Transactions]]*0.2)),"Yes","No")</f>
        <v>No</v>
      </c>
      <c r="I5" s="28" t="s">
        <v>46</v>
      </c>
    </row>
    <row r="6" spans="1:9" x14ac:dyDescent="0.35">
      <c r="A6" s="7" t="s">
        <v>16</v>
      </c>
      <c r="B6" s="1" t="s">
        <v>11</v>
      </c>
      <c r="C6">
        <v>17</v>
      </c>
      <c r="D6">
        <v>18</v>
      </c>
      <c r="E6" s="8">
        <v>6</v>
      </c>
      <c r="F6">
        <v>2</v>
      </c>
      <c r="G6" s="3">
        <v>0</v>
      </c>
      <c r="H6" s="3" t="str">
        <f>IF(OR(January2021[[#This Row],[Number of Transactions Executed (monthly)]]&gt;January2021[[#This Row],[Expected '# Transactions]]*1.15,(January2021[[#This Row],[Number of Transactions Executed (monthly)]]&lt;=January2021[[#This Row],[Expected '# Transactions]]*0.2)),"Yes","No")</f>
        <v>No</v>
      </c>
    </row>
    <row r="7" spans="1:9" x14ac:dyDescent="0.35">
      <c r="A7" s="6" t="s">
        <v>17</v>
      </c>
      <c r="B7" s="1" t="s">
        <v>11</v>
      </c>
      <c r="C7">
        <v>426</v>
      </c>
      <c r="D7">
        <v>199</v>
      </c>
      <c r="E7" s="8">
        <v>3</v>
      </c>
      <c r="F7">
        <v>4</v>
      </c>
      <c r="G7" s="3">
        <v>1</v>
      </c>
      <c r="H7" s="3" t="str">
        <f>IF(OR(January2021[[#This Row],[Number of Transactions Executed (monthly)]]&gt;January2021[[#This Row],[Expected '# Transactions]]*1.15,(January2021[[#This Row],[Number of Transactions Executed (monthly)]]&lt;=January2021[[#This Row],[Expected '# Transactions]]*0.2)),"Yes","No")</f>
        <v>No</v>
      </c>
      <c r="I7" t="s">
        <v>41</v>
      </c>
    </row>
    <row r="8" spans="1:9" ht="15" customHeight="1" x14ac:dyDescent="0.35">
      <c r="A8" s="7" t="s">
        <v>20</v>
      </c>
      <c r="B8" s="1" t="s">
        <v>11</v>
      </c>
      <c r="C8">
        <v>400</v>
      </c>
      <c r="D8">
        <v>1</v>
      </c>
      <c r="E8" s="8">
        <v>1</v>
      </c>
      <c r="F8">
        <v>1</v>
      </c>
      <c r="G8" s="3">
        <v>0</v>
      </c>
      <c r="H8" s="3" t="str">
        <f>IF(OR(January2021[[#This Row],[Number of Transactions Executed (monthly)]]&gt;January2021[[#This Row],[Expected '# Transactions]]*1.15,(January2021[[#This Row],[Number of Transactions Executed (monthly)]]&lt;=January2021[[#This Row],[Expected '# Transactions]]*0.2)),"Yes","No")</f>
        <v>Yes</v>
      </c>
    </row>
    <row r="9" spans="1:9" x14ac:dyDescent="0.35">
      <c r="A9" s="6" t="s">
        <v>21</v>
      </c>
      <c r="B9" s="1" t="s">
        <v>11</v>
      </c>
      <c r="C9">
        <v>327</v>
      </c>
      <c r="D9">
        <v>292</v>
      </c>
      <c r="E9" s="8">
        <v>5</v>
      </c>
      <c r="F9">
        <v>2</v>
      </c>
      <c r="G9" s="3">
        <v>0</v>
      </c>
      <c r="H9" s="3" t="str">
        <f>IF(OR(January2021[[#This Row],[Number of Transactions Executed (monthly)]]&gt;January2021[[#This Row],[Expected '# Transactions]]*1.15,(January2021[[#This Row],[Number of Transactions Executed (monthly)]]&lt;=January2021[[#This Row],[Expected '# Transactions]]*0.2)),"Yes","No")</f>
        <v>No</v>
      </c>
    </row>
    <row r="10" spans="1:9" x14ac:dyDescent="0.35">
      <c r="A10" t="s">
        <v>22</v>
      </c>
      <c r="B10" t="s">
        <v>11</v>
      </c>
      <c r="C10">
        <v>2952</v>
      </c>
      <c r="D10">
        <v>1477</v>
      </c>
      <c r="E10" s="8">
        <v>11</v>
      </c>
      <c r="F10">
        <v>4</v>
      </c>
      <c r="G10" s="2">
        <v>0</v>
      </c>
      <c r="H10" s="3" t="str">
        <f>IF(OR(January2021[[#This Row],[Number of Transactions Executed (monthly)]]&gt;January2021[[#This Row],[Expected '# Transactions]]*1.15,(January2021[[#This Row],[Number of Transactions Executed (monthly)]]&lt;=January2021[[#This Row],[Expected '# Transactions]]*0.2)),"Yes","No")</f>
        <v>No</v>
      </c>
    </row>
    <row r="11" spans="1:9" x14ac:dyDescent="0.35">
      <c r="A11" s="6" t="s">
        <v>23</v>
      </c>
      <c r="B11" s="1" t="s">
        <v>11</v>
      </c>
      <c r="C11">
        <v>866</v>
      </c>
      <c r="D11">
        <v>808</v>
      </c>
      <c r="E11" s="8">
        <v>4</v>
      </c>
      <c r="F11">
        <v>4</v>
      </c>
      <c r="G11" s="3">
        <v>0</v>
      </c>
      <c r="H11" s="3" t="str">
        <f>IF(OR(January2021[[#This Row],[Number of Transactions Executed (monthly)]]&gt;January2021[[#This Row],[Expected '# Transactions]]*1.15,(January2021[[#This Row],[Number of Transactions Executed (monthly)]]&lt;=January2021[[#This Row],[Expected '# Transactions]]*0.2)),"Yes","No")</f>
        <v>No</v>
      </c>
    </row>
    <row r="12" spans="1:9" x14ac:dyDescent="0.35">
      <c r="A12" s="6" t="s">
        <v>24</v>
      </c>
      <c r="B12" s="1" t="s">
        <v>11</v>
      </c>
      <c r="C12" s="4">
        <v>127</v>
      </c>
      <c r="D12">
        <v>0</v>
      </c>
      <c r="E12" s="8">
        <v>2</v>
      </c>
      <c r="F12">
        <v>0</v>
      </c>
      <c r="G12" s="3">
        <v>0</v>
      </c>
      <c r="H12" s="3" t="str">
        <f>IF(OR(January2021[[#This Row],[Number of Transactions Executed (monthly)]]&gt;January2021[[#This Row],[Expected '# Transactions]]*1.15,(January2021[[#This Row],[Number of Transactions Executed (monthly)]]&lt;=January2021[[#This Row],[Expected '# Transactions]]*0.2)),"Yes","No")</f>
        <v>Yes</v>
      </c>
      <c r="I12" t="s">
        <v>55</v>
      </c>
    </row>
  </sheetData>
  <phoneticPr fontId="3" type="noConversion"/>
  <conditionalFormatting sqref="G3:G12">
    <cfRule type="cellIs" dxfId="215" priority="47" operator="lessThanOrEqual">
      <formula>0</formula>
    </cfRule>
    <cfRule type="cellIs" dxfId="214" priority="48" operator="greaterThan">
      <formula>0</formula>
    </cfRule>
  </conditionalFormatting>
  <conditionalFormatting sqref="H11">
    <cfRule type="cellIs" dxfId="213" priority="3" operator="equal">
      <formula>"Yes"</formula>
    </cfRule>
  </conditionalFormatting>
  <conditionalFormatting sqref="H3">
    <cfRule type="cellIs" dxfId="212" priority="17" operator="equal">
      <formula>"Yes"</formula>
    </cfRule>
  </conditionalFormatting>
  <conditionalFormatting sqref="H5">
    <cfRule type="cellIs" dxfId="211" priority="15" operator="equal">
      <formula>"Yes"</formula>
    </cfRule>
  </conditionalFormatting>
  <conditionalFormatting sqref="H4">
    <cfRule type="cellIs" dxfId="210" priority="14" operator="equal">
      <formula>"Yes"</formula>
    </cfRule>
  </conditionalFormatting>
  <conditionalFormatting sqref="H6">
    <cfRule type="cellIs" dxfId="209" priority="13" operator="equal">
      <formula>"Yes"</formula>
    </cfRule>
  </conditionalFormatting>
  <conditionalFormatting sqref="H7">
    <cfRule type="cellIs" dxfId="208" priority="12" operator="equal">
      <formula>"Yes"</formula>
    </cfRule>
  </conditionalFormatting>
  <conditionalFormatting sqref="H8">
    <cfRule type="cellIs" dxfId="207" priority="9" operator="equal">
      <formula>"Yes"</formula>
    </cfRule>
  </conditionalFormatting>
  <conditionalFormatting sqref="H9">
    <cfRule type="cellIs" dxfId="206" priority="8" operator="equal">
      <formula>"Yes"</formula>
    </cfRule>
  </conditionalFormatting>
  <conditionalFormatting sqref="H10">
    <cfRule type="cellIs" dxfId="205" priority="7" operator="equal">
      <formula>"Yes"</formula>
    </cfRule>
  </conditionalFormatting>
  <conditionalFormatting sqref="H12">
    <cfRule type="cellIs" dxfId="204" priority="2" operator="equal">
      <formula>"Yes"</formula>
    </cfRule>
  </conditionalFormatting>
  <pageMargins left="0.7" right="0.7" top="0.75" bottom="0.75" header="0.3" footer="0.3"/>
  <pageSetup orientation="portrait" r:id="rId1"/>
  <headerFooter>
    <oddHeader>&amp;C&amp;"Calibri"&amp;10&amp;K737373INTERNAL&amp;1#</oddHead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D2595-5403-48E7-B5F8-141E7835F596}">
  <dimension ref="A2:I20"/>
  <sheetViews>
    <sheetView workbookViewId="0">
      <selection activeCell="D8" sqref="D8"/>
    </sheetView>
  </sheetViews>
  <sheetFormatPr defaultRowHeight="14.5" x14ac:dyDescent="0.35"/>
  <cols>
    <col min="1" max="1" width="20.6328125" customWidth="1"/>
    <col min="2" max="3" width="13.7265625" customWidth="1"/>
    <col min="4" max="4" width="23.26953125" customWidth="1"/>
    <col min="5" max="5" width="22" style="8" bestFit="1" customWidth="1"/>
    <col min="6" max="6" width="20" customWidth="1"/>
    <col min="7" max="7" width="22.7265625" customWidth="1"/>
    <col min="8" max="8" width="37" customWidth="1"/>
    <col min="9" max="9" width="34.81640625" customWidth="1"/>
  </cols>
  <sheetData>
    <row r="2" spans="1:9" x14ac:dyDescent="0.35">
      <c r="A2" t="s">
        <v>3</v>
      </c>
      <c r="B2" t="s">
        <v>4</v>
      </c>
      <c r="C2" s="5" t="s">
        <v>8</v>
      </c>
      <c r="D2" t="s">
        <v>12</v>
      </c>
      <c r="E2" s="8" t="s">
        <v>9</v>
      </c>
      <c r="F2" t="s">
        <v>5</v>
      </c>
      <c r="G2" t="s">
        <v>63</v>
      </c>
      <c r="H2" t="s">
        <v>6</v>
      </c>
      <c r="I2" t="s">
        <v>7</v>
      </c>
    </row>
    <row r="3" spans="1:9" x14ac:dyDescent="0.35">
      <c r="A3" s="19" t="s">
        <v>10</v>
      </c>
      <c r="B3" s="10" t="s">
        <v>27</v>
      </c>
      <c r="C3">
        <v>92</v>
      </c>
      <c r="D3" s="11">
        <v>88</v>
      </c>
      <c r="E3" s="12">
        <v>2</v>
      </c>
      <c r="F3" s="11">
        <v>2</v>
      </c>
      <c r="G3" s="2">
        <v>1</v>
      </c>
      <c r="H3" s="3" t="str">
        <f>IF(OR(March2021[[#This Row],[Number of Transactions Executed (monthly)]]&gt;March2021[[#This Row],[Expected '# Transactions]]*1.15,(March2021[[#This Row],[Number of Transactions Executed (monthly)]]&lt;=March2021[[#This Row],[Expected '# Transactions]]*0.2)),"Yes","No")</f>
        <v>No</v>
      </c>
      <c r="I3" s="11" t="s">
        <v>49</v>
      </c>
    </row>
    <row r="4" spans="1:9" x14ac:dyDescent="0.35">
      <c r="A4" s="15" t="s">
        <v>14</v>
      </c>
      <c r="B4" s="10" t="s">
        <v>27</v>
      </c>
      <c r="C4" s="21">
        <v>67</v>
      </c>
      <c r="D4" s="15">
        <v>0</v>
      </c>
      <c r="E4" s="17">
        <v>5</v>
      </c>
      <c r="F4" s="15">
        <v>0</v>
      </c>
      <c r="G4" s="3">
        <v>0</v>
      </c>
      <c r="H4" s="3" t="str">
        <f>IF(OR(March2021[[#This Row],[Number of Transactions Executed (monthly)]]&gt;March2021[[#This Row],[Expected '# Transactions]]*1.15,(March2021[[#This Row],[Number of Transactions Executed (monthly)]]&lt;=March2021[[#This Row],[Expected '# Transactions]]*0.2)),"Yes","No")</f>
        <v>Yes</v>
      </c>
      <c r="I4" s="15" t="s">
        <v>48</v>
      </c>
    </row>
    <row r="5" spans="1:9" x14ac:dyDescent="0.35">
      <c r="A5" s="19" t="s">
        <v>15</v>
      </c>
      <c r="B5" s="10" t="s">
        <v>27</v>
      </c>
      <c r="C5">
        <v>14664</v>
      </c>
      <c r="D5" s="11">
        <v>13372</v>
      </c>
      <c r="E5" s="12">
        <v>8</v>
      </c>
      <c r="F5" s="11">
        <v>5</v>
      </c>
      <c r="G5" s="2">
        <v>1</v>
      </c>
      <c r="H5" s="3" t="str">
        <f>IF(OR(March2021[[#This Row],[Number of Transactions Executed (monthly)]]&gt;March2021[[#This Row],[Expected '# Transactions]]*1.15,(March2021[[#This Row],[Number of Transactions Executed (monthly)]]&lt;=March2021[[#This Row],[Expected '# Transactions]]*0.2)),"Yes","No")</f>
        <v>No</v>
      </c>
      <c r="I5" s="11" t="s">
        <v>49</v>
      </c>
    </row>
    <row r="6" spans="1:9" ht="14.5" customHeight="1" x14ac:dyDescent="0.35">
      <c r="A6" s="20" t="s">
        <v>16</v>
      </c>
      <c r="B6" s="1" t="s">
        <v>27</v>
      </c>
      <c r="C6">
        <v>17</v>
      </c>
      <c r="D6">
        <v>16</v>
      </c>
      <c r="E6" s="8">
        <v>6</v>
      </c>
      <c r="F6">
        <v>3</v>
      </c>
      <c r="G6" s="2">
        <v>1</v>
      </c>
      <c r="H6" s="3" t="str">
        <f>IF(OR(March2021[[#This Row],[Number of Transactions Executed (monthly)]]&gt;March2021[[#This Row],[Expected '# Transactions]]*1.15,(March2021[[#This Row],[Number of Transactions Executed (monthly)]]&lt;=March2021[[#This Row],[Expected '# Transactions]]*0.2)),"Yes","No")</f>
        <v>No</v>
      </c>
      <c r="I6" s="11" t="s">
        <v>49</v>
      </c>
    </row>
    <row r="7" spans="1:9" x14ac:dyDescent="0.35">
      <c r="A7" s="19" t="s">
        <v>17</v>
      </c>
      <c r="B7" s="1" t="s">
        <v>27</v>
      </c>
      <c r="C7">
        <v>426</v>
      </c>
      <c r="D7">
        <v>499</v>
      </c>
      <c r="E7" s="8">
        <v>4</v>
      </c>
      <c r="F7">
        <v>5</v>
      </c>
      <c r="G7" s="2">
        <v>1</v>
      </c>
      <c r="H7" s="3" t="str">
        <f>IF(OR(March2021[[#This Row],[Number of Transactions Executed (monthly)]]&gt;March2021[[#This Row],[Expected '# Transactions]]*1.15,(March2021[[#This Row],[Number of Transactions Executed (monthly)]]&lt;=March2021[[#This Row],[Expected '# Transactions]]*0.2)),"Yes","No")</f>
        <v>Yes</v>
      </c>
      <c r="I7" s="11" t="s">
        <v>49</v>
      </c>
    </row>
    <row r="8" spans="1:9" ht="14.5" customHeight="1" x14ac:dyDescent="0.35">
      <c r="A8" s="15" t="s">
        <v>20</v>
      </c>
      <c r="B8" t="s">
        <v>27</v>
      </c>
      <c r="C8">
        <v>400</v>
      </c>
      <c r="D8">
        <v>559</v>
      </c>
      <c r="E8" s="8">
        <v>1</v>
      </c>
      <c r="F8">
        <v>3</v>
      </c>
      <c r="G8" s="2">
        <v>2</v>
      </c>
      <c r="H8" s="3" t="str">
        <f>IF(OR(March2021[[#This Row],[Number of Transactions Executed (monthly)]]&gt;March2021[[#This Row],[Expected '# Transactions]]*1.15,(March2021[[#This Row],[Number of Transactions Executed (monthly)]]&lt;=March2021[[#This Row],[Expected '# Transactions]]*0.2)),"Yes","No")</f>
        <v>Yes</v>
      </c>
      <c r="I8" s="28" t="s">
        <v>50</v>
      </c>
    </row>
    <row r="9" spans="1:9" ht="14.5" customHeight="1" x14ac:dyDescent="0.35">
      <c r="A9" s="19" t="s">
        <v>21</v>
      </c>
      <c r="B9" s="1" t="s">
        <v>27</v>
      </c>
      <c r="C9">
        <v>327</v>
      </c>
      <c r="D9">
        <v>342</v>
      </c>
      <c r="E9" s="8">
        <v>16</v>
      </c>
      <c r="F9">
        <v>3</v>
      </c>
      <c r="G9" s="2">
        <v>2</v>
      </c>
      <c r="H9" s="3" t="str">
        <f>IF(OR(March2021[[#This Row],[Number of Transactions Executed (monthly)]]&gt;March2021[[#This Row],[Expected '# Transactions]]*1.15,(March2021[[#This Row],[Number of Transactions Executed (monthly)]]&lt;=March2021[[#This Row],[Expected '# Transactions]]*0.2)),"Yes","No")</f>
        <v>No</v>
      </c>
      <c r="I9" s="38" t="s">
        <v>51</v>
      </c>
    </row>
    <row r="10" spans="1:9" x14ac:dyDescent="0.35">
      <c r="A10" s="19" t="s">
        <v>22</v>
      </c>
      <c r="B10" s="1" t="s">
        <v>27</v>
      </c>
      <c r="C10">
        <v>2952</v>
      </c>
      <c r="D10">
        <v>1022</v>
      </c>
      <c r="E10" s="8">
        <v>11</v>
      </c>
      <c r="F10">
        <v>5</v>
      </c>
      <c r="G10" s="2">
        <v>1</v>
      </c>
      <c r="H10" s="3" t="str">
        <f>IF(OR(March2021[[#This Row],[Number of Transactions Executed (monthly)]]&gt;March2021[[#This Row],[Expected '# Transactions]]*1.15,(March2021[[#This Row],[Number of Transactions Executed (monthly)]]&lt;=March2021[[#This Row],[Expected '# Transactions]]*0.2)),"Yes","No")</f>
        <v>No</v>
      </c>
      <c r="I10" s="11" t="s">
        <v>49</v>
      </c>
    </row>
    <row r="11" spans="1:9" x14ac:dyDescent="0.35">
      <c r="A11" s="19" t="s">
        <v>23</v>
      </c>
      <c r="B11" s="10" t="s">
        <v>27</v>
      </c>
      <c r="C11">
        <v>866</v>
      </c>
      <c r="D11" s="11">
        <v>254</v>
      </c>
      <c r="E11" s="12">
        <v>4</v>
      </c>
      <c r="F11" s="11">
        <v>5</v>
      </c>
      <c r="G11" s="2">
        <v>1</v>
      </c>
      <c r="H11" s="3" t="str">
        <f>IF(OR(March2021[[#This Row],[Number of Transactions Executed (monthly)]]&gt;March2021[[#This Row],[Expected '# Transactions]]*1.15,(March2021[[#This Row],[Number of Transactions Executed (monthly)]]&lt;=March2021[[#This Row],[Expected '# Transactions]]*0.2)),"Yes","No")</f>
        <v>No</v>
      </c>
      <c r="I11" s="11" t="s">
        <v>49</v>
      </c>
    </row>
    <row r="12" spans="1:9" ht="14.5" customHeight="1" x14ac:dyDescent="0.35">
      <c r="A12" s="15" t="s">
        <v>24</v>
      </c>
      <c r="B12" s="10" t="s">
        <v>27</v>
      </c>
      <c r="C12">
        <v>127</v>
      </c>
      <c r="D12">
        <v>98</v>
      </c>
      <c r="E12" s="8">
        <v>2</v>
      </c>
      <c r="F12">
        <v>4</v>
      </c>
      <c r="G12" s="2">
        <v>2</v>
      </c>
      <c r="H12" s="3" t="str">
        <f>IF(OR(March2021[[#This Row],[Number of Transactions Executed (monthly)]]&gt;March2021[[#This Row],[Expected '# Transactions]]*1.15,(March2021[[#This Row],[Number of Transactions Executed (monthly)]]&lt;=March2021[[#This Row],[Expected '# Transactions]]*0.2)),"Yes","No")</f>
        <v>Yes</v>
      </c>
      <c r="I12" s="39" t="s">
        <v>52</v>
      </c>
    </row>
    <row r="13" spans="1:9" ht="14.5" customHeight="1" x14ac:dyDescent="0.35">
      <c r="A13" s="19" t="s">
        <v>28</v>
      </c>
      <c r="B13" t="s">
        <v>27</v>
      </c>
      <c r="C13">
        <v>521</v>
      </c>
      <c r="D13">
        <v>474</v>
      </c>
      <c r="F13">
        <v>5</v>
      </c>
      <c r="G13" s="3">
        <v>0</v>
      </c>
      <c r="H13" s="3" t="str">
        <f>IF(OR(March2021[[#This Row],[Number of Transactions Executed (monthly)]]&gt;March2021[[#This Row],[Expected '# Transactions]]*1.15,(March2021[[#This Row],[Number of Transactions Executed (monthly)]]&lt;=March2021[[#This Row],[Expected '# Transactions]]*0.2)),"Yes","No")</f>
        <v>No</v>
      </c>
      <c r="I13" t="s">
        <v>54</v>
      </c>
    </row>
    <row r="14" spans="1:9" ht="14.5" customHeight="1" x14ac:dyDescent="0.35">
      <c r="A14" s="19" t="s">
        <v>40</v>
      </c>
      <c r="B14" s="1" t="s">
        <v>27</v>
      </c>
      <c r="C14">
        <v>2</v>
      </c>
      <c r="D14" s="11">
        <v>6</v>
      </c>
      <c r="E14" s="12">
        <v>5</v>
      </c>
      <c r="F14" s="11">
        <v>2</v>
      </c>
      <c r="G14" s="2">
        <v>2</v>
      </c>
      <c r="H14" s="3" t="str">
        <f>IF(OR(March2021[[#This Row],[Number of Transactions Executed (monthly)]]&gt;March2021[[#This Row],[Expected '# Transactions]]*1.15,(March2021[[#This Row],[Number of Transactions Executed (monthly)]]&lt;=March2021[[#This Row],[Expected '# Transactions]]*0.2)),"Yes","No")</f>
        <v>Yes</v>
      </c>
      <c r="I14" s="28" t="s">
        <v>53</v>
      </c>
    </row>
    <row r="15" spans="1:9" ht="14.5" customHeight="1" x14ac:dyDescent="0.35">
      <c r="A15" s="15" t="s">
        <v>39</v>
      </c>
      <c r="B15" s="1" t="s">
        <v>27</v>
      </c>
      <c r="C15">
        <v>66</v>
      </c>
      <c r="D15">
        <v>7</v>
      </c>
      <c r="E15" s="8">
        <v>5</v>
      </c>
      <c r="F15">
        <v>2</v>
      </c>
      <c r="G15" s="2">
        <v>2</v>
      </c>
      <c r="H15" s="3" t="str">
        <f>IF(OR(March2021[[#This Row],[Number of Transactions Executed (monthly)]]&gt;March2021[[#This Row],[Expected '# Transactions]]*1.15,(March2021[[#This Row],[Number of Transactions Executed (monthly)]]&lt;=March2021[[#This Row],[Expected '# Transactions]]*0.2)),"Yes","No")</f>
        <v>Yes</v>
      </c>
      <c r="I15" s="28" t="s">
        <v>53</v>
      </c>
    </row>
    <row r="16" spans="1:9" ht="14.5" customHeight="1" x14ac:dyDescent="0.35">
      <c r="A16" s="24" t="s">
        <v>31</v>
      </c>
      <c r="B16" s="1" t="s">
        <v>27</v>
      </c>
      <c r="C16" s="23">
        <v>25.5</v>
      </c>
      <c r="D16">
        <v>4</v>
      </c>
      <c r="E16" s="8">
        <v>5</v>
      </c>
      <c r="F16" s="25">
        <v>2</v>
      </c>
      <c r="G16" s="26">
        <v>2</v>
      </c>
      <c r="H16" s="3" t="str">
        <f>IF(OR(March2021[[#This Row],[Number of Transactions Executed (monthly)]]&gt;March2021[[#This Row],[Expected '# Transactions]]*1.15,(March2021[[#This Row],[Number of Transactions Executed (monthly)]]&lt;=March2021[[#This Row],[Expected '# Transactions]]*0.2)),"Yes","No")</f>
        <v>Yes</v>
      </c>
      <c r="I16" s="28" t="s">
        <v>53</v>
      </c>
    </row>
    <row r="17" spans="1:9" ht="14.5" customHeight="1" x14ac:dyDescent="0.35">
      <c r="A17" s="20" t="s">
        <v>32</v>
      </c>
      <c r="B17" s="10" t="s">
        <v>27</v>
      </c>
      <c r="C17">
        <v>13.5</v>
      </c>
      <c r="D17">
        <v>2</v>
      </c>
      <c r="E17" s="8">
        <v>5</v>
      </c>
      <c r="F17">
        <v>2</v>
      </c>
      <c r="G17" s="2">
        <v>2</v>
      </c>
      <c r="H17" s="3" t="str">
        <f>IF(OR(March2021[[#This Row],[Number of Transactions Executed (monthly)]]&gt;March2021[[#This Row],[Expected '# Transactions]]*1.15,(March2021[[#This Row],[Number of Transactions Executed (monthly)]]&lt;=March2021[[#This Row],[Expected '# Transactions]]*0.2)),"Yes","No")</f>
        <v>Yes</v>
      </c>
      <c r="I17" s="28" t="s">
        <v>53</v>
      </c>
    </row>
    <row r="18" spans="1:9" ht="14.5" customHeight="1" x14ac:dyDescent="0.35">
      <c r="A18" s="20" t="s">
        <v>33</v>
      </c>
      <c r="B18" s="10" t="s">
        <v>27</v>
      </c>
      <c r="C18">
        <v>6.5</v>
      </c>
      <c r="D18">
        <v>2</v>
      </c>
      <c r="E18" s="8">
        <v>5</v>
      </c>
      <c r="F18">
        <v>2</v>
      </c>
      <c r="G18" s="2">
        <v>2</v>
      </c>
      <c r="H18" s="3" t="str">
        <f>IF(OR(March2021[[#This Row],[Number of Transactions Executed (monthly)]]&gt;March2021[[#This Row],[Expected '# Transactions]]*1.15,(March2021[[#This Row],[Number of Transactions Executed (monthly)]]&lt;=March2021[[#This Row],[Expected '# Transactions]]*0.2)),"Yes","No")</f>
        <v>Yes</v>
      </c>
      <c r="I18" s="28" t="s">
        <v>53</v>
      </c>
    </row>
    <row r="19" spans="1:9" ht="14.5" customHeight="1" x14ac:dyDescent="0.35">
      <c r="A19" s="20" t="s">
        <v>34</v>
      </c>
      <c r="B19" s="10" t="s">
        <v>27</v>
      </c>
      <c r="C19">
        <v>29</v>
      </c>
      <c r="D19" s="11">
        <v>29</v>
      </c>
      <c r="E19" s="12">
        <v>0</v>
      </c>
      <c r="F19" s="11">
        <v>0</v>
      </c>
      <c r="G19" s="3">
        <v>0</v>
      </c>
      <c r="H19" s="3" t="s">
        <v>2</v>
      </c>
      <c r="I19" s="14" t="s">
        <v>56</v>
      </c>
    </row>
    <row r="20" spans="1:9" ht="14.5" customHeight="1" x14ac:dyDescent="0.35"/>
  </sheetData>
  <phoneticPr fontId="3" type="noConversion"/>
  <conditionalFormatting sqref="H13:H18">
    <cfRule type="cellIs" dxfId="198" priority="4" operator="equal">
      <formula>"Yes"</formula>
    </cfRule>
  </conditionalFormatting>
  <conditionalFormatting sqref="H3:H12">
    <cfRule type="cellIs" dxfId="197" priority="5" operator="equal">
      <formula>"Yes"</formula>
    </cfRule>
  </conditionalFormatting>
  <conditionalFormatting sqref="G19">
    <cfRule type="cellIs" dxfId="196" priority="2" operator="lessThanOrEqual">
      <formula>0</formula>
    </cfRule>
    <cfRule type="cellIs" dxfId="195" priority="3" operator="greaterThan">
      <formula>0</formula>
    </cfRule>
  </conditionalFormatting>
  <conditionalFormatting sqref="H19">
    <cfRule type="cellIs" dxfId="194" priority="1" operator="equal">
      <formula>"Yes"</formula>
    </cfRule>
  </conditionalFormatting>
  <pageMargins left="0.7" right="0.7" top="0.75" bottom="0.75" header="0.3" footer="0.3"/>
  <pageSetup orientation="portrait" r:id="rId1"/>
  <headerFooter>
    <oddHeader>&amp;C&amp;"Calibri"&amp;10&amp;K737373INTERNAL&amp;1#</oddHead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3B171-00F2-4685-80AD-34C429AF5E99}">
  <dimension ref="A2:I27"/>
  <sheetViews>
    <sheetView workbookViewId="0">
      <selection activeCell="D11" sqref="D11"/>
    </sheetView>
  </sheetViews>
  <sheetFormatPr defaultRowHeight="14.5" x14ac:dyDescent="0.35"/>
  <cols>
    <col min="1" max="1" width="20.6328125" customWidth="1"/>
    <col min="2" max="3" width="13.7265625" customWidth="1"/>
    <col min="4" max="4" width="23.26953125" customWidth="1"/>
    <col min="5" max="5" width="31.453125" customWidth="1"/>
    <col min="6" max="6" width="22" style="8" bestFit="1" customWidth="1"/>
    <col min="7" max="7" width="20" customWidth="1"/>
    <col min="8" max="8" width="39.26953125" bestFit="1" customWidth="1"/>
    <col min="9" max="9" width="40.54296875" bestFit="1" customWidth="1"/>
    <col min="10" max="10" width="34.81640625" customWidth="1"/>
  </cols>
  <sheetData>
    <row r="2" spans="1:9" x14ac:dyDescent="0.35">
      <c r="A2" t="s">
        <v>3</v>
      </c>
      <c r="B2" t="s">
        <v>4</v>
      </c>
      <c r="C2" s="5" t="s">
        <v>8</v>
      </c>
      <c r="D2" t="s">
        <v>12</v>
      </c>
      <c r="E2" s="8" t="s">
        <v>9</v>
      </c>
      <c r="F2" t="s">
        <v>5</v>
      </c>
      <c r="G2" t="s">
        <v>63</v>
      </c>
      <c r="H2" t="s">
        <v>6</v>
      </c>
      <c r="I2" t="s">
        <v>7</v>
      </c>
    </row>
    <row r="3" spans="1:9" s="11" customFormat="1" x14ac:dyDescent="0.35">
      <c r="A3" s="9" t="s">
        <v>10</v>
      </c>
      <c r="B3" s="1" t="s">
        <v>35</v>
      </c>
      <c r="C3">
        <v>92</v>
      </c>
      <c r="D3" s="11">
        <v>96</v>
      </c>
      <c r="E3" s="12">
        <v>3</v>
      </c>
      <c r="F3" s="11">
        <v>2</v>
      </c>
      <c r="G3" s="3">
        <v>0</v>
      </c>
      <c r="H3" s="3" t="str">
        <f>IF(OR(March2021[[#This Row],[Number of Transactions Executed (monthly)]]&gt;March2021[[#This Row],[Expected '# Transactions]]*1.15,(March2021[[#This Row],[Number of Transactions Executed (monthly)]]&lt;=March2021[[#This Row],[Expected '# Transactions]]*0.2)),"Yes","No")</f>
        <v>No</v>
      </c>
    </row>
    <row r="4" spans="1:9" x14ac:dyDescent="0.35">
      <c r="A4" s="15" t="s">
        <v>14</v>
      </c>
      <c r="B4" s="10" t="s">
        <v>35</v>
      </c>
      <c r="C4" s="21">
        <v>67</v>
      </c>
      <c r="D4" s="15">
        <v>0</v>
      </c>
      <c r="E4" s="17">
        <v>5</v>
      </c>
      <c r="F4" s="15">
        <v>0</v>
      </c>
      <c r="G4" s="3">
        <v>0</v>
      </c>
      <c r="H4" s="3" t="str">
        <f>IF(OR(March2021[[#This Row],[Number of Transactions Executed (monthly)]]&gt;March2021[[#This Row],[Expected '# Transactions]]*1.15,(March2021[[#This Row],[Number of Transactions Executed (monthly)]]&lt;=March2021[[#This Row],[Expected '# Transactions]]*0.2)),"Yes","No")</f>
        <v>Yes</v>
      </c>
      <c r="I4" s="14" t="s">
        <v>48</v>
      </c>
    </row>
    <row r="5" spans="1:9" ht="15" customHeight="1" x14ac:dyDescent="0.35">
      <c r="A5" s="7" t="s">
        <v>15</v>
      </c>
      <c r="B5" s="1" t="s">
        <v>35</v>
      </c>
      <c r="C5">
        <v>14664</v>
      </c>
      <c r="D5">
        <v>15446</v>
      </c>
      <c r="E5" s="8">
        <v>9</v>
      </c>
      <c r="F5">
        <v>4</v>
      </c>
      <c r="G5" s="3">
        <v>0</v>
      </c>
      <c r="H5" s="3" t="str">
        <f>IF(OR(March2021[[#This Row],[Number of Transactions Executed (monthly)]]&gt;March2021[[#This Row],[Expected '# Transactions]]*1.15,(March2021[[#This Row],[Number of Transactions Executed (monthly)]]&lt;=March2021[[#This Row],[Expected '# Transactions]]*0.2)),"Yes","No")</f>
        <v>No</v>
      </c>
      <c r="I5" s="11"/>
    </row>
    <row r="6" spans="1:9" x14ac:dyDescent="0.35">
      <c r="A6" s="6" t="s">
        <v>16</v>
      </c>
      <c r="B6" s="1" t="s">
        <v>35</v>
      </c>
      <c r="C6">
        <v>17</v>
      </c>
      <c r="D6">
        <v>16</v>
      </c>
      <c r="E6" s="8">
        <v>7</v>
      </c>
      <c r="F6">
        <v>0</v>
      </c>
      <c r="G6" s="3">
        <v>0</v>
      </c>
      <c r="H6" s="3" t="str">
        <f>IF(OR(March2021[[#This Row],[Number of Transactions Executed (monthly)]]&gt;March2021[[#This Row],[Expected '# Transactions]]*1.15,(March2021[[#This Row],[Number of Transactions Executed (monthly)]]&lt;=March2021[[#This Row],[Expected '# Transactions]]*0.2)),"Yes","No")</f>
        <v>No</v>
      </c>
    </row>
    <row r="7" spans="1:9" x14ac:dyDescent="0.35">
      <c r="A7" t="s">
        <v>17</v>
      </c>
      <c r="B7" s="1" t="s">
        <v>35</v>
      </c>
      <c r="C7">
        <v>426</v>
      </c>
      <c r="D7">
        <v>581</v>
      </c>
      <c r="E7" s="8">
        <v>7</v>
      </c>
      <c r="F7">
        <v>1</v>
      </c>
      <c r="G7" s="3">
        <v>0</v>
      </c>
      <c r="H7" s="3" t="str">
        <f>IF(OR(March2021[[#This Row],[Number of Transactions Executed (monthly)]]&gt;March2021[[#This Row],[Expected '# Transactions]]*1.15,(March2021[[#This Row],[Number of Transactions Executed (monthly)]]&lt;=March2021[[#This Row],[Expected '# Transactions]]*0.2)),"Yes","No")</f>
        <v>Yes</v>
      </c>
    </row>
    <row r="8" spans="1:9" s="11" customFormat="1" x14ac:dyDescent="0.35">
      <c r="A8" s="13" t="s">
        <v>20</v>
      </c>
      <c r="B8" s="1" t="s">
        <v>35</v>
      </c>
      <c r="C8">
        <v>400</v>
      </c>
      <c r="D8" s="11">
        <v>647</v>
      </c>
      <c r="E8" s="12">
        <v>3</v>
      </c>
      <c r="F8" s="11">
        <v>2</v>
      </c>
      <c r="G8" s="3">
        <v>0</v>
      </c>
      <c r="H8" s="3" t="str">
        <f>IF(OR(March2021[[#This Row],[Number of Transactions Executed (monthly)]]&gt;March2021[[#This Row],[Expected '# Transactions]]*1.15,(March2021[[#This Row],[Number of Transactions Executed (monthly)]]&lt;=March2021[[#This Row],[Expected '# Transactions]]*0.2)),"Yes","No")</f>
        <v>Yes</v>
      </c>
      <c r="I8"/>
    </row>
    <row r="9" spans="1:9" s="11" customFormat="1" x14ac:dyDescent="0.35">
      <c r="A9" s="9" t="s">
        <v>21</v>
      </c>
      <c r="B9" s="1" t="s">
        <v>35</v>
      </c>
      <c r="C9">
        <v>327</v>
      </c>
      <c r="D9" s="11">
        <v>347</v>
      </c>
      <c r="E9" s="12">
        <v>18</v>
      </c>
      <c r="F9" s="11">
        <v>3</v>
      </c>
      <c r="G9" s="3">
        <v>0</v>
      </c>
      <c r="H9" s="3" t="str">
        <f>IF(OR(March2021[[#This Row],[Number of Transactions Executed (monthly)]]&gt;March2021[[#This Row],[Expected '# Transactions]]*1.15,(March2021[[#This Row],[Number of Transactions Executed (monthly)]]&lt;=March2021[[#This Row],[Expected '# Transactions]]*0.2)),"Yes","No")</f>
        <v>No</v>
      </c>
    </row>
    <row r="10" spans="1:9" x14ac:dyDescent="0.35">
      <c r="A10" t="s">
        <v>22</v>
      </c>
      <c r="B10" s="1" t="s">
        <v>35</v>
      </c>
      <c r="C10">
        <v>2952</v>
      </c>
      <c r="D10">
        <v>1414</v>
      </c>
      <c r="E10" s="8">
        <v>26</v>
      </c>
      <c r="F10">
        <v>5</v>
      </c>
      <c r="G10" s="3">
        <v>0</v>
      </c>
      <c r="H10" s="3" t="str">
        <f>IF(OR(March2021[[#This Row],[Number of Transactions Executed (monthly)]]&gt;March2021[[#This Row],[Expected '# Transactions]]*1.15,(March2021[[#This Row],[Number of Transactions Executed (monthly)]]&lt;=March2021[[#This Row],[Expected '# Transactions]]*0.2)),"Yes","No")</f>
        <v>No</v>
      </c>
    </row>
    <row r="11" spans="1:9" s="15" customFormat="1" x14ac:dyDescent="0.35">
      <c r="A11" s="15" t="s">
        <v>23</v>
      </c>
      <c r="B11" s="16" t="s">
        <v>35</v>
      </c>
      <c r="C11" s="15">
        <v>866</v>
      </c>
      <c r="D11" s="15">
        <v>452</v>
      </c>
      <c r="E11" s="17">
        <v>5</v>
      </c>
      <c r="F11" s="15">
        <v>3</v>
      </c>
      <c r="G11" s="3">
        <v>0</v>
      </c>
      <c r="H11" s="3" t="str">
        <f>IF(OR(March2021[[#This Row],[Number of Transactions Executed (monthly)]]&gt;March2021[[#This Row],[Expected '# Transactions]]*1.15,(March2021[[#This Row],[Number of Transactions Executed (monthly)]]&lt;=March2021[[#This Row],[Expected '# Transactions]]*0.2)),"Yes","No")</f>
        <v>No</v>
      </c>
    </row>
    <row r="12" spans="1:9" s="15" customFormat="1" x14ac:dyDescent="0.35">
      <c r="A12" s="6" t="s">
        <v>24</v>
      </c>
      <c r="B12" s="16" t="s">
        <v>35</v>
      </c>
      <c r="C12">
        <v>127</v>
      </c>
      <c r="D12" s="15">
        <v>0</v>
      </c>
      <c r="E12" s="17">
        <v>4</v>
      </c>
      <c r="F12" s="15">
        <v>0</v>
      </c>
      <c r="G12" s="3">
        <v>0</v>
      </c>
      <c r="H12" s="3" t="str">
        <f>IF(OR(March2021[[#This Row],[Number of Transactions Executed (monthly)]]&gt;March2021[[#This Row],[Expected '# Transactions]]*1.15,(March2021[[#This Row],[Number of Transactions Executed (monthly)]]&lt;=March2021[[#This Row],[Expected '# Transactions]]*0.2)),"Yes","No")</f>
        <v>Yes</v>
      </c>
      <c r="I12" s="15" t="s">
        <v>45</v>
      </c>
    </row>
    <row r="13" spans="1:9" ht="14" customHeight="1" x14ac:dyDescent="0.35">
      <c r="A13" s="6" t="s">
        <v>28</v>
      </c>
      <c r="B13" s="1" t="s">
        <v>35</v>
      </c>
      <c r="C13">
        <v>521</v>
      </c>
      <c r="D13">
        <v>306</v>
      </c>
      <c r="E13" s="8">
        <v>5</v>
      </c>
      <c r="F13">
        <v>4</v>
      </c>
      <c r="G13" s="3">
        <v>0</v>
      </c>
      <c r="H13" s="3" t="str">
        <f>IF(OR(March2021[[#This Row],[Number of Transactions Executed (monthly)]]&gt;March2021[[#This Row],[Expected '# Transactions]]*1.15,(March2021[[#This Row],[Number of Transactions Executed (monthly)]]&lt;=March2021[[#This Row],[Expected '# Transactions]]*0.2)),"Yes","No")</f>
        <v>No</v>
      </c>
    </row>
    <row r="14" spans="1:9" s="11" customFormat="1" x14ac:dyDescent="0.35">
      <c r="A14" s="9" t="s">
        <v>29</v>
      </c>
      <c r="B14" s="1" t="s">
        <v>35</v>
      </c>
      <c r="C14">
        <v>2</v>
      </c>
      <c r="D14" s="11">
        <v>3</v>
      </c>
      <c r="E14" s="12">
        <v>5</v>
      </c>
      <c r="F14" s="11">
        <v>1</v>
      </c>
      <c r="G14" s="3">
        <v>0</v>
      </c>
      <c r="H14" s="3" t="str">
        <f>IF(OR(March2021[[#This Row],[Number of Transactions Executed (monthly)]]&gt;March2021[[#This Row],[Expected '# Transactions]]*1.15,(March2021[[#This Row],[Number of Transactions Executed (monthly)]]&lt;=March2021[[#This Row],[Expected '# Transactions]]*0.2)),"Yes","No")</f>
        <v>Yes</v>
      </c>
    </row>
    <row r="15" spans="1:9" x14ac:dyDescent="0.35">
      <c r="A15" t="s">
        <v>30</v>
      </c>
      <c r="B15" s="1" t="s">
        <v>35</v>
      </c>
      <c r="C15">
        <v>66</v>
      </c>
      <c r="D15">
        <v>131</v>
      </c>
      <c r="E15" s="8">
        <v>5</v>
      </c>
      <c r="F15">
        <v>4</v>
      </c>
      <c r="G15" s="3">
        <v>0</v>
      </c>
      <c r="H15" s="3" t="str">
        <f>IF(OR(March2021[[#This Row],[Number of Transactions Executed (monthly)]]&gt;March2021[[#This Row],[Expected '# Transactions]]*1.15,(March2021[[#This Row],[Number of Transactions Executed (monthly)]]&lt;=March2021[[#This Row],[Expected '# Transactions]]*0.2)),"Yes","No")</f>
        <v>Yes</v>
      </c>
      <c r="I15" s="11"/>
    </row>
    <row r="16" spans="1:9" x14ac:dyDescent="0.35">
      <c r="A16" s="6" t="s">
        <v>31</v>
      </c>
      <c r="B16" s="1" t="s">
        <v>35</v>
      </c>
      <c r="C16">
        <v>25.5</v>
      </c>
      <c r="D16">
        <v>51</v>
      </c>
      <c r="E16" s="8">
        <v>5</v>
      </c>
      <c r="F16">
        <v>4</v>
      </c>
      <c r="G16" s="3">
        <v>0</v>
      </c>
      <c r="H16" s="3" t="str">
        <f>IF(OR(March2021[[#This Row],[Number of Transactions Executed (monthly)]]&gt;March2021[[#This Row],[Expected '# Transactions]]*1.15,(March2021[[#This Row],[Number of Transactions Executed (monthly)]]&lt;=March2021[[#This Row],[Expected '# Transactions]]*0.2)),"Yes","No")</f>
        <v>Yes</v>
      </c>
      <c r="I16" s="11"/>
    </row>
    <row r="17" spans="1:9" x14ac:dyDescent="0.35">
      <c r="A17" s="7" t="s">
        <v>32</v>
      </c>
      <c r="B17" s="1" t="s">
        <v>35</v>
      </c>
      <c r="C17">
        <v>13.5</v>
      </c>
      <c r="D17">
        <v>26</v>
      </c>
      <c r="E17" s="8">
        <v>5</v>
      </c>
      <c r="F17">
        <v>3</v>
      </c>
      <c r="G17" s="3">
        <v>0</v>
      </c>
      <c r="H17" s="3" t="str">
        <f>IF(OR(March2021[[#This Row],[Number of Transactions Executed (monthly)]]&gt;March2021[[#This Row],[Expected '# Transactions]]*1.15,(March2021[[#This Row],[Number of Transactions Executed (monthly)]]&lt;=March2021[[#This Row],[Expected '# Transactions]]*0.2)),"Yes","No")</f>
        <v>Yes</v>
      </c>
      <c r="I17" s="11"/>
    </row>
    <row r="18" spans="1:9" x14ac:dyDescent="0.35">
      <c r="A18" s="6" t="s">
        <v>33</v>
      </c>
      <c r="B18" s="1" t="s">
        <v>35</v>
      </c>
      <c r="C18">
        <v>6.5</v>
      </c>
      <c r="D18">
        <v>12</v>
      </c>
      <c r="E18" s="8">
        <v>5</v>
      </c>
      <c r="F18">
        <v>2</v>
      </c>
      <c r="G18" s="3">
        <v>0</v>
      </c>
      <c r="H18" s="3" t="str">
        <f>IF(OR(March2021[[#This Row],[Number of Transactions Executed (monthly)]]&gt;March2021[[#This Row],[Expected '# Transactions]]*1.15,(March2021[[#This Row],[Number of Transactions Executed (monthly)]]&lt;=March2021[[#This Row],[Expected '# Transactions]]*0.2)),"Yes","No")</f>
        <v>Yes</v>
      </c>
      <c r="I18" s="11"/>
    </row>
    <row r="19" spans="1:9" x14ac:dyDescent="0.35">
      <c r="A19" s="20" t="s">
        <v>34</v>
      </c>
      <c r="B19" s="10" t="s">
        <v>35</v>
      </c>
      <c r="C19">
        <v>29</v>
      </c>
      <c r="D19" s="11">
        <v>0</v>
      </c>
      <c r="E19" s="12">
        <v>0</v>
      </c>
      <c r="F19" s="11">
        <v>0</v>
      </c>
      <c r="G19" s="3">
        <v>0</v>
      </c>
      <c r="H19" s="3" t="str">
        <f>IF(OR(March2021[[#This Row],[Number of Transactions Executed (monthly)]]&gt;March2021[[#This Row],[Expected '# Transactions]]*1.15,(March2021[[#This Row],[Number of Transactions Executed (monthly)]]&lt;=March2021[[#This Row],[Expected '# Transactions]]*0.2)),"Yes","No")</f>
        <v>Yes</v>
      </c>
      <c r="I19" s="14" t="s">
        <v>56</v>
      </c>
    </row>
    <row r="20" spans="1:9" s="11" customFormat="1" x14ac:dyDescent="0.35">
      <c r="A20" s="9" t="s">
        <v>13</v>
      </c>
      <c r="B20" s="1" t="s">
        <v>35</v>
      </c>
      <c r="C20">
        <v>41</v>
      </c>
      <c r="D20" s="11">
        <v>41</v>
      </c>
      <c r="E20" s="12">
        <v>4</v>
      </c>
      <c r="F20" s="11">
        <v>1</v>
      </c>
      <c r="G20" s="2">
        <v>0</v>
      </c>
      <c r="H20" s="3" t="str">
        <f>IF(OR(March2021[[#This Row],[Number of Transactions Executed (monthly)]]&gt;March2021[[#This Row],[Expected '# Transactions]]*1.15,(March2021[[#This Row],[Number of Transactions Executed (monthly)]]&lt;=March2021[[#This Row],[Expected '# Transactions]]*0.2)),"Yes","No")</f>
        <v>No</v>
      </c>
    </row>
    <row r="21" spans="1:9" ht="14.5" customHeight="1" x14ac:dyDescent="0.35">
      <c r="A21" s="6" t="s">
        <v>18</v>
      </c>
      <c r="B21" s="1" t="s">
        <v>35</v>
      </c>
      <c r="C21">
        <v>20</v>
      </c>
      <c r="D21">
        <v>20</v>
      </c>
      <c r="E21" s="8">
        <v>1</v>
      </c>
      <c r="F21">
        <v>3</v>
      </c>
      <c r="G21" s="3">
        <v>3</v>
      </c>
      <c r="H21" s="3" t="str">
        <f>IF(OR(March2021[[#This Row],[Number of Transactions Executed (monthly)]]&gt;March2021[[#This Row],[Expected '# Transactions]]*1.15,(March2021[[#This Row],[Number of Transactions Executed (monthly)]]&lt;=March2021[[#This Row],[Expected '# Transactions]]*0.2)),"Yes","No")</f>
        <v>No</v>
      </c>
      <c r="I21" s="28" t="s">
        <v>57</v>
      </c>
    </row>
    <row r="22" spans="1:9" ht="14.5" customHeight="1" x14ac:dyDescent="0.35">
      <c r="A22" s="6" t="s">
        <v>19</v>
      </c>
      <c r="B22" s="1" t="s">
        <v>35</v>
      </c>
      <c r="C22">
        <v>4</v>
      </c>
      <c r="D22">
        <v>4</v>
      </c>
      <c r="E22" s="8">
        <v>1</v>
      </c>
      <c r="F22">
        <v>1</v>
      </c>
      <c r="G22" s="3">
        <v>1</v>
      </c>
      <c r="H22" s="3" t="str">
        <f>IF(OR(March2021[[#This Row],[Number of Transactions Executed (monthly)]]&gt;March2021[[#This Row],[Expected '# Transactions]]*1.15,(March2021[[#This Row],[Number of Transactions Executed (monthly)]]&lt;=March2021[[#This Row],[Expected '# Transactions]]*0.2)),"Yes","No")</f>
        <v>No</v>
      </c>
      <c r="I22" t="s">
        <v>49</v>
      </c>
    </row>
    <row r="23" spans="1:9" s="15" customFormat="1" ht="14.5" customHeight="1" x14ac:dyDescent="0.35">
      <c r="A23" s="15" t="s">
        <v>37</v>
      </c>
      <c r="B23" s="16" t="s">
        <v>35</v>
      </c>
      <c r="C23">
        <v>627</v>
      </c>
      <c r="D23" s="15">
        <v>627</v>
      </c>
      <c r="E23" s="17">
        <v>4</v>
      </c>
      <c r="F23" s="15">
        <v>4</v>
      </c>
      <c r="G23" s="3">
        <v>4</v>
      </c>
      <c r="H23" s="3" t="str">
        <f>IF(OR(March2021[[#This Row],[Number of Transactions Executed (monthly)]]&gt;March2021[[#This Row],[Expected '# Transactions]]*1.15,(March2021[[#This Row],[Number of Transactions Executed (monthly)]]&lt;=March2021[[#This Row],[Expected '# Transactions]]*0.2)),"Yes","No")</f>
        <v>No</v>
      </c>
      <c r="I23" s="40" t="s">
        <v>58</v>
      </c>
    </row>
    <row r="24" spans="1:9" s="15" customFormat="1" ht="14.5" customHeight="1" x14ac:dyDescent="0.35">
      <c r="A24" s="15" t="s">
        <v>38</v>
      </c>
      <c r="B24" s="16" t="s">
        <v>35</v>
      </c>
      <c r="C24">
        <v>233</v>
      </c>
      <c r="D24" s="15">
        <v>402</v>
      </c>
      <c r="E24" s="17">
        <v>20</v>
      </c>
      <c r="F24" s="15">
        <v>4</v>
      </c>
      <c r="G24" s="3">
        <v>2</v>
      </c>
      <c r="H24" s="3" t="str">
        <f>IF(OR(March2021[[#This Row],[Number of Transactions Executed (monthly)]]&gt;March2021[[#This Row],[Expected '# Transactions]]*1.15,(March2021[[#This Row],[Number of Transactions Executed (monthly)]]&lt;=March2021[[#This Row],[Expected '# Transactions]]*0.2)),"Yes","No")</f>
        <v>Yes</v>
      </c>
      <c r="I24" s="39" t="s">
        <v>59</v>
      </c>
    </row>
    <row r="25" spans="1:9" s="15" customFormat="1" ht="14.5" customHeight="1" x14ac:dyDescent="0.35">
      <c r="A25" s="15" t="s">
        <v>25</v>
      </c>
      <c r="B25" s="18" t="s">
        <v>35</v>
      </c>
      <c r="C25" s="22">
        <v>295</v>
      </c>
      <c r="D25" s="15">
        <v>295</v>
      </c>
      <c r="E25" s="15">
        <v>2</v>
      </c>
      <c r="F25" s="17">
        <v>4</v>
      </c>
      <c r="G25" s="15">
        <v>4</v>
      </c>
      <c r="H25" s="3" t="s">
        <v>2</v>
      </c>
      <c r="I25" s="41" t="s">
        <v>59</v>
      </c>
    </row>
    <row r="26" spans="1:9" x14ac:dyDescent="0.35">
      <c r="A26" s="15"/>
      <c r="B26" s="18"/>
      <c r="C26" s="15"/>
      <c r="D26" s="15"/>
      <c r="E26" s="15"/>
      <c r="F26" s="17"/>
      <c r="G26" s="15"/>
      <c r="I26" s="15"/>
    </row>
    <row r="27" spans="1:9" x14ac:dyDescent="0.35">
      <c r="A27" s="15"/>
      <c r="B27" s="18"/>
      <c r="C27" s="15"/>
      <c r="D27" s="15"/>
      <c r="E27" s="15"/>
      <c r="F27" s="17"/>
      <c r="G27" s="15"/>
      <c r="I27" s="15"/>
    </row>
  </sheetData>
  <phoneticPr fontId="3" type="noConversion"/>
  <conditionalFormatting sqref="G25">
    <cfRule type="cellIs" dxfId="187" priority="3" operator="lessThanOrEqual">
      <formula>0</formula>
    </cfRule>
    <cfRule type="cellIs" dxfId="186" priority="4" operator="greaterThan">
      <formula>0</formula>
    </cfRule>
  </conditionalFormatting>
  <conditionalFormatting sqref="G13">
    <cfRule type="cellIs" dxfId="185" priority="69" operator="lessThanOrEqual">
      <formula>0</formula>
    </cfRule>
    <cfRule type="cellIs" dxfId="184" priority="70" operator="greaterThan">
      <formula>0</formula>
    </cfRule>
  </conditionalFormatting>
  <conditionalFormatting sqref="G14">
    <cfRule type="cellIs" dxfId="183" priority="66" operator="lessThanOrEqual">
      <formula>0</formula>
    </cfRule>
    <cfRule type="cellIs" dxfId="182" priority="67" operator="greaterThan">
      <formula>0</formula>
    </cfRule>
  </conditionalFormatting>
  <conditionalFormatting sqref="G15">
    <cfRule type="cellIs" dxfId="181" priority="63" operator="lessThanOrEqual">
      <formula>0</formula>
    </cfRule>
    <cfRule type="cellIs" dxfId="180" priority="64" operator="greaterThan">
      <formula>0</formula>
    </cfRule>
  </conditionalFormatting>
  <conditionalFormatting sqref="G16">
    <cfRule type="cellIs" dxfId="179" priority="60" operator="lessThanOrEqual">
      <formula>0</formula>
    </cfRule>
    <cfRule type="cellIs" dxfId="178" priority="61" operator="greaterThan">
      <formula>0</formula>
    </cfRule>
  </conditionalFormatting>
  <conditionalFormatting sqref="G17">
    <cfRule type="cellIs" dxfId="177" priority="57" operator="lessThanOrEqual">
      <formula>0</formula>
    </cfRule>
    <cfRule type="cellIs" dxfId="176" priority="58" operator="greaterThan">
      <formula>0</formula>
    </cfRule>
  </conditionalFormatting>
  <conditionalFormatting sqref="G18">
    <cfRule type="cellIs" dxfId="175" priority="54" operator="lessThanOrEqual">
      <formula>0</formula>
    </cfRule>
    <cfRule type="cellIs" dxfId="174" priority="55" operator="greaterThan">
      <formula>0</formula>
    </cfRule>
  </conditionalFormatting>
  <conditionalFormatting sqref="G3">
    <cfRule type="cellIs" dxfId="173" priority="51" operator="lessThanOrEqual">
      <formula>0</formula>
    </cfRule>
    <cfRule type="cellIs" dxfId="172" priority="52" operator="greaterThan">
      <formula>0</formula>
    </cfRule>
  </conditionalFormatting>
  <conditionalFormatting sqref="G20">
    <cfRule type="cellIs" dxfId="171" priority="48" operator="lessThanOrEqual">
      <formula>0</formula>
    </cfRule>
    <cfRule type="cellIs" dxfId="170" priority="49" operator="greaterThan">
      <formula>0</formula>
    </cfRule>
  </conditionalFormatting>
  <conditionalFormatting sqref="G5">
    <cfRule type="cellIs" dxfId="169" priority="45" operator="lessThanOrEqual">
      <formula>0</formula>
    </cfRule>
    <cfRule type="cellIs" dxfId="168" priority="46" operator="greaterThan">
      <formula>0</formula>
    </cfRule>
  </conditionalFormatting>
  <conditionalFormatting sqref="G4">
    <cfRule type="cellIs" dxfId="167" priority="42" operator="lessThanOrEqual">
      <formula>0</formula>
    </cfRule>
    <cfRule type="cellIs" dxfId="166" priority="43" operator="greaterThan">
      <formula>0</formula>
    </cfRule>
  </conditionalFormatting>
  <conditionalFormatting sqref="G6">
    <cfRule type="cellIs" dxfId="165" priority="39" operator="lessThanOrEqual">
      <formula>0</formula>
    </cfRule>
    <cfRule type="cellIs" dxfId="164" priority="40" operator="greaterThan">
      <formula>0</formula>
    </cfRule>
  </conditionalFormatting>
  <conditionalFormatting sqref="G7">
    <cfRule type="cellIs" dxfId="163" priority="36" operator="lessThanOrEqual">
      <formula>0</formula>
    </cfRule>
    <cfRule type="cellIs" dxfId="162" priority="37" operator="greaterThan">
      <formula>0</formula>
    </cfRule>
  </conditionalFormatting>
  <conditionalFormatting sqref="G21">
    <cfRule type="cellIs" dxfId="161" priority="33" operator="lessThanOrEqual">
      <formula>0</formula>
    </cfRule>
    <cfRule type="cellIs" dxfId="160" priority="34" operator="greaterThan">
      <formula>0</formula>
    </cfRule>
  </conditionalFormatting>
  <conditionalFormatting sqref="G22">
    <cfRule type="cellIs" dxfId="159" priority="30" operator="lessThanOrEqual">
      <formula>0</formula>
    </cfRule>
    <cfRule type="cellIs" dxfId="158" priority="31" operator="greaterThan">
      <formula>0</formula>
    </cfRule>
  </conditionalFormatting>
  <conditionalFormatting sqref="G8">
    <cfRule type="cellIs" dxfId="157" priority="27" operator="lessThanOrEqual">
      <formula>0</formula>
    </cfRule>
    <cfRule type="cellIs" dxfId="156" priority="28" operator="greaterThan">
      <formula>0</formula>
    </cfRule>
  </conditionalFormatting>
  <conditionalFormatting sqref="G9">
    <cfRule type="cellIs" dxfId="155" priority="24" operator="lessThanOrEqual">
      <formula>0</formula>
    </cfRule>
    <cfRule type="cellIs" dxfId="154" priority="25" operator="greaterThan">
      <formula>0</formula>
    </cfRule>
  </conditionalFormatting>
  <conditionalFormatting sqref="G10">
    <cfRule type="cellIs" dxfId="153" priority="21" operator="lessThanOrEqual">
      <formula>0</formula>
    </cfRule>
    <cfRule type="cellIs" dxfId="152" priority="22" operator="greaterThan">
      <formula>0</formula>
    </cfRule>
  </conditionalFormatting>
  <conditionalFormatting sqref="G23">
    <cfRule type="cellIs" dxfId="151" priority="18" operator="lessThanOrEqual">
      <formula>0</formula>
    </cfRule>
    <cfRule type="cellIs" dxfId="150" priority="19" operator="greaterThan">
      <formula>0</formula>
    </cfRule>
  </conditionalFormatting>
  <conditionalFormatting sqref="G24">
    <cfRule type="cellIs" dxfId="149" priority="15" operator="lessThanOrEqual">
      <formula>0</formula>
    </cfRule>
    <cfRule type="cellIs" dxfId="148" priority="16" operator="greaterThan">
      <formula>0</formula>
    </cfRule>
  </conditionalFormatting>
  <conditionalFormatting sqref="G19">
    <cfRule type="cellIs" dxfId="147" priority="12" operator="lessThanOrEqual">
      <formula>0</formula>
    </cfRule>
    <cfRule type="cellIs" dxfId="146" priority="13" operator="greaterThan">
      <formula>0</formula>
    </cfRule>
  </conditionalFormatting>
  <conditionalFormatting sqref="G11">
    <cfRule type="cellIs" dxfId="145" priority="9" operator="lessThanOrEqual">
      <formula>0</formula>
    </cfRule>
    <cfRule type="cellIs" dxfId="144" priority="10" operator="greaterThan">
      <formula>0</formula>
    </cfRule>
  </conditionalFormatting>
  <conditionalFormatting sqref="G12">
    <cfRule type="cellIs" dxfId="143" priority="6" operator="lessThanOrEqual">
      <formula>0</formula>
    </cfRule>
    <cfRule type="cellIs" dxfId="142" priority="7" operator="greaterThan">
      <formula>0</formula>
    </cfRule>
  </conditionalFormatting>
  <conditionalFormatting sqref="H3:H25">
    <cfRule type="cellIs" dxfId="141" priority="1" operator="equal">
      <formula>"Yes"</formula>
    </cfRule>
  </conditionalFormatting>
  <pageMargins left="0.7" right="0.7" top="0.75" bottom="0.75" header="0.3" footer="0.3"/>
  <pageSetup orientation="portrait" r:id="rId1"/>
  <headerFooter>
    <oddHeader>&amp;C&amp;"Calibri"&amp;10&amp;K737373INTERNAL&amp;1#</oddHead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B6BC7-5ADF-4BE3-A334-2915F220ED87}">
  <dimension ref="A2:I30"/>
  <sheetViews>
    <sheetView topLeftCell="D1" workbookViewId="0">
      <selection activeCell="G2" sqref="G2"/>
    </sheetView>
  </sheetViews>
  <sheetFormatPr defaultRowHeight="14.5" x14ac:dyDescent="0.35"/>
  <cols>
    <col min="1" max="1" width="20.6328125" customWidth="1"/>
    <col min="2" max="3" width="13.7265625" customWidth="1"/>
    <col min="4" max="4" width="23.26953125" customWidth="1"/>
    <col min="5" max="5" width="22" style="8" bestFit="1" customWidth="1"/>
    <col min="6" max="6" width="20" customWidth="1"/>
    <col min="7" max="7" width="22.7265625" customWidth="1"/>
    <col min="8" max="8" width="39.26953125" bestFit="1" customWidth="1"/>
    <col min="9" max="9" width="34.81640625" customWidth="1"/>
  </cols>
  <sheetData>
    <row r="2" spans="1:9" x14ac:dyDescent="0.35">
      <c r="A2" t="s">
        <v>3</v>
      </c>
      <c r="B2" t="s">
        <v>4</v>
      </c>
      <c r="C2" s="5" t="s">
        <v>8</v>
      </c>
      <c r="D2" t="s">
        <v>12</v>
      </c>
      <c r="E2" s="8" t="s">
        <v>9</v>
      </c>
      <c r="F2" t="s">
        <v>5</v>
      </c>
      <c r="G2" t="s">
        <v>63</v>
      </c>
      <c r="H2" t="s">
        <v>6</v>
      </c>
      <c r="I2" t="s">
        <v>7</v>
      </c>
    </row>
    <row r="3" spans="1:9" x14ac:dyDescent="0.35">
      <c r="A3" s="9" t="s">
        <v>10</v>
      </c>
      <c r="B3" s="34" t="s">
        <v>36</v>
      </c>
      <c r="C3" s="23">
        <v>92</v>
      </c>
      <c r="D3" s="23">
        <v>0</v>
      </c>
      <c r="E3" s="23">
        <v>3</v>
      </c>
      <c r="F3" s="23">
        <v>0</v>
      </c>
      <c r="G3" s="36" cm="1">
        <f t="array" aca="1" ref="G3" ca="1">G3:G379</f>
        <v>0</v>
      </c>
      <c r="H3" s="3" t="str">
        <f>IF(OR(April2021[[#This Row],[Number of Transactions Executed (monthly)]]&gt;April2021[[#This Row],[Expected '# Transactions]]*1.15,(April2021[[#This Row],[Number of Transactions Executed (monthly)]]&lt;=April2021[[#This Row],[Expected '# Transactions]]*0.2)),"Yes","No")</f>
        <v>Yes</v>
      </c>
      <c r="I3" s="14" t="s">
        <v>48</v>
      </c>
    </row>
    <row r="4" spans="1:9" s="15" customFormat="1" x14ac:dyDescent="0.35">
      <c r="A4" s="15" t="s">
        <v>14</v>
      </c>
      <c r="B4" s="34" t="s">
        <v>36</v>
      </c>
      <c r="C4" s="29">
        <v>67</v>
      </c>
      <c r="D4" s="23">
        <v>172</v>
      </c>
      <c r="E4" s="23">
        <v>5</v>
      </c>
      <c r="F4" s="23">
        <v>2</v>
      </c>
      <c r="G4" s="36">
        <v>0</v>
      </c>
      <c r="H4" s="3" t="str">
        <f>IF(OR(April2021[[#This Row],[Number of Transactions Executed (monthly)]]&gt;April2021[[#This Row],[Expected '# Transactions]]*1.15,(April2021[[#This Row],[Number of Transactions Executed (monthly)]]&lt;=April2021[[#This Row],[Expected '# Transactions]]*0.2)),"Yes","No")</f>
        <v>Yes</v>
      </c>
      <c r="I4"/>
    </row>
    <row r="5" spans="1:9" s="15" customFormat="1" x14ac:dyDescent="0.35">
      <c r="A5" s="7" t="s">
        <v>15</v>
      </c>
      <c r="B5" s="34" t="s">
        <v>36</v>
      </c>
      <c r="C5" s="23">
        <v>14664</v>
      </c>
      <c r="D5" s="23">
        <v>16422</v>
      </c>
      <c r="E5" s="23">
        <v>9</v>
      </c>
      <c r="F5" s="23">
        <v>4</v>
      </c>
      <c r="G5" s="36">
        <v>0</v>
      </c>
      <c r="H5" s="3" t="str">
        <f>IF(OR(April2021[[#This Row],[Number of Transactions Executed (monthly)]]&gt;April2021[[#This Row],[Expected '# Transactions]]*1.15,(April2021[[#This Row],[Number of Transactions Executed (monthly)]]&lt;=April2021[[#This Row],[Expected '# Transactions]]*0.2)),"Yes","No")</f>
        <v>No</v>
      </c>
      <c r="I5"/>
    </row>
    <row r="6" spans="1:9" x14ac:dyDescent="0.35">
      <c r="A6" s="6" t="s">
        <v>16</v>
      </c>
      <c r="B6" s="34" t="s">
        <v>36</v>
      </c>
      <c r="C6" s="23">
        <v>17</v>
      </c>
      <c r="D6" s="23">
        <v>18</v>
      </c>
      <c r="E6" s="23">
        <v>7</v>
      </c>
      <c r="F6" s="23">
        <v>2</v>
      </c>
      <c r="G6" s="36">
        <v>0</v>
      </c>
      <c r="H6" s="3" t="str">
        <f>IF(OR(April2021[[#This Row],[Number of Transactions Executed (monthly)]]&gt;April2021[[#This Row],[Expected '# Transactions]]*1.15,(April2021[[#This Row],[Number of Transactions Executed (monthly)]]&lt;=April2021[[#This Row],[Expected '# Transactions]]*0.2)),"Yes","No")</f>
        <v>No</v>
      </c>
    </row>
    <row r="7" spans="1:9" x14ac:dyDescent="0.35">
      <c r="A7" t="s">
        <v>17</v>
      </c>
      <c r="B7" s="34" t="s">
        <v>36</v>
      </c>
      <c r="C7" s="23">
        <v>426</v>
      </c>
      <c r="D7" s="23">
        <v>617</v>
      </c>
      <c r="E7" s="23">
        <v>7</v>
      </c>
      <c r="F7" s="23">
        <v>1</v>
      </c>
      <c r="G7" s="36">
        <v>0</v>
      </c>
      <c r="H7" s="3" t="str">
        <f>IF(OR(April2021[[#This Row],[Number of Transactions Executed (monthly)]]&gt;April2021[[#This Row],[Expected '# Transactions]]*1.15,(April2021[[#This Row],[Number of Transactions Executed (monthly)]]&lt;=April2021[[#This Row],[Expected '# Transactions]]*0.2)),"Yes","No")</f>
        <v>Yes</v>
      </c>
    </row>
    <row r="8" spans="1:9" x14ac:dyDescent="0.35">
      <c r="A8" s="13" t="s">
        <v>20</v>
      </c>
      <c r="B8" s="34" t="s">
        <v>36</v>
      </c>
      <c r="C8" s="23">
        <v>400</v>
      </c>
      <c r="D8" s="23">
        <v>276</v>
      </c>
      <c r="E8" s="23">
        <v>3</v>
      </c>
      <c r="F8" s="23">
        <v>2</v>
      </c>
      <c r="G8" s="36">
        <v>0</v>
      </c>
      <c r="H8" s="3" t="str">
        <f>IF(OR(April2021[[#This Row],[Number of Transactions Executed (monthly)]]&gt;April2021[[#This Row],[Expected '# Transactions]]*1.15,(April2021[[#This Row],[Number of Transactions Executed (monthly)]]&lt;=April2021[[#This Row],[Expected '# Transactions]]*0.2)),"Yes","No")</f>
        <v>No</v>
      </c>
    </row>
    <row r="9" spans="1:9" x14ac:dyDescent="0.35">
      <c r="A9" s="9" t="s">
        <v>21</v>
      </c>
      <c r="B9" s="34" t="s">
        <v>36</v>
      </c>
      <c r="C9" s="23">
        <v>327</v>
      </c>
      <c r="D9" s="23">
        <v>0</v>
      </c>
      <c r="E9" s="23">
        <v>17</v>
      </c>
      <c r="F9" s="23">
        <v>0</v>
      </c>
      <c r="G9" s="36">
        <v>0</v>
      </c>
      <c r="H9" s="3" t="str">
        <f>IF(OR(April2021[[#This Row],[Number of Transactions Executed (monthly)]]&gt;April2021[[#This Row],[Expected '# Transactions]]*1.15,(April2021[[#This Row],[Number of Transactions Executed (monthly)]]&lt;=April2021[[#This Row],[Expected '# Transactions]]*0.2)),"Yes","No")</f>
        <v>Yes</v>
      </c>
      <c r="I9" s="14" t="s">
        <v>48</v>
      </c>
    </row>
    <row r="10" spans="1:9" x14ac:dyDescent="0.35">
      <c r="A10" t="s">
        <v>22</v>
      </c>
      <c r="B10" s="34" t="s">
        <v>36</v>
      </c>
      <c r="C10" s="23">
        <v>2952</v>
      </c>
      <c r="D10" s="23">
        <v>0</v>
      </c>
      <c r="E10" s="23">
        <v>13</v>
      </c>
      <c r="F10" s="23">
        <v>0</v>
      </c>
      <c r="G10" s="36">
        <v>0</v>
      </c>
      <c r="H10" s="3" t="str">
        <f>IF(OR(April2021[[#This Row],[Number of Transactions Executed (monthly)]]&gt;April2021[[#This Row],[Expected '# Transactions]]*1.15,(April2021[[#This Row],[Number of Transactions Executed (monthly)]]&lt;=April2021[[#This Row],[Expected '# Transactions]]*0.2)),"Yes","No")</f>
        <v>Yes</v>
      </c>
      <c r="I10" s="14" t="s">
        <v>48</v>
      </c>
    </row>
    <row r="11" spans="1:9" x14ac:dyDescent="0.35">
      <c r="A11" s="15" t="s">
        <v>23</v>
      </c>
      <c r="B11" s="34" t="s">
        <v>36</v>
      </c>
      <c r="C11" s="23">
        <v>866</v>
      </c>
      <c r="D11" s="23">
        <v>266</v>
      </c>
      <c r="E11" s="23">
        <v>5</v>
      </c>
      <c r="F11" s="23">
        <v>3</v>
      </c>
      <c r="G11" s="36">
        <v>0</v>
      </c>
      <c r="H11" s="3" t="str">
        <f>IF(OR(April2021[[#This Row],[Number of Transactions Executed (monthly)]]&gt;April2021[[#This Row],[Expected '# Transactions]]*1.15,(April2021[[#This Row],[Number of Transactions Executed (monthly)]]&lt;=April2021[[#This Row],[Expected '# Transactions]]*0.2)),"Yes","No")</f>
        <v>No</v>
      </c>
    </row>
    <row r="12" spans="1:9" x14ac:dyDescent="0.35">
      <c r="A12" s="6" t="s">
        <v>24</v>
      </c>
      <c r="B12" s="34" t="s">
        <v>36</v>
      </c>
      <c r="C12" s="23">
        <v>127</v>
      </c>
      <c r="D12" s="23">
        <v>8</v>
      </c>
      <c r="E12" s="23">
        <v>2</v>
      </c>
      <c r="F12" s="23">
        <v>1</v>
      </c>
      <c r="G12" s="36">
        <v>0</v>
      </c>
      <c r="H12" s="3" t="str">
        <f>IF(OR(April2021[[#This Row],[Number of Transactions Executed (monthly)]]&gt;April2021[[#This Row],[Expected '# Transactions]]*1.15,(April2021[[#This Row],[Number of Transactions Executed (monthly)]]&lt;=April2021[[#This Row],[Expected '# Transactions]]*0.2)),"Yes","No")</f>
        <v>Yes</v>
      </c>
    </row>
    <row r="13" spans="1:9" x14ac:dyDescent="0.35">
      <c r="A13" s="6" t="s">
        <v>28</v>
      </c>
      <c r="B13" s="34" t="s">
        <v>36</v>
      </c>
      <c r="C13" s="23">
        <v>521</v>
      </c>
      <c r="D13" s="23">
        <v>309</v>
      </c>
      <c r="E13" s="23">
        <v>0</v>
      </c>
      <c r="F13" s="23">
        <v>4</v>
      </c>
      <c r="G13" s="36">
        <v>0</v>
      </c>
      <c r="H13" s="3" t="str">
        <f>IF(OR(April2021[[#This Row],[Number of Transactions Executed (monthly)]]&gt;April2021[[#This Row],[Expected '# Transactions]]*1.15,(April2021[[#This Row],[Number of Transactions Executed (monthly)]]&lt;=April2021[[#This Row],[Expected '# Transactions]]*0.2)),"Yes","No")</f>
        <v>No</v>
      </c>
    </row>
    <row r="14" spans="1:9" x14ac:dyDescent="0.35">
      <c r="A14" s="9" t="s">
        <v>29</v>
      </c>
      <c r="B14" s="34" t="s">
        <v>36</v>
      </c>
      <c r="C14" s="23">
        <v>2</v>
      </c>
      <c r="D14" s="23">
        <v>0</v>
      </c>
      <c r="E14" s="23">
        <v>4</v>
      </c>
      <c r="F14" s="23">
        <v>0</v>
      </c>
      <c r="G14" s="23">
        <v>0</v>
      </c>
      <c r="H14" s="3" t="str">
        <f>IF(OR(April2021[[#This Row],[Number of Transactions Executed (monthly)]]&gt;April2021[[#This Row],[Expected '# Transactions]]*1.15,(April2021[[#This Row],[Number of Transactions Executed (monthly)]]&lt;=April2021[[#This Row],[Expected '# Transactions]]*0.2)),"Yes","No")</f>
        <v>Yes</v>
      </c>
      <c r="I14" s="14" t="s">
        <v>48</v>
      </c>
    </row>
    <row r="15" spans="1:9" x14ac:dyDescent="0.35">
      <c r="A15" t="s">
        <v>30</v>
      </c>
      <c r="B15" s="34" t="s">
        <v>36</v>
      </c>
      <c r="C15" s="23">
        <v>66</v>
      </c>
      <c r="D15" s="23">
        <v>773</v>
      </c>
      <c r="E15" s="23">
        <v>4</v>
      </c>
      <c r="F15" s="23">
        <v>4</v>
      </c>
      <c r="G15" s="36">
        <v>0</v>
      </c>
      <c r="H15" s="3" t="str">
        <f>IF(OR(April2021[[#This Row],[Number of Transactions Executed (monthly)]]&gt;April2021[[#This Row],[Expected '# Transactions]]*1.15,(April2021[[#This Row],[Number of Transactions Executed (monthly)]]&lt;=April2021[[#This Row],[Expected '# Transactions]]*0.2)),"Yes","No")</f>
        <v>Yes</v>
      </c>
    </row>
    <row r="16" spans="1:9" x14ac:dyDescent="0.35">
      <c r="A16" s="6" t="s">
        <v>31</v>
      </c>
      <c r="B16" s="34" t="s">
        <v>36</v>
      </c>
      <c r="C16" s="23">
        <v>25.5</v>
      </c>
      <c r="D16" s="23">
        <v>59</v>
      </c>
      <c r="E16" s="23">
        <v>4</v>
      </c>
      <c r="F16" s="23">
        <v>4</v>
      </c>
      <c r="G16" s="36">
        <v>0</v>
      </c>
      <c r="H16" s="3" t="str">
        <f>IF(OR(April2021[[#This Row],[Number of Transactions Executed (monthly)]]&gt;April2021[[#This Row],[Expected '# Transactions]]*1.15,(April2021[[#This Row],[Number of Transactions Executed (monthly)]]&lt;=April2021[[#This Row],[Expected '# Transactions]]*0.2)),"Yes","No")</f>
        <v>Yes</v>
      </c>
    </row>
    <row r="17" spans="1:9" x14ac:dyDescent="0.35">
      <c r="A17" s="7" t="s">
        <v>32</v>
      </c>
      <c r="B17" s="34" t="s">
        <v>36</v>
      </c>
      <c r="C17" s="23">
        <v>13.5</v>
      </c>
      <c r="D17" s="23">
        <v>60</v>
      </c>
      <c r="E17" s="23">
        <v>4</v>
      </c>
      <c r="F17" s="23">
        <v>4</v>
      </c>
      <c r="G17" s="36">
        <v>0</v>
      </c>
      <c r="H17" s="3" t="str">
        <f>IF(OR(April2021[[#This Row],[Number of Transactions Executed (monthly)]]&gt;April2021[[#This Row],[Expected '# Transactions]]*1.15,(April2021[[#This Row],[Number of Transactions Executed (monthly)]]&lt;=April2021[[#This Row],[Expected '# Transactions]]*0.2)),"Yes","No")</f>
        <v>Yes</v>
      </c>
    </row>
    <row r="18" spans="1:9" x14ac:dyDescent="0.35">
      <c r="A18" s="6" t="s">
        <v>33</v>
      </c>
      <c r="B18" s="34" t="s">
        <v>36</v>
      </c>
      <c r="C18" s="23">
        <v>6.5</v>
      </c>
      <c r="D18" s="23">
        <v>35</v>
      </c>
      <c r="E18" s="23">
        <v>3</v>
      </c>
      <c r="F18" s="23">
        <v>3</v>
      </c>
      <c r="G18" s="36">
        <v>0</v>
      </c>
      <c r="H18" s="3" t="str">
        <f>IF(OR(April2021[[#This Row],[Number of Transactions Executed (monthly)]]&gt;April2021[[#This Row],[Expected '# Transactions]]*1.15,(April2021[[#This Row],[Number of Transactions Executed (monthly)]]&lt;=April2021[[#This Row],[Expected '# Transactions]]*0.2)),"Yes","No")</f>
        <v>Yes</v>
      </c>
    </row>
    <row r="19" spans="1:9" x14ac:dyDescent="0.35">
      <c r="A19" s="20" t="s">
        <v>34</v>
      </c>
      <c r="B19" s="34" t="s">
        <v>36</v>
      </c>
      <c r="C19" s="23">
        <v>33</v>
      </c>
      <c r="D19" s="23">
        <v>0</v>
      </c>
      <c r="E19" s="23">
        <v>0</v>
      </c>
      <c r="F19" s="23">
        <v>0</v>
      </c>
      <c r="G19" s="36">
        <v>0</v>
      </c>
      <c r="H19" s="3" t="str">
        <f>IF(OR(April2021[[#This Row],[Number of Transactions Executed (monthly)]]&gt;April2021[[#This Row],[Expected '# Transactions]]*1.15,(April2021[[#This Row],[Number of Transactions Executed (monthly)]]&lt;=April2021[[#This Row],[Expected '# Transactions]]*0.2)),"Yes","No")</f>
        <v>Yes</v>
      </c>
      <c r="I19" s="14" t="s">
        <v>48</v>
      </c>
    </row>
    <row r="20" spans="1:9" x14ac:dyDescent="0.35">
      <c r="A20" s="9" t="s">
        <v>13</v>
      </c>
      <c r="B20" s="34" t="s">
        <v>36</v>
      </c>
      <c r="C20" s="23">
        <v>41</v>
      </c>
      <c r="D20" s="23">
        <v>245</v>
      </c>
      <c r="E20" s="23">
        <v>4</v>
      </c>
      <c r="F20" s="23">
        <v>1</v>
      </c>
      <c r="G20" s="36">
        <v>0</v>
      </c>
      <c r="H20" s="3" t="str">
        <f>IF(OR(April2021[[#This Row],[Number of Transactions Executed (monthly)]]&gt;April2021[[#This Row],[Expected '# Transactions]]*1.15,(April2021[[#This Row],[Number of Transactions Executed (monthly)]]&lt;=April2021[[#This Row],[Expected '# Transactions]]*0.2)),"Yes","No")</f>
        <v>Yes</v>
      </c>
    </row>
    <row r="21" spans="1:9" x14ac:dyDescent="0.35">
      <c r="A21" s="6" t="s">
        <v>18</v>
      </c>
      <c r="B21" s="34" t="s">
        <v>36</v>
      </c>
      <c r="C21" s="23">
        <v>20</v>
      </c>
      <c r="D21" s="23">
        <v>29</v>
      </c>
      <c r="E21" s="23">
        <v>1</v>
      </c>
      <c r="F21" s="23">
        <v>2</v>
      </c>
      <c r="G21" s="36">
        <v>0</v>
      </c>
      <c r="H21" s="3" t="str">
        <f>IF(OR(April2021[[#This Row],[Number of Transactions Executed (monthly)]]&gt;April2021[[#This Row],[Expected '# Transactions]]*1.15,(April2021[[#This Row],[Number of Transactions Executed (monthly)]]&lt;=April2021[[#This Row],[Expected '# Transactions]]*0.2)),"Yes","No")</f>
        <v>Yes</v>
      </c>
      <c r="I21" t="s">
        <v>41</v>
      </c>
    </row>
    <row r="22" spans="1:9" x14ac:dyDescent="0.35">
      <c r="A22" s="6" t="s">
        <v>19</v>
      </c>
      <c r="B22" s="34" t="s">
        <v>36</v>
      </c>
      <c r="C22" s="23">
        <v>4</v>
      </c>
      <c r="D22" s="23">
        <v>0</v>
      </c>
      <c r="E22" s="23">
        <v>1</v>
      </c>
      <c r="F22" s="23">
        <v>0</v>
      </c>
      <c r="G22" s="36">
        <v>2</v>
      </c>
      <c r="H22" s="3" t="str">
        <f>IF(OR(April2021[[#This Row],[Number of Transactions Executed (monthly)]]&gt;April2021[[#This Row],[Expected '# Transactions]]*1.15,(April2021[[#This Row],[Number of Transactions Executed (monthly)]]&lt;=April2021[[#This Row],[Expected '# Transactions]]*0.2)),"Yes","No")</f>
        <v>Yes</v>
      </c>
      <c r="I22" s="14" t="s">
        <v>48</v>
      </c>
    </row>
    <row r="23" spans="1:9" x14ac:dyDescent="0.35">
      <c r="A23" s="15" t="s">
        <v>37</v>
      </c>
      <c r="B23" s="34" t="s">
        <v>36</v>
      </c>
      <c r="C23" s="23">
        <v>627</v>
      </c>
      <c r="D23" s="23">
        <v>907</v>
      </c>
      <c r="E23" s="23">
        <v>5</v>
      </c>
      <c r="F23" s="23">
        <v>6</v>
      </c>
      <c r="G23" s="36">
        <v>2</v>
      </c>
      <c r="H23" s="3" t="str">
        <f>IF(OR(April2021[[#This Row],[Number of Transactions Executed (monthly)]]&gt;April2021[[#This Row],[Expected '# Transactions]]*1.15,(April2021[[#This Row],[Number of Transactions Executed (monthly)]]&lt;=April2021[[#This Row],[Expected '# Transactions]]*0.2)),"Yes","No")</f>
        <v>Yes</v>
      </c>
      <c r="I23" t="s">
        <v>60</v>
      </c>
    </row>
    <row r="24" spans="1:9" x14ac:dyDescent="0.35">
      <c r="A24" s="15" t="s">
        <v>38</v>
      </c>
      <c r="B24" s="34" t="s">
        <v>36</v>
      </c>
      <c r="C24" s="23">
        <v>233</v>
      </c>
      <c r="D24" s="23">
        <v>65</v>
      </c>
      <c r="E24" s="23">
        <v>22</v>
      </c>
      <c r="F24" s="23">
        <v>4</v>
      </c>
      <c r="G24" s="36">
        <v>0</v>
      </c>
      <c r="H24" s="3" t="str">
        <f>IF(OR(April2021[[#This Row],[Number of Transactions Executed (monthly)]]&gt;April2021[[#This Row],[Expected '# Transactions]]*1.15,(April2021[[#This Row],[Number of Transactions Executed (monthly)]]&lt;=April2021[[#This Row],[Expected '# Transactions]]*0.2)),"Yes","No")</f>
        <v>No</v>
      </c>
    </row>
    <row r="25" spans="1:9" x14ac:dyDescent="0.35">
      <c r="A25" s="15" t="s">
        <v>25</v>
      </c>
      <c r="B25" s="34" t="s">
        <v>36</v>
      </c>
      <c r="C25" s="30">
        <v>295</v>
      </c>
      <c r="D25" s="23">
        <v>1250</v>
      </c>
      <c r="E25" s="23">
        <v>4</v>
      </c>
      <c r="F25" s="23">
        <v>3</v>
      </c>
      <c r="G25" s="36">
        <v>0</v>
      </c>
      <c r="H25" s="3" t="str">
        <f>IF(OR(April2021[[#This Row],[Number of Transactions Executed (monthly)]]&gt;April2021[[#This Row],[Expected '# Transactions]]*1.15,(April2021[[#This Row],[Number of Transactions Executed (monthly)]]&lt;=April2021[[#This Row],[Expected '# Transactions]]*0.2)),"Yes","No")</f>
        <v>Yes</v>
      </c>
    </row>
    <row r="26" spans="1:9" x14ac:dyDescent="0.35">
      <c r="A26" s="32" t="s">
        <v>42</v>
      </c>
      <c r="B26" s="34" t="s">
        <v>36</v>
      </c>
      <c r="C26" s="30">
        <v>10</v>
      </c>
      <c r="D26" s="23">
        <v>10</v>
      </c>
      <c r="E26" s="23">
        <v>5</v>
      </c>
      <c r="F26" s="23">
        <v>3</v>
      </c>
      <c r="G26" s="36">
        <v>1</v>
      </c>
      <c r="H26" s="3" t="str">
        <f>IF(OR(April2021[[#This Row],[Number of Transactions Executed (monthly)]]&gt;April2021[[#This Row],[Expected '# Transactions]]*1.15,(April2021[[#This Row],[Number of Transactions Executed (monthly)]]&lt;=April2021[[#This Row],[Expected '# Transactions]]*0.2)),"Yes","No")</f>
        <v>No</v>
      </c>
      <c r="I26" t="s">
        <v>49</v>
      </c>
    </row>
    <row r="27" spans="1:9" x14ac:dyDescent="0.35">
      <c r="A27" s="32" t="s">
        <v>43</v>
      </c>
      <c r="B27" s="34" t="s">
        <v>36</v>
      </c>
      <c r="C27" s="30">
        <v>1</v>
      </c>
      <c r="D27" s="23">
        <v>1</v>
      </c>
      <c r="E27" s="23">
        <v>9</v>
      </c>
      <c r="F27" s="23">
        <v>1</v>
      </c>
      <c r="G27" s="36">
        <v>1</v>
      </c>
      <c r="H27" s="3" t="str">
        <f>IF(OR(April2021[[#This Row],[Number of Transactions Executed (monthly)]]&gt;April2021[[#This Row],[Expected '# Transactions]]*1.15,(April2021[[#This Row],[Number of Transactions Executed (monthly)]]&lt;=April2021[[#This Row],[Expected '# Transactions]]*0.2)),"Yes","No")</f>
        <v>No</v>
      </c>
      <c r="I27" t="s">
        <v>49</v>
      </c>
    </row>
    <row r="28" spans="1:9" ht="14.5" customHeight="1" x14ac:dyDescent="0.35">
      <c r="A28" s="33" t="s">
        <v>44</v>
      </c>
      <c r="B28" s="35" t="s">
        <v>36</v>
      </c>
      <c r="C28" s="31">
        <v>1250</v>
      </c>
      <c r="D28" s="27">
        <v>167</v>
      </c>
      <c r="E28" s="27">
        <v>3</v>
      </c>
      <c r="F28" s="27">
        <v>5</v>
      </c>
      <c r="G28" s="37">
        <v>2</v>
      </c>
      <c r="H28" s="3" t="str">
        <f>IF(OR(April2021[[#This Row],[Number of Transactions Executed (monthly)]]&gt;April2021[[#This Row],[Expected '# Transactions]]*1.15,(April2021[[#This Row],[Number of Transactions Executed (monthly)]]&lt;=April2021[[#This Row],[Expected '# Transactions]]*0.2)),"Yes","No")</f>
        <v>Yes</v>
      </c>
      <c r="I28" s="39" t="s">
        <v>59</v>
      </c>
    </row>
    <row r="30" spans="1:9" x14ac:dyDescent="0.35">
      <c r="I30" s="14"/>
    </row>
  </sheetData>
  <phoneticPr fontId="3" type="noConversion"/>
  <conditionalFormatting sqref="H3:H25">
    <cfRule type="cellIs" dxfId="135" priority="57" operator="equal">
      <formula>"Yes"</formula>
    </cfRule>
  </conditionalFormatting>
  <conditionalFormatting sqref="G3">
    <cfRule type="cellIs" dxfId="134" priority="30" operator="lessThanOrEqual">
      <formula>0</formula>
    </cfRule>
    <cfRule type="cellIs" dxfId="133" priority="55" operator="greaterThan">
      <formula>0</formula>
    </cfRule>
  </conditionalFormatting>
  <conditionalFormatting sqref="G4">
    <cfRule type="cellIs" dxfId="132" priority="29" operator="lessThanOrEqual">
      <formula>0</formula>
    </cfRule>
    <cfRule type="cellIs" dxfId="131" priority="53" operator="greaterThan">
      <formula>0</formula>
    </cfRule>
  </conditionalFormatting>
  <conditionalFormatting sqref="G5">
    <cfRule type="cellIs" dxfId="130" priority="28" operator="lessThanOrEqual">
      <formula>0</formula>
    </cfRule>
    <cfRule type="cellIs" dxfId="129" priority="51" operator="greaterThan">
      <formula>0</formula>
    </cfRule>
  </conditionalFormatting>
  <conditionalFormatting sqref="G6">
    <cfRule type="cellIs" dxfId="128" priority="27" operator="lessThanOrEqual">
      <formula>0</formula>
    </cfRule>
    <cfRule type="cellIs" dxfId="127" priority="49" operator="greaterThan">
      <formula>0</formula>
    </cfRule>
  </conditionalFormatting>
  <conditionalFormatting sqref="G7">
    <cfRule type="cellIs" dxfId="126" priority="26" operator="lessThanOrEqual">
      <formula>0</formula>
    </cfRule>
    <cfRule type="cellIs" dxfId="125" priority="47" operator="greaterThan">
      <formula>0</formula>
    </cfRule>
  </conditionalFormatting>
  <conditionalFormatting sqref="G8">
    <cfRule type="cellIs" dxfId="124" priority="25" operator="lessThanOrEqual">
      <formula>0</formula>
    </cfRule>
    <cfRule type="cellIs" dxfId="123" priority="45" operator="greaterThan">
      <formula>0</formula>
    </cfRule>
  </conditionalFormatting>
  <conditionalFormatting sqref="G9">
    <cfRule type="cellIs" dxfId="122" priority="24" operator="lessThanOrEqual">
      <formula>0</formula>
    </cfRule>
    <cfRule type="cellIs" dxfId="121" priority="43" operator="greaterThan">
      <formula>0</formula>
    </cfRule>
  </conditionalFormatting>
  <conditionalFormatting sqref="G10">
    <cfRule type="cellIs" dxfId="120" priority="23" operator="lessThanOrEqual">
      <formula>0</formula>
    </cfRule>
    <cfRule type="cellIs" dxfId="119" priority="41" operator="greaterThan">
      <formula>0</formula>
    </cfRule>
  </conditionalFormatting>
  <conditionalFormatting sqref="G11">
    <cfRule type="cellIs" dxfId="118" priority="22" operator="lessThanOrEqual">
      <formula>0</formula>
    </cfRule>
    <cfRule type="cellIs" dxfId="117" priority="39" operator="greaterThan">
      <formula>0</formula>
    </cfRule>
  </conditionalFormatting>
  <conditionalFormatting sqref="G12">
    <cfRule type="cellIs" dxfId="116" priority="21" operator="lessThanOrEqual">
      <formula>0</formula>
    </cfRule>
    <cfRule type="cellIs" dxfId="115" priority="37" operator="greaterThan">
      <formula>0</formula>
    </cfRule>
  </conditionalFormatting>
  <conditionalFormatting sqref="G13">
    <cfRule type="cellIs" dxfId="114" priority="20" operator="lessThanOrEqual">
      <formula>0</formula>
    </cfRule>
    <cfRule type="cellIs" dxfId="113" priority="35" operator="greaterThan">
      <formula>0</formula>
    </cfRule>
  </conditionalFormatting>
  <conditionalFormatting sqref="G14">
    <cfRule type="cellIs" dxfId="112" priority="19" operator="lessThanOrEqual">
      <formula>0</formula>
    </cfRule>
    <cfRule type="cellIs" dxfId="111" priority="33" operator="greaterThan">
      <formula>0</formula>
    </cfRule>
  </conditionalFormatting>
  <conditionalFormatting sqref="G15">
    <cfRule type="cellIs" dxfId="110" priority="18" operator="lessThanOrEqual">
      <formula>0</formula>
    </cfRule>
    <cfRule type="cellIs" dxfId="109" priority="31" operator="greaterThan">
      <formula>0</formula>
    </cfRule>
  </conditionalFormatting>
  <conditionalFormatting sqref="G16">
    <cfRule type="cellIs" dxfId="108" priority="17" operator="lessThanOrEqual">
      <formula>0</formula>
    </cfRule>
    <cfRule type="cellIs" dxfId="107" priority="164" operator="greaterThan">
      <formula>0</formula>
    </cfRule>
  </conditionalFormatting>
  <conditionalFormatting sqref="G17">
    <cfRule type="cellIs" dxfId="106" priority="16" operator="lessThanOrEqual">
      <formula>0</formula>
    </cfRule>
    <cfRule type="cellIs" dxfId="105" priority="165" operator="greaterThan">
      <formula>0</formula>
    </cfRule>
  </conditionalFormatting>
  <conditionalFormatting sqref="G18">
    <cfRule type="cellIs" dxfId="104" priority="15" operator="lessThanOrEqual">
      <formula>0</formula>
    </cfRule>
    <cfRule type="cellIs" dxfId="103" priority="166" operator="greaterThan">
      <formula>0</formula>
    </cfRule>
  </conditionalFormatting>
  <conditionalFormatting sqref="G19">
    <cfRule type="cellIs" dxfId="102" priority="14" operator="lessThanOrEqual">
      <formula>0</formula>
    </cfRule>
    <cfRule type="cellIs" dxfId="101" priority="167" operator="greaterThan">
      <formula>0</formula>
    </cfRule>
  </conditionalFormatting>
  <conditionalFormatting sqref="G20">
    <cfRule type="cellIs" dxfId="100" priority="13" operator="lessThanOrEqual">
      <formula>0</formula>
    </cfRule>
    <cfRule type="cellIs" dxfId="99" priority="168" operator="greaterThan">
      <formula>0</formula>
    </cfRule>
  </conditionalFormatting>
  <conditionalFormatting sqref="G21">
    <cfRule type="cellIs" dxfId="98" priority="12" operator="lessThanOrEqual">
      <formula>0</formula>
    </cfRule>
    <cfRule type="cellIs" dxfId="97" priority="169" operator="greaterThan">
      <formula>0</formula>
    </cfRule>
  </conditionalFormatting>
  <conditionalFormatting sqref="G22">
    <cfRule type="cellIs" dxfId="96" priority="11" operator="lessThanOrEqual">
      <formula>0</formula>
    </cfRule>
    <cfRule type="cellIs" dxfId="95" priority="170" operator="greaterThan">
      <formula>0</formula>
    </cfRule>
  </conditionalFormatting>
  <conditionalFormatting sqref="G23">
    <cfRule type="cellIs" dxfId="94" priority="10" operator="lessThanOrEqual">
      <formula>0</formula>
    </cfRule>
    <cfRule type="cellIs" dxfId="93" priority="171" operator="greaterThan">
      <formula>0</formula>
    </cfRule>
  </conditionalFormatting>
  <conditionalFormatting sqref="G24">
    <cfRule type="cellIs" dxfId="92" priority="9" operator="lessThanOrEqual">
      <formula>0</formula>
    </cfRule>
    <cfRule type="cellIs" dxfId="91" priority="172" operator="greaterThan">
      <formula>0</formula>
    </cfRule>
  </conditionalFormatting>
  <conditionalFormatting sqref="G25">
    <cfRule type="cellIs" dxfId="90" priority="8" operator="lessThanOrEqual">
      <formula>0</formula>
    </cfRule>
    <cfRule type="cellIs" dxfId="89" priority="173" operator="greaterThan">
      <formula>0</formula>
    </cfRule>
  </conditionalFormatting>
  <conditionalFormatting sqref="G26">
    <cfRule type="cellIs" dxfId="88" priority="7" operator="lessThanOrEqual">
      <formula>0</formula>
    </cfRule>
    <cfRule type="cellIs" dxfId="87" priority="174" operator="greaterThan">
      <formula>0</formula>
    </cfRule>
  </conditionalFormatting>
  <conditionalFormatting sqref="G27">
    <cfRule type="cellIs" dxfId="86" priority="6" operator="lessThanOrEqual">
      <formula>0</formula>
    </cfRule>
    <cfRule type="cellIs" dxfId="85" priority="175" operator="greaterThan">
      <formula>0</formula>
    </cfRule>
  </conditionalFormatting>
  <conditionalFormatting sqref="G28">
    <cfRule type="cellIs" dxfId="84" priority="5" operator="greaterThan">
      <formula>0</formula>
    </cfRule>
    <cfRule type="cellIs" dxfId="83" priority="5" operator="lessThanOrEqual">
      <formula>0</formula>
    </cfRule>
  </conditionalFormatting>
  <conditionalFormatting sqref="H26">
    <cfRule type="cellIs" dxfId="82" priority="4" operator="equal">
      <formula>"Yes"</formula>
    </cfRule>
  </conditionalFormatting>
  <conditionalFormatting sqref="H27">
    <cfRule type="cellIs" dxfId="81" priority="3" operator="equal">
      <formula>"Yes"</formula>
    </cfRule>
  </conditionalFormatting>
  <conditionalFormatting sqref="H28">
    <cfRule type="cellIs" dxfId="80" priority="2" operator="equal">
      <formula>"Yes"</formula>
    </cfRule>
  </conditionalFormatting>
  <pageMargins left="0.7" right="0.7" top="0.75" bottom="0.75" header="0.3" footer="0.3"/>
  <pageSetup orientation="portrait" r:id="rId1"/>
  <headerFooter>
    <oddHeader>&amp;C&amp;"Calibri"&amp;10&amp;K737373INTERNAL&amp;1#</oddHeader>
  </headerFooter>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29DE3-9B84-431B-AD27-8EB705C97A54}">
  <dimension ref="A2:J99"/>
  <sheetViews>
    <sheetView workbookViewId="0">
      <selection activeCell="D9" sqref="D9"/>
    </sheetView>
  </sheetViews>
  <sheetFormatPr defaultRowHeight="14.5" x14ac:dyDescent="0.35"/>
  <cols>
    <col min="1" max="2" width="20.6328125" customWidth="1"/>
    <col min="3" max="4" width="13.7265625" customWidth="1"/>
    <col min="5" max="5" width="23.26953125" customWidth="1"/>
    <col min="6" max="6" width="22" style="8" bestFit="1" customWidth="1"/>
    <col min="7" max="7" width="20" customWidth="1"/>
    <col min="8" max="8" width="22.7265625" customWidth="1"/>
    <col min="9" max="9" width="39.26953125" bestFit="1" customWidth="1"/>
    <col min="10" max="10" width="34.81640625" customWidth="1"/>
  </cols>
  <sheetData>
    <row r="2" spans="1:10" x14ac:dyDescent="0.35">
      <c r="A2" t="s">
        <v>61</v>
      </c>
      <c r="B2" t="s">
        <v>62</v>
      </c>
      <c r="C2" t="s">
        <v>4</v>
      </c>
      <c r="D2" s="5" t="s">
        <v>8</v>
      </c>
      <c r="E2" t="s">
        <v>12</v>
      </c>
      <c r="F2" s="8" t="s">
        <v>9</v>
      </c>
      <c r="G2" t="s">
        <v>5</v>
      </c>
      <c r="H2" t="s">
        <v>63</v>
      </c>
      <c r="I2" t="s">
        <v>6</v>
      </c>
      <c r="J2" t="s">
        <v>7</v>
      </c>
    </row>
    <row r="3" spans="1:10" x14ac:dyDescent="0.35">
      <c r="A3" s="19" t="s">
        <v>10</v>
      </c>
      <c r="B3" s="46" t="s">
        <v>64</v>
      </c>
      <c r="C3" s="46">
        <v>44396</v>
      </c>
      <c r="D3" s="43">
        <v>92</v>
      </c>
      <c r="E3">
        <v>70</v>
      </c>
      <c r="F3" s="8">
        <v>3</v>
      </c>
      <c r="G3">
        <v>2</v>
      </c>
      <c r="H3" s="3">
        <v>1</v>
      </c>
      <c r="I3" s="45" t="str">
        <f>IF(OR(Table48469[[#This Row],[Number of Transactions Executed (monthly)]]&gt;Table48469[[#This Row],[Expected '# Transactions]]*1.15,(Table48469[[#This Row],[Number of Transactions Executed (monthly)]]&lt;=Table48469[[#This Row],[Expected '# Transactions]]*0.2)),"Yes","No")</f>
        <v>No</v>
      </c>
      <c r="J3" t="s">
        <v>78</v>
      </c>
    </row>
    <row r="4" spans="1:10" x14ac:dyDescent="0.35">
      <c r="A4" s="19" t="s">
        <v>14</v>
      </c>
      <c r="B4" s="46" t="s">
        <v>65</v>
      </c>
      <c r="C4" s="46">
        <v>44396</v>
      </c>
      <c r="D4" s="44">
        <v>67</v>
      </c>
      <c r="E4">
        <v>495</v>
      </c>
      <c r="F4" s="8">
        <v>5</v>
      </c>
      <c r="G4">
        <v>2</v>
      </c>
      <c r="H4" s="3">
        <v>1</v>
      </c>
      <c r="I4" s="45" t="str">
        <f>IF(OR(Table48469[[#This Row],[Number of Transactions Executed (monthly)]]&gt;Table48469[[#This Row],[Expected '# Transactions]]*1.15,(Table48469[[#This Row],[Number of Transactions Executed (monthly)]]&lt;=Table48469[[#This Row],[Expected '# Transactions]]*0.2)),"Yes","No")</f>
        <v>Yes</v>
      </c>
      <c r="J4" t="s">
        <v>66</v>
      </c>
    </row>
    <row r="5" spans="1:10" x14ac:dyDescent="0.35">
      <c r="A5" s="19" t="s">
        <v>15</v>
      </c>
      <c r="B5" s="46" t="s">
        <v>64</v>
      </c>
      <c r="C5" s="46">
        <v>44396</v>
      </c>
      <c r="D5" s="44">
        <v>14664</v>
      </c>
      <c r="E5">
        <v>16102</v>
      </c>
      <c r="F5" s="8">
        <v>9</v>
      </c>
      <c r="G5">
        <v>4</v>
      </c>
      <c r="H5" s="3">
        <v>0</v>
      </c>
      <c r="I5" s="45" t="str">
        <f>IF(OR(Table48469[[#This Row],[Number of Transactions Executed (monthly)]]&gt;Table48469[[#This Row],[Expected '# Transactions]]*1.15,(Table48469[[#This Row],[Number of Transactions Executed (monthly)]]&lt;=Table48469[[#This Row],[Expected '# Transactions]]*0.2)),"Yes","No")</f>
        <v>No</v>
      </c>
      <c r="J5" t="s">
        <v>67</v>
      </c>
    </row>
    <row r="6" spans="1:10" x14ac:dyDescent="0.35">
      <c r="A6" s="19" t="s">
        <v>16</v>
      </c>
      <c r="B6" s="46" t="s">
        <v>64</v>
      </c>
      <c r="C6" s="46">
        <v>44396</v>
      </c>
      <c r="D6" s="44">
        <v>17</v>
      </c>
      <c r="E6">
        <v>16</v>
      </c>
      <c r="F6" s="8">
        <v>7</v>
      </c>
      <c r="G6">
        <v>2</v>
      </c>
      <c r="H6" s="3">
        <v>0</v>
      </c>
      <c r="I6" s="45" t="str">
        <f>IF(OR(Table48469[[#This Row],[Number of Transactions Executed (monthly)]]&gt;Table48469[[#This Row],[Expected '# Transactions]]*1.15,(Table48469[[#This Row],[Number of Transactions Executed (monthly)]]&lt;=Table48469[[#This Row],[Expected '# Transactions]]*0.2)),"Yes","No")</f>
        <v>No</v>
      </c>
      <c r="J6" t="s">
        <v>67</v>
      </c>
    </row>
    <row r="7" spans="1:10" x14ac:dyDescent="0.35">
      <c r="A7" s="19" t="s">
        <v>17</v>
      </c>
      <c r="B7" s="46" t="s">
        <v>65</v>
      </c>
      <c r="C7" s="46">
        <v>44396</v>
      </c>
      <c r="D7" s="44">
        <v>426</v>
      </c>
      <c r="E7">
        <v>532</v>
      </c>
      <c r="F7" s="8">
        <v>7</v>
      </c>
      <c r="G7">
        <v>1</v>
      </c>
      <c r="H7" s="3">
        <v>0</v>
      </c>
      <c r="I7" s="45" t="str">
        <f>IF(OR(Table48469[[#This Row],[Number of Transactions Executed (monthly)]]&gt;Table48469[[#This Row],[Expected '# Transactions]]*1.15,(Table48469[[#This Row],[Number of Transactions Executed (monthly)]]&lt;=Table48469[[#This Row],[Expected '# Transactions]]*0.2)),"Yes","No")</f>
        <v>Yes</v>
      </c>
      <c r="J7" t="s">
        <v>67</v>
      </c>
    </row>
    <row r="8" spans="1:10" x14ac:dyDescent="0.35">
      <c r="A8" s="19" t="s">
        <v>20</v>
      </c>
      <c r="B8" s="46" t="s">
        <v>65</v>
      </c>
      <c r="C8" s="46">
        <v>44396</v>
      </c>
      <c r="D8" s="44">
        <v>400</v>
      </c>
      <c r="E8">
        <v>633</v>
      </c>
      <c r="F8" s="8">
        <v>4</v>
      </c>
      <c r="G8">
        <v>2</v>
      </c>
      <c r="H8" s="3">
        <v>0</v>
      </c>
      <c r="I8" s="45" t="str">
        <f>IF(OR(Table48469[[#This Row],[Number of Transactions Executed (monthly)]]&gt;Table48469[[#This Row],[Expected '# Transactions]]*1.15,(Table48469[[#This Row],[Number of Transactions Executed (monthly)]]&lt;=Table48469[[#This Row],[Expected '# Transactions]]*0.2)),"Yes","No")</f>
        <v>Yes</v>
      </c>
      <c r="J8" t="s">
        <v>67</v>
      </c>
    </row>
    <row r="9" spans="1:10" x14ac:dyDescent="0.35">
      <c r="A9" s="19" t="s">
        <v>21</v>
      </c>
      <c r="B9" s="46" t="s">
        <v>64</v>
      </c>
      <c r="C9" s="46">
        <v>44396</v>
      </c>
      <c r="D9" s="44">
        <v>327</v>
      </c>
      <c r="E9">
        <v>441</v>
      </c>
      <c r="F9" s="8">
        <v>18</v>
      </c>
      <c r="G9">
        <v>2</v>
      </c>
      <c r="H9" s="3">
        <v>1</v>
      </c>
      <c r="I9" s="45" t="str">
        <f>IF(OR(Table48469[[#This Row],[Number of Transactions Executed (monthly)]]&gt;Table48469[[#This Row],[Expected '# Transactions]]*1.15,(Table48469[[#This Row],[Number of Transactions Executed (monthly)]]&lt;=Table48469[[#This Row],[Expected '# Transactions]]*0.2)),"Yes","No")</f>
        <v>Yes</v>
      </c>
      <c r="J9" t="s">
        <v>68</v>
      </c>
    </row>
    <row r="10" spans="1:10" x14ac:dyDescent="0.35">
      <c r="A10" s="19" t="s">
        <v>22</v>
      </c>
      <c r="B10" s="46" t="s">
        <v>64</v>
      </c>
      <c r="C10" s="46">
        <v>44396</v>
      </c>
      <c r="D10" s="44">
        <v>2952</v>
      </c>
      <c r="E10">
        <v>970</v>
      </c>
      <c r="F10" s="8">
        <v>17</v>
      </c>
      <c r="G10">
        <v>5</v>
      </c>
      <c r="H10" s="3">
        <v>2</v>
      </c>
      <c r="I10" s="45" t="str">
        <f>IF(OR(Table48469[[#This Row],[Number of Transactions Executed (monthly)]]&gt;Table48469[[#This Row],[Expected '# Transactions]]*1.15,(Table48469[[#This Row],[Number of Transactions Executed (monthly)]]&lt;=Table48469[[#This Row],[Expected '# Transactions]]*0.2)),"Yes","No")</f>
        <v>No</v>
      </c>
      <c r="J10" t="s">
        <v>69</v>
      </c>
    </row>
    <row r="11" spans="1:10" x14ac:dyDescent="0.35">
      <c r="A11" s="19" t="s">
        <v>23</v>
      </c>
      <c r="B11" s="46" t="s">
        <v>65</v>
      </c>
      <c r="C11" s="46">
        <v>44396</v>
      </c>
      <c r="D11" s="44">
        <v>866</v>
      </c>
      <c r="E11">
        <v>406</v>
      </c>
      <c r="F11" s="8">
        <v>6</v>
      </c>
      <c r="G11">
        <v>1</v>
      </c>
      <c r="H11" s="3">
        <v>1</v>
      </c>
      <c r="I11" s="45" t="str">
        <f>IF(OR(Table48469[[#This Row],[Number of Transactions Executed (monthly)]]&gt;Table48469[[#This Row],[Expected '# Transactions]]*1.15,(Table48469[[#This Row],[Number of Transactions Executed (monthly)]]&lt;=Table48469[[#This Row],[Expected '# Transactions]]*0.2)),"Yes","No")</f>
        <v>No</v>
      </c>
      <c r="J11" t="s">
        <v>70</v>
      </c>
    </row>
    <row r="12" spans="1:10" x14ac:dyDescent="0.35">
      <c r="A12" s="19" t="s">
        <v>24</v>
      </c>
      <c r="B12" s="46" t="s">
        <v>65</v>
      </c>
      <c r="C12" s="46">
        <v>44396</v>
      </c>
      <c r="D12" s="44">
        <v>127</v>
      </c>
      <c r="E12">
        <v>4</v>
      </c>
      <c r="F12" s="8">
        <v>3</v>
      </c>
      <c r="G12">
        <v>1</v>
      </c>
      <c r="H12" s="3">
        <v>0</v>
      </c>
      <c r="I12" s="45" t="str">
        <f>IF(OR(Table48469[[#This Row],[Number of Transactions Executed (monthly)]]&gt;Table48469[[#This Row],[Expected '# Transactions]]*1.15,(Table48469[[#This Row],[Number of Transactions Executed (monthly)]]&lt;=Table48469[[#This Row],[Expected '# Transactions]]*0.2)),"Yes","No")</f>
        <v>Yes</v>
      </c>
      <c r="J12" t="s">
        <v>67</v>
      </c>
    </row>
    <row r="13" spans="1:10" x14ac:dyDescent="0.35">
      <c r="A13" s="19" t="s">
        <v>28</v>
      </c>
      <c r="B13" s="46" t="s">
        <v>65</v>
      </c>
      <c r="C13" s="46">
        <v>44396</v>
      </c>
      <c r="D13" s="44">
        <v>521</v>
      </c>
      <c r="E13">
        <v>259</v>
      </c>
      <c r="F13" s="8">
        <v>4</v>
      </c>
      <c r="G13">
        <v>2</v>
      </c>
      <c r="H13" s="3">
        <v>2</v>
      </c>
      <c r="I13" s="45" t="str">
        <f>IF(OR(Table48469[[#This Row],[Number of Transactions Executed (monthly)]]&gt;Table48469[[#This Row],[Expected '# Transactions]]*1.15,(Table48469[[#This Row],[Number of Transactions Executed (monthly)]]&lt;=Table48469[[#This Row],[Expected '# Transactions]]*0.2)),"Yes","No")</f>
        <v>No</v>
      </c>
      <c r="J13" t="s">
        <v>71</v>
      </c>
    </row>
    <row r="14" spans="1:10" x14ac:dyDescent="0.35">
      <c r="A14" s="19" t="s">
        <v>29</v>
      </c>
      <c r="B14" s="46" t="s">
        <v>65</v>
      </c>
      <c r="C14" s="46">
        <v>44396</v>
      </c>
      <c r="D14" s="44">
        <v>2</v>
      </c>
      <c r="F14" s="8">
        <v>5</v>
      </c>
      <c r="H14" s="3"/>
      <c r="I14" s="45" t="str">
        <f>IF(OR(Table48469[[#This Row],[Number of Transactions Executed (monthly)]]&gt;Table48469[[#This Row],[Expected '# Transactions]]*1.15,(Table48469[[#This Row],[Number of Transactions Executed (monthly)]]&lt;=Table48469[[#This Row],[Expected '# Transactions]]*0.2)),"Yes","No")</f>
        <v>Yes</v>
      </c>
    </row>
    <row r="15" spans="1:10" x14ac:dyDescent="0.35">
      <c r="A15" s="19" t="s">
        <v>30</v>
      </c>
      <c r="B15" s="46" t="s">
        <v>65</v>
      </c>
      <c r="C15" s="46">
        <v>44396</v>
      </c>
      <c r="D15" s="44">
        <v>66</v>
      </c>
      <c r="E15">
        <v>729</v>
      </c>
      <c r="F15" s="8">
        <v>5</v>
      </c>
      <c r="G15">
        <v>1</v>
      </c>
      <c r="H15" s="3">
        <v>3</v>
      </c>
      <c r="I15" s="45" t="str">
        <f>IF(OR(Table48469[[#This Row],[Number of Transactions Executed (monthly)]]&gt;Table48469[[#This Row],[Expected '# Transactions]]*1.15,(Table48469[[#This Row],[Number of Transactions Executed (monthly)]]&lt;=Table48469[[#This Row],[Expected '# Transactions]]*0.2)),"Yes","No")</f>
        <v>Yes</v>
      </c>
      <c r="J15" t="s">
        <v>72</v>
      </c>
    </row>
    <row r="16" spans="1:10" x14ac:dyDescent="0.35">
      <c r="A16" s="19" t="s">
        <v>31</v>
      </c>
      <c r="B16" s="46" t="s">
        <v>65</v>
      </c>
      <c r="C16" s="46">
        <v>44396</v>
      </c>
      <c r="D16" s="44">
        <v>26</v>
      </c>
      <c r="E16">
        <v>143</v>
      </c>
      <c r="F16" s="8">
        <v>5</v>
      </c>
      <c r="G16">
        <v>1</v>
      </c>
      <c r="H16" s="3">
        <v>3</v>
      </c>
      <c r="I16" s="45" t="str">
        <f>IF(OR(Table48469[[#This Row],[Number of Transactions Executed (monthly)]]&gt;Table48469[[#This Row],[Expected '# Transactions]]*1.15,(Table48469[[#This Row],[Number of Transactions Executed (monthly)]]&lt;=Table48469[[#This Row],[Expected '# Transactions]]*0.2)),"Yes","No")</f>
        <v>Yes</v>
      </c>
      <c r="J16" t="s">
        <v>72</v>
      </c>
    </row>
    <row r="17" spans="1:10" x14ac:dyDescent="0.35">
      <c r="A17" s="19" t="s">
        <v>32</v>
      </c>
      <c r="B17" s="46" t="s">
        <v>65</v>
      </c>
      <c r="C17" s="46">
        <v>44396</v>
      </c>
      <c r="D17" s="44">
        <v>14</v>
      </c>
      <c r="F17" s="8">
        <v>5</v>
      </c>
      <c r="H17" s="3"/>
      <c r="I17" s="45" t="str">
        <f>IF(OR(Table48469[[#This Row],[Number of Transactions Executed (monthly)]]&gt;Table48469[[#This Row],[Expected '# Transactions]]*1.15,(Table48469[[#This Row],[Number of Transactions Executed (monthly)]]&lt;=Table48469[[#This Row],[Expected '# Transactions]]*0.2)),"Yes","No")</f>
        <v>Yes</v>
      </c>
    </row>
    <row r="18" spans="1:10" x14ac:dyDescent="0.35">
      <c r="A18" s="19" t="s">
        <v>33</v>
      </c>
      <c r="B18" s="46" t="s">
        <v>65</v>
      </c>
      <c r="C18" s="46">
        <v>44396</v>
      </c>
      <c r="D18" s="44">
        <v>7</v>
      </c>
      <c r="E18">
        <v>11</v>
      </c>
      <c r="F18" s="8">
        <v>5</v>
      </c>
      <c r="G18">
        <v>1</v>
      </c>
      <c r="H18" s="3">
        <v>2</v>
      </c>
      <c r="I18" s="45" t="str">
        <f>IF(OR(Table48469[[#This Row],[Number of Transactions Executed (monthly)]]&gt;Table48469[[#This Row],[Expected '# Transactions]]*1.15,(Table48469[[#This Row],[Number of Transactions Executed (monthly)]]&lt;=Table48469[[#This Row],[Expected '# Transactions]]*0.2)),"Yes","No")</f>
        <v>Yes</v>
      </c>
      <c r="J18" t="s">
        <v>73</v>
      </c>
    </row>
    <row r="19" spans="1:10" x14ac:dyDescent="0.35">
      <c r="A19" s="19" t="s">
        <v>13</v>
      </c>
      <c r="B19" s="46" t="s">
        <v>64</v>
      </c>
      <c r="C19" s="46">
        <v>44396</v>
      </c>
      <c r="D19" s="44">
        <v>4</v>
      </c>
      <c r="E19">
        <v>26</v>
      </c>
      <c r="F19" s="8">
        <v>4</v>
      </c>
      <c r="G19">
        <v>2</v>
      </c>
      <c r="H19" s="3">
        <v>1</v>
      </c>
      <c r="I19" s="45" t="str">
        <f>IF(OR(Table48469[[#This Row],[Number of Transactions Executed (monthly)]]&gt;Table48469[[#This Row],[Expected '# Transactions]]*1.15,(Table48469[[#This Row],[Number of Transactions Executed (monthly)]]&lt;=Table48469[[#This Row],[Expected '# Transactions]]*0.2)),"Yes","No")</f>
        <v>Yes</v>
      </c>
      <c r="J19" t="s">
        <v>68</v>
      </c>
    </row>
    <row r="20" spans="1:10" x14ac:dyDescent="0.35">
      <c r="A20" s="19" t="s">
        <v>18</v>
      </c>
      <c r="B20" s="46" t="s">
        <v>65</v>
      </c>
      <c r="C20" s="46">
        <v>44396</v>
      </c>
      <c r="D20" s="44">
        <v>24</v>
      </c>
      <c r="E20">
        <v>79</v>
      </c>
      <c r="F20" s="8">
        <v>4</v>
      </c>
      <c r="G20">
        <v>2</v>
      </c>
      <c r="H20" s="3">
        <v>0</v>
      </c>
      <c r="I20" s="45" t="str">
        <f>IF(OR(Table48469[[#This Row],[Number of Transactions Executed (monthly)]]&gt;Table48469[[#This Row],[Expected '# Transactions]]*1.15,(Table48469[[#This Row],[Number of Transactions Executed (monthly)]]&lt;=Table48469[[#This Row],[Expected '# Transactions]]*0.2)),"Yes","No")</f>
        <v>Yes</v>
      </c>
      <c r="J20" t="s">
        <v>67</v>
      </c>
    </row>
    <row r="21" spans="1:10" x14ac:dyDescent="0.35">
      <c r="A21" s="19" t="s">
        <v>19</v>
      </c>
      <c r="B21" s="46" t="s">
        <v>65</v>
      </c>
      <c r="C21" s="46">
        <v>44396</v>
      </c>
      <c r="D21" s="44">
        <v>1</v>
      </c>
      <c r="F21" s="8">
        <v>3</v>
      </c>
      <c r="H21" s="3"/>
      <c r="I21" s="45" t="str">
        <f>IF(OR(Table48469[[#This Row],[Number of Transactions Executed (monthly)]]&gt;Table48469[[#This Row],[Expected '# Transactions]]*1.15,(Table48469[[#This Row],[Number of Transactions Executed (monthly)]]&lt;=Table48469[[#This Row],[Expected '# Transactions]]*0.2)),"Yes","No")</f>
        <v>Yes</v>
      </c>
    </row>
    <row r="22" spans="1:10" x14ac:dyDescent="0.35">
      <c r="A22" s="19" t="s">
        <v>37</v>
      </c>
      <c r="B22" s="46" t="s">
        <v>64</v>
      </c>
      <c r="C22" s="46">
        <v>44396</v>
      </c>
      <c r="D22" s="44">
        <v>627</v>
      </c>
      <c r="E22">
        <v>1240</v>
      </c>
      <c r="F22" s="8">
        <v>10</v>
      </c>
      <c r="G22">
        <v>4</v>
      </c>
      <c r="H22" s="3">
        <v>0</v>
      </c>
      <c r="I22" s="45" t="str">
        <f>IF(OR(Table48469[[#This Row],[Number of Transactions Executed (monthly)]]&gt;Table48469[[#This Row],[Expected '# Transactions]]*1.15,(Table48469[[#This Row],[Number of Transactions Executed (monthly)]]&lt;=Table48469[[#This Row],[Expected '# Transactions]]*0.2)),"Yes","No")</f>
        <v>Yes</v>
      </c>
      <c r="J22" t="s">
        <v>67</v>
      </c>
    </row>
    <row r="23" spans="1:10" x14ac:dyDescent="0.35">
      <c r="A23" s="19" t="s">
        <v>38</v>
      </c>
      <c r="B23" s="46" t="s">
        <v>64</v>
      </c>
      <c r="C23" s="46">
        <v>44396</v>
      </c>
      <c r="D23" s="44">
        <v>233</v>
      </c>
      <c r="E23">
        <v>193</v>
      </c>
      <c r="F23" s="8">
        <v>22</v>
      </c>
      <c r="G23">
        <v>3</v>
      </c>
      <c r="H23" s="3">
        <v>0</v>
      </c>
      <c r="I23" s="45" t="str">
        <f>IF(OR(Table48469[[#This Row],[Number of Transactions Executed (monthly)]]&gt;Table48469[[#This Row],[Expected '# Transactions]]*1.15,(Table48469[[#This Row],[Number of Transactions Executed (monthly)]]&lt;=Table48469[[#This Row],[Expected '# Transactions]]*0.2)),"Yes","No")</f>
        <v>No</v>
      </c>
      <c r="J23" t="s">
        <v>67</v>
      </c>
    </row>
    <row r="24" spans="1:10" x14ac:dyDescent="0.35">
      <c r="A24" s="19" t="s">
        <v>25</v>
      </c>
      <c r="B24" s="46" t="s">
        <v>65</v>
      </c>
      <c r="C24" s="46">
        <v>44396</v>
      </c>
      <c r="D24" s="44">
        <v>295</v>
      </c>
      <c r="E24">
        <v>258</v>
      </c>
      <c r="F24" s="8">
        <v>3</v>
      </c>
      <c r="G24">
        <v>1</v>
      </c>
      <c r="H24" s="3">
        <v>2</v>
      </c>
      <c r="I24" s="45" t="str">
        <f>IF(OR(Table48469[[#This Row],[Number of Transactions Executed (monthly)]]&gt;Table48469[[#This Row],[Expected '# Transactions]]*1.15,(Table48469[[#This Row],[Number of Transactions Executed (monthly)]]&lt;=Table48469[[#This Row],[Expected '# Transactions]]*0.2)),"Yes","No")</f>
        <v>No</v>
      </c>
      <c r="J24" t="s">
        <v>74</v>
      </c>
    </row>
    <row r="25" spans="1:10" x14ac:dyDescent="0.35">
      <c r="A25" s="19" t="s">
        <v>42</v>
      </c>
      <c r="B25" s="46" t="s">
        <v>65</v>
      </c>
      <c r="C25" s="46">
        <v>44396</v>
      </c>
      <c r="D25" s="44">
        <v>10</v>
      </c>
      <c r="E25">
        <v>18</v>
      </c>
      <c r="F25" s="8">
        <v>6</v>
      </c>
      <c r="G25">
        <v>2</v>
      </c>
      <c r="H25" s="3">
        <v>3</v>
      </c>
      <c r="I25" s="45" t="str">
        <f>IF(OR(Table48469[[#This Row],[Number of Transactions Executed (monthly)]]&gt;Table48469[[#This Row],[Expected '# Transactions]]*1.15,(Table48469[[#This Row],[Number of Transactions Executed (monthly)]]&lt;=Table48469[[#This Row],[Expected '# Transactions]]*0.2)),"Yes","No")</f>
        <v>Yes</v>
      </c>
      <c r="J25" t="s">
        <v>75</v>
      </c>
    </row>
    <row r="26" spans="1:10" x14ac:dyDescent="0.35">
      <c r="A26" s="19" t="s">
        <v>43</v>
      </c>
      <c r="B26" s="46" t="s">
        <v>65</v>
      </c>
      <c r="C26" s="46">
        <v>44396</v>
      </c>
      <c r="D26" s="44">
        <v>1</v>
      </c>
      <c r="E26">
        <v>1243</v>
      </c>
      <c r="F26" s="8">
        <v>10</v>
      </c>
      <c r="G26">
        <v>2</v>
      </c>
      <c r="H26" s="3">
        <v>2</v>
      </c>
      <c r="I26" s="45" t="str">
        <f>IF(OR(Table48469[[#This Row],[Number of Transactions Executed (monthly)]]&gt;Table48469[[#This Row],[Expected '# Transactions]]*1.15,(Table48469[[#This Row],[Number of Transactions Executed (monthly)]]&lt;=Table48469[[#This Row],[Expected '# Transactions]]*0.2)),"Yes","No")</f>
        <v>Yes</v>
      </c>
      <c r="J26" t="s">
        <v>76</v>
      </c>
    </row>
    <row r="27" spans="1:10" x14ac:dyDescent="0.35">
      <c r="A27" s="19" t="s">
        <v>44</v>
      </c>
      <c r="B27" s="46" t="s">
        <v>65</v>
      </c>
      <c r="C27" s="46">
        <v>44396</v>
      </c>
      <c r="D27" s="44">
        <v>167</v>
      </c>
      <c r="E27">
        <v>127</v>
      </c>
      <c r="F27" s="8">
        <v>5</v>
      </c>
      <c r="G27">
        <v>3</v>
      </c>
      <c r="H27" s="3">
        <v>1</v>
      </c>
      <c r="I27" s="45" t="str">
        <f>IF(OR(Table48469[[#This Row],[Number of Transactions Executed (monthly)]]&gt;Table48469[[#This Row],[Expected '# Transactions]]*1.15,(Table48469[[#This Row],[Number of Transactions Executed (monthly)]]&lt;=Table48469[[#This Row],[Expected '# Transactions]]*0.2)),"Yes","No")</f>
        <v>No</v>
      </c>
      <c r="J27" t="s">
        <v>77</v>
      </c>
    </row>
    <row r="28" spans="1:10" x14ac:dyDescent="0.35">
      <c r="A28" s="19"/>
      <c r="B28" s="46"/>
      <c r="C28" s="46"/>
      <c r="D28" s="44"/>
      <c r="H28" s="3"/>
      <c r="I28" s="45" t="str">
        <f>IF(OR(Table48469[[#This Row],[Number of Transactions Executed (monthly)]]&gt;Table48469[[#This Row],[Expected '# Transactions]]*1.15,(Table48469[[#This Row],[Number of Transactions Executed (monthly)]]&lt;=Table48469[[#This Row],[Expected '# Transactions]]*0.2)),"Yes","No")</f>
        <v>Yes</v>
      </c>
    </row>
    <row r="29" spans="1:10" x14ac:dyDescent="0.35">
      <c r="A29" s="19"/>
      <c r="B29" s="46"/>
      <c r="C29" s="46"/>
      <c r="D29" s="44"/>
      <c r="H29" s="3"/>
      <c r="I29" s="45" t="str">
        <f>IF(OR(Table48469[[#This Row],[Number of Transactions Executed (monthly)]]&gt;Table48469[[#This Row],[Expected '# Transactions]]*1.15,(Table48469[[#This Row],[Number of Transactions Executed (monthly)]]&lt;=Table48469[[#This Row],[Expected '# Transactions]]*0.2)),"Yes","No")</f>
        <v>Yes</v>
      </c>
    </row>
    <row r="30" spans="1:10" x14ac:dyDescent="0.35">
      <c r="A30" s="19"/>
      <c r="B30" s="46"/>
      <c r="C30" s="46"/>
      <c r="D30" s="44"/>
      <c r="H30" s="3"/>
      <c r="I30" s="45" t="str">
        <f>IF(OR(Table48469[[#This Row],[Number of Transactions Executed (monthly)]]&gt;Table48469[[#This Row],[Expected '# Transactions]]*1.15,(Table48469[[#This Row],[Number of Transactions Executed (monthly)]]&lt;=Table48469[[#This Row],[Expected '# Transactions]]*0.2)),"Yes","No")</f>
        <v>Yes</v>
      </c>
    </row>
    <row r="31" spans="1:10" x14ac:dyDescent="0.35">
      <c r="A31" s="19"/>
      <c r="B31" s="46"/>
      <c r="C31" s="46"/>
      <c r="D31" s="44"/>
      <c r="H31" s="3"/>
      <c r="I31" s="45" t="str">
        <f>IF(OR(Table48469[[#This Row],[Number of Transactions Executed (monthly)]]&gt;Table48469[[#This Row],[Expected '# Transactions]]*1.15,(Table48469[[#This Row],[Number of Transactions Executed (monthly)]]&lt;=Table48469[[#This Row],[Expected '# Transactions]]*0.2)),"Yes","No")</f>
        <v>Yes</v>
      </c>
    </row>
    <row r="32" spans="1:10" x14ac:dyDescent="0.35">
      <c r="A32" s="19"/>
      <c r="B32" s="46"/>
      <c r="C32" s="46"/>
      <c r="D32" s="44"/>
      <c r="H32" s="3"/>
      <c r="I32" s="45" t="str">
        <f>IF(OR(Table48469[[#This Row],[Number of Transactions Executed (monthly)]]&gt;Table48469[[#This Row],[Expected '# Transactions]]*1.15,(Table48469[[#This Row],[Number of Transactions Executed (monthly)]]&lt;=Table48469[[#This Row],[Expected '# Transactions]]*0.2)),"Yes","No")</f>
        <v>Yes</v>
      </c>
    </row>
    <row r="33" spans="1:9" x14ac:dyDescent="0.35">
      <c r="A33" s="19"/>
      <c r="B33" s="46"/>
      <c r="C33" s="46"/>
      <c r="D33" s="44"/>
      <c r="H33" s="3"/>
      <c r="I33" s="45" t="str">
        <f>IF(OR(Table48469[[#This Row],[Number of Transactions Executed (monthly)]]&gt;Table48469[[#This Row],[Expected '# Transactions]]*1.15,(Table48469[[#This Row],[Number of Transactions Executed (monthly)]]&lt;=Table48469[[#This Row],[Expected '# Transactions]]*0.2)),"Yes","No")</f>
        <v>Yes</v>
      </c>
    </row>
    <row r="34" spans="1:9" x14ac:dyDescent="0.35">
      <c r="A34" s="19"/>
      <c r="B34" s="46"/>
      <c r="C34" s="46"/>
      <c r="D34" s="44"/>
      <c r="H34" s="3"/>
      <c r="I34" s="45" t="str">
        <f>IF(OR(Table48469[[#This Row],[Number of Transactions Executed (monthly)]]&gt;Table48469[[#This Row],[Expected '# Transactions]]*1.15,(Table48469[[#This Row],[Number of Transactions Executed (monthly)]]&lt;=Table48469[[#This Row],[Expected '# Transactions]]*0.2)),"Yes","No")</f>
        <v>Yes</v>
      </c>
    </row>
    <row r="35" spans="1:9" x14ac:dyDescent="0.35">
      <c r="A35" s="19"/>
      <c r="B35" s="46"/>
      <c r="C35" s="46"/>
      <c r="D35" s="44"/>
      <c r="H35" s="3"/>
      <c r="I35" s="45" t="str">
        <f>IF(OR(Table48469[[#This Row],[Number of Transactions Executed (monthly)]]&gt;Table48469[[#This Row],[Expected '# Transactions]]*1.15,(Table48469[[#This Row],[Number of Transactions Executed (monthly)]]&lt;=Table48469[[#This Row],[Expected '# Transactions]]*0.2)),"Yes","No")</f>
        <v>Yes</v>
      </c>
    </row>
    <row r="36" spans="1:9" x14ac:dyDescent="0.35">
      <c r="A36" s="19"/>
      <c r="B36" s="46"/>
      <c r="C36" s="46"/>
      <c r="D36" s="44"/>
      <c r="H36" s="3"/>
      <c r="I36" s="45" t="str">
        <f>IF(OR(Table48469[[#This Row],[Number of Transactions Executed (monthly)]]&gt;Table48469[[#This Row],[Expected '# Transactions]]*1.15,(Table48469[[#This Row],[Number of Transactions Executed (monthly)]]&lt;=Table48469[[#This Row],[Expected '# Transactions]]*0.2)),"Yes","No")</f>
        <v>Yes</v>
      </c>
    </row>
    <row r="37" spans="1:9" x14ac:dyDescent="0.35">
      <c r="A37" s="19"/>
      <c r="B37" s="46"/>
      <c r="C37" s="46"/>
      <c r="D37" s="44"/>
      <c r="H37" s="3"/>
      <c r="I37" s="45" t="str">
        <f>IF(OR(Table48469[[#This Row],[Number of Transactions Executed (monthly)]]&gt;Table48469[[#This Row],[Expected '# Transactions]]*1.15,(Table48469[[#This Row],[Number of Transactions Executed (monthly)]]&lt;=Table48469[[#This Row],[Expected '# Transactions]]*0.2)),"Yes","No")</f>
        <v>Yes</v>
      </c>
    </row>
    <row r="38" spans="1:9" x14ac:dyDescent="0.35">
      <c r="A38" s="19"/>
      <c r="B38" s="46"/>
      <c r="C38" s="46"/>
      <c r="D38" s="44"/>
      <c r="H38" s="3"/>
      <c r="I38" s="45" t="str">
        <f>IF(OR(Table48469[[#This Row],[Number of Transactions Executed (monthly)]]&gt;Table48469[[#This Row],[Expected '# Transactions]]*1.15,(Table48469[[#This Row],[Number of Transactions Executed (monthly)]]&lt;=Table48469[[#This Row],[Expected '# Transactions]]*0.2)),"Yes","No")</f>
        <v>Yes</v>
      </c>
    </row>
    <row r="39" spans="1:9" x14ac:dyDescent="0.35">
      <c r="A39" s="19"/>
      <c r="B39" s="46"/>
      <c r="C39" s="46"/>
      <c r="D39" s="44"/>
      <c r="H39" s="3"/>
      <c r="I39" s="45" t="str">
        <f>IF(OR(Table48469[[#This Row],[Number of Transactions Executed (monthly)]]&gt;Table48469[[#This Row],[Expected '# Transactions]]*1.15,(Table48469[[#This Row],[Number of Transactions Executed (monthly)]]&lt;=Table48469[[#This Row],[Expected '# Transactions]]*0.2)),"Yes","No")</f>
        <v>Yes</v>
      </c>
    </row>
    <row r="40" spans="1:9" x14ac:dyDescent="0.35">
      <c r="A40" s="19"/>
      <c r="B40" s="46"/>
      <c r="C40" s="46"/>
      <c r="D40" s="44"/>
      <c r="H40" s="3"/>
      <c r="I40" s="45" t="str">
        <f>IF(OR(Table48469[[#This Row],[Number of Transactions Executed (monthly)]]&gt;Table48469[[#This Row],[Expected '# Transactions]]*1.15,(Table48469[[#This Row],[Number of Transactions Executed (monthly)]]&lt;=Table48469[[#This Row],[Expected '# Transactions]]*0.2)),"Yes","No")</f>
        <v>Yes</v>
      </c>
    </row>
    <row r="41" spans="1:9" x14ac:dyDescent="0.35">
      <c r="A41" s="19"/>
      <c r="B41" s="46"/>
      <c r="C41" s="46"/>
      <c r="D41" s="44"/>
      <c r="H41" s="3"/>
      <c r="I41" s="45" t="str">
        <f>IF(OR(Table48469[[#This Row],[Number of Transactions Executed (monthly)]]&gt;Table48469[[#This Row],[Expected '# Transactions]]*1.15,(Table48469[[#This Row],[Number of Transactions Executed (monthly)]]&lt;=Table48469[[#This Row],[Expected '# Transactions]]*0.2)),"Yes","No")</f>
        <v>Yes</v>
      </c>
    </row>
    <row r="42" spans="1:9" x14ac:dyDescent="0.35">
      <c r="A42" s="19"/>
      <c r="B42" s="46"/>
      <c r="C42" s="46"/>
      <c r="D42" s="44"/>
      <c r="H42" s="3"/>
      <c r="I42" s="45" t="str">
        <f>IF(OR(Table48469[[#This Row],[Number of Transactions Executed (monthly)]]&gt;Table48469[[#This Row],[Expected '# Transactions]]*1.15,(Table48469[[#This Row],[Number of Transactions Executed (monthly)]]&lt;=Table48469[[#This Row],[Expected '# Transactions]]*0.2)),"Yes","No")</f>
        <v>Yes</v>
      </c>
    </row>
    <row r="43" spans="1:9" x14ac:dyDescent="0.35">
      <c r="A43" s="19"/>
      <c r="B43" s="46"/>
      <c r="C43" s="46"/>
      <c r="D43" s="44"/>
      <c r="H43" s="3"/>
      <c r="I43" s="45" t="str">
        <f>IF(OR(Table48469[[#This Row],[Number of Transactions Executed (monthly)]]&gt;Table48469[[#This Row],[Expected '# Transactions]]*1.15,(Table48469[[#This Row],[Number of Transactions Executed (monthly)]]&lt;=Table48469[[#This Row],[Expected '# Transactions]]*0.2)),"Yes","No")</f>
        <v>Yes</v>
      </c>
    </row>
    <row r="44" spans="1:9" x14ac:dyDescent="0.35">
      <c r="A44" s="19"/>
      <c r="B44" s="46"/>
      <c r="C44" s="46"/>
      <c r="D44" s="44"/>
      <c r="H44" s="3"/>
      <c r="I44" s="45" t="str">
        <f>IF(OR(Table48469[[#This Row],[Number of Transactions Executed (monthly)]]&gt;Table48469[[#This Row],[Expected '# Transactions]]*1.15,(Table48469[[#This Row],[Number of Transactions Executed (monthly)]]&lt;=Table48469[[#This Row],[Expected '# Transactions]]*0.2)),"Yes","No")</f>
        <v>Yes</v>
      </c>
    </row>
    <row r="45" spans="1:9" x14ac:dyDescent="0.35">
      <c r="A45" s="19"/>
      <c r="B45" s="46"/>
      <c r="C45" s="46"/>
      <c r="D45" s="44"/>
      <c r="H45" s="3"/>
      <c r="I45" s="45" t="str">
        <f>IF(OR(Table48469[[#This Row],[Number of Transactions Executed (monthly)]]&gt;Table48469[[#This Row],[Expected '# Transactions]]*1.15,(Table48469[[#This Row],[Number of Transactions Executed (monthly)]]&lt;=Table48469[[#This Row],[Expected '# Transactions]]*0.2)),"Yes","No")</f>
        <v>Yes</v>
      </c>
    </row>
    <row r="46" spans="1:9" x14ac:dyDescent="0.35">
      <c r="A46" s="19"/>
      <c r="B46" s="46"/>
      <c r="C46" s="46"/>
      <c r="D46" s="44"/>
      <c r="H46" s="3"/>
      <c r="I46" s="45" t="str">
        <f>IF(OR(Table48469[[#This Row],[Number of Transactions Executed (monthly)]]&gt;Table48469[[#This Row],[Expected '# Transactions]]*1.15,(Table48469[[#This Row],[Number of Transactions Executed (monthly)]]&lt;=Table48469[[#This Row],[Expected '# Transactions]]*0.2)),"Yes","No")</f>
        <v>Yes</v>
      </c>
    </row>
    <row r="47" spans="1:9" x14ac:dyDescent="0.35">
      <c r="A47" s="19"/>
      <c r="B47" s="46"/>
      <c r="C47" s="46"/>
      <c r="D47" s="44"/>
      <c r="H47" s="3"/>
      <c r="I47" s="45" t="str">
        <f>IF(OR(Table48469[[#This Row],[Number of Transactions Executed (monthly)]]&gt;Table48469[[#This Row],[Expected '# Transactions]]*1.15,(Table48469[[#This Row],[Number of Transactions Executed (monthly)]]&lt;=Table48469[[#This Row],[Expected '# Transactions]]*0.2)),"Yes","No")</f>
        <v>Yes</v>
      </c>
    </row>
    <row r="48" spans="1:9" x14ac:dyDescent="0.35">
      <c r="A48" s="19"/>
      <c r="B48" s="46"/>
      <c r="C48" s="46"/>
      <c r="D48" s="44"/>
      <c r="H48" s="3"/>
      <c r="I48" s="45" t="str">
        <f>IF(OR(Table48469[[#This Row],[Number of Transactions Executed (monthly)]]&gt;Table48469[[#This Row],[Expected '# Transactions]]*1.15,(Table48469[[#This Row],[Number of Transactions Executed (monthly)]]&lt;=Table48469[[#This Row],[Expected '# Transactions]]*0.2)),"Yes","No")</f>
        <v>Yes</v>
      </c>
    </row>
    <row r="49" spans="1:9" x14ac:dyDescent="0.35">
      <c r="A49" s="19"/>
      <c r="B49" s="46"/>
      <c r="C49" s="46"/>
      <c r="D49" s="44"/>
      <c r="H49" s="3"/>
      <c r="I49" s="45" t="str">
        <f>IF(OR(Table48469[[#This Row],[Number of Transactions Executed (monthly)]]&gt;Table48469[[#This Row],[Expected '# Transactions]]*1.15,(Table48469[[#This Row],[Number of Transactions Executed (monthly)]]&lt;=Table48469[[#This Row],[Expected '# Transactions]]*0.2)),"Yes","No")</f>
        <v>Yes</v>
      </c>
    </row>
    <row r="50" spans="1:9" x14ac:dyDescent="0.35">
      <c r="A50" s="19"/>
      <c r="B50" s="46"/>
      <c r="C50" s="46"/>
      <c r="D50" s="44"/>
      <c r="H50" s="3"/>
      <c r="I50" s="45" t="str">
        <f>IF(OR(Table48469[[#This Row],[Number of Transactions Executed (monthly)]]&gt;Table48469[[#This Row],[Expected '# Transactions]]*1.15,(Table48469[[#This Row],[Number of Transactions Executed (monthly)]]&lt;=Table48469[[#This Row],[Expected '# Transactions]]*0.2)),"Yes","No")</f>
        <v>Yes</v>
      </c>
    </row>
    <row r="51" spans="1:9" x14ac:dyDescent="0.35">
      <c r="A51" s="19"/>
      <c r="B51" s="46"/>
      <c r="C51" s="46"/>
      <c r="D51" s="44"/>
      <c r="H51" s="3"/>
      <c r="I51" s="45" t="str">
        <f>IF(OR(Table48469[[#This Row],[Number of Transactions Executed (monthly)]]&gt;Table48469[[#This Row],[Expected '# Transactions]]*1.15,(Table48469[[#This Row],[Number of Transactions Executed (monthly)]]&lt;=Table48469[[#This Row],[Expected '# Transactions]]*0.2)),"Yes","No")</f>
        <v>Yes</v>
      </c>
    </row>
    <row r="52" spans="1:9" x14ac:dyDescent="0.35">
      <c r="A52" s="19"/>
      <c r="B52" s="46"/>
      <c r="C52" s="46"/>
      <c r="D52" s="44"/>
      <c r="H52" s="3"/>
      <c r="I52" s="45" t="str">
        <f>IF(OR(Table48469[[#This Row],[Number of Transactions Executed (monthly)]]&gt;Table48469[[#This Row],[Expected '# Transactions]]*1.15,(Table48469[[#This Row],[Number of Transactions Executed (monthly)]]&lt;=Table48469[[#This Row],[Expected '# Transactions]]*0.2)),"Yes","No")</f>
        <v>Yes</v>
      </c>
    </row>
    <row r="53" spans="1:9" x14ac:dyDescent="0.35">
      <c r="A53" s="19"/>
      <c r="B53" s="46"/>
      <c r="C53" s="46"/>
      <c r="D53" s="44"/>
      <c r="H53" s="3"/>
      <c r="I53" s="45" t="str">
        <f>IF(OR(Table48469[[#This Row],[Number of Transactions Executed (monthly)]]&gt;Table48469[[#This Row],[Expected '# Transactions]]*1.15,(Table48469[[#This Row],[Number of Transactions Executed (monthly)]]&lt;=Table48469[[#This Row],[Expected '# Transactions]]*0.2)),"Yes","No")</f>
        <v>Yes</v>
      </c>
    </row>
    <row r="54" spans="1:9" x14ac:dyDescent="0.35">
      <c r="A54" s="19"/>
      <c r="B54" s="46"/>
      <c r="C54" s="46"/>
      <c r="D54" s="44"/>
      <c r="H54" s="3"/>
      <c r="I54" s="45" t="str">
        <f>IF(OR(Table48469[[#This Row],[Number of Transactions Executed (monthly)]]&gt;Table48469[[#This Row],[Expected '# Transactions]]*1.15,(Table48469[[#This Row],[Number of Transactions Executed (monthly)]]&lt;=Table48469[[#This Row],[Expected '# Transactions]]*0.2)),"Yes","No")</f>
        <v>Yes</v>
      </c>
    </row>
    <row r="55" spans="1:9" x14ac:dyDescent="0.35">
      <c r="A55" s="19"/>
      <c r="B55" s="46"/>
      <c r="C55" s="46"/>
      <c r="D55" s="44"/>
      <c r="H55" s="3"/>
      <c r="I55" s="45" t="str">
        <f>IF(OR(Table48469[[#This Row],[Number of Transactions Executed (monthly)]]&gt;Table48469[[#This Row],[Expected '# Transactions]]*1.15,(Table48469[[#This Row],[Number of Transactions Executed (monthly)]]&lt;=Table48469[[#This Row],[Expected '# Transactions]]*0.2)),"Yes","No")</f>
        <v>Yes</v>
      </c>
    </row>
    <row r="56" spans="1:9" x14ac:dyDescent="0.35">
      <c r="A56" s="19"/>
      <c r="B56" s="46"/>
      <c r="C56" s="46"/>
      <c r="D56" s="44"/>
      <c r="H56" s="3"/>
      <c r="I56" s="45" t="str">
        <f>IF(OR(Table48469[[#This Row],[Number of Transactions Executed (monthly)]]&gt;Table48469[[#This Row],[Expected '# Transactions]]*1.15,(Table48469[[#This Row],[Number of Transactions Executed (monthly)]]&lt;=Table48469[[#This Row],[Expected '# Transactions]]*0.2)),"Yes","No")</f>
        <v>Yes</v>
      </c>
    </row>
    <row r="57" spans="1:9" x14ac:dyDescent="0.35">
      <c r="A57" s="19"/>
      <c r="B57" s="46"/>
      <c r="C57" s="46"/>
      <c r="D57" s="44"/>
      <c r="H57" s="3"/>
      <c r="I57" s="45" t="str">
        <f>IF(OR(Table48469[[#This Row],[Number of Transactions Executed (monthly)]]&gt;Table48469[[#This Row],[Expected '# Transactions]]*1.15,(Table48469[[#This Row],[Number of Transactions Executed (monthly)]]&lt;=Table48469[[#This Row],[Expected '# Transactions]]*0.2)),"Yes","No")</f>
        <v>Yes</v>
      </c>
    </row>
    <row r="58" spans="1:9" x14ac:dyDescent="0.35">
      <c r="A58" s="19"/>
      <c r="B58" s="46"/>
      <c r="C58" s="46"/>
      <c r="D58" s="44"/>
      <c r="H58" s="3"/>
      <c r="I58" s="45" t="str">
        <f>IF(OR(Table48469[[#This Row],[Number of Transactions Executed (monthly)]]&gt;Table48469[[#This Row],[Expected '# Transactions]]*1.15,(Table48469[[#This Row],[Number of Transactions Executed (monthly)]]&lt;=Table48469[[#This Row],[Expected '# Transactions]]*0.2)),"Yes","No")</f>
        <v>Yes</v>
      </c>
    </row>
    <row r="59" spans="1:9" x14ac:dyDescent="0.35">
      <c r="A59" s="19"/>
      <c r="B59" s="46"/>
      <c r="C59" s="46"/>
      <c r="D59" s="44"/>
      <c r="H59" s="3"/>
      <c r="I59" s="45" t="str">
        <f>IF(OR(Table48469[[#This Row],[Number of Transactions Executed (monthly)]]&gt;Table48469[[#This Row],[Expected '# Transactions]]*1.15,(Table48469[[#This Row],[Number of Transactions Executed (monthly)]]&lt;=Table48469[[#This Row],[Expected '# Transactions]]*0.2)),"Yes","No")</f>
        <v>Yes</v>
      </c>
    </row>
    <row r="60" spans="1:9" x14ac:dyDescent="0.35">
      <c r="A60" s="19"/>
      <c r="B60" s="46"/>
      <c r="C60" s="46"/>
      <c r="D60" s="44"/>
      <c r="H60" s="3"/>
      <c r="I60" s="45" t="str">
        <f>IF(OR(Table48469[[#This Row],[Number of Transactions Executed (monthly)]]&gt;Table48469[[#This Row],[Expected '# Transactions]]*1.15,(Table48469[[#This Row],[Number of Transactions Executed (monthly)]]&lt;=Table48469[[#This Row],[Expected '# Transactions]]*0.2)),"Yes","No")</f>
        <v>Yes</v>
      </c>
    </row>
    <row r="61" spans="1:9" x14ac:dyDescent="0.35">
      <c r="A61" s="19"/>
      <c r="B61" s="46"/>
      <c r="C61" s="46"/>
      <c r="D61" s="44"/>
      <c r="H61" s="3"/>
      <c r="I61" s="45" t="str">
        <f>IF(OR(Table48469[[#This Row],[Number of Transactions Executed (monthly)]]&gt;Table48469[[#This Row],[Expected '# Transactions]]*1.15,(Table48469[[#This Row],[Number of Transactions Executed (monthly)]]&lt;=Table48469[[#This Row],[Expected '# Transactions]]*0.2)),"Yes","No")</f>
        <v>Yes</v>
      </c>
    </row>
    <row r="62" spans="1:9" x14ac:dyDescent="0.35">
      <c r="A62" s="19"/>
      <c r="B62" s="46"/>
      <c r="C62" s="46"/>
      <c r="D62" s="44"/>
      <c r="H62" s="3"/>
      <c r="I62" s="45" t="str">
        <f>IF(OR(Table48469[[#This Row],[Number of Transactions Executed (monthly)]]&gt;Table48469[[#This Row],[Expected '# Transactions]]*1.15,(Table48469[[#This Row],[Number of Transactions Executed (monthly)]]&lt;=Table48469[[#This Row],[Expected '# Transactions]]*0.2)),"Yes","No")</f>
        <v>Yes</v>
      </c>
    </row>
    <row r="63" spans="1:9" x14ac:dyDescent="0.35">
      <c r="A63" s="19"/>
      <c r="B63" s="46"/>
      <c r="C63" s="46"/>
      <c r="D63" s="44"/>
      <c r="H63" s="3"/>
      <c r="I63" s="45" t="str">
        <f>IF(OR(Table48469[[#This Row],[Number of Transactions Executed (monthly)]]&gt;Table48469[[#This Row],[Expected '# Transactions]]*1.15,(Table48469[[#This Row],[Number of Transactions Executed (monthly)]]&lt;=Table48469[[#This Row],[Expected '# Transactions]]*0.2)),"Yes","No")</f>
        <v>Yes</v>
      </c>
    </row>
    <row r="64" spans="1:9" x14ac:dyDescent="0.35">
      <c r="A64" s="19"/>
      <c r="B64" s="46"/>
      <c r="C64" s="46"/>
      <c r="D64" s="44"/>
      <c r="H64" s="3"/>
      <c r="I64" s="45" t="str">
        <f>IF(OR(Table48469[[#This Row],[Number of Transactions Executed (monthly)]]&gt;Table48469[[#This Row],[Expected '# Transactions]]*1.15,(Table48469[[#This Row],[Number of Transactions Executed (monthly)]]&lt;=Table48469[[#This Row],[Expected '# Transactions]]*0.2)),"Yes","No")</f>
        <v>Yes</v>
      </c>
    </row>
    <row r="65" spans="1:9" x14ac:dyDescent="0.35">
      <c r="A65" s="19"/>
      <c r="B65" s="46"/>
      <c r="C65" s="46"/>
      <c r="D65" s="44"/>
      <c r="H65" s="3"/>
      <c r="I65" s="45" t="str">
        <f>IF(OR(Table48469[[#This Row],[Number of Transactions Executed (monthly)]]&gt;Table48469[[#This Row],[Expected '# Transactions]]*1.15,(Table48469[[#This Row],[Number of Transactions Executed (monthly)]]&lt;=Table48469[[#This Row],[Expected '# Transactions]]*0.2)),"Yes","No")</f>
        <v>Yes</v>
      </c>
    </row>
    <row r="66" spans="1:9" x14ac:dyDescent="0.35">
      <c r="A66" s="19"/>
      <c r="B66" s="46"/>
      <c r="C66" s="46"/>
      <c r="D66" s="44"/>
      <c r="H66" s="3"/>
      <c r="I66" s="45" t="str">
        <f>IF(OR(Table48469[[#This Row],[Number of Transactions Executed (monthly)]]&gt;Table48469[[#This Row],[Expected '# Transactions]]*1.15,(Table48469[[#This Row],[Number of Transactions Executed (monthly)]]&lt;=Table48469[[#This Row],[Expected '# Transactions]]*0.2)),"Yes","No")</f>
        <v>Yes</v>
      </c>
    </row>
    <row r="67" spans="1:9" x14ac:dyDescent="0.35">
      <c r="A67" s="19"/>
      <c r="B67" s="46"/>
      <c r="C67" s="46"/>
      <c r="D67" s="44"/>
      <c r="H67" s="3"/>
      <c r="I67" s="45" t="str">
        <f>IF(OR(Table48469[[#This Row],[Number of Transactions Executed (monthly)]]&gt;Table48469[[#This Row],[Expected '# Transactions]]*1.15,(Table48469[[#This Row],[Number of Transactions Executed (monthly)]]&lt;=Table48469[[#This Row],[Expected '# Transactions]]*0.2)),"Yes","No")</f>
        <v>Yes</v>
      </c>
    </row>
    <row r="68" spans="1:9" x14ac:dyDescent="0.35">
      <c r="A68" s="19"/>
      <c r="B68" s="46"/>
      <c r="C68" s="46"/>
      <c r="D68" s="44"/>
      <c r="H68" s="3"/>
      <c r="I68" s="45" t="str">
        <f>IF(OR(Table48469[[#This Row],[Number of Transactions Executed (monthly)]]&gt;Table48469[[#This Row],[Expected '# Transactions]]*1.15,(Table48469[[#This Row],[Number of Transactions Executed (monthly)]]&lt;=Table48469[[#This Row],[Expected '# Transactions]]*0.2)),"Yes","No")</f>
        <v>Yes</v>
      </c>
    </row>
    <row r="69" spans="1:9" x14ac:dyDescent="0.35">
      <c r="A69" s="19"/>
      <c r="B69" s="46"/>
      <c r="C69" s="46"/>
      <c r="D69" s="44"/>
      <c r="H69" s="3"/>
      <c r="I69" s="45" t="str">
        <f>IF(OR(Table48469[[#This Row],[Number of Transactions Executed (monthly)]]&gt;Table48469[[#This Row],[Expected '# Transactions]]*1.15,(Table48469[[#This Row],[Number of Transactions Executed (monthly)]]&lt;=Table48469[[#This Row],[Expected '# Transactions]]*0.2)),"Yes","No")</f>
        <v>Yes</v>
      </c>
    </row>
    <row r="70" spans="1:9" x14ac:dyDescent="0.35">
      <c r="A70" s="19"/>
      <c r="B70" s="46"/>
      <c r="C70" s="46"/>
      <c r="D70" s="44"/>
      <c r="H70" s="3"/>
      <c r="I70" s="45" t="str">
        <f>IF(OR(Table48469[[#This Row],[Number of Transactions Executed (monthly)]]&gt;Table48469[[#This Row],[Expected '# Transactions]]*1.15,(Table48469[[#This Row],[Number of Transactions Executed (monthly)]]&lt;=Table48469[[#This Row],[Expected '# Transactions]]*0.2)),"Yes","No")</f>
        <v>Yes</v>
      </c>
    </row>
    <row r="71" spans="1:9" x14ac:dyDescent="0.35">
      <c r="A71" s="19"/>
      <c r="B71" s="46"/>
      <c r="C71" s="46"/>
      <c r="D71" s="44"/>
      <c r="H71" s="3"/>
      <c r="I71" s="45" t="str">
        <f>IF(OR(Table48469[[#This Row],[Number of Transactions Executed (monthly)]]&gt;Table48469[[#This Row],[Expected '# Transactions]]*1.15,(Table48469[[#This Row],[Number of Transactions Executed (monthly)]]&lt;=Table48469[[#This Row],[Expected '# Transactions]]*0.2)),"Yes","No")</f>
        <v>Yes</v>
      </c>
    </row>
    <row r="72" spans="1:9" x14ac:dyDescent="0.35">
      <c r="A72" s="19"/>
      <c r="B72" s="46"/>
      <c r="C72" s="46"/>
      <c r="D72" s="44"/>
      <c r="H72" s="3"/>
      <c r="I72" s="45" t="str">
        <f>IF(OR(Table48469[[#This Row],[Number of Transactions Executed (monthly)]]&gt;Table48469[[#This Row],[Expected '# Transactions]]*1.15,(Table48469[[#This Row],[Number of Transactions Executed (monthly)]]&lt;=Table48469[[#This Row],[Expected '# Transactions]]*0.2)),"Yes","No")</f>
        <v>Yes</v>
      </c>
    </row>
    <row r="73" spans="1:9" x14ac:dyDescent="0.35">
      <c r="A73" s="19"/>
      <c r="B73" s="46"/>
      <c r="C73" s="46"/>
      <c r="D73" s="44"/>
      <c r="H73" s="3"/>
      <c r="I73" s="45" t="str">
        <f>IF(OR(Table48469[[#This Row],[Number of Transactions Executed (monthly)]]&gt;Table48469[[#This Row],[Expected '# Transactions]]*1.15,(Table48469[[#This Row],[Number of Transactions Executed (monthly)]]&lt;=Table48469[[#This Row],[Expected '# Transactions]]*0.2)),"Yes","No")</f>
        <v>Yes</v>
      </c>
    </row>
    <row r="74" spans="1:9" x14ac:dyDescent="0.35">
      <c r="A74" s="19"/>
      <c r="B74" s="46"/>
      <c r="C74" s="46"/>
      <c r="D74" s="44"/>
      <c r="H74" s="3"/>
      <c r="I74" s="45" t="str">
        <f>IF(OR(Table48469[[#This Row],[Number of Transactions Executed (monthly)]]&gt;Table48469[[#This Row],[Expected '# Transactions]]*1.15,(Table48469[[#This Row],[Number of Transactions Executed (monthly)]]&lt;=Table48469[[#This Row],[Expected '# Transactions]]*0.2)),"Yes","No")</f>
        <v>Yes</v>
      </c>
    </row>
    <row r="75" spans="1:9" x14ac:dyDescent="0.35">
      <c r="A75" s="19"/>
      <c r="B75" s="46"/>
      <c r="C75" s="46"/>
      <c r="D75" s="44"/>
      <c r="H75" s="3"/>
      <c r="I75" s="45" t="str">
        <f>IF(OR(Table48469[[#This Row],[Number of Transactions Executed (monthly)]]&gt;Table48469[[#This Row],[Expected '# Transactions]]*1.15,(Table48469[[#This Row],[Number of Transactions Executed (monthly)]]&lt;=Table48469[[#This Row],[Expected '# Transactions]]*0.2)),"Yes","No")</f>
        <v>Yes</v>
      </c>
    </row>
    <row r="76" spans="1:9" x14ac:dyDescent="0.35">
      <c r="A76" s="19"/>
      <c r="B76" s="46"/>
      <c r="C76" s="46"/>
      <c r="D76" s="44"/>
      <c r="H76" s="3"/>
      <c r="I76" s="45" t="str">
        <f>IF(OR(Table48469[[#This Row],[Number of Transactions Executed (monthly)]]&gt;Table48469[[#This Row],[Expected '# Transactions]]*1.15,(Table48469[[#This Row],[Number of Transactions Executed (monthly)]]&lt;=Table48469[[#This Row],[Expected '# Transactions]]*0.2)),"Yes","No")</f>
        <v>Yes</v>
      </c>
    </row>
    <row r="77" spans="1:9" x14ac:dyDescent="0.35">
      <c r="A77" s="19"/>
      <c r="B77" s="46"/>
      <c r="C77" s="46"/>
      <c r="D77" s="44"/>
      <c r="H77" s="3"/>
      <c r="I77" s="45" t="str">
        <f>IF(OR(Table48469[[#This Row],[Number of Transactions Executed (monthly)]]&gt;Table48469[[#This Row],[Expected '# Transactions]]*1.15,(Table48469[[#This Row],[Number of Transactions Executed (monthly)]]&lt;=Table48469[[#This Row],[Expected '# Transactions]]*0.2)),"Yes","No")</f>
        <v>Yes</v>
      </c>
    </row>
    <row r="78" spans="1:9" x14ac:dyDescent="0.35">
      <c r="A78" s="19"/>
      <c r="B78" s="46"/>
      <c r="C78" s="46"/>
      <c r="D78" s="44"/>
      <c r="H78" s="3"/>
      <c r="I78" s="45" t="str">
        <f>IF(OR(Table48469[[#This Row],[Number of Transactions Executed (monthly)]]&gt;Table48469[[#This Row],[Expected '# Transactions]]*1.15,(Table48469[[#This Row],[Number of Transactions Executed (monthly)]]&lt;=Table48469[[#This Row],[Expected '# Transactions]]*0.2)),"Yes","No")</f>
        <v>Yes</v>
      </c>
    </row>
    <row r="79" spans="1:9" x14ac:dyDescent="0.35">
      <c r="A79" s="19"/>
      <c r="B79" s="46"/>
      <c r="C79" s="46"/>
      <c r="D79" s="44"/>
      <c r="H79" s="3"/>
      <c r="I79" s="45" t="str">
        <f>IF(OR(Table48469[[#This Row],[Number of Transactions Executed (monthly)]]&gt;Table48469[[#This Row],[Expected '# Transactions]]*1.15,(Table48469[[#This Row],[Number of Transactions Executed (monthly)]]&lt;=Table48469[[#This Row],[Expected '# Transactions]]*0.2)),"Yes","No")</f>
        <v>Yes</v>
      </c>
    </row>
    <row r="80" spans="1:9" x14ac:dyDescent="0.35">
      <c r="A80" s="19"/>
      <c r="B80" s="46"/>
      <c r="C80" s="46"/>
      <c r="D80" s="44"/>
      <c r="H80" s="3"/>
      <c r="I80" s="45" t="str">
        <f>IF(OR(Table48469[[#This Row],[Number of Transactions Executed (monthly)]]&gt;Table48469[[#This Row],[Expected '# Transactions]]*1.15,(Table48469[[#This Row],[Number of Transactions Executed (monthly)]]&lt;=Table48469[[#This Row],[Expected '# Transactions]]*0.2)),"Yes","No")</f>
        <v>Yes</v>
      </c>
    </row>
    <row r="81" spans="1:9" x14ac:dyDescent="0.35">
      <c r="A81" s="19"/>
      <c r="B81" s="46"/>
      <c r="C81" s="46"/>
      <c r="D81" s="44"/>
      <c r="H81" s="3"/>
      <c r="I81" s="45" t="str">
        <f>IF(OR(Table48469[[#This Row],[Number of Transactions Executed (monthly)]]&gt;Table48469[[#This Row],[Expected '# Transactions]]*1.15,(Table48469[[#This Row],[Number of Transactions Executed (monthly)]]&lt;=Table48469[[#This Row],[Expected '# Transactions]]*0.2)),"Yes","No")</f>
        <v>Yes</v>
      </c>
    </row>
    <row r="82" spans="1:9" x14ac:dyDescent="0.35">
      <c r="A82" s="19"/>
      <c r="B82" s="46"/>
      <c r="C82" s="46"/>
      <c r="D82" s="44"/>
      <c r="H82" s="3"/>
      <c r="I82" s="45" t="str">
        <f>IF(OR(Table48469[[#This Row],[Number of Transactions Executed (monthly)]]&gt;Table48469[[#This Row],[Expected '# Transactions]]*1.15,(Table48469[[#This Row],[Number of Transactions Executed (monthly)]]&lt;=Table48469[[#This Row],[Expected '# Transactions]]*0.2)),"Yes","No")</f>
        <v>Yes</v>
      </c>
    </row>
    <row r="83" spans="1:9" x14ac:dyDescent="0.35">
      <c r="A83" s="19"/>
      <c r="B83" s="46"/>
      <c r="C83" s="46"/>
      <c r="D83" s="44"/>
      <c r="H83" s="3"/>
      <c r="I83" s="45" t="str">
        <f>IF(OR(Table48469[[#This Row],[Number of Transactions Executed (monthly)]]&gt;Table48469[[#This Row],[Expected '# Transactions]]*1.15,(Table48469[[#This Row],[Number of Transactions Executed (monthly)]]&lt;=Table48469[[#This Row],[Expected '# Transactions]]*0.2)),"Yes","No")</f>
        <v>Yes</v>
      </c>
    </row>
    <row r="84" spans="1:9" x14ac:dyDescent="0.35">
      <c r="A84" s="19"/>
      <c r="B84" s="46"/>
      <c r="C84" s="46"/>
      <c r="D84" s="44"/>
      <c r="H84" s="3"/>
      <c r="I84" s="45" t="str">
        <f>IF(OR(Table48469[[#This Row],[Number of Transactions Executed (monthly)]]&gt;Table48469[[#This Row],[Expected '# Transactions]]*1.15,(Table48469[[#This Row],[Number of Transactions Executed (monthly)]]&lt;=Table48469[[#This Row],[Expected '# Transactions]]*0.2)),"Yes","No")</f>
        <v>Yes</v>
      </c>
    </row>
    <row r="85" spans="1:9" x14ac:dyDescent="0.35">
      <c r="A85" s="19"/>
      <c r="B85" s="46"/>
      <c r="C85" s="46"/>
      <c r="D85" s="44"/>
      <c r="H85" s="3"/>
      <c r="I85" s="45" t="str">
        <f>IF(OR(Table48469[[#This Row],[Number of Transactions Executed (monthly)]]&gt;Table48469[[#This Row],[Expected '# Transactions]]*1.15,(Table48469[[#This Row],[Number of Transactions Executed (monthly)]]&lt;=Table48469[[#This Row],[Expected '# Transactions]]*0.2)),"Yes","No")</f>
        <v>Yes</v>
      </c>
    </row>
    <row r="86" spans="1:9" x14ac:dyDescent="0.35">
      <c r="A86" s="19"/>
      <c r="B86" s="46"/>
      <c r="C86" s="46"/>
      <c r="D86" s="44"/>
      <c r="H86" s="3"/>
      <c r="I86" s="45" t="str">
        <f>IF(OR(Table48469[[#This Row],[Number of Transactions Executed (monthly)]]&gt;Table48469[[#This Row],[Expected '# Transactions]]*1.15,(Table48469[[#This Row],[Number of Transactions Executed (monthly)]]&lt;=Table48469[[#This Row],[Expected '# Transactions]]*0.2)),"Yes","No")</f>
        <v>Yes</v>
      </c>
    </row>
    <row r="87" spans="1:9" x14ac:dyDescent="0.35">
      <c r="A87" s="19"/>
      <c r="B87" s="46"/>
      <c r="C87" s="46"/>
      <c r="D87" s="44"/>
      <c r="H87" s="3"/>
      <c r="I87" s="45" t="str">
        <f>IF(OR(Table48469[[#This Row],[Number of Transactions Executed (monthly)]]&gt;Table48469[[#This Row],[Expected '# Transactions]]*1.15,(Table48469[[#This Row],[Number of Transactions Executed (monthly)]]&lt;=Table48469[[#This Row],[Expected '# Transactions]]*0.2)),"Yes","No")</f>
        <v>Yes</v>
      </c>
    </row>
    <row r="88" spans="1:9" x14ac:dyDescent="0.35">
      <c r="A88" s="19"/>
      <c r="B88" s="46"/>
      <c r="C88" s="46"/>
      <c r="D88" s="44"/>
      <c r="H88" s="3"/>
      <c r="I88" s="45" t="str">
        <f>IF(OR(Table48469[[#This Row],[Number of Transactions Executed (monthly)]]&gt;Table48469[[#This Row],[Expected '# Transactions]]*1.15,(Table48469[[#This Row],[Number of Transactions Executed (monthly)]]&lt;=Table48469[[#This Row],[Expected '# Transactions]]*0.2)),"Yes","No")</f>
        <v>Yes</v>
      </c>
    </row>
    <row r="89" spans="1:9" x14ac:dyDescent="0.35">
      <c r="A89" s="19"/>
      <c r="B89" s="46"/>
      <c r="C89" s="46"/>
      <c r="D89" s="44"/>
      <c r="H89" s="3"/>
      <c r="I89" s="45" t="str">
        <f>IF(OR(Table48469[[#This Row],[Number of Transactions Executed (monthly)]]&gt;Table48469[[#This Row],[Expected '# Transactions]]*1.15,(Table48469[[#This Row],[Number of Transactions Executed (monthly)]]&lt;=Table48469[[#This Row],[Expected '# Transactions]]*0.2)),"Yes","No")</f>
        <v>Yes</v>
      </c>
    </row>
    <row r="90" spans="1:9" x14ac:dyDescent="0.35">
      <c r="A90" s="19"/>
      <c r="B90" s="46"/>
      <c r="C90" s="46"/>
      <c r="D90" s="44"/>
      <c r="H90" s="3"/>
      <c r="I90" s="45" t="str">
        <f>IF(OR(Table48469[[#This Row],[Number of Transactions Executed (monthly)]]&gt;Table48469[[#This Row],[Expected '# Transactions]]*1.15,(Table48469[[#This Row],[Number of Transactions Executed (monthly)]]&lt;=Table48469[[#This Row],[Expected '# Transactions]]*0.2)),"Yes","No")</f>
        <v>Yes</v>
      </c>
    </row>
    <row r="91" spans="1:9" x14ac:dyDescent="0.35">
      <c r="A91" s="19"/>
      <c r="B91" s="46"/>
      <c r="C91" s="46"/>
      <c r="D91" s="44"/>
      <c r="H91" s="3"/>
      <c r="I91" s="45" t="str">
        <f>IF(OR(Table48469[[#This Row],[Number of Transactions Executed (monthly)]]&gt;Table48469[[#This Row],[Expected '# Transactions]]*1.15,(Table48469[[#This Row],[Number of Transactions Executed (monthly)]]&lt;=Table48469[[#This Row],[Expected '# Transactions]]*0.2)),"Yes","No")</f>
        <v>Yes</v>
      </c>
    </row>
    <row r="92" spans="1:9" x14ac:dyDescent="0.35">
      <c r="A92" s="19"/>
      <c r="B92" s="46"/>
      <c r="C92" s="46"/>
      <c r="D92" s="44"/>
      <c r="H92" s="3"/>
      <c r="I92" s="45" t="str">
        <f>IF(OR(Table48469[[#This Row],[Number of Transactions Executed (monthly)]]&gt;Table48469[[#This Row],[Expected '# Transactions]]*1.15,(Table48469[[#This Row],[Number of Transactions Executed (monthly)]]&lt;=Table48469[[#This Row],[Expected '# Transactions]]*0.2)),"Yes","No")</f>
        <v>Yes</v>
      </c>
    </row>
    <row r="93" spans="1:9" x14ac:dyDescent="0.35">
      <c r="A93" s="19"/>
      <c r="B93" s="46"/>
      <c r="C93" s="46"/>
      <c r="D93" s="44"/>
      <c r="H93" s="3"/>
      <c r="I93" s="45" t="str">
        <f>IF(OR(Table48469[[#This Row],[Number of Transactions Executed (monthly)]]&gt;Table48469[[#This Row],[Expected '# Transactions]]*1.15,(Table48469[[#This Row],[Number of Transactions Executed (monthly)]]&lt;=Table48469[[#This Row],[Expected '# Transactions]]*0.2)),"Yes","No")</f>
        <v>Yes</v>
      </c>
    </row>
    <row r="94" spans="1:9" x14ac:dyDescent="0.35">
      <c r="A94" s="19"/>
      <c r="B94" s="46"/>
      <c r="C94" s="46"/>
      <c r="D94" s="44"/>
      <c r="H94" s="3"/>
      <c r="I94" s="45" t="str">
        <f>IF(OR(Table48469[[#This Row],[Number of Transactions Executed (monthly)]]&gt;Table48469[[#This Row],[Expected '# Transactions]]*1.15,(Table48469[[#This Row],[Number of Transactions Executed (monthly)]]&lt;=Table48469[[#This Row],[Expected '# Transactions]]*0.2)),"Yes","No")</f>
        <v>Yes</v>
      </c>
    </row>
    <row r="95" spans="1:9" x14ac:dyDescent="0.35">
      <c r="A95" s="19"/>
      <c r="B95" s="46"/>
      <c r="C95" s="46"/>
      <c r="D95" s="44"/>
      <c r="H95" s="3"/>
      <c r="I95" s="45" t="str">
        <f>IF(OR(Table48469[[#This Row],[Number of Transactions Executed (monthly)]]&gt;Table48469[[#This Row],[Expected '# Transactions]]*1.15,(Table48469[[#This Row],[Number of Transactions Executed (monthly)]]&lt;=Table48469[[#This Row],[Expected '# Transactions]]*0.2)),"Yes","No")</f>
        <v>Yes</v>
      </c>
    </row>
    <row r="96" spans="1:9" x14ac:dyDescent="0.35">
      <c r="A96" s="19"/>
      <c r="B96" s="46"/>
      <c r="C96" s="46"/>
      <c r="D96" s="44"/>
      <c r="H96" s="3"/>
      <c r="I96" s="45" t="str">
        <f>IF(OR(Table48469[[#This Row],[Number of Transactions Executed (monthly)]]&gt;Table48469[[#This Row],[Expected '# Transactions]]*1.15,(Table48469[[#This Row],[Number of Transactions Executed (monthly)]]&lt;=Table48469[[#This Row],[Expected '# Transactions]]*0.2)),"Yes","No")</f>
        <v>Yes</v>
      </c>
    </row>
    <row r="97" spans="1:9" x14ac:dyDescent="0.35">
      <c r="A97" s="19"/>
      <c r="B97" s="46"/>
      <c r="C97" s="46"/>
      <c r="D97" s="44"/>
      <c r="H97" s="3"/>
      <c r="I97" s="45" t="str">
        <f>IF(OR(Table48469[[#This Row],[Number of Transactions Executed (monthly)]]&gt;Table48469[[#This Row],[Expected '# Transactions]]*1.15,(Table48469[[#This Row],[Number of Transactions Executed (monthly)]]&lt;=Table48469[[#This Row],[Expected '# Transactions]]*0.2)),"Yes","No")</f>
        <v>Yes</v>
      </c>
    </row>
    <row r="98" spans="1:9" x14ac:dyDescent="0.35">
      <c r="A98" s="19"/>
      <c r="B98" s="46"/>
      <c r="C98" s="46"/>
      <c r="D98" s="44"/>
      <c r="H98" s="3"/>
      <c r="I98" s="45" t="str">
        <f>IF(OR(Table48469[[#This Row],[Number of Transactions Executed (monthly)]]&gt;Table48469[[#This Row],[Expected '# Transactions]]*1.15,(Table48469[[#This Row],[Number of Transactions Executed (monthly)]]&lt;=Table48469[[#This Row],[Expected '# Transactions]]*0.2)),"Yes","No")</f>
        <v>Yes</v>
      </c>
    </row>
    <row r="99" spans="1:9" x14ac:dyDescent="0.35">
      <c r="A99" s="19"/>
      <c r="B99" s="46"/>
      <c r="C99" s="46"/>
      <c r="D99" s="44"/>
      <c r="H99" s="3"/>
      <c r="I99" s="45" t="str">
        <f>IF(OR(Table48469[[#This Row],[Number of Transactions Executed (monthly)]]&gt;Table48469[[#This Row],[Expected '# Transactions]]*1.15,(Table48469[[#This Row],[Number of Transactions Executed (monthly)]]&lt;=Table48469[[#This Row],[Expected '# Transactions]]*0.2)),"Yes","No")</f>
        <v>Yes</v>
      </c>
    </row>
  </sheetData>
  <conditionalFormatting sqref="I3:I99">
    <cfRule type="cellIs" dxfId="71" priority="1" operator="equal">
      <formula>"Yes"</formula>
    </cfRule>
  </conditionalFormatting>
  <conditionalFormatting sqref="H3:H99">
    <cfRule type="cellIs" dxfId="70" priority="2" operator="lessThanOrEqual">
      <formula>0</formula>
    </cfRule>
  </conditionalFormatting>
  <pageMargins left="0.7" right="0.7" top="0.75" bottom="0.75" header="0.3" footer="0.3"/>
  <pageSetup orientation="portrait" r:id="rId1"/>
  <headerFooter>
    <oddHeader>&amp;C&amp;"Calibri"&amp;10&amp;K737373INTERNAL&amp;1#</oddHead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E9F61-3EB1-4015-B7D6-B3068576230A}">
  <dimension ref="A2:J74"/>
  <sheetViews>
    <sheetView tabSelected="1" topLeftCell="E1" workbookViewId="0">
      <selection activeCell="H6" sqref="H6"/>
    </sheetView>
  </sheetViews>
  <sheetFormatPr defaultRowHeight="14.5" x14ac:dyDescent="0.35"/>
  <cols>
    <col min="1" max="2" width="20.6328125" customWidth="1"/>
    <col min="3" max="4" width="13.7265625" customWidth="1"/>
    <col min="5" max="5" width="23.26953125" customWidth="1"/>
    <col min="6" max="6" width="22" bestFit="1" customWidth="1"/>
    <col min="7" max="7" width="20" customWidth="1"/>
    <col min="8" max="8" width="22.7265625" customWidth="1"/>
    <col min="9" max="9" width="39.26953125" bestFit="1" customWidth="1"/>
    <col min="10" max="10" width="34.81640625" customWidth="1"/>
  </cols>
  <sheetData>
    <row r="2" spans="1:10" x14ac:dyDescent="0.35">
      <c r="A2" t="s">
        <v>61</v>
      </c>
      <c r="B2" t="s">
        <v>62</v>
      </c>
      <c r="C2" t="s">
        <v>4</v>
      </c>
      <c r="D2" s="5" t="s">
        <v>8</v>
      </c>
      <c r="E2" t="s">
        <v>12</v>
      </c>
      <c r="F2" t="s">
        <v>9</v>
      </c>
      <c r="G2" t="s">
        <v>5</v>
      </c>
      <c r="H2" t="s">
        <v>63</v>
      </c>
      <c r="I2" t="s">
        <v>6</v>
      </c>
      <c r="J2" t="s">
        <v>7</v>
      </c>
    </row>
    <row r="3" spans="1:10" x14ac:dyDescent="0.35">
      <c r="A3" s="6" t="s">
        <v>10</v>
      </c>
      <c r="B3" s="46" t="s">
        <v>64</v>
      </c>
      <c r="C3" s="46">
        <v>44405</v>
      </c>
      <c r="D3" s="47">
        <v>92</v>
      </c>
      <c r="E3">
        <v>69</v>
      </c>
      <c r="F3">
        <v>3</v>
      </c>
      <c r="G3">
        <v>2</v>
      </c>
      <c r="H3" s="3">
        <v>0</v>
      </c>
      <c r="I3" s="3" t="s">
        <v>2</v>
      </c>
      <c r="J3" t="s">
        <v>67</v>
      </c>
    </row>
    <row r="4" spans="1:10" x14ac:dyDescent="0.35">
      <c r="A4" s="6" t="s">
        <v>14</v>
      </c>
      <c r="B4" s="46" t="s">
        <v>65</v>
      </c>
      <c r="C4" s="46">
        <v>44405</v>
      </c>
      <c r="D4" s="47">
        <v>67</v>
      </c>
      <c r="E4">
        <v>66</v>
      </c>
      <c r="F4">
        <v>5</v>
      </c>
      <c r="G4">
        <v>2</v>
      </c>
      <c r="H4" s="3">
        <v>0</v>
      </c>
      <c r="I4" s="3" t="s">
        <v>2</v>
      </c>
      <c r="J4" t="s">
        <v>67</v>
      </c>
    </row>
    <row r="5" spans="1:10" x14ac:dyDescent="0.35">
      <c r="A5" s="6" t="s">
        <v>15</v>
      </c>
      <c r="B5" s="46" t="s">
        <v>64</v>
      </c>
      <c r="C5" s="46">
        <v>44405</v>
      </c>
      <c r="D5" s="47">
        <v>14664</v>
      </c>
      <c r="E5">
        <v>15709</v>
      </c>
      <c r="F5">
        <v>9</v>
      </c>
      <c r="G5">
        <v>4</v>
      </c>
      <c r="H5" s="3">
        <v>0</v>
      </c>
      <c r="I5" s="3" t="s">
        <v>2</v>
      </c>
      <c r="J5" t="s">
        <v>67</v>
      </c>
    </row>
    <row r="6" spans="1:10" x14ac:dyDescent="0.35">
      <c r="A6" s="6" t="s">
        <v>16</v>
      </c>
      <c r="B6" s="46" t="s">
        <v>64</v>
      </c>
      <c r="C6" s="46">
        <v>44405</v>
      </c>
      <c r="D6" s="47">
        <v>17</v>
      </c>
      <c r="E6">
        <v>21</v>
      </c>
      <c r="F6">
        <v>7</v>
      </c>
      <c r="G6">
        <v>2</v>
      </c>
      <c r="H6" s="3">
        <v>0</v>
      </c>
      <c r="I6" s="3" t="s">
        <v>0</v>
      </c>
      <c r="J6" t="s">
        <v>67</v>
      </c>
    </row>
    <row r="7" spans="1:10" x14ac:dyDescent="0.35">
      <c r="A7" s="6" t="s">
        <v>17</v>
      </c>
      <c r="B7" s="46" t="s">
        <v>65</v>
      </c>
      <c r="C7" s="46">
        <v>44405</v>
      </c>
      <c r="D7" s="47">
        <v>426</v>
      </c>
      <c r="E7">
        <v>653</v>
      </c>
      <c r="F7">
        <v>7</v>
      </c>
      <c r="G7">
        <v>1</v>
      </c>
      <c r="H7" s="3">
        <v>0</v>
      </c>
      <c r="I7" s="3" t="s">
        <v>0</v>
      </c>
      <c r="J7" t="s">
        <v>67</v>
      </c>
    </row>
    <row r="8" spans="1:10" x14ac:dyDescent="0.35">
      <c r="A8" s="6" t="s">
        <v>20</v>
      </c>
      <c r="B8" s="46" t="s">
        <v>65</v>
      </c>
      <c r="C8" s="46">
        <v>44405</v>
      </c>
      <c r="D8" s="47">
        <v>400</v>
      </c>
      <c r="E8">
        <v>466</v>
      </c>
      <c r="F8">
        <v>4</v>
      </c>
      <c r="G8">
        <v>2</v>
      </c>
      <c r="H8" s="3">
        <v>0</v>
      </c>
      <c r="I8" s="3" t="s">
        <v>0</v>
      </c>
      <c r="J8" t="s">
        <v>67</v>
      </c>
    </row>
    <row r="9" spans="1:10" x14ac:dyDescent="0.35">
      <c r="A9" s="6" t="s">
        <v>21</v>
      </c>
      <c r="B9" s="46" t="s">
        <v>64</v>
      </c>
      <c r="C9" s="46">
        <v>44405</v>
      </c>
      <c r="D9" s="47">
        <v>327</v>
      </c>
      <c r="E9">
        <v>450</v>
      </c>
      <c r="F9">
        <v>18</v>
      </c>
      <c r="G9">
        <v>2</v>
      </c>
      <c r="H9" s="3">
        <v>1</v>
      </c>
      <c r="I9" s="3" t="s">
        <v>0</v>
      </c>
      <c r="J9" t="s">
        <v>68</v>
      </c>
    </row>
    <row r="10" spans="1:10" x14ac:dyDescent="0.35">
      <c r="A10" s="6" t="s">
        <v>22</v>
      </c>
      <c r="B10" s="46" t="s">
        <v>64</v>
      </c>
      <c r="C10" s="46">
        <v>44405</v>
      </c>
      <c r="D10" s="47">
        <v>2952</v>
      </c>
      <c r="E10">
        <v>859</v>
      </c>
      <c r="F10">
        <v>17</v>
      </c>
      <c r="G10">
        <v>6</v>
      </c>
      <c r="H10" s="3">
        <v>1</v>
      </c>
      <c r="I10" s="3" t="s">
        <v>2</v>
      </c>
      <c r="J10" t="s">
        <v>79</v>
      </c>
    </row>
    <row r="11" spans="1:10" x14ac:dyDescent="0.35">
      <c r="A11" s="6" t="s">
        <v>23</v>
      </c>
      <c r="B11" s="46" t="s">
        <v>65</v>
      </c>
      <c r="C11" s="46">
        <v>44405</v>
      </c>
      <c r="D11" s="47">
        <v>866</v>
      </c>
      <c r="E11">
        <v>509</v>
      </c>
      <c r="F11">
        <v>6</v>
      </c>
      <c r="G11">
        <v>1</v>
      </c>
      <c r="H11" s="3">
        <v>1</v>
      </c>
      <c r="I11" s="3" t="s">
        <v>2</v>
      </c>
      <c r="J11" t="s">
        <v>70</v>
      </c>
    </row>
    <row r="12" spans="1:10" x14ac:dyDescent="0.35">
      <c r="A12" s="6" t="s">
        <v>24</v>
      </c>
      <c r="B12" s="46" t="s">
        <v>65</v>
      </c>
      <c r="C12" s="46">
        <v>44405</v>
      </c>
      <c r="D12" s="47">
        <v>127</v>
      </c>
      <c r="E12">
        <v>6</v>
      </c>
      <c r="F12">
        <v>3</v>
      </c>
      <c r="G12">
        <v>1</v>
      </c>
      <c r="H12" s="3">
        <v>0</v>
      </c>
      <c r="I12" s="3" t="s">
        <v>0</v>
      </c>
      <c r="J12" t="s">
        <v>67</v>
      </c>
    </row>
    <row r="13" spans="1:10" x14ac:dyDescent="0.35">
      <c r="A13" s="6" t="s">
        <v>28</v>
      </c>
      <c r="B13" s="46" t="s">
        <v>65</v>
      </c>
      <c r="C13" s="46">
        <v>44405</v>
      </c>
      <c r="D13" s="47">
        <v>521</v>
      </c>
      <c r="F13">
        <v>4</v>
      </c>
      <c r="H13" s="3"/>
      <c r="I13" s="3" t="s">
        <v>0</v>
      </c>
    </row>
    <row r="14" spans="1:10" x14ac:dyDescent="0.35">
      <c r="A14" s="6" t="s">
        <v>29</v>
      </c>
      <c r="B14" s="46" t="s">
        <v>65</v>
      </c>
      <c r="C14" s="46">
        <v>44405</v>
      </c>
      <c r="D14" s="47">
        <v>2</v>
      </c>
      <c r="F14">
        <v>5</v>
      </c>
      <c r="H14" s="3"/>
      <c r="I14" s="3" t="s">
        <v>0</v>
      </c>
    </row>
    <row r="15" spans="1:10" x14ac:dyDescent="0.35">
      <c r="A15" s="6" t="s">
        <v>30</v>
      </c>
      <c r="B15" s="46" t="s">
        <v>65</v>
      </c>
      <c r="C15" s="46">
        <v>44405</v>
      </c>
      <c r="D15" s="47">
        <v>66</v>
      </c>
      <c r="E15">
        <v>634</v>
      </c>
      <c r="F15">
        <v>5</v>
      </c>
      <c r="G15">
        <v>1</v>
      </c>
      <c r="H15" s="3">
        <v>3</v>
      </c>
      <c r="I15" s="3" t="s">
        <v>0</v>
      </c>
      <c r="J15" t="s">
        <v>72</v>
      </c>
    </row>
    <row r="16" spans="1:10" x14ac:dyDescent="0.35">
      <c r="A16" s="6" t="s">
        <v>31</v>
      </c>
      <c r="B16" s="46" t="s">
        <v>65</v>
      </c>
      <c r="C16" s="46">
        <v>44405</v>
      </c>
      <c r="D16" s="47">
        <v>26</v>
      </c>
      <c r="E16">
        <v>212</v>
      </c>
      <c r="F16">
        <v>5</v>
      </c>
      <c r="G16">
        <v>1</v>
      </c>
      <c r="H16" s="3">
        <v>3</v>
      </c>
      <c r="I16" s="3" t="s">
        <v>0</v>
      </c>
      <c r="J16" t="s">
        <v>72</v>
      </c>
    </row>
    <row r="17" spans="1:10" x14ac:dyDescent="0.35">
      <c r="A17" s="6" t="s">
        <v>32</v>
      </c>
      <c r="B17" s="46" t="s">
        <v>65</v>
      </c>
      <c r="C17" s="46">
        <v>44405</v>
      </c>
      <c r="D17" s="47">
        <v>14</v>
      </c>
      <c r="E17">
        <v>12</v>
      </c>
      <c r="F17">
        <v>5</v>
      </c>
      <c r="G17">
        <v>1</v>
      </c>
      <c r="H17" s="3">
        <v>1</v>
      </c>
      <c r="I17" s="3" t="s">
        <v>2</v>
      </c>
      <c r="J17" t="s">
        <v>70</v>
      </c>
    </row>
    <row r="18" spans="1:10" x14ac:dyDescent="0.35">
      <c r="A18" s="6" t="s">
        <v>33</v>
      </c>
      <c r="B18" s="46" t="s">
        <v>65</v>
      </c>
      <c r="C18" s="46">
        <v>44405</v>
      </c>
      <c r="D18" s="47">
        <v>7</v>
      </c>
      <c r="E18">
        <v>10</v>
      </c>
      <c r="F18">
        <v>5</v>
      </c>
      <c r="G18">
        <v>1</v>
      </c>
      <c r="H18" s="3">
        <v>1</v>
      </c>
      <c r="I18" s="3" t="s">
        <v>0</v>
      </c>
      <c r="J18" t="s">
        <v>70</v>
      </c>
    </row>
    <row r="19" spans="1:10" x14ac:dyDescent="0.35">
      <c r="A19" s="6" t="s">
        <v>13</v>
      </c>
      <c r="B19" s="46" t="s">
        <v>64</v>
      </c>
      <c r="C19" s="46">
        <v>44405</v>
      </c>
      <c r="D19" s="47">
        <v>4</v>
      </c>
      <c r="E19">
        <v>19</v>
      </c>
      <c r="F19">
        <v>4</v>
      </c>
      <c r="G19">
        <v>2</v>
      </c>
      <c r="H19" s="3">
        <v>1</v>
      </c>
      <c r="I19" s="3" t="s">
        <v>0</v>
      </c>
      <c r="J19" t="s">
        <v>68</v>
      </c>
    </row>
    <row r="20" spans="1:10" x14ac:dyDescent="0.35">
      <c r="A20" s="6" t="s">
        <v>18</v>
      </c>
      <c r="B20" s="46" t="s">
        <v>65</v>
      </c>
      <c r="C20" s="46">
        <v>44405</v>
      </c>
      <c r="D20" s="47">
        <v>24</v>
      </c>
      <c r="E20">
        <v>58</v>
      </c>
      <c r="F20">
        <v>4</v>
      </c>
      <c r="G20">
        <v>2</v>
      </c>
      <c r="H20" s="3">
        <v>0</v>
      </c>
      <c r="I20" s="3" t="s">
        <v>0</v>
      </c>
      <c r="J20" t="s">
        <v>67</v>
      </c>
    </row>
    <row r="21" spans="1:10" x14ac:dyDescent="0.35">
      <c r="A21" s="6" t="s">
        <v>19</v>
      </c>
      <c r="B21" s="46" t="s">
        <v>65</v>
      </c>
      <c r="C21" s="46">
        <v>44405</v>
      </c>
      <c r="D21" s="47">
        <v>1</v>
      </c>
      <c r="F21">
        <v>3</v>
      </c>
      <c r="H21" s="3"/>
      <c r="I21" s="3" t="s">
        <v>0</v>
      </c>
    </row>
    <row r="22" spans="1:10" x14ac:dyDescent="0.35">
      <c r="A22" s="6" t="s">
        <v>37</v>
      </c>
      <c r="B22" s="46" t="s">
        <v>64</v>
      </c>
      <c r="C22" s="46">
        <v>44405</v>
      </c>
      <c r="D22" s="47">
        <v>627</v>
      </c>
      <c r="E22">
        <v>1408</v>
      </c>
      <c r="F22">
        <v>10</v>
      </c>
      <c r="G22">
        <v>4</v>
      </c>
      <c r="H22" s="3">
        <v>0</v>
      </c>
      <c r="I22" s="3" t="s">
        <v>0</v>
      </c>
      <c r="J22" t="s">
        <v>67</v>
      </c>
    </row>
    <row r="23" spans="1:10" x14ac:dyDescent="0.35">
      <c r="A23" s="6" t="s">
        <v>38</v>
      </c>
      <c r="B23" s="46" t="s">
        <v>64</v>
      </c>
      <c r="C23" s="46">
        <v>44405</v>
      </c>
      <c r="D23" s="47">
        <v>233</v>
      </c>
      <c r="E23">
        <v>247</v>
      </c>
      <c r="F23">
        <v>22</v>
      </c>
      <c r="G23">
        <v>3</v>
      </c>
      <c r="H23" s="3">
        <v>0</v>
      </c>
      <c r="I23" s="3" t="s">
        <v>2</v>
      </c>
      <c r="J23" t="s">
        <v>67</v>
      </c>
    </row>
    <row r="24" spans="1:10" x14ac:dyDescent="0.35">
      <c r="A24" s="6" t="s">
        <v>25</v>
      </c>
      <c r="B24" s="46" t="s">
        <v>65</v>
      </c>
      <c r="C24" s="46">
        <v>44405</v>
      </c>
      <c r="D24" s="47">
        <v>295</v>
      </c>
      <c r="E24">
        <v>1000</v>
      </c>
      <c r="F24">
        <v>3</v>
      </c>
      <c r="G24">
        <v>1</v>
      </c>
      <c r="H24" s="3">
        <v>2</v>
      </c>
      <c r="I24" s="3" t="s">
        <v>0</v>
      </c>
      <c r="J24" t="s">
        <v>74</v>
      </c>
    </row>
    <row r="25" spans="1:10" x14ac:dyDescent="0.35">
      <c r="A25" s="6" t="s">
        <v>42</v>
      </c>
      <c r="B25" s="46" t="s">
        <v>65</v>
      </c>
      <c r="C25" s="46">
        <v>44405</v>
      </c>
      <c r="D25" s="47">
        <v>10</v>
      </c>
      <c r="E25">
        <v>536</v>
      </c>
      <c r="F25">
        <v>6</v>
      </c>
      <c r="G25">
        <v>2</v>
      </c>
      <c r="H25" s="3">
        <v>5</v>
      </c>
      <c r="I25" s="3" t="s">
        <v>0</v>
      </c>
      <c r="J25" t="s">
        <v>80</v>
      </c>
    </row>
    <row r="26" spans="1:10" x14ac:dyDescent="0.35">
      <c r="A26" s="6" t="s">
        <v>43</v>
      </c>
      <c r="B26" s="46" t="s">
        <v>65</v>
      </c>
      <c r="C26" s="46">
        <v>44405</v>
      </c>
      <c r="D26" s="47">
        <v>1</v>
      </c>
      <c r="E26">
        <v>5785</v>
      </c>
      <c r="F26">
        <v>10</v>
      </c>
      <c r="G26">
        <v>2</v>
      </c>
      <c r="H26" s="3">
        <v>1</v>
      </c>
      <c r="I26" s="3" t="s">
        <v>0</v>
      </c>
      <c r="J26" t="s">
        <v>81</v>
      </c>
    </row>
    <row r="27" spans="1:10" x14ac:dyDescent="0.35">
      <c r="A27" s="6" t="s">
        <v>44</v>
      </c>
      <c r="B27" s="46" t="s">
        <v>65</v>
      </c>
      <c r="C27" s="46">
        <v>44405</v>
      </c>
      <c r="D27" s="47">
        <v>167</v>
      </c>
      <c r="E27">
        <v>23</v>
      </c>
      <c r="F27">
        <v>5</v>
      </c>
      <c r="G27">
        <v>2</v>
      </c>
      <c r="H27" s="3">
        <v>0</v>
      </c>
      <c r="I27" s="3" t="s">
        <v>0</v>
      </c>
      <c r="J27" t="s">
        <v>67</v>
      </c>
    </row>
    <row r="28" spans="1:10" x14ac:dyDescent="0.35">
      <c r="A28" s="6"/>
      <c r="B28" s="46"/>
      <c r="C28" s="46"/>
      <c r="D28" s="47"/>
      <c r="H28" s="3"/>
      <c r="I28" s="3" t="e">
        <v>#VALUE!</v>
      </c>
    </row>
    <row r="29" spans="1:10" x14ac:dyDescent="0.35">
      <c r="A29" s="6"/>
      <c r="B29" s="46"/>
      <c r="C29" s="46"/>
      <c r="D29" s="47"/>
      <c r="H29" s="3"/>
      <c r="I29" s="3" t="e">
        <v>#VALUE!</v>
      </c>
    </row>
    <row r="30" spans="1:10" x14ac:dyDescent="0.35">
      <c r="A30" s="6"/>
      <c r="B30" s="46"/>
      <c r="C30" s="46"/>
      <c r="D30" s="47"/>
      <c r="H30" s="3"/>
      <c r="I30" s="3" t="e">
        <v>#VALUE!</v>
      </c>
    </row>
    <row r="31" spans="1:10" x14ac:dyDescent="0.35">
      <c r="A31" s="6"/>
      <c r="B31" s="46"/>
      <c r="C31" s="46"/>
      <c r="D31" s="47"/>
      <c r="H31" s="3"/>
      <c r="I31" s="3" t="e">
        <v>#VALUE!</v>
      </c>
    </row>
    <row r="32" spans="1:10" x14ac:dyDescent="0.35">
      <c r="A32" s="6"/>
      <c r="B32" s="46"/>
      <c r="C32" s="46"/>
      <c r="D32" s="47"/>
      <c r="H32" s="3"/>
      <c r="I32" s="3" t="e">
        <v>#VALUE!</v>
      </c>
    </row>
    <row r="33" spans="1:9" x14ac:dyDescent="0.35">
      <c r="A33" s="6"/>
      <c r="B33" s="46"/>
      <c r="C33" s="46"/>
      <c r="D33" s="47"/>
      <c r="H33" s="3"/>
      <c r="I33" s="3" t="e">
        <v>#VALUE!</v>
      </c>
    </row>
    <row r="34" spans="1:9" x14ac:dyDescent="0.35">
      <c r="A34" s="6"/>
      <c r="B34" s="46"/>
      <c r="C34" s="46"/>
      <c r="D34" s="47"/>
      <c r="H34" s="3"/>
      <c r="I34" s="3" t="e">
        <v>#VALUE!</v>
      </c>
    </row>
    <row r="35" spans="1:9" x14ac:dyDescent="0.35">
      <c r="A35" s="6"/>
      <c r="B35" s="46"/>
      <c r="C35" s="46"/>
      <c r="D35" s="47"/>
      <c r="H35" s="3"/>
      <c r="I35" s="3" t="e">
        <v>#VALUE!</v>
      </c>
    </row>
    <row r="36" spans="1:9" x14ac:dyDescent="0.35">
      <c r="A36" s="6"/>
      <c r="B36" s="46"/>
      <c r="C36" s="46"/>
      <c r="D36" s="47"/>
      <c r="H36" s="3"/>
      <c r="I36" s="3" t="e">
        <v>#VALUE!</v>
      </c>
    </row>
    <row r="37" spans="1:9" x14ac:dyDescent="0.35">
      <c r="A37" s="6"/>
      <c r="B37" s="46"/>
      <c r="C37" s="46"/>
      <c r="D37" s="47"/>
      <c r="H37" s="3"/>
      <c r="I37" s="3" t="e">
        <v>#VALUE!</v>
      </c>
    </row>
    <row r="38" spans="1:9" x14ac:dyDescent="0.35">
      <c r="A38" s="6"/>
      <c r="B38" s="46"/>
      <c r="C38" s="46"/>
      <c r="D38" s="47"/>
      <c r="H38" s="3"/>
      <c r="I38" s="3" t="e">
        <v>#VALUE!</v>
      </c>
    </row>
    <row r="39" spans="1:9" x14ac:dyDescent="0.35">
      <c r="A39" s="6"/>
      <c r="B39" s="46"/>
      <c r="C39" s="46"/>
      <c r="D39" s="47"/>
      <c r="H39" s="3"/>
      <c r="I39" s="3" t="e">
        <v>#VALUE!</v>
      </c>
    </row>
    <row r="40" spans="1:9" x14ac:dyDescent="0.35">
      <c r="A40" s="6"/>
      <c r="B40" s="46"/>
      <c r="C40" s="46"/>
      <c r="D40" s="47"/>
      <c r="H40" s="3"/>
      <c r="I40" s="3" t="e">
        <v>#VALUE!</v>
      </c>
    </row>
    <row r="41" spans="1:9" x14ac:dyDescent="0.35">
      <c r="A41" s="6"/>
      <c r="B41" s="46"/>
      <c r="C41" s="46"/>
      <c r="D41" s="47"/>
      <c r="H41" s="3"/>
      <c r="I41" s="3" t="e">
        <v>#VALUE!</v>
      </c>
    </row>
    <row r="42" spans="1:9" x14ac:dyDescent="0.35">
      <c r="A42" s="6"/>
      <c r="B42" s="46"/>
      <c r="C42" s="46"/>
      <c r="D42" s="47"/>
      <c r="H42" s="3"/>
      <c r="I42" s="3" t="e">
        <v>#VALUE!</v>
      </c>
    </row>
    <row r="43" spans="1:9" x14ac:dyDescent="0.35">
      <c r="A43" s="6"/>
      <c r="B43" s="46"/>
      <c r="C43" s="46"/>
      <c r="D43" s="47"/>
      <c r="H43" s="3"/>
      <c r="I43" s="3" t="e">
        <v>#VALUE!</v>
      </c>
    </row>
    <row r="44" spans="1:9" x14ac:dyDescent="0.35">
      <c r="A44" s="6"/>
      <c r="B44" s="46"/>
      <c r="C44" s="46"/>
      <c r="D44" s="47"/>
      <c r="H44" s="3"/>
      <c r="I44" s="3" t="e">
        <v>#VALUE!</v>
      </c>
    </row>
    <row r="45" spans="1:9" x14ac:dyDescent="0.35">
      <c r="A45" s="6"/>
      <c r="B45" s="46"/>
      <c r="C45" s="46"/>
      <c r="D45" s="47"/>
      <c r="H45" s="3"/>
      <c r="I45" s="3" t="e">
        <v>#VALUE!</v>
      </c>
    </row>
    <row r="46" spans="1:9" x14ac:dyDescent="0.35">
      <c r="A46" s="6"/>
      <c r="B46" s="46"/>
      <c r="C46" s="46"/>
      <c r="D46" s="47"/>
      <c r="H46" s="3"/>
      <c r="I46" s="3" t="e">
        <v>#VALUE!</v>
      </c>
    </row>
    <row r="47" spans="1:9" x14ac:dyDescent="0.35">
      <c r="A47" s="6"/>
      <c r="B47" s="46"/>
      <c r="C47" s="46"/>
      <c r="D47" s="47"/>
      <c r="H47" s="3"/>
      <c r="I47" s="3" t="e">
        <v>#VALUE!</v>
      </c>
    </row>
    <row r="48" spans="1:9" x14ac:dyDescent="0.35">
      <c r="A48" s="6"/>
      <c r="B48" s="46"/>
      <c r="C48" s="46"/>
      <c r="D48" s="47"/>
      <c r="H48" s="3"/>
      <c r="I48" s="3" t="e">
        <v>#VALUE!</v>
      </c>
    </row>
    <row r="49" spans="1:9" x14ac:dyDescent="0.35">
      <c r="A49" s="6"/>
      <c r="B49" s="46"/>
      <c r="C49" s="46"/>
      <c r="D49" s="47"/>
      <c r="H49" s="3"/>
      <c r="I49" s="3" t="e">
        <v>#VALUE!</v>
      </c>
    </row>
    <row r="50" spans="1:9" x14ac:dyDescent="0.35">
      <c r="A50" s="6"/>
      <c r="B50" s="46"/>
      <c r="C50" s="46"/>
      <c r="D50" s="47"/>
      <c r="H50" s="3"/>
      <c r="I50" s="3" t="e">
        <v>#VALUE!</v>
      </c>
    </row>
    <row r="51" spans="1:9" x14ac:dyDescent="0.35">
      <c r="A51" s="6"/>
      <c r="B51" s="46"/>
      <c r="C51" s="46"/>
      <c r="D51" s="47"/>
      <c r="H51" s="3"/>
      <c r="I51" s="3" t="e">
        <v>#VALUE!</v>
      </c>
    </row>
    <row r="52" spans="1:9" x14ac:dyDescent="0.35">
      <c r="A52" s="6"/>
      <c r="B52" s="46"/>
      <c r="C52" s="46"/>
      <c r="D52" s="47"/>
      <c r="H52" s="3"/>
      <c r="I52" s="3" t="e">
        <v>#VALUE!</v>
      </c>
    </row>
    <row r="53" spans="1:9" x14ac:dyDescent="0.35">
      <c r="A53" s="6"/>
      <c r="B53" s="46"/>
      <c r="C53" s="46"/>
      <c r="D53" s="47"/>
      <c r="H53" s="3"/>
      <c r="I53" s="3" t="e">
        <v>#VALUE!</v>
      </c>
    </row>
    <row r="54" spans="1:9" x14ac:dyDescent="0.35">
      <c r="A54" s="6"/>
      <c r="B54" s="46"/>
      <c r="C54" s="46"/>
      <c r="D54" s="47"/>
      <c r="H54" s="3"/>
      <c r="I54" s="3" t="e">
        <v>#VALUE!</v>
      </c>
    </row>
    <row r="55" spans="1:9" x14ac:dyDescent="0.35">
      <c r="A55" s="6"/>
      <c r="B55" s="46"/>
      <c r="C55" s="46"/>
      <c r="D55" s="47"/>
      <c r="H55" s="3"/>
      <c r="I55" s="3" t="e">
        <v>#VALUE!</v>
      </c>
    </row>
    <row r="56" spans="1:9" x14ac:dyDescent="0.35">
      <c r="A56" s="6"/>
      <c r="B56" s="46"/>
      <c r="C56" s="46"/>
      <c r="D56" s="47"/>
      <c r="H56" s="3"/>
      <c r="I56" s="3" t="e">
        <v>#VALUE!</v>
      </c>
    </row>
    <row r="57" spans="1:9" x14ac:dyDescent="0.35">
      <c r="A57" s="6"/>
      <c r="B57" s="46"/>
      <c r="C57" s="46"/>
      <c r="D57" s="47"/>
      <c r="H57" s="3"/>
      <c r="I57" s="3" t="e">
        <v>#VALUE!</v>
      </c>
    </row>
    <row r="58" spans="1:9" x14ac:dyDescent="0.35">
      <c r="A58" s="6"/>
      <c r="B58" s="46"/>
      <c r="C58" s="46"/>
      <c r="D58" s="47"/>
      <c r="H58" s="3"/>
      <c r="I58" s="3" t="e">
        <v>#VALUE!</v>
      </c>
    </row>
    <row r="59" spans="1:9" x14ac:dyDescent="0.35">
      <c r="A59" s="6"/>
      <c r="B59" s="46"/>
      <c r="C59" s="46"/>
      <c r="D59" s="47"/>
      <c r="H59" s="3"/>
      <c r="I59" s="3" t="e">
        <v>#VALUE!</v>
      </c>
    </row>
    <row r="60" spans="1:9" x14ac:dyDescent="0.35">
      <c r="A60" s="6"/>
      <c r="B60" s="46"/>
      <c r="C60" s="46"/>
      <c r="D60" s="47"/>
      <c r="H60" s="3"/>
      <c r="I60" s="3" t="e">
        <v>#VALUE!</v>
      </c>
    </row>
    <row r="61" spans="1:9" x14ac:dyDescent="0.35">
      <c r="A61" s="6"/>
      <c r="B61" s="46"/>
      <c r="C61" s="46"/>
      <c r="D61" s="47"/>
      <c r="H61" s="3"/>
      <c r="I61" s="3" t="e">
        <v>#VALUE!</v>
      </c>
    </row>
    <row r="62" spans="1:9" x14ac:dyDescent="0.35">
      <c r="A62" s="6"/>
      <c r="B62" s="46"/>
      <c r="C62" s="46"/>
      <c r="D62" s="47"/>
      <c r="H62" s="3"/>
      <c r="I62" s="3" t="e">
        <v>#VALUE!</v>
      </c>
    </row>
    <row r="63" spans="1:9" x14ac:dyDescent="0.35">
      <c r="A63" s="6"/>
      <c r="B63" s="46"/>
      <c r="C63" s="46"/>
      <c r="D63" s="47"/>
      <c r="H63" s="3"/>
      <c r="I63" s="3" t="e">
        <v>#VALUE!</v>
      </c>
    </row>
    <row r="64" spans="1:9" x14ac:dyDescent="0.35">
      <c r="A64" s="6"/>
      <c r="B64" s="46"/>
      <c r="C64" s="46"/>
      <c r="D64" s="47"/>
      <c r="H64" s="3"/>
      <c r="I64" s="3" t="e">
        <v>#VALUE!</v>
      </c>
    </row>
    <row r="65" spans="1:9" x14ac:dyDescent="0.35">
      <c r="A65" s="6"/>
      <c r="B65" s="46"/>
      <c r="C65" s="46"/>
      <c r="D65" s="47"/>
      <c r="H65" s="3"/>
      <c r="I65" s="3" t="e">
        <v>#VALUE!</v>
      </c>
    </row>
    <row r="66" spans="1:9" x14ac:dyDescent="0.35">
      <c r="A66" s="6"/>
      <c r="B66" s="46"/>
      <c r="C66" s="46"/>
      <c r="D66" s="47"/>
      <c r="H66" s="3"/>
      <c r="I66" s="3" t="e">
        <v>#VALUE!</v>
      </c>
    </row>
    <row r="67" spans="1:9" x14ac:dyDescent="0.35">
      <c r="A67" s="6"/>
      <c r="B67" s="46"/>
      <c r="C67" s="46"/>
      <c r="D67" s="47"/>
      <c r="H67" s="3"/>
      <c r="I67" s="3" t="e">
        <v>#VALUE!</v>
      </c>
    </row>
    <row r="68" spans="1:9" x14ac:dyDescent="0.35">
      <c r="A68" s="6"/>
      <c r="B68" s="46"/>
      <c r="C68" s="46"/>
      <c r="D68" s="47"/>
      <c r="H68" s="3"/>
      <c r="I68" s="3" t="e">
        <v>#VALUE!</v>
      </c>
    </row>
    <row r="69" spans="1:9" x14ac:dyDescent="0.35">
      <c r="A69" s="6"/>
      <c r="B69" s="46"/>
      <c r="C69" s="46"/>
      <c r="D69" s="47"/>
      <c r="H69" s="3"/>
      <c r="I69" s="3" t="e">
        <v>#VALUE!</v>
      </c>
    </row>
    <row r="70" spans="1:9" x14ac:dyDescent="0.35">
      <c r="A70" s="6"/>
      <c r="B70" s="46"/>
      <c r="C70" s="46"/>
      <c r="D70" s="47"/>
      <c r="H70" s="3"/>
      <c r="I70" s="3" t="e">
        <v>#VALUE!</v>
      </c>
    </row>
    <row r="71" spans="1:9" x14ac:dyDescent="0.35">
      <c r="A71" s="6"/>
      <c r="B71" s="46"/>
      <c r="C71" s="46"/>
      <c r="D71" s="47"/>
      <c r="H71" s="3"/>
      <c r="I71" s="3" t="e">
        <v>#VALUE!</v>
      </c>
    </row>
    <row r="72" spans="1:9" x14ac:dyDescent="0.35">
      <c r="A72" s="6"/>
      <c r="B72" s="46"/>
      <c r="C72" s="46"/>
      <c r="D72" s="47"/>
      <c r="H72" s="3"/>
      <c r="I72" s="3" t="e">
        <v>#VALUE!</v>
      </c>
    </row>
    <row r="73" spans="1:9" x14ac:dyDescent="0.35">
      <c r="A73" s="6"/>
      <c r="B73" s="46"/>
      <c r="C73" s="46"/>
      <c r="D73" s="47"/>
      <c r="H73" s="3"/>
      <c r="I73" s="3" t="e">
        <v>#VALUE!</v>
      </c>
    </row>
    <row r="74" spans="1:9" x14ac:dyDescent="0.35">
      <c r="A74" s="6"/>
      <c r="B74" s="46"/>
      <c r="C74" s="46"/>
      <c r="D74" s="47"/>
      <c r="H74" s="3"/>
      <c r="I74" s="3" t="e">
        <v>#VALUE!</v>
      </c>
    </row>
  </sheetData>
  <conditionalFormatting sqref="I3:I27">
    <cfRule type="cellIs" dxfId="62" priority="1" operator="equal">
      <formula>"Yes"</formula>
    </cfRule>
  </conditionalFormatting>
  <conditionalFormatting sqref="H3:H27">
    <cfRule type="cellIs" dxfId="61" priority="2" operator="lessThanOrEqual">
      <formula>0</formula>
    </cfRule>
  </conditionalFormatting>
  <pageMargins left="0.7" right="0.7" top="0.75" bottom="0.75" header="0.3" footer="0.3"/>
  <pageSetup orientation="portrait" r:id="rId1"/>
  <headerFooter>
    <oddHeader>&amp;C&amp;"Calibri"&amp;10&amp;K737373INTERNAL&amp;1#</oddHeader>
  </headerFooter>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4C0E0-4CF6-4A8C-BDE7-79FABD325A91}">
  <dimension ref="A2:J74"/>
  <sheetViews>
    <sheetView workbookViewId="0">
      <selection activeCell="H8" sqref="H8"/>
    </sheetView>
  </sheetViews>
  <sheetFormatPr defaultRowHeight="14.5" x14ac:dyDescent="0.35"/>
  <cols>
    <col min="1" max="2" width="20.6328125" customWidth="1"/>
    <col min="3" max="4" width="13.7265625" customWidth="1"/>
    <col min="5" max="5" width="23.26953125" customWidth="1"/>
    <col min="6" max="6" width="22" style="8" bestFit="1" customWidth="1"/>
    <col min="7" max="7" width="20" customWidth="1"/>
    <col min="8" max="8" width="22.7265625" customWidth="1"/>
    <col min="9" max="9" width="39.26953125" bestFit="1" customWidth="1"/>
    <col min="10" max="10" width="34.81640625" customWidth="1"/>
  </cols>
  <sheetData>
    <row r="2" spans="1:10" x14ac:dyDescent="0.35">
      <c r="A2" t="s">
        <v>61</v>
      </c>
      <c r="B2" t="s">
        <v>62</v>
      </c>
      <c r="C2" t="s">
        <v>4</v>
      </c>
      <c r="D2" s="5" t="s">
        <v>8</v>
      </c>
      <c r="E2" t="s">
        <v>12</v>
      </c>
      <c r="F2" s="8" t="s">
        <v>9</v>
      </c>
      <c r="G2" t="s">
        <v>5</v>
      </c>
      <c r="H2" t="s">
        <v>63</v>
      </c>
      <c r="I2" t="s">
        <v>6</v>
      </c>
      <c r="J2" t="s">
        <v>7</v>
      </c>
    </row>
    <row r="3" spans="1:10" x14ac:dyDescent="0.35">
      <c r="A3" s="19"/>
      <c r="B3" s="46"/>
      <c r="C3" s="46"/>
      <c r="D3" s="44"/>
      <c r="H3" s="3"/>
      <c r="I3" s="45" t="str">
        <f>IF(OR(July2021[[#This Row],[Number of Transactions Executed (monthly)]]&gt;July2021[[#This Row],[Expected '# Transactions]]*1.15,(July2021[[#This Row],[Number of Transactions Executed (monthly)]]&lt;=July2021[[#This Row],[Expected '# Transactions]]*0.2)),"Yes","No")</f>
        <v>Yes</v>
      </c>
    </row>
    <row r="4" spans="1:10" x14ac:dyDescent="0.35">
      <c r="A4" s="19"/>
      <c r="B4" s="46"/>
      <c r="C4" s="46"/>
      <c r="D4" s="44"/>
      <c r="H4" s="3"/>
      <c r="I4" s="45" t="str">
        <f>IF(OR(July2021[[#This Row],[Number of Transactions Executed (monthly)]]&gt;July2021[[#This Row],[Expected '# Transactions]]*1.15,(July2021[[#This Row],[Number of Transactions Executed (monthly)]]&lt;=July2021[[#This Row],[Expected '# Transactions]]*0.2)),"Yes","No")</f>
        <v>Yes</v>
      </c>
    </row>
    <row r="5" spans="1:10" x14ac:dyDescent="0.35">
      <c r="A5" s="19"/>
      <c r="B5" s="46"/>
      <c r="C5" s="46"/>
      <c r="D5" s="44"/>
      <c r="H5" s="3"/>
      <c r="I5" s="45" t="str">
        <f>IF(OR(July2021[[#This Row],[Number of Transactions Executed (monthly)]]&gt;July2021[[#This Row],[Expected '# Transactions]]*1.15,(July2021[[#This Row],[Number of Transactions Executed (monthly)]]&lt;=July2021[[#This Row],[Expected '# Transactions]]*0.2)),"Yes","No")</f>
        <v>Yes</v>
      </c>
    </row>
    <row r="6" spans="1:10" x14ac:dyDescent="0.35">
      <c r="A6" s="19"/>
      <c r="B6" s="46"/>
      <c r="C6" s="46"/>
      <c r="D6" s="44"/>
      <c r="H6" s="3"/>
      <c r="I6" s="45" t="str">
        <f>IF(OR(July2021[[#This Row],[Number of Transactions Executed (monthly)]]&gt;July2021[[#This Row],[Expected '# Transactions]]*1.15,(July2021[[#This Row],[Number of Transactions Executed (monthly)]]&lt;=July2021[[#This Row],[Expected '# Transactions]]*0.2)),"Yes","No")</f>
        <v>Yes</v>
      </c>
    </row>
    <row r="7" spans="1:10" x14ac:dyDescent="0.35">
      <c r="A7" s="19"/>
      <c r="B7" s="46"/>
      <c r="C7" s="46"/>
      <c r="D7" s="44"/>
      <c r="H7" s="3"/>
      <c r="I7" s="45" t="str">
        <f>IF(OR(July2021[[#This Row],[Number of Transactions Executed (monthly)]]&gt;July2021[[#This Row],[Expected '# Transactions]]*1.15,(July2021[[#This Row],[Number of Transactions Executed (monthly)]]&lt;=July2021[[#This Row],[Expected '# Transactions]]*0.2)),"Yes","No")</f>
        <v>Yes</v>
      </c>
    </row>
    <row r="8" spans="1:10" x14ac:dyDescent="0.35">
      <c r="A8" s="19"/>
      <c r="B8" s="46"/>
      <c r="C8" s="46"/>
      <c r="D8" s="44"/>
      <c r="H8" s="3"/>
      <c r="I8" s="45" t="str">
        <f>IF(OR(July2021[[#This Row],[Number of Transactions Executed (monthly)]]&gt;July2021[[#This Row],[Expected '# Transactions]]*1.15,(July2021[[#This Row],[Number of Transactions Executed (monthly)]]&lt;=July2021[[#This Row],[Expected '# Transactions]]*0.2)),"Yes","No")</f>
        <v>Yes</v>
      </c>
    </row>
    <row r="9" spans="1:10" x14ac:dyDescent="0.35">
      <c r="A9" s="19"/>
      <c r="B9" s="46"/>
      <c r="C9" s="46"/>
      <c r="D9" s="44"/>
      <c r="H9" s="3"/>
      <c r="I9" s="45" t="str">
        <f>IF(OR(July2021[[#This Row],[Number of Transactions Executed (monthly)]]&gt;July2021[[#This Row],[Expected '# Transactions]]*1.15,(July2021[[#This Row],[Number of Transactions Executed (monthly)]]&lt;=July2021[[#This Row],[Expected '# Transactions]]*0.2)),"Yes","No")</f>
        <v>Yes</v>
      </c>
    </row>
    <row r="10" spans="1:10" x14ac:dyDescent="0.35">
      <c r="A10" s="19"/>
      <c r="B10" s="46"/>
      <c r="C10" s="46"/>
      <c r="D10" s="44"/>
      <c r="H10" s="3"/>
      <c r="I10" s="45" t="str">
        <f>IF(OR(July2021[[#This Row],[Number of Transactions Executed (monthly)]]&gt;July2021[[#This Row],[Expected '# Transactions]]*1.15,(July2021[[#This Row],[Number of Transactions Executed (monthly)]]&lt;=July2021[[#This Row],[Expected '# Transactions]]*0.2)),"Yes","No")</f>
        <v>Yes</v>
      </c>
    </row>
    <row r="11" spans="1:10" x14ac:dyDescent="0.35">
      <c r="A11" s="19"/>
      <c r="B11" s="46"/>
      <c r="C11" s="46"/>
      <c r="D11" s="44"/>
      <c r="H11" s="3"/>
      <c r="I11" s="45" t="str">
        <f>IF(OR(July2021[[#This Row],[Number of Transactions Executed (monthly)]]&gt;July2021[[#This Row],[Expected '# Transactions]]*1.15,(July2021[[#This Row],[Number of Transactions Executed (monthly)]]&lt;=July2021[[#This Row],[Expected '# Transactions]]*0.2)),"Yes","No")</f>
        <v>Yes</v>
      </c>
    </row>
    <row r="12" spans="1:10" x14ac:dyDescent="0.35">
      <c r="A12" s="19"/>
      <c r="B12" s="46"/>
      <c r="C12" s="46"/>
      <c r="D12" s="44"/>
      <c r="H12" s="3"/>
      <c r="I12" s="45" t="str">
        <f>IF(OR(July2021[[#This Row],[Number of Transactions Executed (monthly)]]&gt;July2021[[#This Row],[Expected '# Transactions]]*1.15,(July2021[[#This Row],[Number of Transactions Executed (monthly)]]&lt;=July2021[[#This Row],[Expected '# Transactions]]*0.2)),"Yes","No")</f>
        <v>Yes</v>
      </c>
    </row>
    <row r="13" spans="1:10" x14ac:dyDescent="0.35">
      <c r="A13" s="19"/>
      <c r="B13" s="46"/>
      <c r="C13" s="46"/>
      <c r="D13" s="44"/>
      <c r="H13" s="3"/>
      <c r="I13" s="45" t="str">
        <f>IF(OR(July2021[[#This Row],[Number of Transactions Executed (monthly)]]&gt;July2021[[#This Row],[Expected '# Transactions]]*1.15,(July2021[[#This Row],[Number of Transactions Executed (monthly)]]&lt;=July2021[[#This Row],[Expected '# Transactions]]*0.2)),"Yes","No")</f>
        <v>Yes</v>
      </c>
    </row>
    <row r="14" spans="1:10" x14ac:dyDescent="0.35">
      <c r="A14" s="19"/>
      <c r="B14" s="46"/>
      <c r="C14" s="46"/>
      <c r="D14" s="44"/>
      <c r="H14" s="3"/>
      <c r="I14" s="45" t="str">
        <f>IF(OR(July2021[[#This Row],[Number of Transactions Executed (monthly)]]&gt;July2021[[#This Row],[Expected '# Transactions]]*1.15,(July2021[[#This Row],[Number of Transactions Executed (monthly)]]&lt;=July2021[[#This Row],[Expected '# Transactions]]*0.2)),"Yes","No")</f>
        <v>Yes</v>
      </c>
    </row>
    <row r="15" spans="1:10" x14ac:dyDescent="0.35">
      <c r="A15" s="19"/>
      <c r="B15" s="46"/>
      <c r="C15" s="46"/>
      <c r="D15" s="44"/>
      <c r="H15" s="3"/>
      <c r="I15" s="45" t="str">
        <f>IF(OR(July2021[[#This Row],[Number of Transactions Executed (monthly)]]&gt;July2021[[#This Row],[Expected '# Transactions]]*1.15,(July2021[[#This Row],[Number of Transactions Executed (monthly)]]&lt;=July2021[[#This Row],[Expected '# Transactions]]*0.2)),"Yes","No")</f>
        <v>Yes</v>
      </c>
    </row>
    <row r="16" spans="1:10" x14ac:dyDescent="0.35">
      <c r="A16" s="19"/>
      <c r="B16" s="46"/>
      <c r="C16" s="46"/>
      <c r="D16" s="44"/>
      <c r="H16" s="3"/>
      <c r="I16" s="45" t="str">
        <f>IF(OR(July2021[[#This Row],[Number of Transactions Executed (monthly)]]&gt;July2021[[#This Row],[Expected '# Transactions]]*1.15,(July2021[[#This Row],[Number of Transactions Executed (monthly)]]&lt;=July2021[[#This Row],[Expected '# Transactions]]*0.2)),"Yes","No")</f>
        <v>Yes</v>
      </c>
    </row>
    <row r="17" spans="1:9" x14ac:dyDescent="0.35">
      <c r="A17" s="19"/>
      <c r="B17" s="46"/>
      <c r="C17" s="46"/>
      <c r="D17" s="44"/>
      <c r="H17" s="3"/>
      <c r="I17" s="45" t="str">
        <f>IF(OR(July2021[[#This Row],[Number of Transactions Executed (monthly)]]&gt;July2021[[#This Row],[Expected '# Transactions]]*1.15,(July2021[[#This Row],[Number of Transactions Executed (monthly)]]&lt;=July2021[[#This Row],[Expected '# Transactions]]*0.2)),"Yes","No")</f>
        <v>Yes</v>
      </c>
    </row>
    <row r="18" spans="1:9" x14ac:dyDescent="0.35">
      <c r="A18" s="19"/>
      <c r="B18" s="46"/>
      <c r="C18" s="46"/>
      <c r="D18" s="44"/>
      <c r="H18" s="3"/>
      <c r="I18" s="45" t="str">
        <f>IF(OR(July2021[[#This Row],[Number of Transactions Executed (monthly)]]&gt;July2021[[#This Row],[Expected '# Transactions]]*1.15,(July2021[[#This Row],[Number of Transactions Executed (monthly)]]&lt;=July2021[[#This Row],[Expected '# Transactions]]*0.2)),"Yes","No")</f>
        <v>Yes</v>
      </c>
    </row>
    <row r="19" spans="1:9" x14ac:dyDescent="0.35">
      <c r="A19" s="19"/>
      <c r="B19" s="46"/>
      <c r="C19" s="46"/>
      <c r="D19" s="44"/>
      <c r="H19" s="3"/>
      <c r="I19" s="45" t="str">
        <f>IF(OR(July2021[[#This Row],[Number of Transactions Executed (monthly)]]&gt;July2021[[#This Row],[Expected '# Transactions]]*1.15,(July2021[[#This Row],[Number of Transactions Executed (monthly)]]&lt;=July2021[[#This Row],[Expected '# Transactions]]*0.2)),"Yes","No")</f>
        <v>Yes</v>
      </c>
    </row>
    <row r="20" spans="1:9" x14ac:dyDescent="0.35">
      <c r="A20" s="19"/>
      <c r="B20" s="46"/>
      <c r="C20" s="46"/>
      <c r="D20" s="44"/>
      <c r="H20" s="3"/>
      <c r="I20" s="45" t="str">
        <f>IF(OR(July2021[[#This Row],[Number of Transactions Executed (monthly)]]&gt;July2021[[#This Row],[Expected '# Transactions]]*1.15,(July2021[[#This Row],[Number of Transactions Executed (monthly)]]&lt;=July2021[[#This Row],[Expected '# Transactions]]*0.2)),"Yes","No")</f>
        <v>Yes</v>
      </c>
    </row>
    <row r="21" spans="1:9" x14ac:dyDescent="0.35">
      <c r="A21" s="19"/>
      <c r="B21" s="46"/>
      <c r="C21" s="46"/>
      <c r="D21" s="44"/>
      <c r="H21" s="3"/>
      <c r="I21" s="45" t="str">
        <f>IF(OR(July2021[[#This Row],[Number of Transactions Executed (monthly)]]&gt;July2021[[#This Row],[Expected '# Transactions]]*1.15,(July2021[[#This Row],[Number of Transactions Executed (monthly)]]&lt;=July2021[[#This Row],[Expected '# Transactions]]*0.2)),"Yes","No")</f>
        <v>Yes</v>
      </c>
    </row>
    <row r="22" spans="1:9" x14ac:dyDescent="0.35">
      <c r="A22" s="19"/>
      <c r="B22" s="46"/>
      <c r="C22" s="46"/>
      <c r="D22" s="44"/>
      <c r="H22" s="3"/>
      <c r="I22" s="45" t="str">
        <f>IF(OR(July2021[[#This Row],[Number of Transactions Executed (monthly)]]&gt;July2021[[#This Row],[Expected '# Transactions]]*1.15,(July2021[[#This Row],[Number of Transactions Executed (monthly)]]&lt;=July2021[[#This Row],[Expected '# Transactions]]*0.2)),"Yes","No")</f>
        <v>Yes</v>
      </c>
    </row>
    <row r="23" spans="1:9" x14ac:dyDescent="0.35">
      <c r="A23" s="19"/>
      <c r="B23" s="46"/>
      <c r="C23" s="46"/>
      <c r="D23" s="44"/>
      <c r="H23" s="3"/>
      <c r="I23" s="45" t="str">
        <f>IF(OR(July2021[[#This Row],[Number of Transactions Executed (monthly)]]&gt;July2021[[#This Row],[Expected '# Transactions]]*1.15,(July2021[[#This Row],[Number of Transactions Executed (monthly)]]&lt;=July2021[[#This Row],[Expected '# Transactions]]*0.2)),"Yes","No")</f>
        <v>Yes</v>
      </c>
    </row>
    <row r="24" spans="1:9" x14ac:dyDescent="0.35">
      <c r="A24" s="19"/>
      <c r="B24" s="46"/>
      <c r="C24" s="46"/>
      <c r="D24" s="44"/>
      <c r="H24" s="3"/>
      <c r="I24" s="45" t="str">
        <f>IF(OR(July2021[[#This Row],[Number of Transactions Executed (monthly)]]&gt;July2021[[#This Row],[Expected '# Transactions]]*1.15,(July2021[[#This Row],[Number of Transactions Executed (monthly)]]&lt;=July2021[[#This Row],[Expected '# Transactions]]*0.2)),"Yes","No")</f>
        <v>Yes</v>
      </c>
    </row>
    <row r="25" spans="1:9" x14ac:dyDescent="0.35">
      <c r="A25" s="19"/>
      <c r="B25" s="46"/>
      <c r="C25" s="46"/>
      <c r="D25" s="44"/>
      <c r="H25" s="3"/>
      <c r="I25" s="45" t="str">
        <f>IF(OR(July2021[[#This Row],[Number of Transactions Executed (monthly)]]&gt;July2021[[#This Row],[Expected '# Transactions]]*1.15,(July2021[[#This Row],[Number of Transactions Executed (monthly)]]&lt;=July2021[[#This Row],[Expected '# Transactions]]*0.2)),"Yes","No")</f>
        <v>Yes</v>
      </c>
    </row>
    <row r="26" spans="1:9" x14ac:dyDescent="0.35">
      <c r="A26" s="19"/>
      <c r="B26" s="46"/>
      <c r="C26" s="46"/>
      <c r="D26" s="44"/>
      <c r="H26" s="3"/>
      <c r="I26" s="45" t="str">
        <f>IF(OR(July2021[[#This Row],[Number of Transactions Executed (monthly)]]&gt;July2021[[#This Row],[Expected '# Transactions]]*1.15,(July2021[[#This Row],[Number of Transactions Executed (monthly)]]&lt;=July2021[[#This Row],[Expected '# Transactions]]*0.2)),"Yes","No")</f>
        <v>Yes</v>
      </c>
    </row>
    <row r="27" spans="1:9" x14ac:dyDescent="0.35">
      <c r="A27" s="19"/>
      <c r="B27" s="46"/>
      <c r="C27" s="46"/>
      <c r="D27" s="44"/>
      <c r="H27" s="3"/>
      <c r="I27" s="45" t="str">
        <f>IF(OR(July2021[[#This Row],[Number of Transactions Executed (monthly)]]&gt;July2021[[#This Row],[Expected '# Transactions]]*1.15,(July2021[[#This Row],[Number of Transactions Executed (monthly)]]&lt;=July2021[[#This Row],[Expected '# Transactions]]*0.2)),"Yes","No")</f>
        <v>Yes</v>
      </c>
    </row>
    <row r="28" spans="1:9" x14ac:dyDescent="0.35">
      <c r="A28" s="19"/>
      <c r="B28" s="46"/>
      <c r="C28" s="46"/>
      <c r="D28" s="44"/>
      <c r="H28" s="3"/>
      <c r="I28" s="45" t="str">
        <f>IF(OR(July2021[[#This Row],[Number of Transactions Executed (monthly)]]&gt;July2021[[#This Row],[Expected '# Transactions]]*1.15,(July2021[[#This Row],[Number of Transactions Executed (monthly)]]&lt;=July2021[[#This Row],[Expected '# Transactions]]*0.2)),"Yes","No")</f>
        <v>Yes</v>
      </c>
    </row>
    <row r="29" spans="1:9" x14ac:dyDescent="0.35">
      <c r="A29" s="19"/>
      <c r="B29" s="46"/>
      <c r="C29" s="46"/>
      <c r="D29" s="44"/>
      <c r="H29" s="3"/>
      <c r="I29" s="45" t="str">
        <f>IF(OR(July2021[[#This Row],[Number of Transactions Executed (monthly)]]&gt;July2021[[#This Row],[Expected '# Transactions]]*1.15,(July2021[[#This Row],[Number of Transactions Executed (monthly)]]&lt;=July2021[[#This Row],[Expected '# Transactions]]*0.2)),"Yes","No")</f>
        <v>Yes</v>
      </c>
    </row>
    <row r="30" spans="1:9" x14ac:dyDescent="0.35">
      <c r="A30" s="19"/>
      <c r="B30" s="46"/>
      <c r="C30" s="46"/>
      <c r="D30" s="44"/>
      <c r="H30" s="3"/>
      <c r="I30" s="45" t="str">
        <f>IF(OR(July2021[[#This Row],[Number of Transactions Executed (monthly)]]&gt;July2021[[#This Row],[Expected '# Transactions]]*1.15,(July2021[[#This Row],[Number of Transactions Executed (monthly)]]&lt;=July2021[[#This Row],[Expected '# Transactions]]*0.2)),"Yes","No")</f>
        <v>Yes</v>
      </c>
    </row>
    <row r="31" spans="1:9" x14ac:dyDescent="0.35">
      <c r="A31" s="19"/>
      <c r="B31" s="46"/>
      <c r="C31" s="46"/>
      <c r="D31" s="44"/>
      <c r="H31" s="3"/>
      <c r="I31" s="45" t="str">
        <f>IF(OR(July2021[[#This Row],[Number of Transactions Executed (monthly)]]&gt;July2021[[#This Row],[Expected '# Transactions]]*1.15,(July2021[[#This Row],[Number of Transactions Executed (monthly)]]&lt;=July2021[[#This Row],[Expected '# Transactions]]*0.2)),"Yes","No")</f>
        <v>Yes</v>
      </c>
    </row>
    <row r="32" spans="1:9" x14ac:dyDescent="0.35">
      <c r="A32" s="19"/>
      <c r="B32" s="46"/>
      <c r="C32" s="46"/>
      <c r="D32" s="44"/>
      <c r="H32" s="3"/>
      <c r="I32" s="45" t="str">
        <f>IF(OR(July2021[[#This Row],[Number of Transactions Executed (monthly)]]&gt;July2021[[#This Row],[Expected '# Transactions]]*1.15,(July2021[[#This Row],[Number of Transactions Executed (monthly)]]&lt;=July2021[[#This Row],[Expected '# Transactions]]*0.2)),"Yes","No")</f>
        <v>Yes</v>
      </c>
    </row>
    <row r="33" spans="1:9" x14ac:dyDescent="0.35">
      <c r="A33" s="19"/>
      <c r="B33" s="46"/>
      <c r="C33" s="46"/>
      <c r="D33" s="44"/>
      <c r="H33" s="3"/>
      <c r="I33" s="45" t="str">
        <f>IF(OR(July2021[[#This Row],[Number of Transactions Executed (monthly)]]&gt;July2021[[#This Row],[Expected '# Transactions]]*1.15,(July2021[[#This Row],[Number of Transactions Executed (monthly)]]&lt;=July2021[[#This Row],[Expected '# Transactions]]*0.2)),"Yes","No")</f>
        <v>Yes</v>
      </c>
    </row>
    <row r="34" spans="1:9" x14ac:dyDescent="0.35">
      <c r="A34" s="19"/>
      <c r="B34" s="46"/>
      <c r="C34" s="46"/>
      <c r="D34" s="44"/>
      <c r="H34" s="3"/>
      <c r="I34" s="45" t="str">
        <f>IF(OR(July2021[[#This Row],[Number of Transactions Executed (monthly)]]&gt;July2021[[#This Row],[Expected '# Transactions]]*1.15,(July2021[[#This Row],[Number of Transactions Executed (monthly)]]&lt;=July2021[[#This Row],[Expected '# Transactions]]*0.2)),"Yes","No")</f>
        <v>Yes</v>
      </c>
    </row>
    <row r="35" spans="1:9" x14ac:dyDescent="0.35">
      <c r="A35" s="19"/>
      <c r="B35" s="46"/>
      <c r="C35" s="46"/>
      <c r="D35" s="44"/>
      <c r="H35" s="3"/>
      <c r="I35" s="45" t="str">
        <f>IF(OR(July2021[[#This Row],[Number of Transactions Executed (monthly)]]&gt;July2021[[#This Row],[Expected '# Transactions]]*1.15,(July2021[[#This Row],[Number of Transactions Executed (monthly)]]&lt;=July2021[[#This Row],[Expected '# Transactions]]*0.2)),"Yes","No")</f>
        <v>Yes</v>
      </c>
    </row>
    <row r="36" spans="1:9" x14ac:dyDescent="0.35">
      <c r="A36" s="19"/>
      <c r="B36" s="46"/>
      <c r="C36" s="46"/>
      <c r="D36" s="44"/>
      <c r="H36" s="3"/>
      <c r="I36" s="45" t="str">
        <f>IF(OR(July2021[[#This Row],[Number of Transactions Executed (monthly)]]&gt;July2021[[#This Row],[Expected '# Transactions]]*1.15,(July2021[[#This Row],[Number of Transactions Executed (monthly)]]&lt;=July2021[[#This Row],[Expected '# Transactions]]*0.2)),"Yes","No")</f>
        <v>Yes</v>
      </c>
    </row>
    <row r="37" spans="1:9" x14ac:dyDescent="0.35">
      <c r="A37" s="19"/>
      <c r="B37" s="46"/>
      <c r="C37" s="46"/>
      <c r="D37" s="44"/>
      <c r="H37" s="3"/>
      <c r="I37" s="45" t="str">
        <f>IF(OR(July2021[[#This Row],[Number of Transactions Executed (monthly)]]&gt;July2021[[#This Row],[Expected '# Transactions]]*1.15,(July2021[[#This Row],[Number of Transactions Executed (monthly)]]&lt;=July2021[[#This Row],[Expected '# Transactions]]*0.2)),"Yes","No")</f>
        <v>Yes</v>
      </c>
    </row>
    <row r="38" spans="1:9" x14ac:dyDescent="0.35">
      <c r="A38" s="19"/>
      <c r="B38" s="46"/>
      <c r="C38" s="46"/>
      <c r="D38" s="44"/>
      <c r="H38" s="3"/>
      <c r="I38" s="45" t="str">
        <f>IF(OR(July2021[[#This Row],[Number of Transactions Executed (monthly)]]&gt;July2021[[#This Row],[Expected '# Transactions]]*1.15,(July2021[[#This Row],[Number of Transactions Executed (monthly)]]&lt;=July2021[[#This Row],[Expected '# Transactions]]*0.2)),"Yes","No")</f>
        <v>Yes</v>
      </c>
    </row>
    <row r="39" spans="1:9" x14ac:dyDescent="0.35">
      <c r="A39" s="19"/>
      <c r="B39" s="46"/>
      <c r="C39" s="46"/>
      <c r="D39" s="44"/>
      <c r="H39" s="3"/>
      <c r="I39" s="45" t="str">
        <f>IF(OR(July2021[[#This Row],[Number of Transactions Executed (monthly)]]&gt;July2021[[#This Row],[Expected '# Transactions]]*1.15,(July2021[[#This Row],[Number of Transactions Executed (monthly)]]&lt;=July2021[[#This Row],[Expected '# Transactions]]*0.2)),"Yes","No")</f>
        <v>Yes</v>
      </c>
    </row>
    <row r="40" spans="1:9" x14ac:dyDescent="0.35">
      <c r="A40" s="19"/>
      <c r="B40" s="46"/>
      <c r="C40" s="46"/>
      <c r="D40" s="44"/>
      <c r="H40" s="3"/>
      <c r="I40" s="45" t="str">
        <f>IF(OR(July2021[[#This Row],[Number of Transactions Executed (monthly)]]&gt;July2021[[#This Row],[Expected '# Transactions]]*1.15,(July2021[[#This Row],[Number of Transactions Executed (monthly)]]&lt;=July2021[[#This Row],[Expected '# Transactions]]*0.2)),"Yes","No")</f>
        <v>Yes</v>
      </c>
    </row>
    <row r="41" spans="1:9" x14ac:dyDescent="0.35">
      <c r="A41" s="19"/>
      <c r="B41" s="46"/>
      <c r="C41" s="46"/>
      <c r="D41" s="44"/>
      <c r="H41" s="3"/>
      <c r="I41" s="45" t="str">
        <f>IF(OR(July2021[[#This Row],[Number of Transactions Executed (monthly)]]&gt;July2021[[#This Row],[Expected '# Transactions]]*1.15,(July2021[[#This Row],[Number of Transactions Executed (monthly)]]&lt;=July2021[[#This Row],[Expected '# Transactions]]*0.2)),"Yes","No")</f>
        <v>Yes</v>
      </c>
    </row>
    <row r="42" spans="1:9" x14ac:dyDescent="0.35">
      <c r="A42" s="19"/>
      <c r="B42" s="46"/>
      <c r="C42" s="46"/>
      <c r="D42" s="44"/>
      <c r="H42" s="3"/>
      <c r="I42" s="45" t="str">
        <f>IF(OR(July2021[[#This Row],[Number of Transactions Executed (monthly)]]&gt;July2021[[#This Row],[Expected '# Transactions]]*1.15,(July2021[[#This Row],[Number of Transactions Executed (monthly)]]&lt;=July2021[[#This Row],[Expected '# Transactions]]*0.2)),"Yes","No")</f>
        <v>Yes</v>
      </c>
    </row>
    <row r="43" spans="1:9" x14ac:dyDescent="0.35">
      <c r="A43" s="19"/>
      <c r="B43" s="46"/>
      <c r="C43" s="46"/>
      <c r="D43" s="44"/>
      <c r="H43" s="3"/>
      <c r="I43" s="45" t="str">
        <f>IF(OR(July2021[[#This Row],[Number of Transactions Executed (monthly)]]&gt;July2021[[#This Row],[Expected '# Transactions]]*1.15,(July2021[[#This Row],[Number of Transactions Executed (monthly)]]&lt;=July2021[[#This Row],[Expected '# Transactions]]*0.2)),"Yes","No")</f>
        <v>Yes</v>
      </c>
    </row>
    <row r="44" spans="1:9" x14ac:dyDescent="0.35">
      <c r="A44" s="19"/>
      <c r="B44" s="46"/>
      <c r="C44" s="46"/>
      <c r="D44" s="44"/>
      <c r="H44" s="3"/>
      <c r="I44" s="45" t="str">
        <f>IF(OR(July2021[[#This Row],[Number of Transactions Executed (monthly)]]&gt;July2021[[#This Row],[Expected '# Transactions]]*1.15,(July2021[[#This Row],[Number of Transactions Executed (monthly)]]&lt;=July2021[[#This Row],[Expected '# Transactions]]*0.2)),"Yes","No")</f>
        <v>Yes</v>
      </c>
    </row>
    <row r="45" spans="1:9" x14ac:dyDescent="0.35">
      <c r="A45" s="19"/>
      <c r="B45" s="46"/>
      <c r="C45" s="46"/>
      <c r="D45" s="44"/>
      <c r="H45" s="3"/>
      <c r="I45" s="45" t="str">
        <f>IF(OR(July2021[[#This Row],[Number of Transactions Executed (monthly)]]&gt;July2021[[#This Row],[Expected '# Transactions]]*1.15,(July2021[[#This Row],[Number of Transactions Executed (monthly)]]&lt;=July2021[[#This Row],[Expected '# Transactions]]*0.2)),"Yes","No")</f>
        <v>Yes</v>
      </c>
    </row>
    <row r="46" spans="1:9" x14ac:dyDescent="0.35">
      <c r="A46" s="19"/>
      <c r="B46" s="46"/>
      <c r="C46" s="46"/>
      <c r="D46" s="44"/>
      <c r="H46" s="3"/>
      <c r="I46" s="45" t="str">
        <f>IF(OR(July2021[[#This Row],[Number of Transactions Executed (monthly)]]&gt;July2021[[#This Row],[Expected '# Transactions]]*1.15,(July2021[[#This Row],[Number of Transactions Executed (monthly)]]&lt;=July2021[[#This Row],[Expected '# Transactions]]*0.2)),"Yes","No")</f>
        <v>Yes</v>
      </c>
    </row>
    <row r="47" spans="1:9" x14ac:dyDescent="0.35">
      <c r="A47" s="19"/>
      <c r="B47" s="46"/>
      <c r="C47" s="46"/>
      <c r="D47" s="44"/>
      <c r="H47" s="3"/>
      <c r="I47" s="45" t="str">
        <f>IF(OR(July2021[[#This Row],[Number of Transactions Executed (monthly)]]&gt;July2021[[#This Row],[Expected '# Transactions]]*1.15,(July2021[[#This Row],[Number of Transactions Executed (monthly)]]&lt;=July2021[[#This Row],[Expected '# Transactions]]*0.2)),"Yes","No")</f>
        <v>Yes</v>
      </c>
    </row>
    <row r="48" spans="1:9" x14ac:dyDescent="0.35">
      <c r="A48" s="19"/>
      <c r="B48" s="46"/>
      <c r="C48" s="46"/>
      <c r="D48" s="44"/>
      <c r="H48" s="3"/>
      <c r="I48" s="45" t="str">
        <f>IF(OR(July2021[[#This Row],[Number of Transactions Executed (monthly)]]&gt;July2021[[#This Row],[Expected '# Transactions]]*1.15,(July2021[[#This Row],[Number of Transactions Executed (monthly)]]&lt;=July2021[[#This Row],[Expected '# Transactions]]*0.2)),"Yes","No")</f>
        <v>Yes</v>
      </c>
    </row>
    <row r="49" spans="1:9" x14ac:dyDescent="0.35">
      <c r="A49" s="19"/>
      <c r="B49" s="46"/>
      <c r="C49" s="46"/>
      <c r="D49" s="44"/>
      <c r="H49" s="3"/>
      <c r="I49" s="45" t="str">
        <f>IF(OR(July2021[[#This Row],[Number of Transactions Executed (monthly)]]&gt;July2021[[#This Row],[Expected '# Transactions]]*1.15,(July2021[[#This Row],[Number of Transactions Executed (monthly)]]&lt;=July2021[[#This Row],[Expected '# Transactions]]*0.2)),"Yes","No")</f>
        <v>Yes</v>
      </c>
    </row>
    <row r="50" spans="1:9" x14ac:dyDescent="0.35">
      <c r="A50" s="19"/>
      <c r="B50" s="46"/>
      <c r="C50" s="46"/>
      <c r="D50" s="44"/>
      <c r="H50" s="3"/>
      <c r="I50" s="45" t="str">
        <f>IF(OR(July2021[[#This Row],[Number of Transactions Executed (monthly)]]&gt;July2021[[#This Row],[Expected '# Transactions]]*1.15,(July2021[[#This Row],[Number of Transactions Executed (monthly)]]&lt;=July2021[[#This Row],[Expected '# Transactions]]*0.2)),"Yes","No")</f>
        <v>Yes</v>
      </c>
    </row>
    <row r="51" spans="1:9" x14ac:dyDescent="0.35">
      <c r="A51" s="19"/>
      <c r="B51" s="46"/>
      <c r="C51" s="46"/>
      <c r="D51" s="44"/>
      <c r="H51" s="3"/>
      <c r="I51" s="45" t="str">
        <f>IF(OR(July2021[[#This Row],[Number of Transactions Executed (monthly)]]&gt;July2021[[#This Row],[Expected '# Transactions]]*1.15,(July2021[[#This Row],[Number of Transactions Executed (monthly)]]&lt;=July2021[[#This Row],[Expected '# Transactions]]*0.2)),"Yes","No")</f>
        <v>Yes</v>
      </c>
    </row>
    <row r="52" spans="1:9" x14ac:dyDescent="0.35">
      <c r="A52" s="19"/>
      <c r="B52" s="46"/>
      <c r="C52" s="46"/>
      <c r="D52" s="44"/>
      <c r="H52" s="3"/>
      <c r="I52" s="45" t="str">
        <f>IF(OR(July2021[[#This Row],[Number of Transactions Executed (monthly)]]&gt;July2021[[#This Row],[Expected '# Transactions]]*1.15,(July2021[[#This Row],[Number of Transactions Executed (monthly)]]&lt;=July2021[[#This Row],[Expected '# Transactions]]*0.2)),"Yes","No")</f>
        <v>Yes</v>
      </c>
    </row>
    <row r="53" spans="1:9" x14ac:dyDescent="0.35">
      <c r="A53" s="19"/>
      <c r="B53" s="46"/>
      <c r="C53" s="46"/>
      <c r="D53" s="44"/>
      <c r="H53" s="3"/>
      <c r="I53" s="45" t="str">
        <f>IF(OR(July2021[[#This Row],[Number of Transactions Executed (monthly)]]&gt;July2021[[#This Row],[Expected '# Transactions]]*1.15,(July2021[[#This Row],[Number of Transactions Executed (monthly)]]&lt;=July2021[[#This Row],[Expected '# Transactions]]*0.2)),"Yes","No")</f>
        <v>Yes</v>
      </c>
    </row>
    <row r="54" spans="1:9" x14ac:dyDescent="0.35">
      <c r="A54" s="19"/>
      <c r="B54" s="46"/>
      <c r="C54" s="46"/>
      <c r="D54" s="44"/>
      <c r="H54" s="3"/>
      <c r="I54" s="45" t="str">
        <f>IF(OR(July2021[[#This Row],[Number of Transactions Executed (monthly)]]&gt;July2021[[#This Row],[Expected '# Transactions]]*1.15,(July2021[[#This Row],[Number of Transactions Executed (monthly)]]&lt;=July2021[[#This Row],[Expected '# Transactions]]*0.2)),"Yes","No")</f>
        <v>Yes</v>
      </c>
    </row>
    <row r="55" spans="1:9" x14ac:dyDescent="0.35">
      <c r="A55" s="19"/>
      <c r="B55" s="46"/>
      <c r="C55" s="46"/>
      <c r="D55" s="44"/>
      <c r="H55" s="3"/>
      <c r="I55" s="45" t="str">
        <f>IF(OR(July2021[[#This Row],[Number of Transactions Executed (monthly)]]&gt;July2021[[#This Row],[Expected '# Transactions]]*1.15,(July2021[[#This Row],[Number of Transactions Executed (monthly)]]&lt;=July2021[[#This Row],[Expected '# Transactions]]*0.2)),"Yes","No")</f>
        <v>Yes</v>
      </c>
    </row>
    <row r="56" spans="1:9" x14ac:dyDescent="0.35">
      <c r="A56" s="19"/>
      <c r="B56" s="46"/>
      <c r="C56" s="46"/>
      <c r="D56" s="44"/>
      <c r="H56" s="3"/>
      <c r="I56" s="45" t="str">
        <f>IF(OR(July2021[[#This Row],[Number of Transactions Executed (monthly)]]&gt;July2021[[#This Row],[Expected '# Transactions]]*1.15,(July2021[[#This Row],[Number of Transactions Executed (monthly)]]&lt;=July2021[[#This Row],[Expected '# Transactions]]*0.2)),"Yes","No")</f>
        <v>Yes</v>
      </c>
    </row>
    <row r="57" spans="1:9" x14ac:dyDescent="0.35">
      <c r="A57" s="19"/>
      <c r="B57" s="46"/>
      <c r="C57" s="46"/>
      <c r="D57" s="44"/>
      <c r="H57" s="3"/>
      <c r="I57" s="45" t="str">
        <f>IF(OR(July2021[[#This Row],[Number of Transactions Executed (monthly)]]&gt;July2021[[#This Row],[Expected '# Transactions]]*1.15,(July2021[[#This Row],[Number of Transactions Executed (monthly)]]&lt;=July2021[[#This Row],[Expected '# Transactions]]*0.2)),"Yes","No")</f>
        <v>Yes</v>
      </c>
    </row>
    <row r="58" spans="1:9" x14ac:dyDescent="0.35">
      <c r="A58" s="19"/>
      <c r="B58" s="46"/>
      <c r="C58" s="46"/>
      <c r="D58" s="44"/>
      <c r="H58" s="3"/>
      <c r="I58" s="45" t="str">
        <f>IF(OR(July2021[[#This Row],[Number of Transactions Executed (monthly)]]&gt;July2021[[#This Row],[Expected '# Transactions]]*1.15,(July2021[[#This Row],[Number of Transactions Executed (monthly)]]&lt;=July2021[[#This Row],[Expected '# Transactions]]*0.2)),"Yes","No")</f>
        <v>Yes</v>
      </c>
    </row>
    <row r="59" spans="1:9" x14ac:dyDescent="0.35">
      <c r="A59" s="19"/>
      <c r="B59" s="46"/>
      <c r="C59" s="46"/>
      <c r="D59" s="44"/>
      <c r="H59" s="3"/>
      <c r="I59" s="45" t="str">
        <f>IF(OR(July2021[[#This Row],[Number of Transactions Executed (monthly)]]&gt;July2021[[#This Row],[Expected '# Transactions]]*1.15,(July2021[[#This Row],[Number of Transactions Executed (monthly)]]&lt;=July2021[[#This Row],[Expected '# Transactions]]*0.2)),"Yes","No")</f>
        <v>Yes</v>
      </c>
    </row>
    <row r="60" spans="1:9" x14ac:dyDescent="0.35">
      <c r="A60" s="19"/>
      <c r="B60" s="46"/>
      <c r="C60" s="46"/>
      <c r="D60" s="44"/>
      <c r="H60" s="3"/>
      <c r="I60" s="45" t="str">
        <f>IF(OR(July2021[[#This Row],[Number of Transactions Executed (monthly)]]&gt;July2021[[#This Row],[Expected '# Transactions]]*1.15,(July2021[[#This Row],[Number of Transactions Executed (monthly)]]&lt;=July2021[[#This Row],[Expected '# Transactions]]*0.2)),"Yes","No")</f>
        <v>Yes</v>
      </c>
    </row>
    <row r="61" spans="1:9" x14ac:dyDescent="0.35">
      <c r="A61" s="19"/>
      <c r="B61" s="46"/>
      <c r="C61" s="46"/>
      <c r="D61" s="44"/>
      <c r="H61" s="3"/>
      <c r="I61" s="45" t="str">
        <f>IF(OR(July2021[[#This Row],[Number of Transactions Executed (monthly)]]&gt;July2021[[#This Row],[Expected '# Transactions]]*1.15,(July2021[[#This Row],[Number of Transactions Executed (monthly)]]&lt;=July2021[[#This Row],[Expected '# Transactions]]*0.2)),"Yes","No")</f>
        <v>Yes</v>
      </c>
    </row>
    <row r="62" spans="1:9" x14ac:dyDescent="0.35">
      <c r="A62" s="19"/>
      <c r="B62" s="46"/>
      <c r="C62" s="46"/>
      <c r="D62" s="44"/>
      <c r="H62" s="3"/>
      <c r="I62" s="45" t="str">
        <f>IF(OR(July2021[[#This Row],[Number of Transactions Executed (monthly)]]&gt;July2021[[#This Row],[Expected '# Transactions]]*1.15,(July2021[[#This Row],[Number of Transactions Executed (monthly)]]&lt;=July2021[[#This Row],[Expected '# Transactions]]*0.2)),"Yes","No")</f>
        <v>Yes</v>
      </c>
    </row>
    <row r="63" spans="1:9" x14ac:dyDescent="0.35">
      <c r="A63" s="19"/>
      <c r="B63" s="46"/>
      <c r="C63" s="46"/>
      <c r="D63" s="44"/>
      <c r="H63" s="3"/>
      <c r="I63" s="45" t="str">
        <f>IF(OR(July2021[[#This Row],[Number of Transactions Executed (monthly)]]&gt;July2021[[#This Row],[Expected '# Transactions]]*1.15,(July2021[[#This Row],[Number of Transactions Executed (monthly)]]&lt;=July2021[[#This Row],[Expected '# Transactions]]*0.2)),"Yes","No")</f>
        <v>Yes</v>
      </c>
    </row>
    <row r="64" spans="1:9" x14ac:dyDescent="0.35">
      <c r="A64" s="19"/>
      <c r="B64" s="46"/>
      <c r="C64" s="46"/>
      <c r="D64" s="44"/>
      <c r="H64" s="3"/>
      <c r="I64" s="45" t="str">
        <f>IF(OR(July2021[[#This Row],[Number of Transactions Executed (monthly)]]&gt;July2021[[#This Row],[Expected '# Transactions]]*1.15,(July2021[[#This Row],[Number of Transactions Executed (monthly)]]&lt;=July2021[[#This Row],[Expected '# Transactions]]*0.2)),"Yes","No")</f>
        <v>Yes</v>
      </c>
    </row>
    <row r="65" spans="1:9" x14ac:dyDescent="0.35">
      <c r="A65" s="19"/>
      <c r="B65" s="46"/>
      <c r="C65" s="46"/>
      <c r="D65" s="44"/>
      <c r="H65" s="3"/>
      <c r="I65" s="45" t="str">
        <f>IF(OR(July2021[[#This Row],[Number of Transactions Executed (monthly)]]&gt;July2021[[#This Row],[Expected '# Transactions]]*1.15,(July2021[[#This Row],[Number of Transactions Executed (monthly)]]&lt;=July2021[[#This Row],[Expected '# Transactions]]*0.2)),"Yes","No")</f>
        <v>Yes</v>
      </c>
    </row>
    <row r="66" spans="1:9" x14ac:dyDescent="0.35">
      <c r="A66" s="19"/>
      <c r="B66" s="46"/>
      <c r="C66" s="46"/>
      <c r="D66" s="44"/>
      <c r="H66" s="3"/>
      <c r="I66" s="45" t="str">
        <f>IF(OR(July2021[[#This Row],[Number of Transactions Executed (monthly)]]&gt;July2021[[#This Row],[Expected '# Transactions]]*1.15,(July2021[[#This Row],[Number of Transactions Executed (monthly)]]&lt;=July2021[[#This Row],[Expected '# Transactions]]*0.2)),"Yes","No")</f>
        <v>Yes</v>
      </c>
    </row>
    <row r="67" spans="1:9" x14ac:dyDescent="0.35">
      <c r="A67" s="19"/>
      <c r="B67" s="46"/>
      <c r="C67" s="46"/>
      <c r="D67" s="44"/>
      <c r="H67" s="3"/>
      <c r="I67" s="45" t="str">
        <f>IF(OR(July2021[[#This Row],[Number of Transactions Executed (monthly)]]&gt;July2021[[#This Row],[Expected '# Transactions]]*1.15,(July2021[[#This Row],[Number of Transactions Executed (monthly)]]&lt;=July2021[[#This Row],[Expected '# Transactions]]*0.2)),"Yes","No")</f>
        <v>Yes</v>
      </c>
    </row>
    <row r="68" spans="1:9" x14ac:dyDescent="0.35">
      <c r="A68" s="19"/>
      <c r="B68" s="46"/>
      <c r="C68" s="46"/>
      <c r="D68" s="44"/>
      <c r="H68" s="3"/>
      <c r="I68" s="45" t="str">
        <f>IF(OR(July2021[[#This Row],[Number of Transactions Executed (monthly)]]&gt;July2021[[#This Row],[Expected '# Transactions]]*1.15,(July2021[[#This Row],[Number of Transactions Executed (monthly)]]&lt;=July2021[[#This Row],[Expected '# Transactions]]*0.2)),"Yes","No")</f>
        <v>Yes</v>
      </c>
    </row>
    <row r="69" spans="1:9" x14ac:dyDescent="0.35">
      <c r="A69" s="19"/>
      <c r="B69" s="46"/>
      <c r="C69" s="46"/>
      <c r="D69" s="44"/>
      <c r="H69" s="3"/>
      <c r="I69" s="45" t="str">
        <f>IF(OR(July2021[[#This Row],[Number of Transactions Executed (monthly)]]&gt;July2021[[#This Row],[Expected '# Transactions]]*1.15,(July2021[[#This Row],[Number of Transactions Executed (monthly)]]&lt;=July2021[[#This Row],[Expected '# Transactions]]*0.2)),"Yes","No")</f>
        <v>Yes</v>
      </c>
    </row>
    <row r="70" spans="1:9" x14ac:dyDescent="0.35">
      <c r="A70" s="19"/>
      <c r="B70" s="46"/>
      <c r="C70" s="46"/>
      <c r="D70" s="44"/>
      <c r="H70" s="3"/>
      <c r="I70" s="45" t="str">
        <f>IF(OR(July2021[[#This Row],[Number of Transactions Executed (monthly)]]&gt;July2021[[#This Row],[Expected '# Transactions]]*1.15,(July2021[[#This Row],[Number of Transactions Executed (monthly)]]&lt;=July2021[[#This Row],[Expected '# Transactions]]*0.2)),"Yes","No")</f>
        <v>Yes</v>
      </c>
    </row>
    <row r="71" spans="1:9" x14ac:dyDescent="0.35">
      <c r="A71" s="19"/>
      <c r="B71" s="46"/>
      <c r="C71" s="46"/>
      <c r="D71" s="44"/>
      <c r="H71" s="3"/>
      <c r="I71" s="45" t="str">
        <f>IF(OR(July2021[[#This Row],[Number of Transactions Executed (monthly)]]&gt;July2021[[#This Row],[Expected '# Transactions]]*1.15,(July2021[[#This Row],[Number of Transactions Executed (monthly)]]&lt;=July2021[[#This Row],[Expected '# Transactions]]*0.2)),"Yes","No")</f>
        <v>Yes</v>
      </c>
    </row>
    <row r="72" spans="1:9" x14ac:dyDescent="0.35">
      <c r="A72" s="19"/>
      <c r="B72" s="46"/>
      <c r="C72" s="46"/>
      <c r="D72" s="44"/>
      <c r="H72" s="3"/>
      <c r="I72" s="45" t="str">
        <f>IF(OR(July2021[[#This Row],[Number of Transactions Executed (monthly)]]&gt;July2021[[#This Row],[Expected '# Transactions]]*1.15,(July2021[[#This Row],[Number of Transactions Executed (monthly)]]&lt;=July2021[[#This Row],[Expected '# Transactions]]*0.2)),"Yes","No")</f>
        <v>Yes</v>
      </c>
    </row>
    <row r="73" spans="1:9" x14ac:dyDescent="0.35">
      <c r="A73" s="19"/>
      <c r="B73" s="46"/>
      <c r="C73" s="46"/>
      <c r="D73" s="44"/>
      <c r="H73" s="3"/>
      <c r="I73" s="45" t="str">
        <f>IF(OR(July2021[[#This Row],[Number of Transactions Executed (monthly)]]&gt;July2021[[#This Row],[Expected '# Transactions]]*1.15,(July2021[[#This Row],[Number of Transactions Executed (monthly)]]&lt;=July2021[[#This Row],[Expected '# Transactions]]*0.2)),"Yes","No")</f>
        <v>Yes</v>
      </c>
    </row>
    <row r="74" spans="1:9" x14ac:dyDescent="0.35">
      <c r="A74" s="19"/>
      <c r="B74" s="46"/>
      <c r="C74" s="46"/>
      <c r="D74" s="44"/>
      <c r="H74" s="3"/>
      <c r="I74" s="45" t="str">
        <f>IF(OR(July2021[[#This Row],[Number of Transactions Executed (monthly)]]&gt;July2021[[#This Row],[Expected '# Transactions]]*1.15,(July2021[[#This Row],[Number of Transactions Executed (monthly)]]&lt;=July2021[[#This Row],[Expected '# Transactions]]*0.2)),"Yes","No")</f>
        <v>Yes</v>
      </c>
    </row>
  </sheetData>
  <conditionalFormatting sqref="I3:I74">
    <cfRule type="cellIs" dxfId="53" priority="1" operator="equal">
      <formula>"Yes"</formula>
    </cfRule>
  </conditionalFormatting>
  <conditionalFormatting sqref="H3:H74">
    <cfRule type="cellIs" dxfId="52" priority="2" operator="lessThanOrEqual">
      <formula>0</formula>
    </cfRule>
  </conditionalFormatting>
  <pageMargins left="0.7" right="0.7" top="0.75" bottom="0.75" header="0.3" footer="0.3"/>
  <pageSetup orientation="portrait" r:id="rId1"/>
  <headerFooter>
    <oddHeader>&amp;C&amp;"Calibri"&amp;10&amp;K737373INTERNAL&amp;1#</oddHeader>
  </headerFooter>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180F1-5748-417B-81BD-A45C4B845FED}">
  <dimension ref="A2:J74"/>
  <sheetViews>
    <sheetView workbookViewId="0">
      <selection activeCell="D6" sqref="D6"/>
    </sheetView>
  </sheetViews>
  <sheetFormatPr defaultRowHeight="14.5" x14ac:dyDescent="0.35"/>
  <cols>
    <col min="1" max="2" width="20.6328125" customWidth="1"/>
    <col min="3" max="4" width="13.7265625" customWidth="1"/>
    <col min="5" max="5" width="23.26953125" customWidth="1"/>
    <col min="6" max="6" width="22" style="8" bestFit="1" customWidth="1"/>
    <col min="7" max="7" width="20" customWidth="1"/>
    <col min="8" max="8" width="22.7265625" customWidth="1"/>
    <col min="9" max="9" width="39.26953125" bestFit="1" customWidth="1"/>
    <col min="10" max="10" width="34.81640625" customWidth="1"/>
  </cols>
  <sheetData>
    <row r="2" spans="1:10" x14ac:dyDescent="0.35">
      <c r="A2" t="s">
        <v>61</v>
      </c>
      <c r="B2" t="s">
        <v>62</v>
      </c>
      <c r="C2" t="s">
        <v>4</v>
      </c>
      <c r="D2" s="5" t="s">
        <v>8</v>
      </c>
      <c r="E2" t="s">
        <v>12</v>
      </c>
      <c r="F2" s="8" t="s">
        <v>9</v>
      </c>
      <c r="G2" t="s">
        <v>5</v>
      </c>
      <c r="H2" t="s">
        <v>63</v>
      </c>
      <c r="I2" t="s">
        <v>6</v>
      </c>
      <c r="J2" t="s">
        <v>7</v>
      </c>
    </row>
    <row r="3" spans="1:10" x14ac:dyDescent="0.35">
      <c r="A3" s="19"/>
      <c r="B3" s="46"/>
      <c r="C3" s="46"/>
      <c r="D3" s="44"/>
      <c r="H3" s="3"/>
      <c r="I3" s="45" t="str">
        <f>IF(OR(August2021[[#This Row],[Number of Transactions Executed (monthly)]]&gt;August2021[[#This Row],[Expected '# Transactions]]*1.15,(August2021[[#This Row],[Number of Transactions Executed (monthly)]]&lt;=August2021[[#This Row],[Expected '# Transactions]]*0.2)),"Yes","No")</f>
        <v>Yes</v>
      </c>
    </row>
    <row r="4" spans="1:10" x14ac:dyDescent="0.35">
      <c r="A4" s="19"/>
      <c r="B4" s="46"/>
      <c r="C4" s="46"/>
      <c r="D4" s="44"/>
      <c r="H4" s="3"/>
      <c r="I4" s="45" t="str">
        <f>IF(OR(August2021[[#This Row],[Number of Transactions Executed (monthly)]]&gt;August2021[[#This Row],[Expected '# Transactions]]*1.15,(August2021[[#This Row],[Number of Transactions Executed (monthly)]]&lt;=August2021[[#This Row],[Expected '# Transactions]]*0.2)),"Yes","No")</f>
        <v>Yes</v>
      </c>
    </row>
    <row r="5" spans="1:10" x14ac:dyDescent="0.35">
      <c r="A5" s="19"/>
      <c r="B5" s="46"/>
      <c r="C5" s="46"/>
      <c r="D5" s="44"/>
      <c r="H5" s="3"/>
      <c r="I5" s="45" t="str">
        <f>IF(OR(August2021[[#This Row],[Number of Transactions Executed (monthly)]]&gt;August2021[[#This Row],[Expected '# Transactions]]*1.15,(August2021[[#This Row],[Number of Transactions Executed (monthly)]]&lt;=August2021[[#This Row],[Expected '# Transactions]]*0.2)),"Yes","No")</f>
        <v>Yes</v>
      </c>
    </row>
    <row r="6" spans="1:10" x14ac:dyDescent="0.35">
      <c r="A6" s="19"/>
      <c r="B6" s="46"/>
      <c r="C6" s="46"/>
      <c r="D6" s="44"/>
      <c r="H6" s="3"/>
      <c r="I6" s="45" t="str">
        <f>IF(OR(August2021[[#This Row],[Number of Transactions Executed (monthly)]]&gt;August2021[[#This Row],[Expected '# Transactions]]*1.15,(August2021[[#This Row],[Number of Transactions Executed (monthly)]]&lt;=August2021[[#This Row],[Expected '# Transactions]]*0.2)),"Yes","No")</f>
        <v>Yes</v>
      </c>
    </row>
    <row r="7" spans="1:10" x14ac:dyDescent="0.35">
      <c r="A7" s="19"/>
      <c r="B7" s="46"/>
      <c r="C7" s="46"/>
      <c r="D7" s="44"/>
      <c r="H7" s="3"/>
      <c r="I7" s="45" t="str">
        <f>IF(OR(August2021[[#This Row],[Number of Transactions Executed (monthly)]]&gt;August2021[[#This Row],[Expected '# Transactions]]*1.15,(August2021[[#This Row],[Number of Transactions Executed (monthly)]]&lt;=August2021[[#This Row],[Expected '# Transactions]]*0.2)),"Yes","No")</f>
        <v>Yes</v>
      </c>
    </row>
    <row r="8" spans="1:10" x14ac:dyDescent="0.35">
      <c r="A8" s="19"/>
      <c r="B8" s="46"/>
      <c r="C8" s="46"/>
      <c r="D8" s="44"/>
      <c r="H8" s="3"/>
      <c r="I8" s="45" t="str">
        <f>IF(OR(August2021[[#This Row],[Number of Transactions Executed (monthly)]]&gt;August2021[[#This Row],[Expected '# Transactions]]*1.15,(August2021[[#This Row],[Number of Transactions Executed (monthly)]]&lt;=August2021[[#This Row],[Expected '# Transactions]]*0.2)),"Yes","No")</f>
        <v>Yes</v>
      </c>
    </row>
    <row r="9" spans="1:10" x14ac:dyDescent="0.35">
      <c r="A9" s="19"/>
      <c r="B9" s="46"/>
      <c r="C9" s="46"/>
      <c r="D9" s="44"/>
      <c r="H9" s="3"/>
      <c r="I9" s="45" t="str">
        <f>IF(OR(August2021[[#This Row],[Number of Transactions Executed (monthly)]]&gt;August2021[[#This Row],[Expected '# Transactions]]*1.15,(August2021[[#This Row],[Number of Transactions Executed (monthly)]]&lt;=August2021[[#This Row],[Expected '# Transactions]]*0.2)),"Yes","No")</f>
        <v>Yes</v>
      </c>
    </row>
    <row r="10" spans="1:10" x14ac:dyDescent="0.35">
      <c r="A10" s="19"/>
      <c r="B10" s="46"/>
      <c r="C10" s="46"/>
      <c r="D10" s="44"/>
      <c r="H10" s="3"/>
      <c r="I10" s="45" t="str">
        <f>IF(OR(August2021[[#This Row],[Number of Transactions Executed (monthly)]]&gt;August2021[[#This Row],[Expected '# Transactions]]*1.15,(August2021[[#This Row],[Number of Transactions Executed (monthly)]]&lt;=August2021[[#This Row],[Expected '# Transactions]]*0.2)),"Yes","No")</f>
        <v>Yes</v>
      </c>
    </row>
    <row r="11" spans="1:10" x14ac:dyDescent="0.35">
      <c r="A11" s="19"/>
      <c r="B11" s="46"/>
      <c r="C11" s="46"/>
      <c r="D11" s="44"/>
      <c r="H11" s="3"/>
      <c r="I11" s="45" t="str">
        <f>IF(OR(August2021[[#This Row],[Number of Transactions Executed (monthly)]]&gt;August2021[[#This Row],[Expected '# Transactions]]*1.15,(August2021[[#This Row],[Number of Transactions Executed (monthly)]]&lt;=August2021[[#This Row],[Expected '# Transactions]]*0.2)),"Yes","No")</f>
        <v>Yes</v>
      </c>
    </row>
    <row r="12" spans="1:10" x14ac:dyDescent="0.35">
      <c r="A12" s="19"/>
      <c r="B12" s="46"/>
      <c r="C12" s="46"/>
      <c r="D12" s="44"/>
      <c r="H12" s="3"/>
      <c r="I12" s="45" t="str">
        <f>IF(OR(August2021[[#This Row],[Number of Transactions Executed (monthly)]]&gt;August2021[[#This Row],[Expected '# Transactions]]*1.15,(August2021[[#This Row],[Number of Transactions Executed (monthly)]]&lt;=August2021[[#This Row],[Expected '# Transactions]]*0.2)),"Yes","No")</f>
        <v>Yes</v>
      </c>
    </row>
    <row r="13" spans="1:10" x14ac:dyDescent="0.35">
      <c r="A13" s="19"/>
      <c r="B13" s="46"/>
      <c r="C13" s="46"/>
      <c r="D13" s="44"/>
      <c r="H13" s="3"/>
      <c r="I13" s="45" t="str">
        <f>IF(OR(August2021[[#This Row],[Number of Transactions Executed (monthly)]]&gt;August2021[[#This Row],[Expected '# Transactions]]*1.15,(August2021[[#This Row],[Number of Transactions Executed (monthly)]]&lt;=August2021[[#This Row],[Expected '# Transactions]]*0.2)),"Yes","No")</f>
        <v>Yes</v>
      </c>
    </row>
    <row r="14" spans="1:10" x14ac:dyDescent="0.35">
      <c r="A14" s="19"/>
      <c r="B14" s="46"/>
      <c r="C14" s="46"/>
      <c r="D14" s="44"/>
      <c r="H14" s="3"/>
      <c r="I14" s="45" t="str">
        <f>IF(OR(August2021[[#This Row],[Number of Transactions Executed (monthly)]]&gt;August2021[[#This Row],[Expected '# Transactions]]*1.15,(August2021[[#This Row],[Number of Transactions Executed (monthly)]]&lt;=August2021[[#This Row],[Expected '# Transactions]]*0.2)),"Yes","No")</f>
        <v>Yes</v>
      </c>
    </row>
    <row r="15" spans="1:10" x14ac:dyDescent="0.35">
      <c r="A15" s="19"/>
      <c r="B15" s="46"/>
      <c r="C15" s="46"/>
      <c r="D15" s="44"/>
      <c r="H15" s="3"/>
      <c r="I15" s="45" t="str">
        <f>IF(OR(August2021[[#This Row],[Number of Transactions Executed (monthly)]]&gt;August2021[[#This Row],[Expected '# Transactions]]*1.15,(August2021[[#This Row],[Number of Transactions Executed (monthly)]]&lt;=August2021[[#This Row],[Expected '# Transactions]]*0.2)),"Yes","No")</f>
        <v>Yes</v>
      </c>
    </row>
    <row r="16" spans="1:10" x14ac:dyDescent="0.35">
      <c r="A16" s="19"/>
      <c r="B16" s="46"/>
      <c r="C16" s="46"/>
      <c r="D16" s="44"/>
      <c r="H16" s="3"/>
      <c r="I16" s="45" t="str">
        <f>IF(OR(August2021[[#This Row],[Number of Transactions Executed (monthly)]]&gt;August2021[[#This Row],[Expected '# Transactions]]*1.15,(August2021[[#This Row],[Number of Transactions Executed (monthly)]]&lt;=August2021[[#This Row],[Expected '# Transactions]]*0.2)),"Yes","No")</f>
        <v>Yes</v>
      </c>
    </row>
    <row r="17" spans="1:9" x14ac:dyDescent="0.35">
      <c r="A17" s="19"/>
      <c r="B17" s="46"/>
      <c r="C17" s="46"/>
      <c r="D17" s="44"/>
      <c r="H17" s="3"/>
      <c r="I17" s="45" t="str">
        <f>IF(OR(August2021[[#This Row],[Number of Transactions Executed (monthly)]]&gt;August2021[[#This Row],[Expected '# Transactions]]*1.15,(August2021[[#This Row],[Number of Transactions Executed (monthly)]]&lt;=August2021[[#This Row],[Expected '# Transactions]]*0.2)),"Yes","No")</f>
        <v>Yes</v>
      </c>
    </row>
    <row r="18" spans="1:9" x14ac:dyDescent="0.35">
      <c r="A18" s="19"/>
      <c r="B18" s="46"/>
      <c r="C18" s="46"/>
      <c r="D18" s="44"/>
      <c r="H18" s="3"/>
      <c r="I18" s="45" t="str">
        <f>IF(OR(August2021[[#This Row],[Number of Transactions Executed (monthly)]]&gt;August2021[[#This Row],[Expected '# Transactions]]*1.15,(August2021[[#This Row],[Number of Transactions Executed (monthly)]]&lt;=August2021[[#This Row],[Expected '# Transactions]]*0.2)),"Yes","No")</f>
        <v>Yes</v>
      </c>
    </row>
    <row r="19" spans="1:9" x14ac:dyDescent="0.35">
      <c r="A19" s="19"/>
      <c r="B19" s="46"/>
      <c r="C19" s="46"/>
      <c r="D19" s="44"/>
      <c r="H19" s="3"/>
      <c r="I19" s="45" t="str">
        <f>IF(OR(August2021[[#This Row],[Number of Transactions Executed (monthly)]]&gt;August2021[[#This Row],[Expected '# Transactions]]*1.15,(August2021[[#This Row],[Number of Transactions Executed (monthly)]]&lt;=August2021[[#This Row],[Expected '# Transactions]]*0.2)),"Yes","No")</f>
        <v>Yes</v>
      </c>
    </row>
    <row r="20" spans="1:9" x14ac:dyDescent="0.35">
      <c r="A20" s="19"/>
      <c r="B20" s="46"/>
      <c r="C20" s="46"/>
      <c r="D20" s="44"/>
      <c r="H20" s="3"/>
      <c r="I20" s="45" t="str">
        <f>IF(OR(August2021[[#This Row],[Number of Transactions Executed (monthly)]]&gt;August2021[[#This Row],[Expected '# Transactions]]*1.15,(August2021[[#This Row],[Number of Transactions Executed (monthly)]]&lt;=August2021[[#This Row],[Expected '# Transactions]]*0.2)),"Yes","No")</f>
        <v>Yes</v>
      </c>
    </row>
    <row r="21" spans="1:9" x14ac:dyDescent="0.35">
      <c r="A21" s="19"/>
      <c r="B21" s="46"/>
      <c r="C21" s="46"/>
      <c r="D21" s="44"/>
      <c r="H21" s="3"/>
      <c r="I21" s="45" t="str">
        <f>IF(OR(August2021[[#This Row],[Number of Transactions Executed (monthly)]]&gt;August2021[[#This Row],[Expected '# Transactions]]*1.15,(August2021[[#This Row],[Number of Transactions Executed (monthly)]]&lt;=August2021[[#This Row],[Expected '# Transactions]]*0.2)),"Yes","No")</f>
        <v>Yes</v>
      </c>
    </row>
    <row r="22" spans="1:9" x14ac:dyDescent="0.35">
      <c r="A22" s="19"/>
      <c r="B22" s="46"/>
      <c r="C22" s="46"/>
      <c r="D22" s="44"/>
      <c r="H22" s="3"/>
      <c r="I22" s="45" t="str">
        <f>IF(OR(August2021[[#This Row],[Number of Transactions Executed (monthly)]]&gt;August2021[[#This Row],[Expected '# Transactions]]*1.15,(August2021[[#This Row],[Number of Transactions Executed (monthly)]]&lt;=August2021[[#This Row],[Expected '# Transactions]]*0.2)),"Yes","No")</f>
        <v>Yes</v>
      </c>
    </row>
    <row r="23" spans="1:9" x14ac:dyDescent="0.35">
      <c r="A23" s="19"/>
      <c r="B23" s="46"/>
      <c r="C23" s="46"/>
      <c r="D23" s="44"/>
      <c r="H23" s="3"/>
      <c r="I23" s="45" t="str">
        <f>IF(OR(August2021[[#This Row],[Number of Transactions Executed (monthly)]]&gt;August2021[[#This Row],[Expected '# Transactions]]*1.15,(August2021[[#This Row],[Number of Transactions Executed (monthly)]]&lt;=August2021[[#This Row],[Expected '# Transactions]]*0.2)),"Yes","No")</f>
        <v>Yes</v>
      </c>
    </row>
    <row r="24" spans="1:9" x14ac:dyDescent="0.35">
      <c r="A24" s="19"/>
      <c r="B24" s="46"/>
      <c r="C24" s="46"/>
      <c r="D24" s="44"/>
      <c r="H24" s="3"/>
      <c r="I24" s="45" t="str">
        <f>IF(OR(August2021[[#This Row],[Number of Transactions Executed (monthly)]]&gt;August2021[[#This Row],[Expected '# Transactions]]*1.15,(August2021[[#This Row],[Number of Transactions Executed (monthly)]]&lt;=August2021[[#This Row],[Expected '# Transactions]]*0.2)),"Yes","No")</f>
        <v>Yes</v>
      </c>
    </row>
    <row r="25" spans="1:9" x14ac:dyDescent="0.35">
      <c r="A25" s="19"/>
      <c r="B25" s="46"/>
      <c r="C25" s="46"/>
      <c r="D25" s="44"/>
      <c r="H25" s="3"/>
      <c r="I25" s="45" t="str">
        <f>IF(OR(August2021[[#This Row],[Number of Transactions Executed (monthly)]]&gt;August2021[[#This Row],[Expected '# Transactions]]*1.15,(August2021[[#This Row],[Number of Transactions Executed (monthly)]]&lt;=August2021[[#This Row],[Expected '# Transactions]]*0.2)),"Yes","No")</f>
        <v>Yes</v>
      </c>
    </row>
    <row r="26" spans="1:9" x14ac:dyDescent="0.35">
      <c r="A26" s="19"/>
      <c r="B26" s="46"/>
      <c r="C26" s="46"/>
      <c r="D26" s="44"/>
      <c r="H26" s="3"/>
      <c r="I26" s="45" t="str">
        <f>IF(OR(August2021[[#This Row],[Number of Transactions Executed (monthly)]]&gt;August2021[[#This Row],[Expected '# Transactions]]*1.15,(August2021[[#This Row],[Number of Transactions Executed (monthly)]]&lt;=August2021[[#This Row],[Expected '# Transactions]]*0.2)),"Yes","No")</f>
        <v>Yes</v>
      </c>
    </row>
    <row r="27" spans="1:9" x14ac:dyDescent="0.35">
      <c r="A27" s="19"/>
      <c r="B27" s="46"/>
      <c r="C27" s="46"/>
      <c r="D27" s="44"/>
      <c r="H27" s="3"/>
      <c r="I27" s="45" t="str">
        <f>IF(OR(August2021[[#This Row],[Number of Transactions Executed (monthly)]]&gt;August2021[[#This Row],[Expected '# Transactions]]*1.15,(August2021[[#This Row],[Number of Transactions Executed (monthly)]]&lt;=August2021[[#This Row],[Expected '# Transactions]]*0.2)),"Yes","No")</f>
        <v>Yes</v>
      </c>
    </row>
    <row r="28" spans="1:9" x14ac:dyDescent="0.35">
      <c r="A28" s="19"/>
      <c r="B28" s="46"/>
      <c r="C28" s="46"/>
      <c r="D28" s="44"/>
      <c r="H28" s="3"/>
      <c r="I28" s="45" t="str">
        <f>IF(OR(August2021[[#This Row],[Number of Transactions Executed (monthly)]]&gt;August2021[[#This Row],[Expected '# Transactions]]*1.15,(August2021[[#This Row],[Number of Transactions Executed (monthly)]]&lt;=August2021[[#This Row],[Expected '# Transactions]]*0.2)),"Yes","No")</f>
        <v>Yes</v>
      </c>
    </row>
    <row r="29" spans="1:9" x14ac:dyDescent="0.35">
      <c r="A29" s="19"/>
      <c r="B29" s="46"/>
      <c r="C29" s="46"/>
      <c r="D29" s="44"/>
      <c r="H29" s="3"/>
      <c r="I29" s="45" t="str">
        <f>IF(OR(August2021[[#This Row],[Number of Transactions Executed (monthly)]]&gt;August2021[[#This Row],[Expected '# Transactions]]*1.15,(August2021[[#This Row],[Number of Transactions Executed (monthly)]]&lt;=August2021[[#This Row],[Expected '# Transactions]]*0.2)),"Yes","No")</f>
        <v>Yes</v>
      </c>
    </row>
    <row r="30" spans="1:9" x14ac:dyDescent="0.35">
      <c r="A30" s="19"/>
      <c r="B30" s="46"/>
      <c r="C30" s="46"/>
      <c r="D30" s="44"/>
      <c r="H30" s="3"/>
      <c r="I30" s="45" t="str">
        <f>IF(OR(August2021[[#This Row],[Number of Transactions Executed (monthly)]]&gt;August2021[[#This Row],[Expected '# Transactions]]*1.15,(August2021[[#This Row],[Number of Transactions Executed (monthly)]]&lt;=August2021[[#This Row],[Expected '# Transactions]]*0.2)),"Yes","No")</f>
        <v>Yes</v>
      </c>
    </row>
    <row r="31" spans="1:9" x14ac:dyDescent="0.35">
      <c r="A31" s="19"/>
      <c r="B31" s="46"/>
      <c r="C31" s="46"/>
      <c r="D31" s="44"/>
      <c r="H31" s="3"/>
      <c r="I31" s="45" t="str">
        <f>IF(OR(August2021[[#This Row],[Number of Transactions Executed (monthly)]]&gt;August2021[[#This Row],[Expected '# Transactions]]*1.15,(August2021[[#This Row],[Number of Transactions Executed (monthly)]]&lt;=August2021[[#This Row],[Expected '# Transactions]]*0.2)),"Yes","No")</f>
        <v>Yes</v>
      </c>
    </row>
    <row r="32" spans="1:9" x14ac:dyDescent="0.35">
      <c r="A32" s="19"/>
      <c r="B32" s="46"/>
      <c r="C32" s="46"/>
      <c r="D32" s="44"/>
      <c r="H32" s="3"/>
      <c r="I32" s="45" t="str">
        <f>IF(OR(August2021[[#This Row],[Number of Transactions Executed (monthly)]]&gt;August2021[[#This Row],[Expected '# Transactions]]*1.15,(August2021[[#This Row],[Number of Transactions Executed (monthly)]]&lt;=August2021[[#This Row],[Expected '# Transactions]]*0.2)),"Yes","No")</f>
        <v>Yes</v>
      </c>
    </row>
    <row r="33" spans="1:9" x14ac:dyDescent="0.35">
      <c r="A33" s="19"/>
      <c r="B33" s="46"/>
      <c r="C33" s="46"/>
      <c r="D33" s="44"/>
      <c r="H33" s="3"/>
      <c r="I33" s="45" t="str">
        <f>IF(OR(August2021[[#This Row],[Number of Transactions Executed (monthly)]]&gt;August2021[[#This Row],[Expected '# Transactions]]*1.15,(August2021[[#This Row],[Number of Transactions Executed (monthly)]]&lt;=August2021[[#This Row],[Expected '# Transactions]]*0.2)),"Yes","No")</f>
        <v>Yes</v>
      </c>
    </row>
    <row r="34" spans="1:9" x14ac:dyDescent="0.35">
      <c r="A34" s="19"/>
      <c r="B34" s="46"/>
      <c r="C34" s="46"/>
      <c r="D34" s="44"/>
      <c r="H34" s="3"/>
      <c r="I34" s="45" t="str">
        <f>IF(OR(August2021[[#This Row],[Number of Transactions Executed (monthly)]]&gt;August2021[[#This Row],[Expected '# Transactions]]*1.15,(August2021[[#This Row],[Number of Transactions Executed (monthly)]]&lt;=August2021[[#This Row],[Expected '# Transactions]]*0.2)),"Yes","No")</f>
        <v>Yes</v>
      </c>
    </row>
    <row r="35" spans="1:9" x14ac:dyDescent="0.35">
      <c r="A35" s="19"/>
      <c r="B35" s="46"/>
      <c r="C35" s="46"/>
      <c r="D35" s="44"/>
      <c r="H35" s="3"/>
      <c r="I35" s="45" t="str">
        <f>IF(OR(August2021[[#This Row],[Number of Transactions Executed (monthly)]]&gt;August2021[[#This Row],[Expected '# Transactions]]*1.15,(August2021[[#This Row],[Number of Transactions Executed (monthly)]]&lt;=August2021[[#This Row],[Expected '# Transactions]]*0.2)),"Yes","No")</f>
        <v>Yes</v>
      </c>
    </row>
    <row r="36" spans="1:9" x14ac:dyDescent="0.35">
      <c r="A36" s="19"/>
      <c r="B36" s="46"/>
      <c r="C36" s="46"/>
      <c r="D36" s="44"/>
      <c r="H36" s="3"/>
      <c r="I36" s="45" t="str">
        <f>IF(OR(August2021[[#This Row],[Number of Transactions Executed (monthly)]]&gt;August2021[[#This Row],[Expected '# Transactions]]*1.15,(August2021[[#This Row],[Number of Transactions Executed (monthly)]]&lt;=August2021[[#This Row],[Expected '# Transactions]]*0.2)),"Yes","No")</f>
        <v>Yes</v>
      </c>
    </row>
    <row r="37" spans="1:9" x14ac:dyDescent="0.35">
      <c r="A37" s="19"/>
      <c r="B37" s="46"/>
      <c r="C37" s="46"/>
      <c r="D37" s="44"/>
      <c r="H37" s="3"/>
      <c r="I37" s="45" t="str">
        <f>IF(OR(August2021[[#This Row],[Number of Transactions Executed (monthly)]]&gt;August2021[[#This Row],[Expected '# Transactions]]*1.15,(August2021[[#This Row],[Number of Transactions Executed (monthly)]]&lt;=August2021[[#This Row],[Expected '# Transactions]]*0.2)),"Yes","No")</f>
        <v>Yes</v>
      </c>
    </row>
    <row r="38" spans="1:9" x14ac:dyDescent="0.35">
      <c r="A38" s="19"/>
      <c r="B38" s="46"/>
      <c r="C38" s="46"/>
      <c r="D38" s="44"/>
      <c r="H38" s="3"/>
      <c r="I38" s="45" t="str">
        <f>IF(OR(August2021[[#This Row],[Number of Transactions Executed (monthly)]]&gt;August2021[[#This Row],[Expected '# Transactions]]*1.15,(August2021[[#This Row],[Number of Transactions Executed (monthly)]]&lt;=August2021[[#This Row],[Expected '# Transactions]]*0.2)),"Yes","No")</f>
        <v>Yes</v>
      </c>
    </row>
    <row r="39" spans="1:9" x14ac:dyDescent="0.35">
      <c r="A39" s="19"/>
      <c r="B39" s="46"/>
      <c r="C39" s="46"/>
      <c r="D39" s="44"/>
      <c r="H39" s="3"/>
      <c r="I39" s="45" t="str">
        <f>IF(OR(August2021[[#This Row],[Number of Transactions Executed (monthly)]]&gt;August2021[[#This Row],[Expected '# Transactions]]*1.15,(August2021[[#This Row],[Number of Transactions Executed (monthly)]]&lt;=August2021[[#This Row],[Expected '# Transactions]]*0.2)),"Yes","No")</f>
        <v>Yes</v>
      </c>
    </row>
    <row r="40" spans="1:9" x14ac:dyDescent="0.35">
      <c r="A40" s="19"/>
      <c r="B40" s="46"/>
      <c r="C40" s="46"/>
      <c r="D40" s="44"/>
      <c r="H40" s="3"/>
      <c r="I40" s="45" t="str">
        <f>IF(OR(August2021[[#This Row],[Number of Transactions Executed (monthly)]]&gt;August2021[[#This Row],[Expected '# Transactions]]*1.15,(August2021[[#This Row],[Number of Transactions Executed (monthly)]]&lt;=August2021[[#This Row],[Expected '# Transactions]]*0.2)),"Yes","No")</f>
        <v>Yes</v>
      </c>
    </row>
    <row r="41" spans="1:9" x14ac:dyDescent="0.35">
      <c r="A41" s="19"/>
      <c r="B41" s="46"/>
      <c r="C41" s="46"/>
      <c r="D41" s="44"/>
      <c r="H41" s="3"/>
      <c r="I41" s="45" t="str">
        <f>IF(OR(August2021[[#This Row],[Number of Transactions Executed (monthly)]]&gt;August2021[[#This Row],[Expected '# Transactions]]*1.15,(August2021[[#This Row],[Number of Transactions Executed (monthly)]]&lt;=August2021[[#This Row],[Expected '# Transactions]]*0.2)),"Yes","No")</f>
        <v>Yes</v>
      </c>
    </row>
    <row r="42" spans="1:9" x14ac:dyDescent="0.35">
      <c r="A42" s="19"/>
      <c r="B42" s="46"/>
      <c r="C42" s="46"/>
      <c r="D42" s="44"/>
      <c r="H42" s="3"/>
      <c r="I42" s="45" t="str">
        <f>IF(OR(August2021[[#This Row],[Number of Transactions Executed (monthly)]]&gt;August2021[[#This Row],[Expected '# Transactions]]*1.15,(August2021[[#This Row],[Number of Transactions Executed (monthly)]]&lt;=August2021[[#This Row],[Expected '# Transactions]]*0.2)),"Yes","No")</f>
        <v>Yes</v>
      </c>
    </row>
    <row r="43" spans="1:9" x14ac:dyDescent="0.35">
      <c r="A43" s="19"/>
      <c r="B43" s="46"/>
      <c r="C43" s="46"/>
      <c r="D43" s="44"/>
      <c r="H43" s="3"/>
      <c r="I43" s="45" t="str">
        <f>IF(OR(August2021[[#This Row],[Number of Transactions Executed (monthly)]]&gt;August2021[[#This Row],[Expected '# Transactions]]*1.15,(August2021[[#This Row],[Number of Transactions Executed (monthly)]]&lt;=August2021[[#This Row],[Expected '# Transactions]]*0.2)),"Yes","No")</f>
        <v>Yes</v>
      </c>
    </row>
    <row r="44" spans="1:9" x14ac:dyDescent="0.35">
      <c r="A44" s="19"/>
      <c r="B44" s="46"/>
      <c r="C44" s="46"/>
      <c r="D44" s="44"/>
      <c r="H44" s="3"/>
      <c r="I44" s="45" t="str">
        <f>IF(OR(August2021[[#This Row],[Number of Transactions Executed (monthly)]]&gt;August2021[[#This Row],[Expected '# Transactions]]*1.15,(August2021[[#This Row],[Number of Transactions Executed (monthly)]]&lt;=August2021[[#This Row],[Expected '# Transactions]]*0.2)),"Yes","No")</f>
        <v>Yes</v>
      </c>
    </row>
    <row r="45" spans="1:9" x14ac:dyDescent="0.35">
      <c r="A45" s="19"/>
      <c r="B45" s="46"/>
      <c r="C45" s="46"/>
      <c r="D45" s="44"/>
      <c r="H45" s="3"/>
      <c r="I45" s="45" t="str">
        <f>IF(OR(August2021[[#This Row],[Number of Transactions Executed (monthly)]]&gt;August2021[[#This Row],[Expected '# Transactions]]*1.15,(August2021[[#This Row],[Number of Transactions Executed (monthly)]]&lt;=August2021[[#This Row],[Expected '# Transactions]]*0.2)),"Yes","No")</f>
        <v>Yes</v>
      </c>
    </row>
    <row r="46" spans="1:9" x14ac:dyDescent="0.35">
      <c r="A46" s="19"/>
      <c r="B46" s="46"/>
      <c r="C46" s="46"/>
      <c r="D46" s="44"/>
      <c r="H46" s="3"/>
      <c r="I46" s="45" t="str">
        <f>IF(OR(August2021[[#This Row],[Number of Transactions Executed (monthly)]]&gt;August2021[[#This Row],[Expected '# Transactions]]*1.15,(August2021[[#This Row],[Number of Transactions Executed (monthly)]]&lt;=August2021[[#This Row],[Expected '# Transactions]]*0.2)),"Yes","No")</f>
        <v>Yes</v>
      </c>
    </row>
    <row r="47" spans="1:9" x14ac:dyDescent="0.35">
      <c r="A47" s="19"/>
      <c r="B47" s="46"/>
      <c r="C47" s="46"/>
      <c r="D47" s="44"/>
      <c r="H47" s="3"/>
      <c r="I47" s="45" t="str">
        <f>IF(OR(August2021[[#This Row],[Number of Transactions Executed (monthly)]]&gt;August2021[[#This Row],[Expected '# Transactions]]*1.15,(August2021[[#This Row],[Number of Transactions Executed (monthly)]]&lt;=August2021[[#This Row],[Expected '# Transactions]]*0.2)),"Yes","No")</f>
        <v>Yes</v>
      </c>
    </row>
    <row r="48" spans="1:9" x14ac:dyDescent="0.35">
      <c r="A48" s="19"/>
      <c r="B48" s="46"/>
      <c r="C48" s="46"/>
      <c r="D48" s="44"/>
      <c r="H48" s="3"/>
      <c r="I48" s="45" t="str">
        <f>IF(OR(August2021[[#This Row],[Number of Transactions Executed (monthly)]]&gt;August2021[[#This Row],[Expected '# Transactions]]*1.15,(August2021[[#This Row],[Number of Transactions Executed (monthly)]]&lt;=August2021[[#This Row],[Expected '# Transactions]]*0.2)),"Yes","No")</f>
        <v>Yes</v>
      </c>
    </row>
    <row r="49" spans="1:9" x14ac:dyDescent="0.35">
      <c r="A49" s="19"/>
      <c r="B49" s="46"/>
      <c r="C49" s="46"/>
      <c r="D49" s="44"/>
      <c r="H49" s="3"/>
      <c r="I49" s="45" t="str">
        <f>IF(OR(August2021[[#This Row],[Number of Transactions Executed (monthly)]]&gt;August2021[[#This Row],[Expected '# Transactions]]*1.15,(August2021[[#This Row],[Number of Transactions Executed (monthly)]]&lt;=August2021[[#This Row],[Expected '# Transactions]]*0.2)),"Yes","No")</f>
        <v>Yes</v>
      </c>
    </row>
    <row r="50" spans="1:9" x14ac:dyDescent="0.35">
      <c r="A50" s="19"/>
      <c r="B50" s="46"/>
      <c r="C50" s="46"/>
      <c r="D50" s="44"/>
      <c r="H50" s="3"/>
      <c r="I50" s="45" t="str">
        <f>IF(OR(August2021[[#This Row],[Number of Transactions Executed (monthly)]]&gt;August2021[[#This Row],[Expected '# Transactions]]*1.15,(August2021[[#This Row],[Number of Transactions Executed (monthly)]]&lt;=August2021[[#This Row],[Expected '# Transactions]]*0.2)),"Yes","No")</f>
        <v>Yes</v>
      </c>
    </row>
    <row r="51" spans="1:9" x14ac:dyDescent="0.35">
      <c r="A51" s="19"/>
      <c r="B51" s="46"/>
      <c r="C51" s="46"/>
      <c r="D51" s="44"/>
      <c r="H51" s="3"/>
      <c r="I51" s="45" t="str">
        <f>IF(OR(August2021[[#This Row],[Number of Transactions Executed (monthly)]]&gt;August2021[[#This Row],[Expected '# Transactions]]*1.15,(August2021[[#This Row],[Number of Transactions Executed (monthly)]]&lt;=August2021[[#This Row],[Expected '# Transactions]]*0.2)),"Yes","No")</f>
        <v>Yes</v>
      </c>
    </row>
    <row r="52" spans="1:9" x14ac:dyDescent="0.35">
      <c r="A52" s="19"/>
      <c r="B52" s="46"/>
      <c r="C52" s="46"/>
      <c r="D52" s="44"/>
      <c r="H52" s="3"/>
      <c r="I52" s="45" t="str">
        <f>IF(OR(August2021[[#This Row],[Number of Transactions Executed (monthly)]]&gt;August2021[[#This Row],[Expected '# Transactions]]*1.15,(August2021[[#This Row],[Number of Transactions Executed (monthly)]]&lt;=August2021[[#This Row],[Expected '# Transactions]]*0.2)),"Yes","No")</f>
        <v>Yes</v>
      </c>
    </row>
    <row r="53" spans="1:9" x14ac:dyDescent="0.35">
      <c r="A53" s="19"/>
      <c r="B53" s="46"/>
      <c r="C53" s="46"/>
      <c r="D53" s="44"/>
      <c r="H53" s="3"/>
      <c r="I53" s="45" t="str">
        <f>IF(OR(August2021[[#This Row],[Number of Transactions Executed (monthly)]]&gt;August2021[[#This Row],[Expected '# Transactions]]*1.15,(August2021[[#This Row],[Number of Transactions Executed (monthly)]]&lt;=August2021[[#This Row],[Expected '# Transactions]]*0.2)),"Yes","No")</f>
        <v>Yes</v>
      </c>
    </row>
    <row r="54" spans="1:9" x14ac:dyDescent="0.35">
      <c r="A54" s="19"/>
      <c r="B54" s="46"/>
      <c r="C54" s="46"/>
      <c r="D54" s="44"/>
      <c r="H54" s="3"/>
      <c r="I54" s="45" t="str">
        <f>IF(OR(August2021[[#This Row],[Number of Transactions Executed (monthly)]]&gt;August2021[[#This Row],[Expected '# Transactions]]*1.15,(August2021[[#This Row],[Number of Transactions Executed (monthly)]]&lt;=August2021[[#This Row],[Expected '# Transactions]]*0.2)),"Yes","No")</f>
        <v>Yes</v>
      </c>
    </row>
    <row r="55" spans="1:9" x14ac:dyDescent="0.35">
      <c r="A55" s="19"/>
      <c r="B55" s="46"/>
      <c r="C55" s="46"/>
      <c r="D55" s="44"/>
      <c r="H55" s="3"/>
      <c r="I55" s="45" t="str">
        <f>IF(OR(August2021[[#This Row],[Number of Transactions Executed (monthly)]]&gt;August2021[[#This Row],[Expected '# Transactions]]*1.15,(August2021[[#This Row],[Number of Transactions Executed (monthly)]]&lt;=August2021[[#This Row],[Expected '# Transactions]]*0.2)),"Yes","No")</f>
        <v>Yes</v>
      </c>
    </row>
    <row r="56" spans="1:9" x14ac:dyDescent="0.35">
      <c r="A56" s="19"/>
      <c r="B56" s="46"/>
      <c r="C56" s="46"/>
      <c r="D56" s="44"/>
      <c r="H56" s="3"/>
      <c r="I56" s="45" t="str">
        <f>IF(OR(August2021[[#This Row],[Number of Transactions Executed (monthly)]]&gt;August2021[[#This Row],[Expected '# Transactions]]*1.15,(August2021[[#This Row],[Number of Transactions Executed (monthly)]]&lt;=August2021[[#This Row],[Expected '# Transactions]]*0.2)),"Yes","No")</f>
        <v>Yes</v>
      </c>
    </row>
    <row r="57" spans="1:9" x14ac:dyDescent="0.35">
      <c r="A57" s="19"/>
      <c r="B57" s="46"/>
      <c r="C57" s="46"/>
      <c r="D57" s="44"/>
      <c r="H57" s="3"/>
      <c r="I57" s="45" t="str">
        <f>IF(OR(August2021[[#This Row],[Number of Transactions Executed (monthly)]]&gt;August2021[[#This Row],[Expected '# Transactions]]*1.15,(August2021[[#This Row],[Number of Transactions Executed (monthly)]]&lt;=August2021[[#This Row],[Expected '# Transactions]]*0.2)),"Yes","No")</f>
        <v>Yes</v>
      </c>
    </row>
    <row r="58" spans="1:9" x14ac:dyDescent="0.35">
      <c r="A58" s="19"/>
      <c r="B58" s="46"/>
      <c r="C58" s="46"/>
      <c r="D58" s="44"/>
      <c r="H58" s="3"/>
      <c r="I58" s="45" t="str">
        <f>IF(OR(August2021[[#This Row],[Number of Transactions Executed (monthly)]]&gt;August2021[[#This Row],[Expected '# Transactions]]*1.15,(August2021[[#This Row],[Number of Transactions Executed (monthly)]]&lt;=August2021[[#This Row],[Expected '# Transactions]]*0.2)),"Yes","No")</f>
        <v>Yes</v>
      </c>
    </row>
    <row r="59" spans="1:9" x14ac:dyDescent="0.35">
      <c r="A59" s="19"/>
      <c r="B59" s="46"/>
      <c r="C59" s="46"/>
      <c r="D59" s="44"/>
      <c r="H59" s="3"/>
      <c r="I59" s="45" t="str">
        <f>IF(OR(August2021[[#This Row],[Number of Transactions Executed (monthly)]]&gt;August2021[[#This Row],[Expected '# Transactions]]*1.15,(August2021[[#This Row],[Number of Transactions Executed (monthly)]]&lt;=August2021[[#This Row],[Expected '# Transactions]]*0.2)),"Yes","No")</f>
        <v>Yes</v>
      </c>
    </row>
    <row r="60" spans="1:9" x14ac:dyDescent="0.35">
      <c r="A60" s="19"/>
      <c r="B60" s="46"/>
      <c r="C60" s="46"/>
      <c r="D60" s="44"/>
      <c r="H60" s="3"/>
      <c r="I60" s="45" t="str">
        <f>IF(OR(August2021[[#This Row],[Number of Transactions Executed (monthly)]]&gt;August2021[[#This Row],[Expected '# Transactions]]*1.15,(August2021[[#This Row],[Number of Transactions Executed (monthly)]]&lt;=August2021[[#This Row],[Expected '# Transactions]]*0.2)),"Yes","No")</f>
        <v>Yes</v>
      </c>
    </row>
    <row r="61" spans="1:9" x14ac:dyDescent="0.35">
      <c r="A61" s="19"/>
      <c r="B61" s="46"/>
      <c r="C61" s="46"/>
      <c r="D61" s="44"/>
      <c r="H61" s="3"/>
      <c r="I61" s="45" t="str">
        <f>IF(OR(August2021[[#This Row],[Number of Transactions Executed (monthly)]]&gt;August2021[[#This Row],[Expected '# Transactions]]*1.15,(August2021[[#This Row],[Number of Transactions Executed (monthly)]]&lt;=August2021[[#This Row],[Expected '# Transactions]]*0.2)),"Yes","No")</f>
        <v>Yes</v>
      </c>
    </row>
    <row r="62" spans="1:9" x14ac:dyDescent="0.35">
      <c r="A62" s="19"/>
      <c r="B62" s="46"/>
      <c r="C62" s="46"/>
      <c r="D62" s="44"/>
      <c r="H62" s="3"/>
      <c r="I62" s="45" t="str">
        <f>IF(OR(August2021[[#This Row],[Number of Transactions Executed (monthly)]]&gt;August2021[[#This Row],[Expected '# Transactions]]*1.15,(August2021[[#This Row],[Number of Transactions Executed (monthly)]]&lt;=August2021[[#This Row],[Expected '# Transactions]]*0.2)),"Yes","No")</f>
        <v>Yes</v>
      </c>
    </row>
    <row r="63" spans="1:9" x14ac:dyDescent="0.35">
      <c r="A63" s="19"/>
      <c r="B63" s="46"/>
      <c r="C63" s="46"/>
      <c r="D63" s="44"/>
      <c r="H63" s="3"/>
      <c r="I63" s="45" t="str">
        <f>IF(OR(August2021[[#This Row],[Number of Transactions Executed (monthly)]]&gt;August2021[[#This Row],[Expected '# Transactions]]*1.15,(August2021[[#This Row],[Number of Transactions Executed (monthly)]]&lt;=August2021[[#This Row],[Expected '# Transactions]]*0.2)),"Yes","No")</f>
        <v>Yes</v>
      </c>
    </row>
    <row r="64" spans="1:9" x14ac:dyDescent="0.35">
      <c r="A64" s="19"/>
      <c r="B64" s="46"/>
      <c r="C64" s="46"/>
      <c r="D64" s="44"/>
      <c r="H64" s="3"/>
      <c r="I64" s="45" t="str">
        <f>IF(OR(August2021[[#This Row],[Number of Transactions Executed (monthly)]]&gt;August2021[[#This Row],[Expected '# Transactions]]*1.15,(August2021[[#This Row],[Number of Transactions Executed (monthly)]]&lt;=August2021[[#This Row],[Expected '# Transactions]]*0.2)),"Yes","No")</f>
        <v>Yes</v>
      </c>
    </row>
    <row r="65" spans="1:9" x14ac:dyDescent="0.35">
      <c r="A65" s="19"/>
      <c r="B65" s="46"/>
      <c r="C65" s="46"/>
      <c r="D65" s="44"/>
      <c r="H65" s="3"/>
      <c r="I65" s="45" t="str">
        <f>IF(OR(August2021[[#This Row],[Number of Transactions Executed (monthly)]]&gt;August2021[[#This Row],[Expected '# Transactions]]*1.15,(August2021[[#This Row],[Number of Transactions Executed (monthly)]]&lt;=August2021[[#This Row],[Expected '# Transactions]]*0.2)),"Yes","No")</f>
        <v>Yes</v>
      </c>
    </row>
    <row r="66" spans="1:9" x14ac:dyDescent="0.35">
      <c r="A66" s="19"/>
      <c r="B66" s="46"/>
      <c r="C66" s="46"/>
      <c r="D66" s="44"/>
      <c r="H66" s="3"/>
      <c r="I66" s="45" t="str">
        <f>IF(OR(August2021[[#This Row],[Number of Transactions Executed (monthly)]]&gt;August2021[[#This Row],[Expected '# Transactions]]*1.15,(August2021[[#This Row],[Number of Transactions Executed (monthly)]]&lt;=August2021[[#This Row],[Expected '# Transactions]]*0.2)),"Yes","No")</f>
        <v>Yes</v>
      </c>
    </row>
    <row r="67" spans="1:9" x14ac:dyDescent="0.35">
      <c r="A67" s="19"/>
      <c r="B67" s="46"/>
      <c r="C67" s="46"/>
      <c r="D67" s="44"/>
      <c r="H67" s="3"/>
      <c r="I67" s="45" t="str">
        <f>IF(OR(August2021[[#This Row],[Number of Transactions Executed (monthly)]]&gt;August2021[[#This Row],[Expected '# Transactions]]*1.15,(August2021[[#This Row],[Number of Transactions Executed (monthly)]]&lt;=August2021[[#This Row],[Expected '# Transactions]]*0.2)),"Yes","No")</f>
        <v>Yes</v>
      </c>
    </row>
    <row r="68" spans="1:9" x14ac:dyDescent="0.35">
      <c r="A68" s="19"/>
      <c r="B68" s="46"/>
      <c r="C68" s="46"/>
      <c r="D68" s="44"/>
      <c r="H68" s="3"/>
      <c r="I68" s="45" t="str">
        <f>IF(OR(August2021[[#This Row],[Number of Transactions Executed (monthly)]]&gt;August2021[[#This Row],[Expected '# Transactions]]*1.15,(August2021[[#This Row],[Number of Transactions Executed (monthly)]]&lt;=August2021[[#This Row],[Expected '# Transactions]]*0.2)),"Yes","No")</f>
        <v>Yes</v>
      </c>
    </row>
    <row r="69" spans="1:9" x14ac:dyDescent="0.35">
      <c r="A69" s="19"/>
      <c r="B69" s="46"/>
      <c r="C69" s="46"/>
      <c r="D69" s="44"/>
      <c r="H69" s="3"/>
      <c r="I69" s="45" t="str">
        <f>IF(OR(August2021[[#This Row],[Number of Transactions Executed (monthly)]]&gt;August2021[[#This Row],[Expected '# Transactions]]*1.15,(August2021[[#This Row],[Number of Transactions Executed (monthly)]]&lt;=August2021[[#This Row],[Expected '# Transactions]]*0.2)),"Yes","No")</f>
        <v>Yes</v>
      </c>
    </row>
    <row r="70" spans="1:9" x14ac:dyDescent="0.35">
      <c r="A70" s="19"/>
      <c r="B70" s="46"/>
      <c r="C70" s="46"/>
      <c r="D70" s="44"/>
      <c r="H70" s="3"/>
      <c r="I70" s="45" t="str">
        <f>IF(OR(August2021[[#This Row],[Number of Transactions Executed (monthly)]]&gt;August2021[[#This Row],[Expected '# Transactions]]*1.15,(August2021[[#This Row],[Number of Transactions Executed (monthly)]]&lt;=August2021[[#This Row],[Expected '# Transactions]]*0.2)),"Yes","No")</f>
        <v>Yes</v>
      </c>
    </row>
    <row r="71" spans="1:9" x14ac:dyDescent="0.35">
      <c r="A71" s="19"/>
      <c r="B71" s="46"/>
      <c r="C71" s="46"/>
      <c r="D71" s="44"/>
      <c r="H71" s="3"/>
      <c r="I71" s="45" t="str">
        <f>IF(OR(August2021[[#This Row],[Number of Transactions Executed (monthly)]]&gt;August2021[[#This Row],[Expected '# Transactions]]*1.15,(August2021[[#This Row],[Number of Transactions Executed (monthly)]]&lt;=August2021[[#This Row],[Expected '# Transactions]]*0.2)),"Yes","No")</f>
        <v>Yes</v>
      </c>
    </row>
    <row r="72" spans="1:9" x14ac:dyDescent="0.35">
      <c r="A72" s="19"/>
      <c r="B72" s="46"/>
      <c r="C72" s="46"/>
      <c r="D72" s="44"/>
      <c r="H72" s="3"/>
      <c r="I72" s="45" t="str">
        <f>IF(OR(August2021[[#This Row],[Number of Transactions Executed (monthly)]]&gt;August2021[[#This Row],[Expected '# Transactions]]*1.15,(August2021[[#This Row],[Number of Transactions Executed (monthly)]]&lt;=August2021[[#This Row],[Expected '# Transactions]]*0.2)),"Yes","No")</f>
        <v>Yes</v>
      </c>
    </row>
    <row r="73" spans="1:9" x14ac:dyDescent="0.35">
      <c r="A73" s="19"/>
      <c r="B73" s="46"/>
      <c r="C73" s="46"/>
      <c r="D73" s="44"/>
      <c r="H73" s="3"/>
      <c r="I73" s="45" t="str">
        <f>IF(OR(August2021[[#This Row],[Number of Transactions Executed (monthly)]]&gt;August2021[[#This Row],[Expected '# Transactions]]*1.15,(August2021[[#This Row],[Number of Transactions Executed (monthly)]]&lt;=August2021[[#This Row],[Expected '# Transactions]]*0.2)),"Yes","No")</f>
        <v>Yes</v>
      </c>
    </row>
    <row r="74" spans="1:9" x14ac:dyDescent="0.35">
      <c r="A74" s="19"/>
      <c r="B74" s="46"/>
      <c r="C74" s="46"/>
      <c r="D74" s="44"/>
      <c r="H74" s="3"/>
      <c r="I74" s="45" t="str">
        <f>IF(OR(August2021[[#This Row],[Number of Transactions Executed (monthly)]]&gt;August2021[[#This Row],[Expected '# Transactions]]*1.15,(August2021[[#This Row],[Number of Transactions Executed (monthly)]]&lt;=August2021[[#This Row],[Expected '# Transactions]]*0.2)),"Yes","No")</f>
        <v>Yes</v>
      </c>
    </row>
  </sheetData>
  <conditionalFormatting sqref="I3:I74">
    <cfRule type="cellIs" dxfId="44" priority="1" operator="equal">
      <formula>"Yes"</formula>
    </cfRule>
  </conditionalFormatting>
  <conditionalFormatting sqref="H3:H74">
    <cfRule type="cellIs" dxfId="43" priority="2" operator="lessThanOrEqual">
      <formula>0</formula>
    </cfRule>
  </conditionalFormatting>
  <pageMargins left="0.7" right="0.7" top="0.75" bottom="0.75" header="0.3" footer="0.3"/>
  <pageSetup orientation="portrait" r:id="rId1"/>
  <headerFooter>
    <oddHeader>&amp;C&amp;"Calibri"&amp;10&amp;K737373INTERNAL&amp;1#</oddHeader>
  </headerFooter>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05F41-A260-4DBE-808A-85F7AE8EE5A4}">
  <dimension ref="A2:J74"/>
  <sheetViews>
    <sheetView workbookViewId="0">
      <selection activeCell="E10" sqref="E10"/>
    </sheetView>
  </sheetViews>
  <sheetFormatPr defaultRowHeight="14.5" x14ac:dyDescent="0.35"/>
  <cols>
    <col min="1" max="2" width="20.6328125" customWidth="1"/>
    <col min="3" max="4" width="13.7265625" customWidth="1"/>
    <col min="5" max="5" width="23.26953125" customWidth="1"/>
    <col min="6" max="6" width="22" style="8" bestFit="1" customWidth="1"/>
    <col min="7" max="7" width="20" customWidth="1"/>
    <col min="8" max="8" width="22.7265625" customWidth="1"/>
    <col min="9" max="9" width="39.26953125" bestFit="1" customWidth="1"/>
    <col min="10" max="10" width="34.81640625" customWidth="1"/>
  </cols>
  <sheetData>
    <row r="2" spans="1:10" x14ac:dyDescent="0.35">
      <c r="A2" t="s">
        <v>61</v>
      </c>
      <c r="B2" t="s">
        <v>62</v>
      </c>
      <c r="C2" t="s">
        <v>4</v>
      </c>
      <c r="D2" s="5" t="s">
        <v>8</v>
      </c>
      <c r="E2" t="s">
        <v>12</v>
      </c>
      <c r="F2" s="8" t="s">
        <v>9</v>
      </c>
      <c r="G2" t="s">
        <v>5</v>
      </c>
      <c r="H2" t="s">
        <v>63</v>
      </c>
      <c r="I2" t="s">
        <v>6</v>
      </c>
      <c r="J2" t="s">
        <v>7</v>
      </c>
    </row>
    <row r="3" spans="1:10" x14ac:dyDescent="0.35">
      <c r="A3" s="19"/>
      <c r="B3" s="46"/>
      <c r="C3" s="46"/>
      <c r="D3" s="44"/>
      <c r="H3" s="3"/>
      <c r="I3" s="45" t="str">
        <f>IF(OR(September2021[[#This Row],[Number of Transactions Executed (monthly)]]&gt;September2021[[#This Row],[Expected '# Transactions]]*1.15,(September2021[[#This Row],[Number of Transactions Executed (monthly)]]&lt;=September2021[[#This Row],[Expected '# Transactions]]*0.2)),"Yes","No")</f>
        <v>Yes</v>
      </c>
    </row>
    <row r="4" spans="1:10" x14ac:dyDescent="0.35">
      <c r="A4" s="19"/>
      <c r="B4" s="46"/>
      <c r="C4" s="46"/>
      <c r="D4" s="44"/>
      <c r="H4" s="3"/>
      <c r="I4" s="45" t="str">
        <f>IF(OR(September2021[[#This Row],[Number of Transactions Executed (monthly)]]&gt;September2021[[#This Row],[Expected '# Transactions]]*1.15,(September2021[[#This Row],[Number of Transactions Executed (monthly)]]&lt;=September2021[[#This Row],[Expected '# Transactions]]*0.2)),"Yes","No")</f>
        <v>Yes</v>
      </c>
    </row>
    <row r="5" spans="1:10" x14ac:dyDescent="0.35">
      <c r="A5" s="19"/>
      <c r="B5" s="46"/>
      <c r="C5" s="46"/>
      <c r="D5" s="44"/>
      <c r="H5" s="3"/>
      <c r="I5" s="45" t="str">
        <f>IF(OR(September2021[[#This Row],[Number of Transactions Executed (monthly)]]&gt;September2021[[#This Row],[Expected '# Transactions]]*1.15,(September2021[[#This Row],[Number of Transactions Executed (monthly)]]&lt;=September2021[[#This Row],[Expected '# Transactions]]*0.2)),"Yes","No")</f>
        <v>Yes</v>
      </c>
    </row>
    <row r="6" spans="1:10" x14ac:dyDescent="0.35">
      <c r="A6" s="19"/>
      <c r="B6" s="46"/>
      <c r="C6" s="46"/>
      <c r="D6" s="44"/>
      <c r="H6" s="3"/>
      <c r="I6" s="45" t="str">
        <f>IF(OR(September2021[[#This Row],[Number of Transactions Executed (monthly)]]&gt;September2021[[#This Row],[Expected '# Transactions]]*1.15,(September2021[[#This Row],[Number of Transactions Executed (monthly)]]&lt;=September2021[[#This Row],[Expected '# Transactions]]*0.2)),"Yes","No")</f>
        <v>Yes</v>
      </c>
    </row>
    <row r="7" spans="1:10" x14ac:dyDescent="0.35">
      <c r="A7" s="19"/>
      <c r="B7" s="46"/>
      <c r="C7" s="46"/>
      <c r="D7" s="44"/>
      <c r="H7" s="3"/>
      <c r="I7" s="45" t="str">
        <f>IF(OR(September2021[[#This Row],[Number of Transactions Executed (monthly)]]&gt;September2021[[#This Row],[Expected '# Transactions]]*1.15,(September2021[[#This Row],[Number of Transactions Executed (monthly)]]&lt;=September2021[[#This Row],[Expected '# Transactions]]*0.2)),"Yes","No")</f>
        <v>Yes</v>
      </c>
    </row>
    <row r="8" spans="1:10" x14ac:dyDescent="0.35">
      <c r="A8" s="19"/>
      <c r="B8" s="46"/>
      <c r="C8" s="46"/>
      <c r="D8" s="44"/>
      <c r="H8" s="3"/>
      <c r="I8" s="45" t="str">
        <f>IF(OR(September2021[[#This Row],[Number of Transactions Executed (monthly)]]&gt;September2021[[#This Row],[Expected '# Transactions]]*1.15,(September2021[[#This Row],[Number of Transactions Executed (monthly)]]&lt;=September2021[[#This Row],[Expected '# Transactions]]*0.2)),"Yes","No")</f>
        <v>Yes</v>
      </c>
    </row>
    <row r="9" spans="1:10" x14ac:dyDescent="0.35">
      <c r="A9" s="19"/>
      <c r="B9" s="46"/>
      <c r="C9" s="46"/>
      <c r="D9" s="44"/>
      <c r="H9" s="3"/>
      <c r="I9" s="45" t="str">
        <f>IF(OR(September2021[[#This Row],[Number of Transactions Executed (monthly)]]&gt;September2021[[#This Row],[Expected '# Transactions]]*1.15,(September2021[[#This Row],[Number of Transactions Executed (monthly)]]&lt;=September2021[[#This Row],[Expected '# Transactions]]*0.2)),"Yes","No")</f>
        <v>Yes</v>
      </c>
    </row>
    <row r="10" spans="1:10" x14ac:dyDescent="0.35">
      <c r="A10" s="19"/>
      <c r="B10" s="46"/>
      <c r="C10" s="46"/>
      <c r="D10" s="44"/>
      <c r="H10" s="3"/>
      <c r="I10" s="45" t="str">
        <f>IF(OR(September2021[[#This Row],[Number of Transactions Executed (monthly)]]&gt;September2021[[#This Row],[Expected '# Transactions]]*1.15,(September2021[[#This Row],[Number of Transactions Executed (monthly)]]&lt;=September2021[[#This Row],[Expected '# Transactions]]*0.2)),"Yes","No")</f>
        <v>Yes</v>
      </c>
    </row>
    <row r="11" spans="1:10" x14ac:dyDescent="0.35">
      <c r="A11" s="19"/>
      <c r="B11" s="46"/>
      <c r="C11" s="46"/>
      <c r="D11" s="44"/>
      <c r="H11" s="3"/>
      <c r="I11" s="45" t="str">
        <f>IF(OR(September2021[[#This Row],[Number of Transactions Executed (monthly)]]&gt;September2021[[#This Row],[Expected '# Transactions]]*1.15,(September2021[[#This Row],[Number of Transactions Executed (monthly)]]&lt;=September2021[[#This Row],[Expected '# Transactions]]*0.2)),"Yes","No")</f>
        <v>Yes</v>
      </c>
    </row>
    <row r="12" spans="1:10" x14ac:dyDescent="0.35">
      <c r="A12" s="19"/>
      <c r="B12" s="46"/>
      <c r="C12" s="46"/>
      <c r="D12" s="44"/>
      <c r="H12" s="3"/>
      <c r="I12" s="45" t="str">
        <f>IF(OR(September2021[[#This Row],[Number of Transactions Executed (monthly)]]&gt;September2021[[#This Row],[Expected '# Transactions]]*1.15,(September2021[[#This Row],[Number of Transactions Executed (monthly)]]&lt;=September2021[[#This Row],[Expected '# Transactions]]*0.2)),"Yes","No")</f>
        <v>Yes</v>
      </c>
    </row>
    <row r="13" spans="1:10" x14ac:dyDescent="0.35">
      <c r="A13" s="19"/>
      <c r="B13" s="46"/>
      <c r="C13" s="46"/>
      <c r="D13" s="44"/>
      <c r="H13" s="3"/>
      <c r="I13" s="45" t="str">
        <f>IF(OR(September2021[[#This Row],[Number of Transactions Executed (monthly)]]&gt;September2021[[#This Row],[Expected '# Transactions]]*1.15,(September2021[[#This Row],[Number of Transactions Executed (monthly)]]&lt;=September2021[[#This Row],[Expected '# Transactions]]*0.2)),"Yes","No")</f>
        <v>Yes</v>
      </c>
    </row>
    <row r="14" spans="1:10" x14ac:dyDescent="0.35">
      <c r="A14" s="19"/>
      <c r="B14" s="46"/>
      <c r="C14" s="46"/>
      <c r="D14" s="44"/>
      <c r="H14" s="3"/>
      <c r="I14" s="45" t="str">
        <f>IF(OR(September2021[[#This Row],[Number of Transactions Executed (monthly)]]&gt;September2021[[#This Row],[Expected '# Transactions]]*1.15,(September2021[[#This Row],[Number of Transactions Executed (monthly)]]&lt;=September2021[[#This Row],[Expected '# Transactions]]*0.2)),"Yes","No")</f>
        <v>Yes</v>
      </c>
    </row>
    <row r="15" spans="1:10" x14ac:dyDescent="0.35">
      <c r="A15" s="19"/>
      <c r="B15" s="46"/>
      <c r="C15" s="46"/>
      <c r="D15" s="44"/>
      <c r="H15" s="3"/>
      <c r="I15" s="45" t="str">
        <f>IF(OR(September2021[[#This Row],[Number of Transactions Executed (monthly)]]&gt;September2021[[#This Row],[Expected '# Transactions]]*1.15,(September2021[[#This Row],[Number of Transactions Executed (monthly)]]&lt;=September2021[[#This Row],[Expected '# Transactions]]*0.2)),"Yes","No")</f>
        <v>Yes</v>
      </c>
    </row>
    <row r="16" spans="1:10" x14ac:dyDescent="0.35">
      <c r="A16" s="19"/>
      <c r="B16" s="46"/>
      <c r="C16" s="46"/>
      <c r="D16" s="44"/>
      <c r="H16" s="3"/>
      <c r="I16" s="45" t="str">
        <f>IF(OR(September2021[[#This Row],[Number of Transactions Executed (monthly)]]&gt;September2021[[#This Row],[Expected '# Transactions]]*1.15,(September2021[[#This Row],[Number of Transactions Executed (monthly)]]&lt;=September2021[[#This Row],[Expected '# Transactions]]*0.2)),"Yes","No")</f>
        <v>Yes</v>
      </c>
    </row>
    <row r="17" spans="1:9" x14ac:dyDescent="0.35">
      <c r="A17" s="19"/>
      <c r="B17" s="46"/>
      <c r="C17" s="46"/>
      <c r="D17" s="44"/>
      <c r="H17" s="3"/>
      <c r="I17" s="45" t="str">
        <f>IF(OR(September2021[[#This Row],[Number of Transactions Executed (monthly)]]&gt;September2021[[#This Row],[Expected '# Transactions]]*1.15,(September2021[[#This Row],[Number of Transactions Executed (monthly)]]&lt;=September2021[[#This Row],[Expected '# Transactions]]*0.2)),"Yes","No")</f>
        <v>Yes</v>
      </c>
    </row>
    <row r="18" spans="1:9" x14ac:dyDescent="0.35">
      <c r="A18" s="19"/>
      <c r="B18" s="46"/>
      <c r="C18" s="46"/>
      <c r="D18" s="44"/>
      <c r="H18" s="3"/>
      <c r="I18" s="45" t="str">
        <f>IF(OR(September2021[[#This Row],[Number of Transactions Executed (monthly)]]&gt;September2021[[#This Row],[Expected '# Transactions]]*1.15,(September2021[[#This Row],[Number of Transactions Executed (monthly)]]&lt;=September2021[[#This Row],[Expected '# Transactions]]*0.2)),"Yes","No")</f>
        <v>Yes</v>
      </c>
    </row>
    <row r="19" spans="1:9" x14ac:dyDescent="0.35">
      <c r="A19" s="19"/>
      <c r="B19" s="46"/>
      <c r="C19" s="46"/>
      <c r="D19" s="44"/>
      <c r="H19" s="3"/>
      <c r="I19" s="45" t="str">
        <f>IF(OR(September2021[[#This Row],[Number of Transactions Executed (monthly)]]&gt;September2021[[#This Row],[Expected '# Transactions]]*1.15,(September2021[[#This Row],[Number of Transactions Executed (monthly)]]&lt;=September2021[[#This Row],[Expected '# Transactions]]*0.2)),"Yes","No")</f>
        <v>Yes</v>
      </c>
    </row>
    <row r="20" spans="1:9" x14ac:dyDescent="0.35">
      <c r="A20" s="19"/>
      <c r="B20" s="46"/>
      <c r="C20" s="46"/>
      <c r="D20" s="44"/>
      <c r="H20" s="3"/>
      <c r="I20" s="45" t="str">
        <f>IF(OR(September2021[[#This Row],[Number of Transactions Executed (monthly)]]&gt;September2021[[#This Row],[Expected '# Transactions]]*1.15,(September2021[[#This Row],[Number of Transactions Executed (monthly)]]&lt;=September2021[[#This Row],[Expected '# Transactions]]*0.2)),"Yes","No")</f>
        <v>Yes</v>
      </c>
    </row>
    <row r="21" spans="1:9" x14ac:dyDescent="0.35">
      <c r="A21" s="19"/>
      <c r="B21" s="46"/>
      <c r="C21" s="46"/>
      <c r="D21" s="44"/>
      <c r="H21" s="3"/>
      <c r="I21" s="45" t="str">
        <f>IF(OR(September2021[[#This Row],[Number of Transactions Executed (monthly)]]&gt;September2021[[#This Row],[Expected '# Transactions]]*1.15,(September2021[[#This Row],[Number of Transactions Executed (monthly)]]&lt;=September2021[[#This Row],[Expected '# Transactions]]*0.2)),"Yes","No")</f>
        <v>Yes</v>
      </c>
    </row>
    <row r="22" spans="1:9" x14ac:dyDescent="0.35">
      <c r="A22" s="19"/>
      <c r="B22" s="46"/>
      <c r="C22" s="46"/>
      <c r="D22" s="44"/>
      <c r="H22" s="3"/>
      <c r="I22" s="45" t="str">
        <f>IF(OR(September2021[[#This Row],[Number of Transactions Executed (monthly)]]&gt;September2021[[#This Row],[Expected '# Transactions]]*1.15,(September2021[[#This Row],[Number of Transactions Executed (monthly)]]&lt;=September2021[[#This Row],[Expected '# Transactions]]*0.2)),"Yes","No")</f>
        <v>Yes</v>
      </c>
    </row>
    <row r="23" spans="1:9" x14ac:dyDescent="0.35">
      <c r="A23" s="19"/>
      <c r="B23" s="46"/>
      <c r="C23" s="46"/>
      <c r="D23" s="44"/>
      <c r="H23" s="3"/>
      <c r="I23" s="45" t="str">
        <f>IF(OR(September2021[[#This Row],[Number of Transactions Executed (monthly)]]&gt;September2021[[#This Row],[Expected '# Transactions]]*1.15,(September2021[[#This Row],[Number of Transactions Executed (monthly)]]&lt;=September2021[[#This Row],[Expected '# Transactions]]*0.2)),"Yes","No")</f>
        <v>Yes</v>
      </c>
    </row>
    <row r="24" spans="1:9" x14ac:dyDescent="0.35">
      <c r="A24" s="19"/>
      <c r="B24" s="46"/>
      <c r="C24" s="46"/>
      <c r="D24" s="44"/>
      <c r="H24" s="3"/>
      <c r="I24" s="45" t="str">
        <f>IF(OR(September2021[[#This Row],[Number of Transactions Executed (monthly)]]&gt;September2021[[#This Row],[Expected '# Transactions]]*1.15,(September2021[[#This Row],[Number of Transactions Executed (monthly)]]&lt;=September2021[[#This Row],[Expected '# Transactions]]*0.2)),"Yes","No")</f>
        <v>Yes</v>
      </c>
    </row>
    <row r="25" spans="1:9" x14ac:dyDescent="0.35">
      <c r="A25" s="19"/>
      <c r="B25" s="46"/>
      <c r="C25" s="46"/>
      <c r="D25" s="44"/>
      <c r="H25" s="3"/>
      <c r="I25" s="45" t="str">
        <f>IF(OR(September2021[[#This Row],[Number of Transactions Executed (monthly)]]&gt;September2021[[#This Row],[Expected '# Transactions]]*1.15,(September2021[[#This Row],[Number of Transactions Executed (monthly)]]&lt;=September2021[[#This Row],[Expected '# Transactions]]*0.2)),"Yes","No")</f>
        <v>Yes</v>
      </c>
    </row>
    <row r="26" spans="1:9" x14ac:dyDescent="0.35">
      <c r="A26" s="19"/>
      <c r="B26" s="46"/>
      <c r="C26" s="46"/>
      <c r="D26" s="44"/>
      <c r="H26" s="3"/>
      <c r="I26" s="45" t="str">
        <f>IF(OR(September2021[[#This Row],[Number of Transactions Executed (monthly)]]&gt;September2021[[#This Row],[Expected '# Transactions]]*1.15,(September2021[[#This Row],[Number of Transactions Executed (monthly)]]&lt;=September2021[[#This Row],[Expected '# Transactions]]*0.2)),"Yes","No")</f>
        <v>Yes</v>
      </c>
    </row>
    <row r="27" spans="1:9" x14ac:dyDescent="0.35">
      <c r="A27" s="19"/>
      <c r="B27" s="46"/>
      <c r="C27" s="46"/>
      <c r="D27" s="44"/>
      <c r="H27" s="3"/>
      <c r="I27" s="45" t="str">
        <f>IF(OR(September2021[[#This Row],[Number of Transactions Executed (monthly)]]&gt;September2021[[#This Row],[Expected '# Transactions]]*1.15,(September2021[[#This Row],[Number of Transactions Executed (monthly)]]&lt;=September2021[[#This Row],[Expected '# Transactions]]*0.2)),"Yes","No")</f>
        <v>Yes</v>
      </c>
    </row>
    <row r="28" spans="1:9" x14ac:dyDescent="0.35">
      <c r="A28" s="19"/>
      <c r="B28" s="46"/>
      <c r="C28" s="46"/>
      <c r="D28" s="44"/>
      <c r="H28" s="3"/>
      <c r="I28" s="45" t="str">
        <f>IF(OR(September2021[[#This Row],[Number of Transactions Executed (monthly)]]&gt;September2021[[#This Row],[Expected '# Transactions]]*1.15,(September2021[[#This Row],[Number of Transactions Executed (monthly)]]&lt;=September2021[[#This Row],[Expected '# Transactions]]*0.2)),"Yes","No")</f>
        <v>Yes</v>
      </c>
    </row>
    <row r="29" spans="1:9" x14ac:dyDescent="0.35">
      <c r="A29" s="19"/>
      <c r="B29" s="46"/>
      <c r="C29" s="46"/>
      <c r="D29" s="44"/>
      <c r="H29" s="3"/>
      <c r="I29" s="45" t="str">
        <f>IF(OR(September2021[[#This Row],[Number of Transactions Executed (monthly)]]&gt;September2021[[#This Row],[Expected '# Transactions]]*1.15,(September2021[[#This Row],[Number of Transactions Executed (monthly)]]&lt;=September2021[[#This Row],[Expected '# Transactions]]*0.2)),"Yes","No")</f>
        <v>Yes</v>
      </c>
    </row>
    <row r="30" spans="1:9" x14ac:dyDescent="0.35">
      <c r="A30" s="19"/>
      <c r="B30" s="46"/>
      <c r="C30" s="46"/>
      <c r="D30" s="44"/>
      <c r="H30" s="3"/>
      <c r="I30" s="45" t="str">
        <f>IF(OR(September2021[[#This Row],[Number of Transactions Executed (monthly)]]&gt;September2021[[#This Row],[Expected '# Transactions]]*1.15,(September2021[[#This Row],[Number of Transactions Executed (monthly)]]&lt;=September2021[[#This Row],[Expected '# Transactions]]*0.2)),"Yes","No")</f>
        <v>Yes</v>
      </c>
    </row>
    <row r="31" spans="1:9" x14ac:dyDescent="0.35">
      <c r="A31" s="19"/>
      <c r="B31" s="46"/>
      <c r="C31" s="46"/>
      <c r="D31" s="44"/>
      <c r="H31" s="3"/>
      <c r="I31" s="45" t="str">
        <f>IF(OR(September2021[[#This Row],[Number of Transactions Executed (monthly)]]&gt;September2021[[#This Row],[Expected '# Transactions]]*1.15,(September2021[[#This Row],[Number of Transactions Executed (monthly)]]&lt;=September2021[[#This Row],[Expected '# Transactions]]*0.2)),"Yes","No")</f>
        <v>Yes</v>
      </c>
    </row>
    <row r="32" spans="1:9" x14ac:dyDescent="0.35">
      <c r="A32" s="19"/>
      <c r="B32" s="46"/>
      <c r="C32" s="46"/>
      <c r="D32" s="44"/>
      <c r="H32" s="3"/>
      <c r="I32" s="45" t="str">
        <f>IF(OR(September2021[[#This Row],[Number of Transactions Executed (monthly)]]&gt;September2021[[#This Row],[Expected '# Transactions]]*1.15,(September2021[[#This Row],[Number of Transactions Executed (monthly)]]&lt;=September2021[[#This Row],[Expected '# Transactions]]*0.2)),"Yes","No")</f>
        <v>Yes</v>
      </c>
    </row>
    <row r="33" spans="1:9" x14ac:dyDescent="0.35">
      <c r="A33" s="19"/>
      <c r="B33" s="46"/>
      <c r="C33" s="46"/>
      <c r="D33" s="44"/>
      <c r="H33" s="3"/>
      <c r="I33" s="45" t="str">
        <f>IF(OR(September2021[[#This Row],[Number of Transactions Executed (monthly)]]&gt;September2021[[#This Row],[Expected '# Transactions]]*1.15,(September2021[[#This Row],[Number of Transactions Executed (monthly)]]&lt;=September2021[[#This Row],[Expected '# Transactions]]*0.2)),"Yes","No")</f>
        <v>Yes</v>
      </c>
    </row>
    <row r="34" spans="1:9" x14ac:dyDescent="0.35">
      <c r="A34" s="19"/>
      <c r="B34" s="46"/>
      <c r="C34" s="46"/>
      <c r="D34" s="44"/>
      <c r="H34" s="3"/>
      <c r="I34" s="45" t="str">
        <f>IF(OR(September2021[[#This Row],[Number of Transactions Executed (monthly)]]&gt;September2021[[#This Row],[Expected '# Transactions]]*1.15,(September2021[[#This Row],[Number of Transactions Executed (monthly)]]&lt;=September2021[[#This Row],[Expected '# Transactions]]*0.2)),"Yes","No")</f>
        <v>Yes</v>
      </c>
    </row>
    <row r="35" spans="1:9" x14ac:dyDescent="0.35">
      <c r="A35" s="19"/>
      <c r="B35" s="46"/>
      <c r="C35" s="46"/>
      <c r="D35" s="44"/>
      <c r="H35" s="3"/>
      <c r="I35" s="45" t="str">
        <f>IF(OR(September2021[[#This Row],[Number of Transactions Executed (monthly)]]&gt;September2021[[#This Row],[Expected '# Transactions]]*1.15,(September2021[[#This Row],[Number of Transactions Executed (monthly)]]&lt;=September2021[[#This Row],[Expected '# Transactions]]*0.2)),"Yes","No")</f>
        <v>Yes</v>
      </c>
    </row>
    <row r="36" spans="1:9" x14ac:dyDescent="0.35">
      <c r="A36" s="19"/>
      <c r="B36" s="46"/>
      <c r="C36" s="46"/>
      <c r="D36" s="44"/>
      <c r="H36" s="3"/>
      <c r="I36" s="45" t="str">
        <f>IF(OR(September2021[[#This Row],[Number of Transactions Executed (monthly)]]&gt;September2021[[#This Row],[Expected '# Transactions]]*1.15,(September2021[[#This Row],[Number of Transactions Executed (monthly)]]&lt;=September2021[[#This Row],[Expected '# Transactions]]*0.2)),"Yes","No")</f>
        <v>Yes</v>
      </c>
    </row>
    <row r="37" spans="1:9" x14ac:dyDescent="0.35">
      <c r="A37" s="19"/>
      <c r="B37" s="46"/>
      <c r="C37" s="46"/>
      <c r="D37" s="44"/>
      <c r="H37" s="3"/>
      <c r="I37" s="45" t="str">
        <f>IF(OR(September2021[[#This Row],[Number of Transactions Executed (monthly)]]&gt;September2021[[#This Row],[Expected '# Transactions]]*1.15,(September2021[[#This Row],[Number of Transactions Executed (monthly)]]&lt;=September2021[[#This Row],[Expected '# Transactions]]*0.2)),"Yes","No")</f>
        <v>Yes</v>
      </c>
    </row>
    <row r="38" spans="1:9" x14ac:dyDescent="0.35">
      <c r="A38" s="19"/>
      <c r="B38" s="46"/>
      <c r="C38" s="46"/>
      <c r="D38" s="44"/>
      <c r="H38" s="3"/>
      <c r="I38" s="45" t="str">
        <f>IF(OR(September2021[[#This Row],[Number of Transactions Executed (monthly)]]&gt;September2021[[#This Row],[Expected '# Transactions]]*1.15,(September2021[[#This Row],[Number of Transactions Executed (monthly)]]&lt;=September2021[[#This Row],[Expected '# Transactions]]*0.2)),"Yes","No")</f>
        <v>Yes</v>
      </c>
    </row>
    <row r="39" spans="1:9" x14ac:dyDescent="0.35">
      <c r="A39" s="19"/>
      <c r="B39" s="46"/>
      <c r="C39" s="46"/>
      <c r="D39" s="44"/>
      <c r="H39" s="3"/>
      <c r="I39" s="45" t="str">
        <f>IF(OR(September2021[[#This Row],[Number of Transactions Executed (monthly)]]&gt;September2021[[#This Row],[Expected '# Transactions]]*1.15,(September2021[[#This Row],[Number of Transactions Executed (monthly)]]&lt;=September2021[[#This Row],[Expected '# Transactions]]*0.2)),"Yes","No")</f>
        <v>Yes</v>
      </c>
    </row>
    <row r="40" spans="1:9" x14ac:dyDescent="0.35">
      <c r="A40" s="19"/>
      <c r="B40" s="46"/>
      <c r="C40" s="46"/>
      <c r="D40" s="44"/>
      <c r="H40" s="3"/>
      <c r="I40" s="45" t="str">
        <f>IF(OR(September2021[[#This Row],[Number of Transactions Executed (monthly)]]&gt;September2021[[#This Row],[Expected '# Transactions]]*1.15,(September2021[[#This Row],[Number of Transactions Executed (monthly)]]&lt;=September2021[[#This Row],[Expected '# Transactions]]*0.2)),"Yes","No")</f>
        <v>Yes</v>
      </c>
    </row>
    <row r="41" spans="1:9" x14ac:dyDescent="0.35">
      <c r="A41" s="19"/>
      <c r="B41" s="46"/>
      <c r="C41" s="46"/>
      <c r="D41" s="44"/>
      <c r="H41" s="3"/>
      <c r="I41" s="45" t="str">
        <f>IF(OR(September2021[[#This Row],[Number of Transactions Executed (monthly)]]&gt;September2021[[#This Row],[Expected '# Transactions]]*1.15,(September2021[[#This Row],[Number of Transactions Executed (monthly)]]&lt;=September2021[[#This Row],[Expected '# Transactions]]*0.2)),"Yes","No")</f>
        <v>Yes</v>
      </c>
    </row>
    <row r="42" spans="1:9" x14ac:dyDescent="0.35">
      <c r="A42" s="19"/>
      <c r="B42" s="46"/>
      <c r="C42" s="46"/>
      <c r="D42" s="44"/>
      <c r="H42" s="3"/>
      <c r="I42" s="45" t="str">
        <f>IF(OR(September2021[[#This Row],[Number of Transactions Executed (monthly)]]&gt;September2021[[#This Row],[Expected '# Transactions]]*1.15,(September2021[[#This Row],[Number of Transactions Executed (monthly)]]&lt;=September2021[[#This Row],[Expected '# Transactions]]*0.2)),"Yes","No")</f>
        <v>Yes</v>
      </c>
    </row>
    <row r="43" spans="1:9" x14ac:dyDescent="0.35">
      <c r="A43" s="19"/>
      <c r="B43" s="46"/>
      <c r="C43" s="46"/>
      <c r="D43" s="44"/>
      <c r="H43" s="3"/>
      <c r="I43" s="45" t="str">
        <f>IF(OR(September2021[[#This Row],[Number of Transactions Executed (monthly)]]&gt;September2021[[#This Row],[Expected '# Transactions]]*1.15,(September2021[[#This Row],[Number of Transactions Executed (monthly)]]&lt;=September2021[[#This Row],[Expected '# Transactions]]*0.2)),"Yes","No")</f>
        <v>Yes</v>
      </c>
    </row>
    <row r="44" spans="1:9" x14ac:dyDescent="0.35">
      <c r="A44" s="19"/>
      <c r="B44" s="46"/>
      <c r="C44" s="46"/>
      <c r="D44" s="44"/>
      <c r="H44" s="3"/>
      <c r="I44" s="45" t="str">
        <f>IF(OR(September2021[[#This Row],[Number of Transactions Executed (monthly)]]&gt;September2021[[#This Row],[Expected '# Transactions]]*1.15,(September2021[[#This Row],[Number of Transactions Executed (monthly)]]&lt;=September2021[[#This Row],[Expected '# Transactions]]*0.2)),"Yes","No")</f>
        <v>Yes</v>
      </c>
    </row>
    <row r="45" spans="1:9" x14ac:dyDescent="0.35">
      <c r="A45" s="19"/>
      <c r="B45" s="46"/>
      <c r="C45" s="46"/>
      <c r="D45" s="44"/>
      <c r="H45" s="3"/>
      <c r="I45" s="45" t="str">
        <f>IF(OR(September2021[[#This Row],[Number of Transactions Executed (monthly)]]&gt;September2021[[#This Row],[Expected '# Transactions]]*1.15,(September2021[[#This Row],[Number of Transactions Executed (monthly)]]&lt;=September2021[[#This Row],[Expected '# Transactions]]*0.2)),"Yes","No")</f>
        <v>Yes</v>
      </c>
    </row>
    <row r="46" spans="1:9" x14ac:dyDescent="0.35">
      <c r="A46" s="19"/>
      <c r="B46" s="46"/>
      <c r="C46" s="46"/>
      <c r="D46" s="44"/>
      <c r="H46" s="3"/>
      <c r="I46" s="45" t="str">
        <f>IF(OR(September2021[[#This Row],[Number of Transactions Executed (monthly)]]&gt;September2021[[#This Row],[Expected '# Transactions]]*1.15,(September2021[[#This Row],[Number of Transactions Executed (monthly)]]&lt;=September2021[[#This Row],[Expected '# Transactions]]*0.2)),"Yes","No")</f>
        <v>Yes</v>
      </c>
    </row>
    <row r="47" spans="1:9" x14ac:dyDescent="0.35">
      <c r="A47" s="19"/>
      <c r="B47" s="46"/>
      <c r="C47" s="46"/>
      <c r="D47" s="44"/>
      <c r="H47" s="3"/>
      <c r="I47" s="45" t="str">
        <f>IF(OR(September2021[[#This Row],[Number of Transactions Executed (monthly)]]&gt;September2021[[#This Row],[Expected '# Transactions]]*1.15,(September2021[[#This Row],[Number of Transactions Executed (monthly)]]&lt;=September2021[[#This Row],[Expected '# Transactions]]*0.2)),"Yes","No")</f>
        <v>Yes</v>
      </c>
    </row>
    <row r="48" spans="1:9" x14ac:dyDescent="0.35">
      <c r="A48" s="19"/>
      <c r="B48" s="46"/>
      <c r="C48" s="46"/>
      <c r="D48" s="44"/>
      <c r="H48" s="3"/>
      <c r="I48" s="45" t="str">
        <f>IF(OR(September2021[[#This Row],[Number of Transactions Executed (monthly)]]&gt;September2021[[#This Row],[Expected '# Transactions]]*1.15,(September2021[[#This Row],[Number of Transactions Executed (monthly)]]&lt;=September2021[[#This Row],[Expected '# Transactions]]*0.2)),"Yes","No")</f>
        <v>Yes</v>
      </c>
    </row>
    <row r="49" spans="1:9" x14ac:dyDescent="0.35">
      <c r="A49" s="19"/>
      <c r="B49" s="46"/>
      <c r="C49" s="46"/>
      <c r="D49" s="44"/>
      <c r="H49" s="3"/>
      <c r="I49" s="45" t="str">
        <f>IF(OR(September2021[[#This Row],[Number of Transactions Executed (monthly)]]&gt;September2021[[#This Row],[Expected '# Transactions]]*1.15,(September2021[[#This Row],[Number of Transactions Executed (monthly)]]&lt;=September2021[[#This Row],[Expected '# Transactions]]*0.2)),"Yes","No")</f>
        <v>Yes</v>
      </c>
    </row>
    <row r="50" spans="1:9" x14ac:dyDescent="0.35">
      <c r="A50" s="19"/>
      <c r="B50" s="46"/>
      <c r="C50" s="46"/>
      <c r="D50" s="44"/>
      <c r="H50" s="3"/>
      <c r="I50" s="45" t="str">
        <f>IF(OR(September2021[[#This Row],[Number of Transactions Executed (monthly)]]&gt;September2021[[#This Row],[Expected '# Transactions]]*1.15,(September2021[[#This Row],[Number of Transactions Executed (monthly)]]&lt;=September2021[[#This Row],[Expected '# Transactions]]*0.2)),"Yes","No")</f>
        <v>Yes</v>
      </c>
    </row>
    <row r="51" spans="1:9" x14ac:dyDescent="0.35">
      <c r="A51" s="19"/>
      <c r="B51" s="46"/>
      <c r="C51" s="46"/>
      <c r="D51" s="44"/>
      <c r="H51" s="3"/>
      <c r="I51" s="45" t="str">
        <f>IF(OR(September2021[[#This Row],[Number of Transactions Executed (monthly)]]&gt;September2021[[#This Row],[Expected '# Transactions]]*1.15,(September2021[[#This Row],[Number of Transactions Executed (monthly)]]&lt;=September2021[[#This Row],[Expected '# Transactions]]*0.2)),"Yes","No")</f>
        <v>Yes</v>
      </c>
    </row>
    <row r="52" spans="1:9" x14ac:dyDescent="0.35">
      <c r="A52" s="19"/>
      <c r="B52" s="46"/>
      <c r="C52" s="46"/>
      <c r="D52" s="44"/>
      <c r="H52" s="3"/>
      <c r="I52" s="45" t="str">
        <f>IF(OR(September2021[[#This Row],[Number of Transactions Executed (monthly)]]&gt;September2021[[#This Row],[Expected '# Transactions]]*1.15,(September2021[[#This Row],[Number of Transactions Executed (monthly)]]&lt;=September2021[[#This Row],[Expected '# Transactions]]*0.2)),"Yes","No")</f>
        <v>Yes</v>
      </c>
    </row>
    <row r="53" spans="1:9" x14ac:dyDescent="0.35">
      <c r="A53" s="19"/>
      <c r="B53" s="46"/>
      <c r="C53" s="46"/>
      <c r="D53" s="44"/>
      <c r="H53" s="3"/>
      <c r="I53" s="45" t="str">
        <f>IF(OR(September2021[[#This Row],[Number of Transactions Executed (monthly)]]&gt;September2021[[#This Row],[Expected '# Transactions]]*1.15,(September2021[[#This Row],[Number of Transactions Executed (monthly)]]&lt;=September2021[[#This Row],[Expected '# Transactions]]*0.2)),"Yes","No")</f>
        <v>Yes</v>
      </c>
    </row>
    <row r="54" spans="1:9" x14ac:dyDescent="0.35">
      <c r="A54" s="19"/>
      <c r="B54" s="46"/>
      <c r="C54" s="46"/>
      <c r="D54" s="44"/>
      <c r="H54" s="3"/>
      <c r="I54" s="45" t="str">
        <f>IF(OR(September2021[[#This Row],[Number of Transactions Executed (monthly)]]&gt;September2021[[#This Row],[Expected '# Transactions]]*1.15,(September2021[[#This Row],[Number of Transactions Executed (monthly)]]&lt;=September2021[[#This Row],[Expected '# Transactions]]*0.2)),"Yes","No")</f>
        <v>Yes</v>
      </c>
    </row>
    <row r="55" spans="1:9" x14ac:dyDescent="0.35">
      <c r="A55" s="19"/>
      <c r="B55" s="46"/>
      <c r="C55" s="46"/>
      <c r="D55" s="44"/>
      <c r="H55" s="3"/>
      <c r="I55" s="45" t="str">
        <f>IF(OR(September2021[[#This Row],[Number of Transactions Executed (monthly)]]&gt;September2021[[#This Row],[Expected '# Transactions]]*1.15,(September2021[[#This Row],[Number of Transactions Executed (monthly)]]&lt;=September2021[[#This Row],[Expected '# Transactions]]*0.2)),"Yes","No")</f>
        <v>Yes</v>
      </c>
    </row>
    <row r="56" spans="1:9" x14ac:dyDescent="0.35">
      <c r="A56" s="19"/>
      <c r="B56" s="46"/>
      <c r="C56" s="46"/>
      <c r="D56" s="44"/>
      <c r="H56" s="3"/>
      <c r="I56" s="45" t="str">
        <f>IF(OR(September2021[[#This Row],[Number of Transactions Executed (monthly)]]&gt;September2021[[#This Row],[Expected '# Transactions]]*1.15,(September2021[[#This Row],[Number of Transactions Executed (monthly)]]&lt;=September2021[[#This Row],[Expected '# Transactions]]*0.2)),"Yes","No")</f>
        <v>Yes</v>
      </c>
    </row>
    <row r="57" spans="1:9" x14ac:dyDescent="0.35">
      <c r="A57" s="19"/>
      <c r="B57" s="46"/>
      <c r="C57" s="46"/>
      <c r="D57" s="44"/>
      <c r="H57" s="3"/>
      <c r="I57" s="45" t="str">
        <f>IF(OR(September2021[[#This Row],[Number of Transactions Executed (monthly)]]&gt;September2021[[#This Row],[Expected '# Transactions]]*1.15,(September2021[[#This Row],[Number of Transactions Executed (monthly)]]&lt;=September2021[[#This Row],[Expected '# Transactions]]*0.2)),"Yes","No")</f>
        <v>Yes</v>
      </c>
    </row>
    <row r="58" spans="1:9" x14ac:dyDescent="0.35">
      <c r="A58" s="19"/>
      <c r="B58" s="46"/>
      <c r="C58" s="46"/>
      <c r="D58" s="44"/>
      <c r="H58" s="3"/>
      <c r="I58" s="45" t="str">
        <f>IF(OR(September2021[[#This Row],[Number of Transactions Executed (monthly)]]&gt;September2021[[#This Row],[Expected '# Transactions]]*1.15,(September2021[[#This Row],[Number of Transactions Executed (monthly)]]&lt;=September2021[[#This Row],[Expected '# Transactions]]*0.2)),"Yes","No")</f>
        <v>Yes</v>
      </c>
    </row>
    <row r="59" spans="1:9" x14ac:dyDescent="0.35">
      <c r="A59" s="19"/>
      <c r="B59" s="46"/>
      <c r="C59" s="46"/>
      <c r="D59" s="44"/>
      <c r="H59" s="3"/>
      <c r="I59" s="45" t="str">
        <f>IF(OR(September2021[[#This Row],[Number of Transactions Executed (monthly)]]&gt;September2021[[#This Row],[Expected '# Transactions]]*1.15,(September2021[[#This Row],[Number of Transactions Executed (monthly)]]&lt;=September2021[[#This Row],[Expected '# Transactions]]*0.2)),"Yes","No")</f>
        <v>Yes</v>
      </c>
    </row>
    <row r="60" spans="1:9" x14ac:dyDescent="0.35">
      <c r="A60" s="19"/>
      <c r="B60" s="46"/>
      <c r="C60" s="46"/>
      <c r="D60" s="44"/>
      <c r="H60" s="3"/>
      <c r="I60" s="45" t="str">
        <f>IF(OR(September2021[[#This Row],[Number of Transactions Executed (monthly)]]&gt;September2021[[#This Row],[Expected '# Transactions]]*1.15,(September2021[[#This Row],[Number of Transactions Executed (monthly)]]&lt;=September2021[[#This Row],[Expected '# Transactions]]*0.2)),"Yes","No")</f>
        <v>Yes</v>
      </c>
    </row>
    <row r="61" spans="1:9" x14ac:dyDescent="0.35">
      <c r="A61" s="19"/>
      <c r="B61" s="46"/>
      <c r="C61" s="46"/>
      <c r="D61" s="44"/>
      <c r="H61" s="3"/>
      <c r="I61" s="45" t="str">
        <f>IF(OR(September2021[[#This Row],[Number of Transactions Executed (monthly)]]&gt;September2021[[#This Row],[Expected '# Transactions]]*1.15,(September2021[[#This Row],[Number of Transactions Executed (monthly)]]&lt;=September2021[[#This Row],[Expected '# Transactions]]*0.2)),"Yes","No")</f>
        <v>Yes</v>
      </c>
    </row>
    <row r="62" spans="1:9" x14ac:dyDescent="0.35">
      <c r="A62" s="19"/>
      <c r="B62" s="46"/>
      <c r="C62" s="46"/>
      <c r="D62" s="44"/>
      <c r="H62" s="3"/>
      <c r="I62" s="45" t="str">
        <f>IF(OR(September2021[[#This Row],[Number of Transactions Executed (monthly)]]&gt;September2021[[#This Row],[Expected '# Transactions]]*1.15,(September2021[[#This Row],[Number of Transactions Executed (monthly)]]&lt;=September2021[[#This Row],[Expected '# Transactions]]*0.2)),"Yes","No")</f>
        <v>Yes</v>
      </c>
    </row>
    <row r="63" spans="1:9" x14ac:dyDescent="0.35">
      <c r="A63" s="19"/>
      <c r="B63" s="46"/>
      <c r="C63" s="46"/>
      <c r="D63" s="44"/>
      <c r="H63" s="3"/>
      <c r="I63" s="45" t="str">
        <f>IF(OR(September2021[[#This Row],[Number of Transactions Executed (monthly)]]&gt;September2021[[#This Row],[Expected '# Transactions]]*1.15,(September2021[[#This Row],[Number of Transactions Executed (monthly)]]&lt;=September2021[[#This Row],[Expected '# Transactions]]*0.2)),"Yes","No")</f>
        <v>Yes</v>
      </c>
    </row>
    <row r="64" spans="1:9" x14ac:dyDescent="0.35">
      <c r="A64" s="19"/>
      <c r="B64" s="46"/>
      <c r="C64" s="46"/>
      <c r="D64" s="44"/>
      <c r="H64" s="3"/>
      <c r="I64" s="45" t="str">
        <f>IF(OR(September2021[[#This Row],[Number of Transactions Executed (monthly)]]&gt;September2021[[#This Row],[Expected '# Transactions]]*1.15,(September2021[[#This Row],[Number of Transactions Executed (monthly)]]&lt;=September2021[[#This Row],[Expected '# Transactions]]*0.2)),"Yes","No")</f>
        <v>Yes</v>
      </c>
    </row>
    <row r="65" spans="1:9" x14ac:dyDescent="0.35">
      <c r="A65" s="19"/>
      <c r="B65" s="46"/>
      <c r="C65" s="46"/>
      <c r="D65" s="44"/>
      <c r="H65" s="3"/>
      <c r="I65" s="45" t="str">
        <f>IF(OR(September2021[[#This Row],[Number of Transactions Executed (monthly)]]&gt;September2021[[#This Row],[Expected '# Transactions]]*1.15,(September2021[[#This Row],[Number of Transactions Executed (monthly)]]&lt;=September2021[[#This Row],[Expected '# Transactions]]*0.2)),"Yes","No")</f>
        <v>Yes</v>
      </c>
    </row>
    <row r="66" spans="1:9" x14ac:dyDescent="0.35">
      <c r="A66" s="19"/>
      <c r="B66" s="46"/>
      <c r="C66" s="46"/>
      <c r="D66" s="44"/>
      <c r="H66" s="3"/>
      <c r="I66" s="45" t="str">
        <f>IF(OR(September2021[[#This Row],[Number of Transactions Executed (monthly)]]&gt;September2021[[#This Row],[Expected '# Transactions]]*1.15,(September2021[[#This Row],[Number of Transactions Executed (monthly)]]&lt;=September2021[[#This Row],[Expected '# Transactions]]*0.2)),"Yes","No")</f>
        <v>Yes</v>
      </c>
    </row>
    <row r="67" spans="1:9" x14ac:dyDescent="0.35">
      <c r="A67" s="19"/>
      <c r="B67" s="46"/>
      <c r="C67" s="46"/>
      <c r="D67" s="44"/>
      <c r="H67" s="3"/>
      <c r="I67" s="45" t="str">
        <f>IF(OR(September2021[[#This Row],[Number of Transactions Executed (monthly)]]&gt;September2021[[#This Row],[Expected '# Transactions]]*1.15,(September2021[[#This Row],[Number of Transactions Executed (monthly)]]&lt;=September2021[[#This Row],[Expected '# Transactions]]*0.2)),"Yes","No")</f>
        <v>Yes</v>
      </c>
    </row>
    <row r="68" spans="1:9" x14ac:dyDescent="0.35">
      <c r="A68" s="19"/>
      <c r="B68" s="46"/>
      <c r="C68" s="46"/>
      <c r="D68" s="44"/>
      <c r="H68" s="3"/>
      <c r="I68" s="45" t="str">
        <f>IF(OR(September2021[[#This Row],[Number of Transactions Executed (monthly)]]&gt;September2021[[#This Row],[Expected '# Transactions]]*1.15,(September2021[[#This Row],[Number of Transactions Executed (monthly)]]&lt;=September2021[[#This Row],[Expected '# Transactions]]*0.2)),"Yes","No")</f>
        <v>Yes</v>
      </c>
    </row>
    <row r="69" spans="1:9" x14ac:dyDescent="0.35">
      <c r="A69" s="19"/>
      <c r="B69" s="46"/>
      <c r="C69" s="46"/>
      <c r="D69" s="44"/>
      <c r="H69" s="3"/>
      <c r="I69" s="45" t="str">
        <f>IF(OR(September2021[[#This Row],[Number of Transactions Executed (monthly)]]&gt;September2021[[#This Row],[Expected '# Transactions]]*1.15,(September2021[[#This Row],[Number of Transactions Executed (monthly)]]&lt;=September2021[[#This Row],[Expected '# Transactions]]*0.2)),"Yes","No")</f>
        <v>Yes</v>
      </c>
    </row>
    <row r="70" spans="1:9" x14ac:dyDescent="0.35">
      <c r="A70" s="19"/>
      <c r="B70" s="46"/>
      <c r="C70" s="46"/>
      <c r="D70" s="44"/>
      <c r="H70" s="3"/>
      <c r="I70" s="45" t="str">
        <f>IF(OR(September2021[[#This Row],[Number of Transactions Executed (monthly)]]&gt;September2021[[#This Row],[Expected '# Transactions]]*1.15,(September2021[[#This Row],[Number of Transactions Executed (monthly)]]&lt;=September2021[[#This Row],[Expected '# Transactions]]*0.2)),"Yes","No")</f>
        <v>Yes</v>
      </c>
    </row>
    <row r="71" spans="1:9" x14ac:dyDescent="0.35">
      <c r="A71" s="19"/>
      <c r="B71" s="46"/>
      <c r="C71" s="46"/>
      <c r="D71" s="44"/>
      <c r="H71" s="3"/>
      <c r="I71" s="45" t="str">
        <f>IF(OR(September2021[[#This Row],[Number of Transactions Executed (monthly)]]&gt;September2021[[#This Row],[Expected '# Transactions]]*1.15,(September2021[[#This Row],[Number of Transactions Executed (monthly)]]&lt;=September2021[[#This Row],[Expected '# Transactions]]*0.2)),"Yes","No")</f>
        <v>Yes</v>
      </c>
    </row>
    <row r="72" spans="1:9" x14ac:dyDescent="0.35">
      <c r="A72" s="19"/>
      <c r="B72" s="46"/>
      <c r="C72" s="46"/>
      <c r="D72" s="44"/>
      <c r="H72" s="3"/>
      <c r="I72" s="45" t="str">
        <f>IF(OR(September2021[[#This Row],[Number of Transactions Executed (monthly)]]&gt;September2021[[#This Row],[Expected '# Transactions]]*1.15,(September2021[[#This Row],[Number of Transactions Executed (monthly)]]&lt;=September2021[[#This Row],[Expected '# Transactions]]*0.2)),"Yes","No")</f>
        <v>Yes</v>
      </c>
    </row>
    <row r="73" spans="1:9" x14ac:dyDescent="0.35">
      <c r="A73" s="19"/>
      <c r="B73" s="46"/>
      <c r="C73" s="46"/>
      <c r="D73" s="44"/>
      <c r="H73" s="3"/>
      <c r="I73" s="45" t="str">
        <f>IF(OR(September2021[[#This Row],[Number of Transactions Executed (monthly)]]&gt;September2021[[#This Row],[Expected '# Transactions]]*1.15,(September2021[[#This Row],[Number of Transactions Executed (monthly)]]&lt;=September2021[[#This Row],[Expected '# Transactions]]*0.2)),"Yes","No")</f>
        <v>Yes</v>
      </c>
    </row>
    <row r="74" spans="1:9" x14ac:dyDescent="0.35">
      <c r="A74" s="19"/>
      <c r="B74" s="46"/>
      <c r="C74" s="46"/>
      <c r="D74" s="44"/>
      <c r="H74" s="3"/>
      <c r="I74" s="45" t="str">
        <f>IF(OR(September2021[[#This Row],[Number of Transactions Executed (monthly)]]&gt;September2021[[#This Row],[Expected '# Transactions]]*1.15,(September2021[[#This Row],[Number of Transactions Executed (monthly)]]&lt;=September2021[[#This Row],[Expected '# Transactions]]*0.2)),"Yes","No")</f>
        <v>Yes</v>
      </c>
    </row>
  </sheetData>
  <conditionalFormatting sqref="I3:I74">
    <cfRule type="cellIs" dxfId="35" priority="1" operator="equal">
      <formula>"Yes"</formula>
    </cfRule>
  </conditionalFormatting>
  <conditionalFormatting sqref="H3:H74">
    <cfRule type="cellIs" dxfId="34" priority="2" operator="lessThanOrEqual">
      <formula>0</formula>
    </cfRule>
  </conditionalFormatting>
  <pageMargins left="0.7" right="0.7" top="0.75" bottom="0.75" header="0.3" footer="0.3"/>
  <pageSetup orientation="portrait" r:id="rId1"/>
  <headerFooter>
    <oddHeader>&amp;C&amp;"Calibri"&amp;10&amp;K737373INTERNAL&amp;1#</oddHeader>
  </headerFooter>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8FC50-95B5-465A-A195-1AF5FC31380A}">
  <dimension ref="A2:J74"/>
  <sheetViews>
    <sheetView workbookViewId="0">
      <selection activeCell="E8" sqref="E8"/>
    </sheetView>
  </sheetViews>
  <sheetFormatPr defaultRowHeight="14.5" x14ac:dyDescent="0.35"/>
  <cols>
    <col min="1" max="2" width="20.6328125" customWidth="1"/>
    <col min="3" max="4" width="13.7265625" customWidth="1"/>
    <col min="5" max="5" width="23.26953125" customWidth="1"/>
    <col min="6" max="6" width="22" style="8" bestFit="1" customWidth="1"/>
    <col min="7" max="7" width="20" customWidth="1"/>
    <col min="8" max="8" width="22.7265625" customWidth="1"/>
    <col min="9" max="9" width="39.26953125" bestFit="1" customWidth="1"/>
    <col min="10" max="10" width="34.81640625" customWidth="1"/>
  </cols>
  <sheetData>
    <row r="2" spans="1:10" x14ac:dyDescent="0.35">
      <c r="A2" t="s">
        <v>61</v>
      </c>
      <c r="B2" t="s">
        <v>62</v>
      </c>
      <c r="C2" t="s">
        <v>4</v>
      </c>
      <c r="D2" s="5" t="s">
        <v>8</v>
      </c>
      <c r="E2" t="s">
        <v>12</v>
      </c>
      <c r="F2" s="8" t="s">
        <v>9</v>
      </c>
      <c r="G2" t="s">
        <v>5</v>
      </c>
      <c r="H2" t="s">
        <v>63</v>
      </c>
      <c r="I2" t="s">
        <v>6</v>
      </c>
      <c r="J2" t="s">
        <v>7</v>
      </c>
    </row>
    <row r="3" spans="1:10" x14ac:dyDescent="0.35">
      <c r="A3" s="19"/>
      <c r="B3" s="46"/>
      <c r="C3" s="46"/>
      <c r="D3" s="44"/>
      <c r="H3" s="3"/>
      <c r="I3" s="45" t="str">
        <f>IF(OR(October2021[[#This Row],[Number of Transactions Executed (monthly)]]&gt;October2021[[#This Row],[Expected '# Transactions]]*1.15,(October2021[[#This Row],[Number of Transactions Executed (monthly)]]&lt;=October2021[[#This Row],[Expected '# Transactions]]*0.2)),"Yes","No")</f>
        <v>Yes</v>
      </c>
    </row>
    <row r="4" spans="1:10" x14ac:dyDescent="0.35">
      <c r="A4" s="19"/>
      <c r="B4" s="46"/>
      <c r="C4" s="46"/>
      <c r="D4" s="44"/>
      <c r="H4" s="3"/>
      <c r="I4" s="45" t="str">
        <f>IF(OR(October2021[[#This Row],[Number of Transactions Executed (monthly)]]&gt;October2021[[#This Row],[Expected '# Transactions]]*1.15,(October2021[[#This Row],[Number of Transactions Executed (monthly)]]&lt;=October2021[[#This Row],[Expected '# Transactions]]*0.2)),"Yes","No")</f>
        <v>Yes</v>
      </c>
    </row>
    <row r="5" spans="1:10" x14ac:dyDescent="0.35">
      <c r="A5" s="19"/>
      <c r="B5" s="46"/>
      <c r="C5" s="46"/>
      <c r="D5" s="44"/>
      <c r="H5" s="3"/>
      <c r="I5" s="45" t="str">
        <f>IF(OR(October2021[[#This Row],[Number of Transactions Executed (monthly)]]&gt;October2021[[#This Row],[Expected '# Transactions]]*1.15,(October2021[[#This Row],[Number of Transactions Executed (monthly)]]&lt;=October2021[[#This Row],[Expected '# Transactions]]*0.2)),"Yes","No")</f>
        <v>Yes</v>
      </c>
    </row>
    <row r="6" spans="1:10" x14ac:dyDescent="0.35">
      <c r="A6" s="19"/>
      <c r="B6" s="46"/>
      <c r="C6" s="46"/>
      <c r="D6" s="44"/>
      <c r="H6" s="3"/>
      <c r="I6" s="45" t="str">
        <f>IF(OR(October2021[[#This Row],[Number of Transactions Executed (monthly)]]&gt;October2021[[#This Row],[Expected '# Transactions]]*1.15,(October2021[[#This Row],[Number of Transactions Executed (monthly)]]&lt;=October2021[[#This Row],[Expected '# Transactions]]*0.2)),"Yes","No")</f>
        <v>Yes</v>
      </c>
    </row>
    <row r="7" spans="1:10" x14ac:dyDescent="0.35">
      <c r="A7" s="19"/>
      <c r="B7" s="46"/>
      <c r="C7" s="46"/>
      <c r="D7" s="44"/>
      <c r="H7" s="3"/>
      <c r="I7" s="45" t="str">
        <f>IF(OR(October2021[[#This Row],[Number of Transactions Executed (monthly)]]&gt;October2021[[#This Row],[Expected '# Transactions]]*1.15,(October2021[[#This Row],[Number of Transactions Executed (monthly)]]&lt;=October2021[[#This Row],[Expected '# Transactions]]*0.2)),"Yes","No")</f>
        <v>Yes</v>
      </c>
    </row>
    <row r="8" spans="1:10" x14ac:dyDescent="0.35">
      <c r="A8" s="19"/>
      <c r="B8" s="46"/>
      <c r="C8" s="46"/>
      <c r="D8" s="44"/>
      <c r="H8" s="3"/>
      <c r="I8" s="45" t="str">
        <f>IF(OR(October2021[[#This Row],[Number of Transactions Executed (monthly)]]&gt;October2021[[#This Row],[Expected '# Transactions]]*1.15,(October2021[[#This Row],[Number of Transactions Executed (monthly)]]&lt;=October2021[[#This Row],[Expected '# Transactions]]*0.2)),"Yes","No")</f>
        <v>Yes</v>
      </c>
    </row>
    <row r="9" spans="1:10" x14ac:dyDescent="0.35">
      <c r="A9" s="19"/>
      <c r="B9" s="46"/>
      <c r="C9" s="46"/>
      <c r="D9" s="44"/>
      <c r="H9" s="3"/>
      <c r="I9" s="45" t="str">
        <f>IF(OR(October2021[[#This Row],[Number of Transactions Executed (monthly)]]&gt;October2021[[#This Row],[Expected '# Transactions]]*1.15,(October2021[[#This Row],[Number of Transactions Executed (monthly)]]&lt;=October2021[[#This Row],[Expected '# Transactions]]*0.2)),"Yes","No")</f>
        <v>Yes</v>
      </c>
    </row>
    <row r="10" spans="1:10" x14ac:dyDescent="0.35">
      <c r="A10" s="19"/>
      <c r="B10" s="46"/>
      <c r="C10" s="46"/>
      <c r="D10" s="44"/>
      <c r="H10" s="3"/>
      <c r="I10" s="45" t="str">
        <f>IF(OR(October2021[[#This Row],[Number of Transactions Executed (monthly)]]&gt;October2021[[#This Row],[Expected '# Transactions]]*1.15,(October2021[[#This Row],[Number of Transactions Executed (monthly)]]&lt;=October2021[[#This Row],[Expected '# Transactions]]*0.2)),"Yes","No")</f>
        <v>Yes</v>
      </c>
    </row>
    <row r="11" spans="1:10" x14ac:dyDescent="0.35">
      <c r="A11" s="19"/>
      <c r="B11" s="46"/>
      <c r="C11" s="46"/>
      <c r="D11" s="44"/>
      <c r="H11" s="3"/>
      <c r="I11" s="45" t="str">
        <f>IF(OR(October2021[[#This Row],[Number of Transactions Executed (monthly)]]&gt;October2021[[#This Row],[Expected '# Transactions]]*1.15,(October2021[[#This Row],[Number of Transactions Executed (monthly)]]&lt;=October2021[[#This Row],[Expected '# Transactions]]*0.2)),"Yes","No")</f>
        <v>Yes</v>
      </c>
    </row>
    <row r="12" spans="1:10" x14ac:dyDescent="0.35">
      <c r="A12" s="19"/>
      <c r="B12" s="46"/>
      <c r="C12" s="46"/>
      <c r="D12" s="44"/>
      <c r="H12" s="3"/>
      <c r="I12" s="45" t="str">
        <f>IF(OR(October2021[[#This Row],[Number of Transactions Executed (monthly)]]&gt;October2021[[#This Row],[Expected '# Transactions]]*1.15,(October2021[[#This Row],[Number of Transactions Executed (monthly)]]&lt;=October2021[[#This Row],[Expected '# Transactions]]*0.2)),"Yes","No")</f>
        <v>Yes</v>
      </c>
    </row>
    <row r="13" spans="1:10" x14ac:dyDescent="0.35">
      <c r="A13" s="19"/>
      <c r="B13" s="46"/>
      <c r="C13" s="46"/>
      <c r="D13" s="44"/>
      <c r="H13" s="3"/>
      <c r="I13" s="45" t="str">
        <f>IF(OR(October2021[[#This Row],[Number of Transactions Executed (monthly)]]&gt;October2021[[#This Row],[Expected '# Transactions]]*1.15,(October2021[[#This Row],[Number of Transactions Executed (monthly)]]&lt;=October2021[[#This Row],[Expected '# Transactions]]*0.2)),"Yes","No")</f>
        <v>Yes</v>
      </c>
    </row>
    <row r="14" spans="1:10" x14ac:dyDescent="0.35">
      <c r="A14" s="19"/>
      <c r="B14" s="46"/>
      <c r="C14" s="46"/>
      <c r="D14" s="44"/>
      <c r="H14" s="3"/>
      <c r="I14" s="45" t="str">
        <f>IF(OR(October2021[[#This Row],[Number of Transactions Executed (monthly)]]&gt;October2021[[#This Row],[Expected '# Transactions]]*1.15,(October2021[[#This Row],[Number of Transactions Executed (monthly)]]&lt;=October2021[[#This Row],[Expected '# Transactions]]*0.2)),"Yes","No")</f>
        <v>Yes</v>
      </c>
    </row>
    <row r="15" spans="1:10" x14ac:dyDescent="0.35">
      <c r="A15" s="19"/>
      <c r="B15" s="46"/>
      <c r="C15" s="46"/>
      <c r="D15" s="44"/>
      <c r="H15" s="3"/>
      <c r="I15" s="45" t="str">
        <f>IF(OR(October2021[[#This Row],[Number of Transactions Executed (monthly)]]&gt;October2021[[#This Row],[Expected '# Transactions]]*1.15,(October2021[[#This Row],[Number of Transactions Executed (monthly)]]&lt;=October2021[[#This Row],[Expected '# Transactions]]*0.2)),"Yes","No")</f>
        <v>Yes</v>
      </c>
    </row>
    <row r="16" spans="1:10" x14ac:dyDescent="0.35">
      <c r="A16" s="19"/>
      <c r="B16" s="46"/>
      <c r="C16" s="46"/>
      <c r="D16" s="44"/>
      <c r="H16" s="3"/>
      <c r="I16" s="45" t="str">
        <f>IF(OR(October2021[[#This Row],[Number of Transactions Executed (monthly)]]&gt;October2021[[#This Row],[Expected '# Transactions]]*1.15,(October2021[[#This Row],[Number of Transactions Executed (monthly)]]&lt;=October2021[[#This Row],[Expected '# Transactions]]*0.2)),"Yes","No")</f>
        <v>Yes</v>
      </c>
    </row>
    <row r="17" spans="1:9" x14ac:dyDescent="0.35">
      <c r="A17" s="19"/>
      <c r="B17" s="46"/>
      <c r="C17" s="46"/>
      <c r="D17" s="44"/>
      <c r="H17" s="3"/>
      <c r="I17" s="45" t="str">
        <f>IF(OR(October2021[[#This Row],[Number of Transactions Executed (monthly)]]&gt;October2021[[#This Row],[Expected '# Transactions]]*1.15,(October2021[[#This Row],[Number of Transactions Executed (monthly)]]&lt;=October2021[[#This Row],[Expected '# Transactions]]*0.2)),"Yes","No")</f>
        <v>Yes</v>
      </c>
    </row>
    <row r="18" spans="1:9" x14ac:dyDescent="0.35">
      <c r="A18" s="19"/>
      <c r="B18" s="46"/>
      <c r="C18" s="46"/>
      <c r="D18" s="44"/>
      <c r="H18" s="3"/>
      <c r="I18" s="45" t="str">
        <f>IF(OR(October2021[[#This Row],[Number of Transactions Executed (monthly)]]&gt;October2021[[#This Row],[Expected '# Transactions]]*1.15,(October2021[[#This Row],[Number of Transactions Executed (monthly)]]&lt;=October2021[[#This Row],[Expected '# Transactions]]*0.2)),"Yes","No")</f>
        <v>Yes</v>
      </c>
    </row>
    <row r="19" spans="1:9" x14ac:dyDescent="0.35">
      <c r="A19" s="19"/>
      <c r="B19" s="46"/>
      <c r="C19" s="46"/>
      <c r="D19" s="44"/>
      <c r="H19" s="3"/>
      <c r="I19" s="45" t="str">
        <f>IF(OR(October2021[[#This Row],[Number of Transactions Executed (monthly)]]&gt;October2021[[#This Row],[Expected '# Transactions]]*1.15,(October2021[[#This Row],[Number of Transactions Executed (monthly)]]&lt;=October2021[[#This Row],[Expected '# Transactions]]*0.2)),"Yes","No")</f>
        <v>Yes</v>
      </c>
    </row>
    <row r="20" spans="1:9" x14ac:dyDescent="0.35">
      <c r="A20" s="19"/>
      <c r="B20" s="46"/>
      <c r="C20" s="46"/>
      <c r="D20" s="44"/>
      <c r="H20" s="3"/>
      <c r="I20" s="45" t="str">
        <f>IF(OR(October2021[[#This Row],[Number of Transactions Executed (monthly)]]&gt;October2021[[#This Row],[Expected '# Transactions]]*1.15,(October2021[[#This Row],[Number of Transactions Executed (monthly)]]&lt;=October2021[[#This Row],[Expected '# Transactions]]*0.2)),"Yes","No")</f>
        <v>Yes</v>
      </c>
    </row>
    <row r="21" spans="1:9" x14ac:dyDescent="0.35">
      <c r="A21" s="19"/>
      <c r="B21" s="46"/>
      <c r="C21" s="46"/>
      <c r="D21" s="44"/>
      <c r="H21" s="3"/>
      <c r="I21" s="45" t="str">
        <f>IF(OR(October2021[[#This Row],[Number of Transactions Executed (monthly)]]&gt;October2021[[#This Row],[Expected '# Transactions]]*1.15,(October2021[[#This Row],[Number of Transactions Executed (monthly)]]&lt;=October2021[[#This Row],[Expected '# Transactions]]*0.2)),"Yes","No")</f>
        <v>Yes</v>
      </c>
    </row>
    <row r="22" spans="1:9" x14ac:dyDescent="0.35">
      <c r="A22" s="19"/>
      <c r="B22" s="46"/>
      <c r="C22" s="46"/>
      <c r="D22" s="44"/>
      <c r="H22" s="3"/>
      <c r="I22" s="45" t="str">
        <f>IF(OR(October2021[[#This Row],[Number of Transactions Executed (monthly)]]&gt;October2021[[#This Row],[Expected '# Transactions]]*1.15,(October2021[[#This Row],[Number of Transactions Executed (monthly)]]&lt;=October2021[[#This Row],[Expected '# Transactions]]*0.2)),"Yes","No")</f>
        <v>Yes</v>
      </c>
    </row>
    <row r="23" spans="1:9" x14ac:dyDescent="0.35">
      <c r="A23" s="19"/>
      <c r="B23" s="46"/>
      <c r="C23" s="46"/>
      <c r="D23" s="44"/>
      <c r="H23" s="3"/>
      <c r="I23" s="45" t="str">
        <f>IF(OR(October2021[[#This Row],[Number of Transactions Executed (monthly)]]&gt;October2021[[#This Row],[Expected '# Transactions]]*1.15,(October2021[[#This Row],[Number of Transactions Executed (monthly)]]&lt;=October2021[[#This Row],[Expected '# Transactions]]*0.2)),"Yes","No")</f>
        <v>Yes</v>
      </c>
    </row>
    <row r="24" spans="1:9" x14ac:dyDescent="0.35">
      <c r="A24" s="19"/>
      <c r="B24" s="46"/>
      <c r="C24" s="46"/>
      <c r="D24" s="44"/>
      <c r="H24" s="3"/>
      <c r="I24" s="45" t="str">
        <f>IF(OR(October2021[[#This Row],[Number of Transactions Executed (monthly)]]&gt;October2021[[#This Row],[Expected '# Transactions]]*1.15,(October2021[[#This Row],[Number of Transactions Executed (monthly)]]&lt;=October2021[[#This Row],[Expected '# Transactions]]*0.2)),"Yes","No")</f>
        <v>Yes</v>
      </c>
    </row>
    <row r="25" spans="1:9" x14ac:dyDescent="0.35">
      <c r="A25" s="19"/>
      <c r="B25" s="46"/>
      <c r="C25" s="46"/>
      <c r="D25" s="44"/>
      <c r="H25" s="3"/>
      <c r="I25" s="45" t="str">
        <f>IF(OR(October2021[[#This Row],[Number of Transactions Executed (monthly)]]&gt;October2021[[#This Row],[Expected '# Transactions]]*1.15,(October2021[[#This Row],[Number of Transactions Executed (monthly)]]&lt;=October2021[[#This Row],[Expected '# Transactions]]*0.2)),"Yes","No")</f>
        <v>Yes</v>
      </c>
    </row>
    <row r="26" spans="1:9" x14ac:dyDescent="0.35">
      <c r="A26" s="19"/>
      <c r="B26" s="46"/>
      <c r="C26" s="46"/>
      <c r="D26" s="44"/>
      <c r="H26" s="3"/>
      <c r="I26" s="45" t="str">
        <f>IF(OR(October2021[[#This Row],[Number of Transactions Executed (monthly)]]&gt;October2021[[#This Row],[Expected '# Transactions]]*1.15,(October2021[[#This Row],[Number of Transactions Executed (monthly)]]&lt;=October2021[[#This Row],[Expected '# Transactions]]*0.2)),"Yes","No")</f>
        <v>Yes</v>
      </c>
    </row>
    <row r="27" spans="1:9" x14ac:dyDescent="0.35">
      <c r="A27" s="19"/>
      <c r="B27" s="46"/>
      <c r="C27" s="46"/>
      <c r="D27" s="44"/>
      <c r="H27" s="3"/>
      <c r="I27" s="45" t="str">
        <f>IF(OR(October2021[[#This Row],[Number of Transactions Executed (monthly)]]&gt;October2021[[#This Row],[Expected '# Transactions]]*1.15,(October2021[[#This Row],[Number of Transactions Executed (monthly)]]&lt;=October2021[[#This Row],[Expected '# Transactions]]*0.2)),"Yes","No")</f>
        <v>Yes</v>
      </c>
    </row>
    <row r="28" spans="1:9" x14ac:dyDescent="0.35">
      <c r="A28" s="19"/>
      <c r="B28" s="46"/>
      <c r="C28" s="46"/>
      <c r="D28" s="44"/>
      <c r="H28" s="3"/>
      <c r="I28" s="45" t="str">
        <f>IF(OR(October2021[[#This Row],[Number of Transactions Executed (monthly)]]&gt;October2021[[#This Row],[Expected '# Transactions]]*1.15,(October2021[[#This Row],[Number of Transactions Executed (monthly)]]&lt;=October2021[[#This Row],[Expected '# Transactions]]*0.2)),"Yes","No")</f>
        <v>Yes</v>
      </c>
    </row>
    <row r="29" spans="1:9" x14ac:dyDescent="0.35">
      <c r="A29" s="19"/>
      <c r="B29" s="46"/>
      <c r="C29" s="46"/>
      <c r="D29" s="44"/>
      <c r="H29" s="3"/>
      <c r="I29" s="45" t="str">
        <f>IF(OR(October2021[[#This Row],[Number of Transactions Executed (monthly)]]&gt;October2021[[#This Row],[Expected '# Transactions]]*1.15,(October2021[[#This Row],[Number of Transactions Executed (monthly)]]&lt;=October2021[[#This Row],[Expected '# Transactions]]*0.2)),"Yes","No")</f>
        <v>Yes</v>
      </c>
    </row>
    <row r="30" spans="1:9" x14ac:dyDescent="0.35">
      <c r="A30" s="19"/>
      <c r="B30" s="46"/>
      <c r="C30" s="46"/>
      <c r="D30" s="44"/>
      <c r="H30" s="3"/>
      <c r="I30" s="45" t="str">
        <f>IF(OR(October2021[[#This Row],[Number of Transactions Executed (monthly)]]&gt;October2021[[#This Row],[Expected '# Transactions]]*1.15,(October2021[[#This Row],[Number of Transactions Executed (monthly)]]&lt;=October2021[[#This Row],[Expected '# Transactions]]*0.2)),"Yes","No")</f>
        <v>Yes</v>
      </c>
    </row>
    <row r="31" spans="1:9" x14ac:dyDescent="0.35">
      <c r="A31" s="19"/>
      <c r="B31" s="46"/>
      <c r="C31" s="46"/>
      <c r="D31" s="44"/>
      <c r="H31" s="3"/>
      <c r="I31" s="45" t="str">
        <f>IF(OR(October2021[[#This Row],[Number of Transactions Executed (monthly)]]&gt;October2021[[#This Row],[Expected '# Transactions]]*1.15,(October2021[[#This Row],[Number of Transactions Executed (monthly)]]&lt;=October2021[[#This Row],[Expected '# Transactions]]*0.2)),"Yes","No")</f>
        <v>Yes</v>
      </c>
    </row>
    <row r="32" spans="1:9" x14ac:dyDescent="0.35">
      <c r="A32" s="19"/>
      <c r="B32" s="46"/>
      <c r="C32" s="46"/>
      <c r="D32" s="44"/>
      <c r="H32" s="3"/>
      <c r="I32" s="45" t="str">
        <f>IF(OR(October2021[[#This Row],[Number of Transactions Executed (monthly)]]&gt;October2021[[#This Row],[Expected '# Transactions]]*1.15,(October2021[[#This Row],[Number of Transactions Executed (monthly)]]&lt;=October2021[[#This Row],[Expected '# Transactions]]*0.2)),"Yes","No")</f>
        <v>Yes</v>
      </c>
    </row>
    <row r="33" spans="1:9" x14ac:dyDescent="0.35">
      <c r="A33" s="19"/>
      <c r="B33" s="46"/>
      <c r="C33" s="46"/>
      <c r="D33" s="44"/>
      <c r="H33" s="3"/>
      <c r="I33" s="45" t="str">
        <f>IF(OR(October2021[[#This Row],[Number of Transactions Executed (monthly)]]&gt;October2021[[#This Row],[Expected '# Transactions]]*1.15,(October2021[[#This Row],[Number of Transactions Executed (monthly)]]&lt;=October2021[[#This Row],[Expected '# Transactions]]*0.2)),"Yes","No")</f>
        <v>Yes</v>
      </c>
    </row>
    <row r="34" spans="1:9" x14ac:dyDescent="0.35">
      <c r="A34" s="19"/>
      <c r="B34" s="46"/>
      <c r="C34" s="46"/>
      <c r="D34" s="44"/>
      <c r="H34" s="3"/>
      <c r="I34" s="45" t="str">
        <f>IF(OR(October2021[[#This Row],[Number of Transactions Executed (monthly)]]&gt;October2021[[#This Row],[Expected '# Transactions]]*1.15,(October2021[[#This Row],[Number of Transactions Executed (monthly)]]&lt;=October2021[[#This Row],[Expected '# Transactions]]*0.2)),"Yes","No")</f>
        <v>Yes</v>
      </c>
    </row>
    <row r="35" spans="1:9" x14ac:dyDescent="0.35">
      <c r="A35" s="19"/>
      <c r="B35" s="46"/>
      <c r="C35" s="46"/>
      <c r="D35" s="44"/>
      <c r="H35" s="3"/>
      <c r="I35" s="45" t="str">
        <f>IF(OR(October2021[[#This Row],[Number of Transactions Executed (monthly)]]&gt;October2021[[#This Row],[Expected '# Transactions]]*1.15,(October2021[[#This Row],[Number of Transactions Executed (monthly)]]&lt;=October2021[[#This Row],[Expected '# Transactions]]*0.2)),"Yes","No")</f>
        <v>Yes</v>
      </c>
    </row>
    <row r="36" spans="1:9" x14ac:dyDescent="0.35">
      <c r="A36" s="19"/>
      <c r="B36" s="46"/>
      <c r="C36" s="46"/>
      <c r="D36" s="44"/>
      <c r="H36" s="3"/>
      <c r="I36" s="45" t="str">
        <f>IF(OR(October2021[[#This Row],[Number of Transactions Executed (monthly)]]&gt;October2021[[#This Row],[Expected '# Transactions]]*1.15,(October2021[[#This Row],[Number of Transactions Executed (monthly)]]&lt;=October2021[[#This Row],[Expected '# Transactions]]*0.2)),"Yes","No")</f>
        <v>Yes</v>
      </c>
    </row>
    <row r="37" spans="1:9" x14ac:dyDescent="0.35">
      <c r="A37" s="19"/>
      <c r="B37" s="46"/>
      <c r="C37" s="46"/>
      <c r="D37" s="44"/>
      <c r="H37" s="3"/>
      <c r="I37" s="45" t="str">
        <f>IF(OR(October2021[[#This Row],[Number of Transactions Executed (monthly)]]&gt;October2021[[#This Row],[Expected '# Transactions]]*1.15,(October2021[[#This Row],[Number of Transactions Executed (monthly)]]&lt;=October2021[[#This Row],[Expected '# Transactions]]*0.2)),"Yes","No")</f>
        <v>Yes</v>
      </c>
    </row>
    <row r="38" spans="1:9" x14ac:dyDescent="0.35">
      <c r="A38" s="19"/>
      <c r="B38" s="46"/>
      <c r="C38" s="46"/>
      <c r="D38" s="44"/>
      <c r="H38" s="3"/>
      <c r="I38" s="45" t="str">
        <f>IF(OR(October2021[[#This Row],[Number of Transactions Executed (monthly)]]&gt;October2021[[#This Row],[Expected '# Transactions]]*1.15,(October2021[[#This Row],[Number of Transactions Executed (monthly)]]&lt;=October2021[[#This Row],[Expected '# Transactions]]*0.2)),"Yes","No")</f>
        <v>Yes</v>
      </c>
    </row>
    <row r="39" spans="1:9" x14ac:dyDescent="0.35">
      <c r="A39" s="19"/>
      <c r="B39" s="46"/>
      <c r="C39" s="46"/>
      <c r="D39" s="44"/>
      <c r="H39" s="3"/>
      <c r="I39" s="45" t="str">
        <f>IF(OR(October2021[[#This Row],[Number of Transactions Executed (monthly)]]&gt;October2021[[#This Row],[Expected '# Transactions]]*1.15,(October2021[[#This Row],[Number of Transactions Executed (monthly)]]&lt;=October2021[[#This Row],[Expected '# Transactions]]*0.2)),"Yes","No")</f>
        <v>Yes</v>
      </c>
    </row>
    <row r="40" spans="1:9" x14ac:dyDescent="0.35">
      <c r="A40" s="19"/>
      <c r="B40" s="46"/>
      <c r="C40" s="46"/>
      <c r="D40" s="44"/>
      <c r="H40" s="3"/>
      <c r="I40" s="45" t="str">
        <f>IF(OR(October2021[[#This Row],[Number of Transactions Executed (monthly)]]&gt;October2021[[#This Row],[Expected '# Transactions]]*1.15,(October2021[[#This Row],[Number of Transactions Executed (monthly)]]&lt;=October2021[[#This Row],[Expected '# Transactions]]*0.2)),"Yes","No")</f>
        <v>Yes</v>
      </c>
    </row>
    <row r="41" spans="1:9" x14ac:dyDescent="0.35">
      <c r="A41" s="19"/>
      <c r="B41" s="46"/>
      <c r="C41" s="46"/>
      <c r="D41" s="44"/>
      <c r="H41" s="3"/>
      <c r="I41" s="45" t="str">
        <f>IF(OR(October2021[[#This Row],[Number of Transactions Executed (monthly)]]&gt;October2021[[#This Row],[Expected '# Transactions]]*1.15,(October2021[[#This Row],[Number of Transactions Executed (monthly)]]&lt;=October2021[[#This Row],[Expected '# Transactions]]*0.2)),"Yes","No")</f>
        <v>Yes</v>
      </c>
    </row>
    <row r="42" spans="1:9" x14ac:dyDescent="0.35">
      <c r="A42" s="19"/>
      <c r="B42" s="46"/>
      <c r="C42" s="46"/>
      <c r="D42" s="44"/>
      <c r="H42" s="3"/>
      <c r="I42" s="45" t="str">
        <f>IF(OR(October2021[[#This Row],[Number of Transactions Executed (monthly)]]&gt;October2021[[#This Row],[Expected '# Transactions]]*1.15,(October2021[[#This Row],[Number of Transactions Executed (monthly)]]&lt;=October2021[[#This Row],[Expected '# Transactions]]*0.2)),"Yes","No")</f>
        <v>Yes</v>
      </c>
    </row>
    <row r="43" spans="1:9" x14ac:dyDescent="0.35">
      <c r="A43" s="19"/>
      <c r="B43" s="46"/>
      <c r="C43" s="46"/>
      <c r="D43" s="44"/>
      <c r="H43" s="3"/>
      <c r="I43" s="45" t="str">
        <f>IF(OR(October2021[[#This Row],[Number of Transactions Executed (monthly)]]&gt;October2021[[#This Row],[Expected '# Transactions]]*1.15,(October2021[[#This Row],[Number of Transactions Executed (monthly)]]&lt;=October2021[[#This Row],[Expected '# Transactions]]*0.2)),"Yes","No")</f>
        <v>Yes</v>
      </c>
    </row>
    <row r="44" spans="1:9" x14ac:dyDescent="0.35">
      <c r="A44" s="19"/>
      <c r="B44" s="46"/>
      <c r="C44" s="46"/>
      <c r="D44" s="44"/>
      <c r="H44" s="3"/>
      <c r="I44" s="45" t="str">
        <f>IF(OR(October2021[[#This Row],[Number of Transactions Executed (monthly)]]&gt;October2021[[#This Row],[Expected '# Transactions]]*1.15,(October2021[[#This Row],[Number of Transactions Executed (monthly)]]&lt;=October2021[[#This Row],[Expected '# Transactions]]*0.2)),"Yes","No")</f>
        <v>Yes</v>
      </c>
    </row>
    <row r="45" spans="1:9" x14ac:dyDescent="0.35">
      <c r="A45" s="19"/>
      <c r="B45" s="46"/>
      <c r="C45" s="46"/>
      <c r="D45" s="44"/>
      <c r="H45" s="3"/>
      <c r="I45" s="45" t="str">
        <f>IF(OR(October2021[[#This Row],[Number of Transactions Executed (monthly)]]&gt;October2021[[#This Row],[Expected '# Transactions]]*1.15,(October2021[[#This Row],[Number of Transactions Executed (monthly)]]&lt;=October2021[[#This Row],[Expected '# Transactions]]*0.2)),"Yes","No")</f>
        <v>Yes</v>
      </c>
    </row>
    <row r="46" spans="1:9" x14ac:dyDescent="0.35">
      <c r="A46" s="19"/>
      <c r="B46" s="46"/>
      <c r="C46" s="46"/>
      <c r="D46" s="44"/>
      <c r="H46" s="3"/>
      <c r="I46" s="45" t="str">
        <f>IF(OR(October2021[[#This Row],[Number of Transactions Executed (monthly)]]&gt;October2021[[#This Row],[Expected '# Transactions]]*1.15,(October2021[[#This Row],[Number of Transactions Executed (monthly)]]&lt;=October2021[[#This Row],[Expected '# Transactions]]*0.2)),"Yes","No")</f>
        <v>Yes</v>
      </c>
    </row>
    <row r="47" spans="1:9" x14ac:dyDescent="0.35">
      <c r="A47" s="19"/>
      <c r="B47" s="46"/>
      <c r="C47" s="46"/>
      <c r="D47" s="44"/>
      <c r="H47" s="3"/>
      <c r="I47" s="45" t="str">
        <f>IF(OR(October2021[[#This Row],[Number of Transactions Executed (monthly)]]&gt;October2021[[#This Row],[Expected '# Transactions]]*1.15,(October2021[[#This Row],[Number of Transactions Executed (monthly)]]&lt;=October2021[[#This Row],[Expected '# Transactions]]*0.2)),"Yes","No")</f>
        <v>Yes</v>
      </c>
    </row>
    <row r="48" spans="1:9" x14ac:dyDescent="0.35">
      <c r="A48" s="19"/>
      <c r="B48" s="46"/>
      <c r="C48" s="46"/>
      <c r="D48" s="44"/>
      <c r="H48" s="3"/>
      <c r="I48" s="45" t="str">
        <f>IF(OR(October2021[[#This Row],[Number of Transactions Executed (monthly)]]&gt;October2021[[#This Row],[Expected '# Transactions]]*1.15,(October2021[[#This Row],[Number of Transactions Executed (monthly)]]&lt;=October2021[[#This Row],[Expected '# Transactions]]*0.2)),"Yes","No")</f>
        <v>Yes</v>
      </c>
    </row>
    <row r="49" spans="1:9" x14ac:dyDescent="0.35">
      <c r="A49" s="19"/>
      <c r="B49" s="46"/>
      <c r="C49" s="46"/>
      <c r="D49" s="44"/>
      <c r="H49" s="3"/>
      <c r="I49" s="45" t="str">
        <f>IF(OR(October2021[[#This Row],[Number of Transactions Executed (monthly)]]&gt;October2021[[#This Row],[Expected '# Transactions]]*1.15,(October2021[[#This Row],[Number of Transactions Executed (monthly)]]&lt;=October2021[[#This Row],[Expected '# Transactions]]*0.2)),"Yes","No")</f>
        <v>Yes</v>
      </c>
    </row>
    <row r="50" spans="1:9" x14ac:dyDescent="0.35">
      <c r="A50" s="19"/>
      <c r="B50" s="46"/>
      <c r="C50" s="46"/>
      <c r="D50" s="44"/>
      <c r="H50" s="3"/>
      <c r="I50" s="45" t="str">
        <f>IF(OR(October2021[[#This Row],[Number of Transactions Executed (monthly)]]&gt;October2021[[#This Row],[Expected '# Transactions]]*1.15,(October2021[[#This Row],[Number of Transactions Executed (monthly)]]&lt;=October2021[[#This Row],[Expected '# Transactions]]*0.2)),"Yes","No")</f>
        <v>Yes</v>
      </c>
    </row>
    <row r="51" spans="1:9" x14ac:dyDescent="0.35">
      <c r="A51" s="19"/>
      <c r="B51" s="46"/>
      <c r="C51" s="46"/>
      <c r="D51" s="44"/>
      <c r="H51" s="3"/>
      <c r="I51" s="45" t="str">
        <f>IF(OR(October2021[[#This Row],[Number of Transactions Executed (monthly)]]&gt;October2021[[#This Row],[Expected '# Transactions]]*1.15,(October2021[[#This Row],[Number of Transactions Executed (monthly)]]&lt;=October2021[[#This Row],[Expected '# Transactions]]*0.2)),"Yes","No")</f>
        <v>Yes</v>
      </c>
    </row>
    <row r="52" spans="1:9" x14ac:dyDescent="0.35">
      <c r="A52" s="19"/>
      <c r="B52" s="46"/>
      <c r="C52" s="46"/>
      <c r="D52" s="44"/>
      <c r="H52" s="3"/>
      <c r="I52" s="45" t="str">
        <f>IF(OR(October2021[[#This Row],[Number of Transactions Executed (monthly)]]&gt;October2021[[#This Row],[Expected '# Transactions]]*1.15,(October2021[[#This Row],[Number of Transactions Executed (monthly)]]&lt;=October2021[[#This Row],[Expected '# Transactions]]*0.2)),"Yes","No")</f>
        <v>Yes</v>
      </c>
    </row>
    <row r="53" spans="1:9" x14ac:dyDescent="0.35">
      <c r="A53" s="19"/>
      <c r="B53" s="46"/>
      <c r="C53" s="46"/>
      <c r="D53" s="44"/>
      <c r="H53" s="3"/>
      <c r="I53" s="45" t="str">
        <f>IF(OR(October2021[[#This Row],[Number of Transactions Executed (monthly)]]&gt;October2021[[#This Row],[Expected '# Transactions]]*1.15,(October2021[[#This Row],[Number of Transactions Executed (monthly)]]&lt;=October2021[[#This Row],[Expected '# Transactions]]*0.2)),"Yes","No")</f>
        <v>Yes</v>
      </c>
    </row>
    <row r="54" spans="1:9" x14ac:dyDescent="0.35">
      <c r="A54" s="19"/>
      <c r="B54" s="46"/>
      <c r="C54" s="46"/>
      <c r="D54" s="44"/>
      <c r="H54" s="3"/>
      <c r="I54" s="45" t="str">
        <f>IF(OR(October2021[[#This Row],[Number of Transactions Executed (monthly)]]&gt;October2021[[#This Row],[Expected '# Transactions]]*1.15,(October2021[[#This Row],[Number of Transactions Executed (monthly)]]&lt;=October2021[[#This Row],[Expected '# Transactions]]*0.2)),"Yes","No")</f>
        <v>Yes</v>
      </c>
    </row>
    <row r="55" spans="1:9" x14ac:dyDescent="0.35">
      <c r="A55" s="19"/>
      <c r="B55" s="46"/>
      <c r="C55" s="46"/>
      <c r="D55" s="44"/>
      <c r="H55" s="3"/>
      <c r="I55" s="45" t="str">
        <f>IF(OR(October2021[[#This Row],[Number of Transactions Executed (monthly)]]&gt;October2021[[#This Row],[Expected '# Transactions]]*1.15,(October2021[[#This Row],[Number of Transactions Executed (monthly)]]&lt;=October2021[[#This Row],[Expected '# Transactions]]*0.2)),"Yes","No")</f>
        <v>Yes</v>
      </c>
    </row>
    <row r="56" spans="1:9" x14ac:dyDescent="0.35">
      <c r="A56" s="19"/>
      <c r="B56" s="46"/>
      <c r="C56" s="46"/>
      <c r="D56" s="44"/>
      <c r="H56" s="3"/>
      <c r="I56" s="45" t="str">
        <f>IF(OR(October2021[[#This Row],[Number of Transactions Executed (monthly)]]&gt;October2021[[#This Row],[Expected '# Transactions]]*1.15,(October2021[[#This Row],[Number of Transactions Executed (monthly)]]&lt;=October2021[[#This Row],[Expected '# Transactions]]*0.2)),"Yes","No")</f>
        <v>Yes</v>
      </c>
    </row>
    <row r="57" spans="1:9" x14ac:dyDescent="0.35">
      <c r="A57" s="19"/>
      <c r="B57" s="46"/>
      <c r="C57" s="46"/>
      <c r="D57" s="44"/>
      <c r="H57" s="3"/>
      <c r="I57" s="45" t="str">
        <f>IF(OR(October2021[[#This Row],[Number of Transactions Executed (monthly)]]&gt;October2021[[#This Row],[Expected '# Transactions]]*1.15,(October2021[[#This Row],[Number of Transactions Executed (monthly)]]&lt;=October2021[[#This Row],[Expected '# Transactions]]*0.2)),"Yes","No")</f>
        <v>Yes</v>
      </c>
    </row>
    <row r="58" spans="1:9" x14ac:dyDescent="0.35">
      <c r="A58" s="19"/>
      <c r="B58" s="46"/>
      <c r="C58" s="46"/>
      <c r="D58" s="44"/>
      <c r="H58" s="3"/>
      <c r="I58" s="45" t="str">
        <f>IF(OR(October2021[[#This Row],[Number of Transactions Executed (monthly)]]&gt;October2021[[#This Row],[Expected '# Transactions]]*1.15,(October2021[[#This Row],[Number of Transactions Executed (monthly)]]&lt;=October2021[[#This Row],[Expected '# Transactions]]*0.2)),"Yes","No")</f>
        <v>Yes</v>
      </c>
    </row>
    <row r="59" spans="1:9" x14ac:dyDescent="0.35">
      <c r="A59" s="19"/>
      <c r="B59" s="46"/>
      <c r="C59" s="46"/>
      <c r="D59" s="44"/>
      <c r="H59" s="3"/>
      <c r="I59" s="45" t="str">
        <f>IF(OR(October2021[[#This Row],[Number of Transactions Executed (monthly)]]&gt;October2021[[#This Row],[Expected '# Transactions]]*1.15,(October2021[[#This Row],[Number of Transactions Executed (monthly)]]&lt;=October2021[[#This Row],[Expected '# Transactions]]*0.2)),"Yes","No")</f>
        <v>Yes</v>
      </c>
    </row>
    <row r="60" spans="1:9" x14ac:dyDescent="0.35">
      <c r="A60" s="19"/>
      <c r="B60" s="46"/>
      <c r="C60" s="46"/>
      <c r="D60" s="44"/>
      <c r="H60" s="3"/>
      <c r="I60" s="45" t="str">
        <f>IF(OR(October2021[[#This Row],[Number of Transactions Executed (monthly)]]&gt;October2021[[#This Row],[Expected '# Transactions]]*1.15,(October2021[[#This Row],[Number of Transactions Executed (monthly)]]&lt;=October2021[[#This Row],[Expected '# Transactions]]*0.2)),"Yes","No")</f>
        <v>Yes</v>
      </c>
    </row>
    <row r="61" spans="1:9" x14ac:dyDescent="0.35">
      <c r="A61" s="19"/>
      <c r="B61" s="46"/>
      <c r="C61" s="46"/>
      <c r="D61" s="44"/>
      <c r="H61" s="3"/>
      <c r="I61" s="45" t="str">
        <f>IF(OR(October2021[[#This Row],[Number of Transactions Executed (monthly)]]&gt;October2021[[#This Row],[Expected '# Transactions]]*1.15,(October2021[[#This Row],[Number of Transactions Executed (monthly)]]&lt;=October2021[[#This Row],[Expected '# Transactions]]*0.2)),"Yes","No")</f>
        <v>Yes</v>
      </c>
    </row>
    <row r="62" spans="1:9" x14ac:dyDescent="0.35">
      <c r="A62" s="19"/>
      <c r="B62" s="46"/>
      <c r="C62" s="46"/>
      <c r="D62" s="44"/>
      <c r="H62" s="3"/>
      <c r="I62" s="45" t="str">
        <f>IF(OR(October2021[[#This Row],[Number of Transactions Executed (monthly)]]&gt;October2021[[#This Row],[Expected '# Transactions]]*1.15,(October2021[[#This Row],[Number of Transactions Executed (monthly)]]&lt;=October2021[[#This Row],[Expected '# Transactions]]*0.2)),"Yes","No")</f>
        <v>Yes</v>
      </c>
    </row>
    <row r="63" spans="1:9" x14ac:dyDescent="0.35">
      <c r="A63" s="19"/>
      <c r="B63" s="46"/>
      <c r="C63" s="46"/>
      <c r="D63" s="44"/>
      <c r="H63" s="3"/>
      <c r="I63" s="45" t="str">
        <f>IF(OR(October2021[[#This Row],[Number of Transactions Executed (monthly)]]&gt;October2021[[#This Row],[Expected '# Transactions]]*1.15,(October2021[[#This Row],[Number of Transactions Executed (monthly)]]&lt;=October2021[[#This Row],[Expected '# Transactions]]*0.2)),"Yes","No")</f>
        <v>Yes</v>
      </c>
    </row>
    <row r="64" spans="1:9" x14ac:dyDescent="0.35">
      <c r="A64" s="19"/>
      <c r="B64" s="46"/>
      <c r="C64" s="46"/>
      <c r="D64" s="44"/>
      <c r="H64" s="3"/>
      <c r="I64" s="45" t="str">
        <f>IF(OR(October2021[[#This Row],[Number of Transactions Executed (monthly)]]&gt;October2021[[#This Row],[Expected '# Transactions]]*1.15,(October2021[[#This Row],[Number of Transactions Executed (monthly)]]&lt;=October2021[[#This Row],[Expected '# Transactions]]*0.2)),"Yes","No")</f>
        <v>Yes</v>
      </c>
    </row>
    <row r="65" spans="1:9" x14ac:dyDescent="0.35">
      <c r="A65" s="19"/>
      <c r="B65" s="46"/>
      <c r="C65" s="46"/>
      <c r="D65" s="44"/>
      <c r="H65" s="3"/>
      <c r="I65" s="45" t="str">
        <f>IF(OR(October2021[[#This Row],[Number of Transactions Executed (monthly)]]&gt;October2021[[#This Row],[Expected '# Transactions]]*1.15,(October2021[[#This Row],[Number of Transactions Executed (monthly)]]&lt;=October2021[[#This Row],[Expected '# Transactions]]*0.2)),"Yes","No")</f>
        <v>Yes</v>
      </c>
    </row>
    <row r="66" spans="1:9" x14ac:dyDescent="0.35">
      <c r="A66" s="19"/>
      <c r="B66" s="46"/>
      <c r="C66" s="46"/>
      <c r="D66" s="44"/>
      <c r="H66" s="3"/>
      <c r="I66" s="45" t="str">
        <f>IF(OR(October2021[[#This Row],[Number of Transactions Executed (monthly)]]&gt;October2021[[#This Row],[Expected '# Transactions]]*1.15,(October2021[[#This Row],[Number of Transactions Executed (monthly)]]&lt;=October2021[[#This Row],[Expected '# Transactions]]*0.2)),"Yes","No")</f>
        <v>Yes</v>
      </c>
    </row>
    <row r="67" spans="1:9" x14ac:dyDescent="0.35">
      <c r="A67" s="19"/>
      <c r="B67" s="46"/>
      <c r="C67" s="46"/>
      <c r="D67" s="44"/>
      <c r="H67" s="3"/>
      <c r="I67" s="45" t="str">
        <f>IF(OR(October2021[[#This Row],[Number of Transactions Executed (monthly)]]&gt;October2021[[#This Row],[Expected '# Transactions]]*1.15,(October2021[[#This Row],[Number of Transactions Executed (monthly)]]&lt;=October2021[[#This Row],[Expected '# Transactions]]*0.2)),"Yes","No")</f>
        <v>Yes</v>
      </c>
    </row>
    <row r="68" spans="1:9" x14ac:dyDescent="0.35">
      <c r="A68" s="19"/>
      <c r="B68" s="46"/>
      <c r="C68" s="46"/>
      <c r="D68" s="44"/>
      <c r="H68" s="3"/>
      <c r="I68" s="45" t="str">
        <f>IF(OR(October2021[[#This Row],[Number of Transactions Executed (monthly)]]&gt;October2021[[#This Row],[Expected '# Transactions]]*1.15,(October2021[[#This Row],[Number of Transactions Executed (monthly)]]&lt;=October2021[[#This Row],[Expected '# Transactions]]*0.2)),"Yes","No")</f>
        <v>Yes</v>
      </c>
    </row>
    <row r="69" spans="1:9" x14ac:dyDescent="0.35">
      <c r="A69" s="19"/>
      <c r="B69" s="46"/>
      <c r="C69" s="46"/>
      <c r="D69" s="44"/>
      <c r="H69" s="3"/>
      <c r="I69" s="45" t="str">
        <f>IF(OR(October2021[[#This Row],[Number of Transactions Executed (monthly)]]&gt;October2021[[#This Row],[Expected '# Transactions]]*1.15,(October2021[[#This Row],[Number of Transactions Executed (monthly)]]&lt;=October2021[[#This Row],[Expected '# Transactions]]*0.2)),"Yes","No")</f>
        <v>Yes</v>
      </c>
    </row>
    <row r="70" spans="1:9" x14ac:dyDescent="0.35">
      <c r="A70" s="19"/>
      <c r="B70" s="46"/>
      <c r="C70" s="46"/>
      <c r="D70" s="44"/>
      <c r="H70" s="3"/>
      <c r="I70" s="45" t="str">
        <f>IF(OR(October2021[[#This Row],[Number of Transactions Executed (monthly)]]&gt;October2021[[#This Row],[Expected '# Transactions]]*1.15,(October2021[[#This Row],[Number of Transactions Executed (monthly)]]&lt;=October2021[[#This Row],[Expected '# Transactions]]*0.2)),"Yes","No")</f>
        <v>Yes</v>
      </c>
    </row>
    <row r="71" spans="1:9" x14ac:dyDescent="0.35">
      <c r="A71" s="19"/>
      <c r="B71" s="46"/>
      <c r="C71" s="46"/>
      <c r="D71" s="44"/>
      <c r="H71" s="3"/>
      <c r="I71" s="45" t="str">
        <f>IF(OR(October2021[[#This Row],[Number of Transactions Executed (monthly)]]&gt;October2021[[#This Row],[Expected '# Transactions]]*1.15,(October2021[[#This Row],[Number of Transactions Executed (monthly)]]&lt;=October2021[[#This Row],[Expected '# Transactions]]*0.2)),"Yes","No")</f>
        <v>Yes</v>
      </c>
    </row>
    <row r="72" spans="1:9" x14ac:dyDescent="0.35">
      <c r="A72" s="19"/>
      <c r="B72" s="46"/>
      <c r="C72" s="46"/>
      <c r="D72" s="44"/>
      <c r="H72" s="3"/>
      <c r="I72" s="45" t="str">
        <f>IF(OR(October2021[[#This Row],[Number of Transactions Executed (monthly)]]&gt;October2021[[#This Row],[Expected '# Transactions]]*1.15,(October2021[[#This Row],[Number of Transactions Executed (monthly)]]&lt;=October2021[[#This Row],[Expected '# Transactions]]*0.2)),"Yes","No")</f>
        <v>Yes</v>
      </c>
    </row>
    <row r="73" spans="1:9" x14ac:dyDescent="0.35">
      <c r="A73" s="19"/>
      <c r="B73" s="46"/>
      <c r="C73" s="46"/>
      <c r="D73" s="44"/>
      <c r="H73" s="3"/>
      <c r="I73" s="45" t="str">
        <f>IF(OR(October2021[[#This Row],[Number of Transactions Executed (monthly)]]&gt;October2021[[#This Row],[Expected '# Transactions]]*1.15,(October2021[[#This Row],[Number of Transactions Executed (monthly)]]&lt;=October2021[[#This Row],[Expected '# Transactions]]*0.2)),"Yes","No")</f>
        <v>Yes</v>
      </c>
    </row>
    <row r="74" spans="1:9" x14ac:dyDescent="0.35">
      <c r="A74" s="19"/>
      <c r="B74" s="46"/>
      <c r="C74" s="46"/>
      <c r="D74" s="44"/>
      <c r="H74" s="3"/>
      <c r="I74" s="45" t="str">
        <f>IF(OR(October2021[[#This Row],[Number of Transactions Executed (monthly)]]&gt;October2021[[#This Row],[Expected '# Transactions]]*1.15,(October2021[[#This Row],[Number of Transactions Executed (monthly)]]&lt;=October2021[[#This Row],[Expected '# Transactions]]*0.2)),"Yes","No")</f>
        <v>Yes</v>
      </c>
    </row>
  </sheetData>
  <conditionalFormatting sqref="I3:I74">
    <cfRule type="cellIs" dxfId="26" priority="1" operator="equal">
      <formula>"Yes"</formula>
    </cfRule>
  </conditionalFormatting>
  <conditionalFormatting sqref="H3:H74">
    <cfRule type="cellIs" dxfId="25" priority="2" operator="lessThanOrEqual">
      <formula>0</formula>
    </cfRule>
  </conditionalFormatting>
  <pageMargins left="0.7" right="0.7" top="0.75" bottom="0.75" header="0.3" footer="0.3"/>
  <pageSetup orientation="portrait" r:id="rId1"/>
  <headerFooter>
    <oddHeader>&amp;C&amp;"Calibri"&amp;10&amp;K737373INTERNAL&amp;1#</oddHeader>
  </headerFooter>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E4626-6EBA-41F9-898B-6CCC98F97F26}">
  <dimension ref="A2:J74"/>
  <sheetViews>
    <sheetView workbookViewId="0">
      <selection activeCell="D21" sqref="D21"/>
    </sheetView>
  </sheetViews>
  <sheetFormatPr defaultRowHeight="14.5" x14ac:dyDescent="0.35"/>
  <cols>
    <col min="1" max="2" width="20.6328125" customWidth="1"/>
    <col min="3" max="4" width="13.7265625" customWidth="1"/>
    <col min="5" max="5" width="23.26953125" customWidth="1"/>
    <col min="6" max="6" width="22" style="8" bestFit="1" customWidth="1"/>
    <col min="7" max="7" width="20" customWidth="1"/>
    <col min="8" max="8" width="22.7265625" customWidth="1"/>
    <col min="9" max="9" width="39.26953125" bestFit="1" customWidth="1"/>
    <col min="10" max="10" width="34.81640625" customWidth="1"/>
  </cols>
  <sheetData>
    <row r="2" spans="1:10" x14ac:dyDescent="0.35">
      <c r="A2" t="s">
        <v>61</v>
      </c>
      <c r="B2" t="s">
        <v>62</v>
      </c>
      <c r="C2" t="s">
        <v>4</v>
      </c>
      <c r="D2" s="5" t="s">
        <v>8</v>
      </c>
      <c r="E2" t="s">
        <v>12</v>
      </c>
      <c r="F2" s="8" t="s">
        <v>9</v>
      </c>
      <c r="G2" t="s">
        <v>5</v>
      </c>
      <c r="H2" t="s">
        <v>63</v>
      </c>
      <c r="I2" t="s">
        <v>6</v>
      </c>
      <c r="J2" t="s">
        <v>7</v>
      </c>
    </row>
    <row r="3" spans="1:10" x14ac:dyDescent="0.35">
      <c r="A3" s="19"/>
      <c r="B3" s="46"/>
      <c r="C3" s="46"/>
      <c r="D3" s="44"/>
      <c r="H3" s="3"/>
      <c r="I3" s="45" t="str">
        <f>IF(OR(November2021[[#This Row],[Number of Transactions Executed (monthly)]]&gt;November2021[[#This Row],[Expected '# Transactions]]*1.15,(November2021[[#This Row],[Number of Transactions Executed (monthly)]]&lt;=November2021[[#This Row],[Expected '# Transactions]]*0.2)),"Yes","No")</f>
        <v>Yes</v>
      </c>
    </row>
    <row r="4" spans="1:10" x14ac:dyDescent="0.35">
      <c r="A4" s="19"/>
      <c r="B4" s="46"/>
      <c r="C4" s="46"/>
      <c r="D4" s="44"/>
      <c r="H4" s="3"/>
      <c r="I4" s="45" t="str">
        <f>IF(OR(November2021[[#This Row],[Number of Transactions Executed (monthly)]]&gt;November2021[[#This Row],[Expected '# Transactions]]*1.15,(November2021[[#This Row],[Number of Transactions Executed (monthly)]]&lt;=November2021[[#This Row],[Expected '# Transactions]]*0.2)),"Yes","No")</f>
        <v>Yes</v>
      </c>
    </row>
    <row r="5" spans="1:10" x14ac:dyDescent="0.35">
      <c r="A5" s="19"/>
      <c r="B5" s="46"/>
      <c r="C5" s="46"/>
      <c r="D5" s="44"/>
      <c r="H5" s="3"/>
      <c r="I5" s="45" t="str">
        <f>IF(OR(November2021[[#This Row],[Number of Transactions Executed (monthly)]]&gt;November2021[[#This Row],[Expected '# Transactions]]*1.15,(November2021[[#This Row],[Number of Transactions Executed (monthly)]]&lt;=November2021[[#This Row],[Expected '# Transactions]]*0.2)),"Yes","No")</f>
        <v>Yes</v>
      </c>
    </row>
    <row r="6" spans="1:10" x14ac:dyDescent="0.35">
      <c r="A6" s="19"/>
      <c r="B6" s="46"/>
      <c r="C6" s="46"/>
      <c r="D6" s="44"/>
      <c r="H6" s="3"/>
      <c r="I6" s="45" t="str">
        <f>IF(OR(November2021[[#This Row],[Number of Transactions Executed (monthly)]]&gt;November2021[[#This Row],[Expected '# Transactions]]*1.15,(November2021[[#This Row],[Number of Transactions Executed (monthly)]]&lt;=November2021[[#This Row],[Expected '# Transactions]]*0.2)),"Yes","No")</f>
        <v>Yes</v>
      </c>
    </row>
    <row r="7" spans="1:10" x14ac:dyDescent="0.35">
      <c r="A7" s="19"/>
      <c r="B7" s="46"/>
      <c r="C7" s="46"/>
      <c r="D7" s="44"/>
      <c r="H7" s="3"/>
      <c r="I7" s="45" t="str">
        <f>IF(OR(November2021[[#This Row],[Number of Transactions Executed (monthly)]]&gt;November2021[[#This Row],[Expected '# Transactions]]*1.15,(November2021[[#This Row],[Number of Transactions Executed (monthly)]]&lt;=November2021[[#This Row],[Expected '# Transactions]]*0.2)),"Yes","No")</f>
        <v>Yes</v>
      </c>
    </row>
    <row r="8" spans="1:10" x14ac:dyDescent="0.35">
      <c r="A8" s="19"/>
      <c r="B8" s="46"/>
      <c r="C8" s="46"/>
      <c r="D8" s="44"/>
      <c r="H8" s="3"/>
      <c r="I8" s="45" t="str">
        <f>IF(OR(November2021[[#This Row],[Number of Transactions Executed (monthly)]]&gt;November2021[[#This Row],[Expected '# Transactions]]*1.15,(November2021[[#This Row],[Number of Transactions Executed (monthly)]]&lt;=November2021[[#This Row],[Expected '# Transactions]]*0.2)),"Yes","No")</f>
        <v>Yes</v>
      </c>
    </row>
    <row r="9" spans="1:10" x14ac:dyDescent="0.35">
      <c r="A9" s="19"/>
      <c r="B9" s="46"/>
      <c r="C9" s="46"/>
      <c r="D9" s="44"/>
      <c r="H9" s="3"/>
      <c r="I9" s="45" t="str">
        <f>IF(OR(November2021[[#This Row],[Number of Transactions Executed (monthly)]]&gt;November2021[[#This Row],[Expected '# Transactions]]*1.15,(November2021[[#This Row],[Number of Transactions Executed (monthly)]]&lt;=November2021[[#This Row],[Expected '# Transactions]]*0.2)),"Yes","No")</f>
        <v>Yes</v>
      </c>
    </row>
    <row r="10" spans="1:10" x14ac:dyDescent="0.35">
      <c r="A10" s="19"/>
      <c r="B10" s="46"/>
      <c r="C10" s="46"/>
      <c r="D10" s="44"/>
      <c r="H10" s="3"/>
      <c r="I10" s="45" t="str">
        <f>IF(OR(November2021[[#This Row],[Number of Transactions Executed (monthly)]]&gt;November2021[[#This Row],[Expected '# Transactions]]*1.15,(November2021[[#This Row],[Number of Transactions Executed (monthly)]]&lt;=November2021[[#This Row],[Expected '# Transactions]]*0.2)),"Yes","No")</f>
        <v>Yes</v>
      </c>
    </row>
    <row r="11" spans="1:10" x14ac:dyDescent="0.35">
      <c r="A11" s="19"/>
      <c r="B11" s="46"/>
      <c r="C11" s="46"/>
      <c r="D11" s="44"/>
      <c r="H11" s="3"/>
      <c r="I11" s="45" t="str">
        <f>IF(OR(November2021[[#This Row],[Number of Transactions Executed (monthly)]]&gt;November2021[[#This Row],[Expected '# Transactions]]*1.15,(November2021[[#This Row],[Number of Transactions Executed (monthly)]]&lt;=November2021[[#This Row],[Expected '# Transactions]]*0.2)),"Yes","No")</f>
        <v>Yes</v>
      </c>
    </row>
    <row r="12" spans="1:10" x14ac:dyDescent="0.35">
      <c r="A12" s="19"/>
      <c r="B12" s="46"/>
      <c r="C12" s="46"/>
      <c r="D12" s="44"/>
      <c r="H12" s="3"/>
      <c r="I12" s="45" t="str">
        <f>IF(OR(November2021[[#This Row],[Number of Transactions Executed (monthly)]]&gt;November2021[[#This Row],[Expected '# Transactions]]*1.15,(November2021[[#This Row],[Number of Transactions Executed (monthly)]]&lt;=November2021[[#This Row],[Expected '# Transactions]]*0.2)),"Yes","No")</f>
        <v>Yes</v>
      </c>
    </row>
    <row r="13" spans="1:10" x14ac:dyDescent="0.35">
      <c r="A13" s="19"/>
      <c r="B13" s="46"/>
      <c r="C13" s="46"/>
      <c r="D13" s="44"/>
      <c r="H13" s="3"/>
      <c r="I13" s="45" t="str">
        <f>IF(OR(November2021[[#This Row],[Number of Transactions Executed (monthly)]]&gt;November2021[[#This Row],[Expected '# Transactions]]*1.15,(November2021[[#This Row],[Number of Transactions Executed (monthly)]]&lt;=November2021[[#This Row],[Expected '# Transactions]]*0.2)),"Yes","No")</f>
        <v>Yes</v>
      </c>
    </row>
    <row r="14" spans="1:10" x14ac:dyDescent="0.35">
      <c r="A14" s="19"/>
      <c r="B14" s="46"/>
      <c r="C14" s="46"/>
      <c r="D14" s="44"/>
      <c r="H14" s="3"/>
      <c r="I14" s="45" t="str">
        <f>IF(OR(November2021[[#This Row],[Number of Transactions Executed (monthly)]]&gt;November2021[[#This Row],[Expected '# Transactions]]*1.15,(November2021[[#This Row],[Number of Transactions Executed (monthly)]]&lt;=November2021[[#This Row],[Expected '# Transactions]]*0.2)),"Yes","No")</f>
        <v>Yes</v>
      </c>
    </row>
    <row r="15" spans="1:10" x14ac:dyDescent="0.35">
      <c r="A15" s="19"/>
      <c r="B15" s="46"/>
      <c r="C15" s="46"/>
      <c r="D15" s="44"/>
      <c r="H15" s="3"/>
      <c r="I15" s="45" t="str">
        <f>IF(OR(November2021[[#This Row],[Number of Transactions Executed (monthly)]]&gt;November2021[[#This Row],[Expected '# Transactions]]*1.15,(November2021[[#This Row],[Number of Transactions Executed (monthly)]]&lt;=November2021[[#This Row],[Expected '# Transactions]]*0.2)),"Yes","No")</f>
        <v>Yes</v>
      </c>
    </row>
    <row r="16" spans="1:10" x14ac:dyDescent="0.35">
      <c r="A16" s="19"/>
      <c r="B16" s="46"/>
      <c r="C16" s="46"/>
      <c r="D16" s="44"/>
      <c r="H16" s="3"/>
      <c r="I16" s="45" t="str">
        <f>IF(OR(November2021[[#This Row],[Number of Transactions Executed (monthly)]]&gt;November2021[[#This Row],[Expected '# Transactions]]*1.15,(November2021[[#This Row],[Number of Transactions Executed (monthly)]]&lt;=November2021[[#This Row],[Expected '# Transactions]]*0.2)),"Yes","No")</f>
        <v>Yes</v>
      </c>
    </row>
    <row r="17" spans="1:9" x14ac:dyDescent="0.35">
      <c r="A17" s="19"/>
      <c r="B17" s="46"/>
      <c r="C17" s="46"/>
      <c r="D17" s="44"/>
      <c r="H17" s="3"/>
      <c r="I17" s="45" t="str">
        <f>IF(OR(November2021[[#This Row],[Number of Transactions Executed (monthly)]]&gt;November2021[[#This Row],[Expected '# Transactions]]*1.15,(November2021[[#This Row],[Number of Transactions Executed (monthly)]]&lt;=November2021[[#This Row],[Expected '# Transactions]]*0.2)),"Yes","No")</f>
        <v>Yes</v>
      </c>
    </row>
    <row r="18" spans="1:9" x14ac:dyDescent="0.35">
      <c r="A18" s="19"/>
      <c r="B18" s="46"/>
      <c r="C18" s="46"/>
      <c r="D18" s="44"/>
      <c r="H18" s="3"/>
      <c r="I18" s="45" t="str">
        <f>IF(OR(November2021[[#This Row],[Number of Transactions Executed (monthly)]]&gt;November2021[[#This Row],[Expected '# Transactions]]*1.15,(November2021[[#This Row],[Number of Transactions Executed (monthly)]]&lt;=November2021[[#This Row],[Expected '# Transactions]]*0.2)),"Yes","No")</f>
        <v>Yes</v>
      </c>
    </row>
    <row r="19" spans="1:9" x14ac:dyDescent="0.35">
      <c r="A19" s="19"/>
      <c r="B19" s="46"/>
      <c r="C19" s="46"/>
      <c r="D19" s="44"/>
      <c r="H19" s="3"/>
      <c r="I19" s="45" t="str">
        <f>IF(OR(November2021[[#This Row],[Number of Transactions Executed (monthly)]]&gt;November2021[[#This Row],[Expected '# Transactions]]*1.15,(November2021[[#This Row],[Number of Transactions Executed (monthly)]]&lt;=November2021[[#This Row],[Expected '# Transactions]]*0.2)),"Yes","No")</f>
        <v>Yes</v>
      </c>
    </row>
    <row r="20" spans="1:9" x14ac:dyDescent="0.35">
      <c r="A20" s="19"/>
      <c r="B20" s="46"/>
      <c r="C20" s="46"/>
      <c r="D20" s="44"/>
      <c r="H20" s="3"/>
      <c r="I20" s="45" t="str">
        <f>IF(OR(November2021[[#This Row],[Number of Transactions Executed (monthly)]]&gt;November2021[[#This Row],[Expected '# Transactions]]*1.15,(November2021[[#This Row],[Number of Transactions Executed (monthly)]]&lt;=November2021[[#This Row],[Expected '# Transactions]]*0.2)),"Yes","No")</f>
        <v>Yes</v>
      </c>
    </row>
    <row r="21" spans="1:9" x14ac:dyDescent="0.35">
      <c r="A21" s="19"/>
      <c r="B21" s="46"/>
      <c r="C21" s="46"/>
      <c r="D21" s="44"/>
      <c r="H21" s="3"/>
      <c r="I21" s="45" t="str">
        <f>IF(OR(November2021[[#This Row],[Number of Transactions Executed (monthly)]]&gt;November2021[[#This Row],[Expected '# Transactions]]*1.15,(November2021[[#This Row],[Number of Transactions Executed (monthly)]]&lt;=November2021[[#This Row],[Expected '# Transactions]]*0.2)),"Yes","No")</f>
        <v>Yes</v>
      </c>
    </row>
    <row r="22" spans="1:9" x14ac:dyDescent="0.35">
      <c r="A22" s="19"/>
      <c r="B22" s="46"/>
      <c r="C22" s="46"/>
      <c r="D22" s="44"/>
      <c r="H22" s="3"/>
      <c r="I22" s="45" t="str">
        <f>IF(OR(November2021[[#This Row],[Number of Transactions Executed (monthly)]]&gt;November2021[[#This Row],[Expected '# Transactions]]*1.15,(November2021[[#This Row],[Number of Transactions Executed (monthly)]]&lt;=November2021[[#This Row],[Expected '# Transactions]]*0.2)),"Yes","No")</f>
        <v>Yes</v>
      </c>
    </row>
    <row r="23" spans="1:9" x14ac:dyDescent="0.35">
      <c r="A23" s="19"/>
      <c r="B23" s="46"/>
      <c r="C23" s="46"/>
      <c r="D23" s="44"/>
      <c r="H23" s="3"/>
      <c r="I23" s="45" t="str">
        <f>IF(OR(November2021[[#This Row],[Number of Transactions Executed (monthly)]]&gt;November2021[[#This Row],[Expected '# Transactions]]*1.15,(November2021[[#This Row],[Number of Transactions Executed (monthly)]]&lt;=November2021[[#This Row],[Expected '# Transactions]]*0.2)),"Yes","No")</f>
        <v>Yes</v>
      </c>
    </row>
    <row r="24" spans="1:9" x14ac:dyDescent="0.35">
      <c r="A24" s="19"/>
      <c r="B24" s="46"/>
      <c r="C24" s="46"/>
      <c r="D24" s="44"/>
      <c r="H24" s="3"/>
      <c r="I24" s="45" t="str">
        <f>IF(OR(November2021[[#This Row],[Number of Transactions Executed (monthly)]]&gt;November2021[[#This Row],[Expected '# Transactions]]*1.15,(November2021[[#This Row],[Number of Transactions Executed (monthly)]]&lt;=November2021[[#This Row],[Expected '# Transactions]]*0.2)),"Yes","No")</f>
        <v>Yes</v>
      </c>
    </row>
    <row r="25" spans="1:9" x14ac:dyDescent="0.35">
      <c r="A25" s="19"/>
      <c r="B25" s="46"/>
      <c r="C25" s="46"/>
      <c r="D25" s="44"/>
      <c r="H25" s="3"/>
      <c r="I25" s="45" t="str">
        <f>IF(OR(November2021[[#This Row],[Number of Transactions Executed (monthly)]]&gt;November2021[[#This Row],[Expected '# Transactions]]*1.15,(November2021[[#This Row],[Number of Transactions Executed (monthly)]]&lt;=November2021[[#This Row],[Expected '# Transactions]]*0.2)),"Yes","No")</f>
        <v>Yes</v>
      </c>
    </row>
    <row r="26" spans="1:9" x14ac:dyDescent="0.35">
      <c r="A26" s="19"/>
      <c r="B26" s="46"/>
      <c r="C26" s="46"/>
      <c r="D26" s="44"/>
      <c r="H26" s="3"/>
      <c r="I26" s="45" t="str">
        <f>IF(OR(November2021[[#This Row],[Number of Transactions Executed (monthly)]]&gt;November2021[[#This Row],[Expected '# Transactions]]*1.15,(November2021[[#This Row],[Number of Transactions Executed (monthly)]]&lt;=November2021[[#This Row],[Expected '# Transactions]]*0.2)),"Yes","No")</f>
        <v>Yes</v>
      </c>
    </row>
    <row r="27" spans="1:9" x14ac:dyDescent="0.35">
      <c r="A27" s="19"/>
      <c r="B27" s="46"/>
      <c r="C27" s="46"/>
      <c r="D27" s="44"/>
      <c r="H27" s="3"/>
      <c r="I27" s="45" t="str">
        <f>IF(OR(November2021[[#This Row],[Number of Transactions Executed (monthly)]]&gt;November2021[[#This Row],[Expected '# Transactions]]*1.15,(November2021[[#This Row],[Number of Transactions Executed (monthly)]]&lt;=November2021[[#This Row],[Expected '# Transactions]]*0.2)),"Yes","No")</f>
        <v>Yes</v>
      </c>
    </row>
    <row r="28" spans="1:9" x14ac:dyDescent="0.35">
      <c r="A28" s="19"/>
      <c r="B28" s="46"/>
      <c r="C28" s="46"/>
      <c r="D28" s="44"/>
      <c r="H28" s="3"/>
      <c r="I28" s="45" t="str">
        <f>IF(OR(November2021[[#This Row],[Number of Transactions Executed (monthly)]]&gt;November2021[[#This Row],[Expected '# Transactions]]*1.15,(November2021[[#This Row],[Number of Transactions Executed (monthly)]]&lt;=November2021[[#This Row],[Expected '# Transactions]]*0.2)),"Yes","No")</f>
        <v>Yes</v>
      </c>
    </row>
    <row r="29" spans="1:9" x14ac:dyDescent="0.35">
      <c r="A29" s="19"/>
      <c r="B29" s="46"/>
      <c r="C29" s="46"/>
      <c r="D29" s="44"/>
      <c r="H29" s="3"/>
      <c r="I29" s="45" t="str">
        <f>IF(OR(November2021[[#This Row],[Number of Transactions Executed (monthly)]]&gt;November2021[[#This Row],[Expected '# Transactions]]*1.15,(November2021[[#This Row],[Number of Transactions Executed (monthly)]]&lt;=November2021[[#This Row],[Expected '# Transactions]]*0.2)),"Yes","No")</f>
        <v>Yes</v>
      </c>
    </row>
    <row r="30" spans="1:9" x14ac:dyDescent="0.35">
      <c r="A30" s="19"/>
      <c r="B30" s="46"/>
      <c r="C30" s="46"/>
      <c r="D30" s="44"/>
      <c r="H30" s="3"/>
      <c r="I30" s="45" t="str">
        <f>IF(OR(November2021[[#This Row],[Number of Transactions Executed (monthly)]]&gt;November2021[[#This Row],[Expected '# Transactions]]*1.15,(November2021[[#This Row],[Number of Transactions Executed (monthly)]]&lt;=November2021[[#This Row],[Expected '# Transactions]]*0.2)),"Yes","No")</f>
        <v>Yes</v>
      </c>
    </row>
    <row r="31" spans="1:9" x14ac:dyDescent="0.35">
      <c r="A31" s="19"/>
      <c r="B31" s="46"/>
      <c r="C31" s="46"/>
      <c r="D31" s="44"/>
      <c r="H31" s="3"/>
      <c r="I31" s="45" t="str">
        <f>IF(OR(November2021[[#This Row],[Number of Transactions Executed (monthly)]]&gt;November2021[[#This Row],[Expected '# Transactions]]*1.15,(November2021[[#This Row],[Number of Transactions Executed (monthly)]]&lt;=November2021[[#This Row],[Expected '# Transactions]]*0.2)),"Yes","No")</f>
        <v>Yes</v>
      </c>
    </row>
    <row r="32" spans="1:9" x14ac:dyDescent="0.35">
      <c r="A32" s="19"/>
      <c r="B32" s="46"/>
      <c r="C32" s="46"/>
      <c r="D32" s="44"/>
      <c r="H32" s="3"/>
      <c r="I32" s="45" t="str">
        <f>IF(OR(November2021[[#This Row],[Number of Transactions Executed (monthly)]]&gt;November2021[[#This Row],[Expected '# Transactions]]*1.15,(November2021[[#This Row],[Number of Transactions Executed (monthly)]]&lt;=November2021[[#This Row],[Expected '# Transactions]]*0.2)),"Yes","No")</f>
        <v>Yes</v>
      </c>
    </row>
    <row r="33" spans="1:9" x14ac:dyDescent="0.35">
      <c r="A33" s="19"/>
      <c r="B33" s="46"/>
      <c r="C33" s="46"/>
      <c r="D33" s="44"/>
      <c r="H33" s="3"/>
      <c r="I33" s="45" t="str">
        <f>IF(OR(November2021[[#This Row],[Number of Transactions Executed (monthly)]]&gt;November2021[[#This Row],[Expected '# Transactions]]*1.15,(November2021[[#This Row],[Number of Transactions Executed (monthly)]]&lt;=November2021[[#This Row],[Expected '# Transactions]]*0.2)),"Yes","No")</f>
        <v>Yes</v>
      </c>
    </row>
    <row r="34" spans="1:9" x14ac:dyDescent="0.35">
      <c r="A34" s="19"/>
      <c r="B34" s="46"/>
      <c r="C34" s="46"/>
      <c r="D34" s="44"/>
      <c r="H34" s="3"/>
      <c r="I34" s="45" t="str">
        <f>IF(OR(November2021[[#This Row],[Number of Transactions Executed (monthly)]]&gt;November2021[[#This Row],[Expected '# Transactions]]*1.15,(November2021[[#This Row],[Number of Transactions Executed (monthly)]]&lt;=November2021[[#This Row],[Expected '# Transactions]]*0.2)),"Yes","No")</f>
        <v>Yes</v>
      </c>
    </row>
    <row r="35" spans="1:9" x14ac:dyDescent="0.35">
      <c r="A35" s="19"/>
      <c r="B35" s="46"/>
      <c r="C35" s="46"/>
      <c r="D35" s="44"/>
      <c r="H35" s="3"/>
      <c r="I35" s="45" t="str">
        <f>IF(OR(November2021[[#This Row],[Number of Transactions Executed (monthly)]]&gt;November2021[[#This Row],[Expected '# Transactions]]*1.15,(November2021[[#This Row],[Number of Transactions Executed (monthly)]]&lt;=November2021[[#This Row],[Expected '# Transactions]]*0.2)),"Yes","No")</f>
        <v>Yes</v>
      </c>
    </row>
    <row r="36" spans="1:9" x14ac:dyDescent="0.35">
      <c r="A36" s="19"/>
      <c r="B36" s="46"/>
      <c r="C36" s="46"/>
      <c r="D36" s="44"/>
      <c r="H36" s="3"/>
      <c r="I36" s="45" t="str">
        <f>IF(OR(November2021[[#This Row],[Number of Transactions Executed (monthly)]]&gt;November2021[[#This Row],[Expected '# Transactions]]*1.15,(November2021[[#This Row],[Number of Transactions Executed (monthly)]]&lt;=November2021[[#This Row],[Expected '# Transactions]]*0.2)),"Yes","No")</f>
        <v>Yes</v>
      </c>
    </row>
    <row r="37" spans="1:9" x14ac:dyDescent="0.35">
      <c r="A37" s="19"/>
      <c r="B37" s="46"/>
      <c r="C37" s="46"/>
      <c r="D37" s="44"/>
      <c r="H37" s="3"/>
      <c r="I37" s="45" t="str">
        <f>IF(OR(November2021[[#This Row],[Number of Transactions Executed (monthly)]]&gt;November2021[[#This Row],[Expected '# Transactions]]*1.15,(November2021[[#This Row],[Number of Transactions Executed (monthly)]]&lt;=November2021[[#This Row],[Expected '# Transactions]]*0.2)),"Yes","No")</f>
        <v>Yes</v>
      </c>
    </row>
    <row r="38" spans="1:9" x14ac:dyDescent="0.35">
      <c r="A38" s="19"/>
      <c r="B38" s="46"/>
      <c r="C38" s="46"/>
      <c r="D38" s="44"/>
      <c r="H38" s="3"/>
      <c r="I38" s="45" t="str">
        <f>IF(OR(November2021[[#This Row],[Number of Transactions Executed (monthly)]]&gt;November2021[[#This Row],[Expected '# Transactions]]*1.15,(November2021[[#This Row],[Number of Transactions Executed (monthly)]]&lt;=November2021[[#This Row],[Expected '# Transactions]]*0.2)),"Yes","No")</f>
        <v>Yes</v>
      </c>
    </row>
    <row r="39" spans="1:9" x14ac:dyDescent="0.35">
      <c r="A39" s="19"/>
      <c r="B39" s="46"/>
      <c r="C39" s="46"/>
      <c r="D39" s="44"/>
      <c r="H39" s="3"/>
      <c r="I39" s="45" t="str">
        <f>IF(OR(November2021[[#This Row],[Number of Transactions Executed (monthly)]]&gt;November2021[[#This Row],[Expected '# Transactions]]*1.15,(November2021[[#This Row],[Number of Transactions Executed (monthly)]]&lt;=November2021[[#This Row],[Expected '# Transactions]]*0.2)),"Yes","No")</f>
        <v>Yes</v>
      </c>
    </row>
    <row r="40" spans="1:9" x14ac:dyDescent="0.35">
      <c r="A40" s="19"/>
      <c r="B40" s="46"/>
      <c r="C40" s="46"/>
      <c r="D40" s="44"/>
      <c r="H40" s="3"/>
      <c r="I40" s="45" t="str">
        <f>IF(OR(November2021[[#This Row],[Number of Transactions Executed (monthly)]]&gt;November2021[[#This Row],[Expected '# Transactions]]*1.15,(November2021[[#This Row],[Number of Transactions Executed (monthly)]]&lt;=November2021[[#This Row],[Expected '# Transactions]]*0.2)),"Yes","No")</f>
        <v>Yes</v>
      </c>
    </row>
    <row r="41" spans="1:9" x14ac:dyDescent="0.35">
      <c r="A41" s="19"/>
      <c r="B41" s="46"/>
      <c r="C41" s="46"/>
      <c r="D41" s="44"/>
      <c r="H41" s="3"/>
      <c r="I41" s="45" t="str">
        <f>IF(OR(November2021[[#This Row],[Number of Transactions Executed (monthly)]]&gt;November2021[[#This Row],[Expected '# Transactions]]*1.15,(November2021[[#This Row],[Number of Transactions Executed (monthly)]]&lt;=November2021[[#This Row],[Expected '# Transactions]]*0.2)),"Yes","No")</f>
        <v>Yes</v>
      </c>
    </row>
    <row r="42" spans="1:9" x14ac:dyDescent="0.35">
      <c r="A42" s="19"/>
      <c r="B42" s="46"/>
      <c r="C42" s="46"/>
      <c r="D42" s="44"/>
      <c r="H42" s="3"/>
      <c r="I42" s="45" t="str">
        <f>IF(OR(November2021[[#This Row],[Number of Transactions Executed (monthly)]]&gt;November2021[[#This Row],[Expected '# Transactions]]*1.15,(November2021[[#This Row],[Number of Transactions Executed (monthly)]]&lt;=November2021[[#This Row],[Expected '# Transactions]]*0.2)),"Yes","No")</f>
        <v>Yes</v>
      </c>
    </row>
    <row r="43" spans="1:9" x14ac:dyDescent="0.35">
      <c r="A43" s="19"/>
      <c r="B43" s="46"/>
      <c r="C43" s="46"/>
      <c r="D43" s="44"/>
      <c r="H43" s="3"/>
      <c r="I43" s="45" t="str">
        <f>IF(OR(November2021[[#This Row],[Number of Transactions Executed (monthly)]]&gt;November2021[[#This Row],[Expected '# Transactions]]*1.15,(November2021[[#This Row],[Number of Transactions Executed (monthly)]]&lt;=November2021[[#This Row],[Expected '# Transactions]]*0.2)),"Yes","No")</f>
        <v>Yes</v>
      </c>
    </row>
    <row r="44" spans="1:9" x14ac:dyDescent="0.35">
      <c r="A44" s="19"/>
      <c r="B44" s="46"/>
      <c r="C44" s="46"/>
      <c r="D44" s="44"/>
      <c r="H44" s="3"/>
      <c r="I44" s="45" t="str">
        <f>IF(OR(November2021[[#This Row],[Number of Transactions Executed (monthly)]]&gt;November2021[[#This Row],[Expected '# Transactions]]*1.15,(November2021[[#This Row],[Number of Transactions Executed (monthly)]]&lt;=November2021[[#This Row],[Expected '# Transactions]]*0.2)),"Yes","No")</f>
        <v>Yes</v>
      </c>
    </row>
    <row r="45" spans="1:9" x14ac:dyDescent="0.35">
      <c r="A45" s="19"/>
      <c r="B45" s="46"/>
      <c r="C45" s="46"/>
      <c r="D45" s="44"/>
      <c r="H45" s="3"/>
      <c r="I45" s="45" t="str">
        <f>IF(OR(November2021[[#This Row],[Number of Transactions Executed (monthly)]]&gt;November2021[[#This Row],[Expected '# Transactions]]*1.15,(November2021[[#This Row],[Number of Transactions Executed (monthly)]]&lt;=November2021[[#This Row],[Expected '# Transactions]]*0.2)),"Yes","No")</f>
        <v>Yes</v>
      </c>
    </row>
    <row r="46" spans="1:9" x14ac:dyDescent="0.35">
      <c r="A46" s="19"/>
      <c r="B46" s="46"/>
      <c r="C46" s="46"/>
      <c r="D46" s="44"/>
      <c r="H46" s="3"/>
      <c r="I46" s="45" t="str">
        <f>IF(OR(November2021[[#This Row],[Number of Transactions Executed (monthly)]]&gt;November2021[[#This Row],[Expected '# Transactions]]*1.15,(November2021[[#This Row],[Number of Transactions Executed (monthly)]]&lt;=November2021[[#This Row],[Expected '# Transactions]]*0.2)),"Yes","No")</f>
        <v>Yes</v>
      </c>
    </row>
    <row r="47" spans="1:9" x14ac:dyDescent="0.35">
      <c r="A47" s="19"/>
      <c r="B47" s="46"/>
      <c r="C47" s="46"/>
      <c r="D47" s="44"/>
      <c r="H47" s="3"/>
      <c r="I47" s="45" t="str">
        <f>IF(OR(November2021[[#This Row],[Number of Transactions Executed (monthly)]]&gt;November2021[[#This Row],[Expected '# Transactions]]*1.15,(November2021[[#This Row],[Number of Transactions Executed (monthly)]]&lt;=November2021[[#This Row],[Expected '# Transactions]]*0.2)),"Yes","No")</f>
        <v>Yes</v>
      </c>
    </row>
    <row r="48" spans="1:9" x14ac:dyDescent="0.35">
      <c r="A48" s="19"/>
      <c r="B48" s="46"/>
      <c r="C48" s="46"/>
      <c r="D48" s="44"/>
      <c r="H48" s="3"/>
      <c r="I48" s="45" t="str">
        <f>IF(OR(November2021[[#This Row],[Number of Transactions Executed (monthly)]]&gt;November2021[[#This Row],[Expected '# Transactions]]*1.15,(November2021[[#This Row],[Number of Transactions Executed (monthly)]]&lt;=November2021[[#This Row],[Expected '# Transactions]]*0.2)),"Yes","No")</f>
        <v>Yes</v>
      </c>
    </row>
    <row r="49" spans="1:9" x14ac:dyDescent="0.35">
      <c r="A49" s="19"/>
      <c r="B49" s="46"/>
      <c r="C49" s="46"/>
      <c r="D49" s="44"/>
      <c r="H49" s="3"/>
      <c r="I49" s="45" t="str">
        <f>IF(OR(November2021[[#This Row],[Number of Transactions Executed (monthly)]]&gt;November2021[[#This Row],[Expected '# Transactions]]*1.15,(November2021[[#This Row],[Number of Transactions Executed (monthly)]]&lt;=November2021[[#This Row],[Expected '# Transactions]]*0.2)),"Yes","No")</f>
        <v>Yes</v>
      </c>
    </row>
    <row r="50" spans="1:9" x14ac:dyDescent="0.35">
      <c r="A50" s="19"/>
      <c r="B50" s="46"/>
      <c r="C50" s="46"/>
      <c r="D50" s="44"/>
      <c r="H50" s="3"/>
      <c r="I50" s="45" t="str">
        <f>IF(OR(November2021[[#This Row],[Number of Transactions Executed (monthly)]]&gt;November2021[[#This Row],[Expected '# Transactions]]*1.15,(November2021[[#This Row],[Number of Transactions Executed (monthly)]]&lt;=November2021[[#This Row],[Expected '# Transactions]]*0.2)),"Yes","No")</f>
        <v>Yes</v>
      </c>
    </row>
    <row r="51" spans="1:9" x14ac:dyDescent="0.35">
      <c r="A51" s="19"/>
      <c r="B51" s="46"/>
      <c r="C51" s="46"/>
      <c r="D51" s="44"/>
      <c r="H51" s="3"/>
      <c r="I51" s="45" t="str">
        <f>IF(OR(November2021[[#This Row],[Number of Transactions Executed (monthly)]]&gt;November2021[[#This Row],[Expected '# Transactions]]*1.15,(November2021[[#This Row],[Number of Transactions Executed (monthly)]]&lt;=November2021[[#This Row],[Expected '# Transactions]]*0.2)),"Yes","No")</f>
        <v>Yes</v>
      </c>
    </row>
    <row r="52" spans="1:9" x14ac:dyDescent="0.35">
      <c r="A52" s="19"/>
      <c r="B52" s="46"/>
      <c r="C52" s="46"/>
      <c r="D52" s="44"/>
      <c r="H52" s="3"/>
      <c r="I52" s="45" t="str">
        <f>IF(OR(November2021[[#This Row],[Number of Transactions Executed (monthly)]]&gt;November2021[[#This Row],[Expected '# Transactions]]*1.15,(November2021[[#This Row],[Number of Transactions Executed (monthly)]]&lt;=November2021[[#This Row],[Expected '# Transactions]]*0.2)),"Yes","No")</f>
        <v>Yes</v>
      </c>
    </row>
    <row r="53" spans="1:9" x14ac:dyDescent="0.35">
      <c r="A53" s="19"/>
      <c r="B53" s="46"/>
      <c r="C53" s="46"/>
      <c r="D53" s="44"/>
      <c r="H53" s="3"/>
      <c r="I53" s="45" t="str">
        <f>IF(OR(November2021[[#This Row],[Number of Transactions Executed (monthly)]]&gt;November2021[[#This Row],[Expected '# Transactions]]*1.15,(November2021[[#This Row],[Number of Transactions Executed (monthly)]]&lt;=November2021[[#This Row],[Expected '# Transactions]]*0.2)),"Yes","No")</f>
        <v>Yes</v>
      </c>
    </row>
    <row r="54" spans="1:9" x14ac:dyDescent="0.35">
      <c r="A54" s="19"/>
      <c r="B54" s="46"/>
      <c r="C54" s="46"/>
      <c r="D54" s="44"/>
      <c r="H54" s="3"/>
      <c r="I54" s="45" t="str">
        <f>IF(OR(November2021[[#This Row],[Number of Transactions Executed (monthly)]]&gt;November2021[[#This Row],[Expected '# Transactions]]*1.15,(November2021[[#This Row],[Number of Transactions Executed (monthly)]]&lt;=November2021[[#This Row],[Expected '# Transactions]]*0.2)),"Yes","No")</f>
        <v>Yes</v>
      </c>
    </row>
    <row r="55" spans="1:9" x14ac:dyDescent="0.35">
      <c r="A55" s="19"/>
      <c r="B55" s="46"/>
      <c r="C55" s="46"/>
      <c r="D55" s="44"/>
      <c r="H55" s="3"/>
      <c r="I55" s="45" t="str">
        <f>IF(OR(November2021[[#This Row],[Number of Transactions Executed (monthly)]]&gt;November2021[[#This Row],[Expected '# Transactions]]*1.15,(November2021[[#This Row],[Number of Transactions Executed (monthly)]]&lt;=November2021[[#This Row],[Expected '# Transactions]]*0.2)),"Yes","No")</f>
        <v>Yes</v>
      </c>
    </row>
    <row r="56" spans="1:9" x14ac:dyDescent="0.35">
      <c r="A56" s="19"/>
      <c r="B56" s="46"/>
      <c r="C56" s="46"/>
      <c r="D56" s="44"/>
      <c r="H56" s="3"/>
      <c r="I56" s="45" t="str">
        <f>IF(OR(November2021[[#This Row],[Number of Transactions Executed (monthly)]]&gt;November2021[[#This Row],[Expected '# Transactions]]*1.15,(November2021[[#This Row],[Number of Transactions Executed (monthly)]]&lt;=November2021[[#This Row],[Expected '# Transactions]]*0.2)),"Yes","No")</f>
        <v>Yes</v>
      </c>
    </row>
    <row r="57" spans="1:9" x14ac:dyDescent="0.35">
      <c r="A57" s="19"/>
      <c r="B57" s="46"/>
      <c r="C57" s="46"/>
      <c r="D57" s="44"/>
      <c r="H57" s="3"/>
      <c r="I57" s="45" t="str">
        <f>IF(OR(November2021[[#This Row],[Number of Transactions Executed (monthly)]]&gt;November2021[[#This Row],[Expected '# Transactions]]*1.15,(November2021[[#This Row],[Number of Transactions Executed (monthly)]]&lt;=November2021[[#This Row],[Expected '# Transactions]]*0.2)),"Yes","No")</f>
        <v>Yes</v>
      </c>
    </row>
    <row r="58" spans="1:9" x14ac:dyDescent="0.35">
      <c r="A58" s="19"/>
      <c r="B58" s="46"/>
      <c r="C58" s="46"/>
      <c r="D58" s="44"/>
      <c r="H58" s="3"/>
      <c r="I58" s="45" t="str">
        <f>IF(OR(November2021[[#This Row],[Number of Transactions Executed (monthly)]]&gt;November2021[[#This Row],[Expected '# Transactions]]*1.15,(November2021[[#This Row],[Number of Transactions Executed (monthly)]]&lt;=November2021[[#This Row],[Expected '# Transactions]]*0.2)),"Yes","No")</f>
        <v>Yes</v>
      </c>
    </row>
    <row r="59" spans="1:9" x14ac:dyDescent="0.35">
      <c r="A59" s="19"/>
      <c r="B59" s="46"/>
      <c r="C59" s="46"/>
      <c r="D59" s="44"/>
      <c r="H59" s="3"/>
      <c r="I59" s="45" t="str">
        <f>IF(OR(November2021[[#This Row],[Number of Transactions Executed (monthly)]]&gt;November2021[[#This Row],[Expected '# Transactions]]*1.15,(November2021[[#This Row],[Number of Transactions Executed (monthly)]]&lt;=November2021[[#This Row],[Expected '# Transactions]]*0.2)),"Yes","No")</f>
        <v>Yes</v>
      </c>
    </row>
    <row r="60" spans="1:9" x14ac:dyDescent="0.35">
      <c r="A60" s="19"/>
      <c r="B60" s="46"/>
      <c r="C60" s="46"/>
      <c r="D60" s="44"/>
      <c r="H60" s="3"/>
      <c r="I60" s="45" t="str">
        <f>IF(OR(November2021[[#This Row],[Number of Transactions Executed (monthly)]]&gt;November2021[[#This Row],[Expected '# Transactions]]*1.15,(November2021[[#This Row],[Number of Transactions Executed (monthly)]]&lt;=November2021[[#This Row],[Expected '# Transactions]]*0.2)),"Yes","No")</f>
        <v>Yes</v>
      </c>
    </row>
    <row r="61" spans="1:9" x14ac:dyDescent="0.35">
      <c r="A61" s="19"/>
      <c r="B61" s="46"/>
      <c r="C61" s="46"/>
      <c r="D61" s="44"/>
      <c r="H61" s="3"/>
      <c r="I61" s="45" t="str">
        <f>IF(OR(November2021[[#This Row],[Number of Transactions Executed (monthly)]]&gt;November2021[[#This Row],[Expected '# Transactions]]*1.15,(November2021[[#This Row],[Number of Transactions Executed (monthly)]]&lt;=November2021[[#This Row],[Expected '# Transactions]]*0.2)),"Yes","No")</f>
        <v>Yes</v>
      </c>
    </row>
    <row r="62" spans="1:9" x14ac:dyDescent="0.35">
      <c r="A62" s="19"/>
      <c r="B62" s="46"/>
      <c r="C62" s="46"/>
      <c r="D62" s="44"/>
      <c r="H62" s="3"/>
      <c r="I62" s="45" t="str">
        <f>IF(OR(November2021[[#This Row],[Number of Transactions Executed (monthly)]]&gt;November2021[[#This Row],[Expected '# Transactions]]*1.15,(November2021[[#This Row],[Number of Transactions Executed (monthly)]]&lt;=November2021[[#This Row],[Expected '# Transactions]]*0.2)),"Yes","No")</f>
        <v>Yes</v>
      </c>
    </row>
    <row r="63" spans="1:9" x14ac:dyDescent="0.35">
      <c r="A63" s="19"/>
      <c r="B63" s="46"/>
      <c r="C63" s="46"/>
      <c r="D63" s="44"/>
      <c r="H63" s="3"/>
      <c r="I63" s="45" t="str">
        <f>IF(OR(November2021[[#This Row],[Number of Transactions Executed (monthly)]]&gt;November2021[[#This Row],[Expected '# Transactions]]*1.15,(November2021[[#This Row],[Number of Transactions Executed (monthly)]]&lt;=November2021[[#This Row],[Expected '# Transactions]]*0.2)),"Yes","No")</f>
        <v>Yes</v>
      </c>
    </row>
    <row r="64" spans="1:9" x14ac:dyDescent="0.35">
      <c r="A64" s="19"/>
      <c r="B64" s="46"/>
      <c r="C64" s="46"/>
      <c r="D64" s="44"/>
      <c r="H64" s="3"/>
      <c r="I64" s="45" t="str">
        <f>IF(OR(November2021[[#This Row],[Number of Transactions Executed (monthly)]]&gt;November2021[[#This Row],[Expected '# Transactions]]*1.15,(November2021[[#This Row],[Number of Transactions Executed (monthly)]]&lt;=November2021[[#This Row],[Expected '# Transactions]]*0.2)),"Yes","No")</f>
        <v>Yes</v>
      </c>
    </row>
    <row r="65" spans="1:9" x14ac:dyDescent="0.35">
      <c r="A65" s="19"/>
      <c r="B65" s="46"/>
      <c r="C65" s="46"/>
      <c r="D65" s="44"/>
      <c r="H65" s="3"/>
      <c r="I65" s="45" t="str">
        <f>IF(OR(November2021[[#This Row],[Number of Transactions Executed (monthly)]]&gt;November2021[[#This Row],[Expected '# Transactions]]*1.15,(November2021[[#This Row],[Number of Transactions Executed (monthly)]]&lt;=November2021[[#This Row],[Expected '# Transactions]]*0.2)),"Yes","No")</f>
        <v>Yes</v>
      </c>
    </row>
    <row r="66" spans="1:9" x14ac:dyDescent="0.35">
      <c r="A66" s="19"/>
      <c r="B66" s="46"/>
      <c r="C66" s="46"/>
      <c r="D66" s="44"/>
      <c r="H66" s="3"/>
      <c r="I66" s="45" t="str">
        <f>IF(OR(November2021[[#This Row],[Number of Transactions Executed (monthly)]]&gt;November2021[[#This Row],[Expected '# Transactions]]*1.15,(November2021[[#This Row],[Number of Transactions Executed (monthly)]]&lt;=November2021[[#This Row],[Expected '# Transactions]]*0.2)),"Yes","No")</f>
        <v>Yes</v>
      </c>
    </row>
    <row r="67" spans="1:9" x14ac:dyDescent="0.35">
      <c r="A67" s="19"/>
      <c r="B67" s="46"/>
      <c r="C67" s="46"/>
      <c r="D67" s="44"/>
      <c r="H67" s="3"/>
      <c r="I67" s="45" t="str">
        <f>IF(OR(November2021[[#This Row],[Number of Transactions Executed (monthly)]]&gt;November2021[[#This Row],[Expected '# Transactions]]*1.15,(November2021[[#This Row],[Number of Transactions Executed (monthly)]]&lt;=November2021[[#This Row],[Expected '# Transactions]]*0.2)),"Yes","No")</f>
        <v>Yes</v>
      </c>
    </row>
    <row r="68" spans="1:9" x14ac:dyDescent="0.35">
      <c r="A68" s="19"/>
      <c r="B68" s="46"/>
      <c r="C68" s="46"/>
      <c r="D68" s="44"/>
      <c r="H68" s="3"/>
      <c r="I68" s="45" t="str">
        <f>IF(OR(November2021[[#This Row],[Number of Transactions Executed (monthly)]]&gt;November2021[[#This Row],[Expected '# Transactions]]*1.15,(November2021[[#This Row],[Number of Transactions Executed (monthly)]]&lt;=November2021[[#This Row],[Expected '# Transactions]]*0.2)),"Yes","No")</f>
        <v>Yes</v>
      </c>
    </row>
    <row r="69" spans="1:9" x14ac:dyDescent="0.35">
      <c r="A69" s="19"/>
      <c r="B69" s="46"/>
      <c r="C69" s="46"/>
      <c r="D69" s="44"/>
      <c r="H69" s="3"/>
      <c r="I69" s="45" t="str">
        <f>IF(OR(November2021[[#This Row],[Number of Transactions Executed (monthly)]]&gt;November2021[[#This Row],[Expected '# Transactions]]*1.15,(November2021[[#This Row],[Number of Transactions Executed (monthly)]]&lt;=November2021[[#This Row],[Expected '# Transactions]]*0.2)),"Yes","No")</f>
        <v>Yes</v>
      </c>
    </row>
    <row r="70" spans="1:9" x14ac:dyDescent="0.35">
      <c r="A70" s="19"/>
      <c r="B70" s="46"/>
      <c r="C70" s="46"/>
      <c r="D70" s="44"/>
      <c r="H70" s="3"/>
      <c r="I70" s="45" t="str">
        <f>IF(OR(November2021[[#This Row],[Number of Transactions Executed (monthly)]]&gt;November2021[[#This Row],[Expected '# Transactions]]*1.15,(November2021[[#This Row],[Number of Transactions Executed (monthly)]]&lt;=November2021[[#This Row],[Expected '# Transactions]]*0.2)),"Yes","No")</f>
        <v>Yes</v>
      </c>
    </row>
    <row r="71" spans="1:9" x14ac:dyDescent="0.35">
      <c r="A71" s="19"/>
      <c r="B71" s="46"/>
      <c r="C71" s="46"/>
      <c r="D71" s="44"/>
      <c r="H71" s="3"/>
      <c r="I71" s="45" t="str">
        <f>IF(OR(November2021[[#This Row],[Number of Transactions Executed (monthly)]]&gt;November2021[[#This Row],[Expected '# Transactions]]*1.15,(November2021[[#This Row],[Number of Transactions Executed (monthly)]]&lt;=November2021[[#This Row],[Expected '# Transactions]]*0.2)),"Yes","No")</f>
        <v>Yes</v>
      </c>
    </row>
    <row r="72" spans="1:9" x14ac:dyDescent="0.35">
      <c r="A72" s="19"/>
      <c r="B72" s="46"/>
      <c r="C72" s="46"/>
      <c r="D72" s="44"/>
      <c r="H72" s="3"/>
      <c r="I72" s="45" t="str">
        <f>IF(OR(November2021[[#This Row],[Number of Transactions Executed (monthly)]]&gt;November2021[[#This Row],[Expected '# Transactions]]*1.15,(November2021[[#This Row],[Number of Transactions Executed (monthly)]]&lt;=November2021[[#This Row],[Expected '# Transactions]]*0.2)),"Yes","No")</f>
        <v>Yes</v>
      </c>
    </row>
    <row r="73" spans="1:9" x14ac:dyDescent="0.35">
      <c r="A73" s="19"/>
      <c r="B73" s="46"/>
      <c r="C73" s="46"/>
      <c r="D73" s="44"/>
      <c r="H73" s="3"/>
      <c r="I73" s="45" t="str">
        <f>IF(OR(November2021[[#This Row],[Number of Transactions Executed (monthly)]]&gt;November2021[[#This Row],[Expected '# Transactions]]*1.15,(November2021[[#This Row],[Number of Transactions Executed (monthly)]]&lt;=November2021[[#This Row],[Expected '# Transactions]]*0.2)),"Yes","No")</f>
        <v>Yes</v>
      </c>
    </row>
    <row r="74" spans="1:9" x14ac:dyDescent="0.35">
      <c r="A74" s="19"/>
      <c r="B74" s="46"/>
      <c r="C74" s="46"/>
      <c r="D74" s="44"/>
      <c r="H74" s="3"/>
      <c r="I74" s="45" t="str">
        <f>IF(OR(November2021[[#This Row],[Number of Transactions Executed (monthly)]]&gt;November2021[[#This Row],[Expected '# Transactions]]*1.15,(November2021[[#This Row],[Number of Transactions Executed (monthly)]]&lt;=November2021[[#This Row],[Expected '# Transactions]]*0.2)),"Yes","No")</f>
        <v>Yes</v>
      </c>
    </row>
  </sheetData>
  <conditionalFormatting sqref="I3:I74">
    <cfRule type="cellIs" dxfId="17" priority="1" operator="equal">
      <formula>"Yes"</formula>
    </cfRule>
  </conditionalFormatting>
  <conditionalFormatting sqref="H3:H74">
    <cfRule type="cellIs" dxfId="16" priority="2" operator="lessThanOrEqual">
      <formula>0</formula>
    </cfRule>
  </conditionalFormatting>
  <pageMargins left="0.7" right="0.7" top="0.75" bottom="0.75" header="0.3" footer="0.3"/>
  <pageSetup orientation="portrait" r:id="rId1"/>
  <headerFooter>
    <oddHeader>&amp;C&amp;"Calibri"&amp;10&amp;K737373INTERNAL&amp;1#</oddHeader>
  </headerFooter>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5EAEC-6F8D-44C5-AFBF-4FC09A154513}">
  <dimension ref="A2:J74"/>
  <sheetViews>
    <sheetView workbookViewId="0">
      <selection activeCell="F14" sqref="F14"/>
    </sheetView>
  </sheetViews>
  <sheetFormatPr defaultRowHeight="14.5" x14ac:dyDescent="0.35"/>
  <cols>
    <col min="1" max="2" width="20.6328125" customWidth="1"/>
    <col min="3" max="4" width="13.7265625" customWidth="1"/>
    <col min="5" max="5" width="23.26953125" customWidth="1"/>
    <col min="6" max="6" width="22" style="8" bestFit="1" customWidth="1"/>
    <col min="7" max="7" width="20" customWidth="1"/>
    <col min="8" max="8" width="22.7265625" customWidth="1"/>
    <col min="9" max="9" width="39.26953125" bestFit="1" customWidth="1"/>
    <col min="10" max="10" width="34.81640625" customWidth="1"/>
  </cols>
  <sheetData>
    <row r="2" spans="1:10" x14ac:dyDescent="0.35">
      <c r="A2" t="s">
        <v>61</v>
      </c>
      <c r="B2" t="s">
        <v>62</v>
      </c>
      <c r="C2" t="s">
        <v>4</v>
      </c>
      <c r="D2" s="5" t="s">
        <v>8</v>
      </c>
      <c r="E2" t="s">
        <v>12</v>
      </c>
      <c r="F2" s="8" t="s">
        <v>9</v>
      </c>
      <c r="G2" t="s">
        <v>5</v>
      </c>
      <c r="H2" t="s">
        <v>63</v>
      </c>
      <c r="I2" t="s">
        <v>6</v>
      </c>
      <c r="J2" t="s">
        <v>7</v>
      </c>
    </row>
    <row r="3" spans="1:10" x14ac:dyDescent="0.35">
      <c r="A3" s="19"/>
      <c r="B3" s="46"/>
      <c r="C3" s="46"/>
      <c r="D3" s="44"/>
      <c r="H3" s="3"/>
      <c r="I3" s="45" t="str">
        <f>IF(OR(December2021[[#This Row],[Number of Transactions Executed (monthly)]]&gt;December2021[[#This Row],[Expected '# Transactions]]*1.15,(December2021[[#This Row],[Number of Transactions Executed (monthly)]]&lt;=December2021[[#This Row],[Expected '# Transactions]]*0.2)),"Yes","No")</f>
        <v>Yes</v>
      </c>
    </row>
    <row r="4" spans="1:10" x14ac:dyDescent="0.35">
      <c r="A4" s="19"/>
      <c r="B4" s="46"/>
      <c r="C4" s="46"/>
      <c r="D4" s="44"/>
      <c r="H4" s="3"/>
      <c r="I4" s="45" t="str">
        <f>IF(OR(December2021[[#This Row],[Number of Transactions Executed (monthly)]]&gt;December2021[[#This Row],[Expected '# Transactions]]*1.15,(December2021[[#This Row],[Number of Transactions Executed (monthly)]]&lt;=December2021[[#This Row],[Expected '# Transactions]]*0.2)),"Yes","No")</f>
        <v>Yes</v>
      </c>
    </row>
    <row r="5" spans="1:10" x14ac:dyDescent="0.35">
      <c r="A5" s="19"/>
      <c r="B5" s="46"/>
      <c r="C5" s="46"/>
      <c r="D5" s="44"/>
      <c r="H5" s="3"/>
      <c r="I5" s="45" t="str">
        <f>IF(OR(December2021[[#This Row],[Number of Transactions Executed (monthly)]]&gt;December2021[[#This Row],[Expected '# Transactions]]*1.15,(December2021[[#This Row],[Number of Transactions Executed (monthly)]]&lt;=December2021[[#This Row],[Expected '# Transactions]]*0.2)),"Yes","No")</f>
        <v>Yes</v>
      </c>
    </row>
    <row r="6" spans="1:10" x14ac:dyDescent="0.35">
      <c r="A6" s="19"/>
      <c r="B6" s="46"/>
      <c r="C6" s="46"/>
      <c r="D6" s="44"/>
      <c r="H6" s="3"/>
      <c r="I6" s="45" t="str">
        <f>IF(OR(December2021[[#This Row],[Number of Transactions Executed (monthly)]]&gt;December2021[[#This Row],[Expected '# Transactions]]*1.15,(December2021[[#This Row],[Number of Transactions Executed (monthly)]]&lt;=December2021[[#This Row],[Expected '# Transactions]]*0.2)),"Yes","No")</f>
        <v>Yes</v>
      </c>
    </row>
    <row r="7" spans="1:10" x14ac:dyDescent="0.35">
      <c r="A7" s="19"/>
      <c r="B7" s="46"/>
      <c r="C7" s="46"/>
      <c r="D7" s="44"/>
      <c r="H7" s="3"/>
      <c r="I7" s="45" t="str">
        <f>IF(OR(December2021[[#This Row],[Number of Transactions Executed (monthly)]]&gt;December2021[[#This Row],[Expected '# Transactions]]*1.15,(December2021[[#This Row],[Number of Transactions Executed (monthly)]]&lt;=December2021[[#This Row],[Expected '# Transactions]]*0.2)),"Yes","No")</f>
        <v>Yes</v>
      </c>
    </row>
    <row r="8" spans="1:10" x14ac:dyDescent="0.35">
      <c r="A8" s="19"/>
      <c r="B8" s="46"/>
      <c r="C8" s="46"/>
      <c r="D8" s="44"/>
      <c r="H8" s="3"/>
      <c r="I8" s="45" t="str">
        <f>IF(OR(December2021[[#This Row],[Number of Transactions Executed (monthly)]]&gt;December2021[[#This Row],[Expected '# Transactions]]*1.15,(December2021[[#This Row],[Number of Transactions Executed (monthly)]]&lt;=December2021[[#This Row],[Expected '# Transactions]]*0.2)),"Yes","No")</f>
        <v>Yes</v>
      </c>
    </row>
    <row r="9" spans="1:10" x14ac:dyDescent="0.35">
      <c r="A9" s="19"/>
      <c r="B9" s="46"/>
      <c r="C9" s="46"/>
      <c r="D9" s="44"/>
      <c r="H9" s="3"/>
      <c r="I9" s="45" t="str">
        <f>IF(OR(December2021[[#This Row],[Number of Transactions Executed (monthly)]]&gt;December2021[[#This Row],[Expected '# Transactions]]*1.15,(December2021[[#This Row],[Number of Transactions Executed (monthly)]]&lt;=December2021[[#This Row],[Expected '# Transactions]]*0.2)),"Yes","No")</f>
        <v>Yes</v>
      </c>
    </row>
    <row r="10" spans="1:10" x14ac:dyDescent="0.35">
      <c r="A10" s="19"/>
      <c r="B10" s="46"/>
      <c r="C10" s="46"/>
      <c r="D10" s="44"/>
      <c r="H10" s="3"/>
      <c r="I10" s="45" t="str">
        <f>IF(OR(December2021[[#This Row],[Number of Transactions Executed (monthly)]]&gt;December2021[[#This Row],[Expected '# Transactions]]*1.15,(December2021[[#This Row],[Number of Transactions Executed (monthly)]]&lt;=December2021[[#This Row],[Expected '# Transactions]]*0.2)),"Yes","No")</f>
        <v>Yes</v>
      </c>
    </row>
    <row r="11" spans="1:10" x14ac:dyDescent="0.35">
      <c r="A11" s="19"/>
      <c r="B11" s="46"/>
      <c r="C11" s="46"/>
      <c r="D11" s="44"/>
      <c r="H11" s="3"/>
      <c r="I11" s="45" t="str">
        <f>IF(OR(December2021[[#This Row],[Number of Transactions Executed (monthly)]]&gt;December2021[[#This Row],[Expected '# Transactions]]*1.15,(December2021[[#This Row],[Number of Transactions Executed (monthly)]]&lt;=December2021[[#This Row],[Expected '# Transactions]]*0.2)),"Yes","No")</f>
        <v>Yes</v>
      </c>
    </row>
    <row r="12" spans="1:10" x14ac:dyDescent="0.35">
      <c r="A12" s="19"/>
      <c r="B12" s="46"/>
      <c r="C12" s="46"/>
      <c r="D12" s="44"/>
      <c r="H12" s="3"/>
      <c r="I12" s="45" t="str">
        <f>IF(OR(December2021[[#This Row],[Number of Transactions Executed (monthly)]]&gt;December2021[[#This Row],[Expected '# Transactions]]*1.15,(December2021[[#This Row],[Number of Transactions Executed (monthly)]]&lt;=December2021[[#This Row],[Expected '# Transactions]]*0.2)),"Yes","No")</f>
        <v>Yes</v>
      </c>
    </row>
    <row r="13" spans="1:10" x14ac:dyDescent="0.35">
      <c r="A13" s="19"/>
      <c r="B13" s="46"/>
      <c r="C13" s="46"/>
      <c r="D13" s="44"/>
      <c r="H13" s="3"/>
      <c r="I13" s="45" t="str">
        <f>IF(OR(December2021[[#This Row],[Number of Transactions Executed (monthly)]]&gt;December2021[[#This Row],[Expected '# Transactions]]*1.15,(December2021[[#This Row],[Number of Transactions Executed (monthly)]]&lt;=December2021[[#This Row],[Expected '# Transactions]]*0.2)),"Yes","No")</f>
        <v>Yes</v>
      </c>
    </row>
    <row r="14" spans="1:10" x14ac:dyDescent="0.35">
      <c r="A14" s="19"/>
      <c r="B14" s="46"/>
      <c r="C14" s="46"/>
      <c r="D14" s="44"/>
      <c r="H14" s="3"/>
      <c r="I14" s="45" t="str">
        <f>IF(OR(December2021[[#This Row],[Number of Transactions Executed (monthly)]]&gt;December2021[[#This Row],[Expected '# Transactions]]*1.15,(December2021[[#This Row],[Number of Transactions Executed (monthly)]]&lt;=December2021[[#This Row],[Expected '# Transactions]]*0.2)),"Yes","No")</f>
        <v>Yes</v>
      </c>
    </row>
    <row r="15" spans="1:10" x14ac:dyDescent="0.35">
      <c r="A15" s="19"/>
      <c r="B15" s="46"/>
      <c r="C15" s="46"/>
      <c r="D15" s="44"/>
      <c r="H15" s="3"/>
      <c r="I15" s="45" t="str">
        <f>IF(OR(December2021[[#This Row],[Number of Transactions Executed (monthly)]]&gt;December2021[[#This Row],[Expected '# Transactions]]*1.15,(December2021[[#This Row],[Number of Transactions Executed (monthly)]]&lt;=December2021[[#This Row],[Expected '# Transactions]]*0.2)),"Yes","No")</f>
        <v>Yes</v>
      </c>
    </row>
    <row r="16" spans="1:10" x14ac:dyDescent="0.35">
      <c r="A16" s="19"/>
      <c r="B16" s="46"/>
      <c r="C16" s="46"/>
      <c r="D16" s="44"/>
      <c r="H16" s="3"/>
      <c r="I16" s="45" t="str">
        <f>IF(OR(December2021[[#This Row],[Number of Transactions Executed (monthly)]]&gt;December2021[[#This Row],[Expected '# Transactions]]*1.15,(December2021[[#This Row],[Number of Transactions Executed (monthly)]]&lt;=December2021[[#This Row],[Expected '# Transactions]]*0.2)),"Yes","No")</f>
        <v>Yes</v>
      </c>
    </row>
    <row r="17" spans="1:9" x14ac:dyDescent="0.35">
      <c r="A17" s="19"/>
      <c r="B17" s="46"/>
      <c r="C17" s="46"/>
      <c r="D17" s="44"/>
      <c r="H17" s="3"/>
      <c r="I17" s="45" t="str">
        <f>IF(OR(December2021[[#This Row],[Number of Transactions Executed (monthly)]]&gt;December2021[[#This Row],[Expected '# Transactions]]*1.15,(December2021[[#This Row],[Number of Transactions Executed (monthly)]]&lt;=December2021[[#This Row],[Expected '# Transactions]]*0.2)),"Yes","No")</f>
        <v>Yes</v>
      </c>
    </row>
    <row r="18" spans="1:9" x14ac:dyDescent="0.35">
      <c r="A18" s="19"/>
      <c r="B18" s="46"/>
      <c r="C18" s="46"/>
      <c r="D18" s="44"/>
      <c r="H18" s="3"/>
      <c r="I18" s="45" t="str">
        <f>IF(OR(December2021[[#This Row],[Number of Transactions Executed (monthly)]]&gt;December2021[[#This Row],[Expected '# Transactions]]*1.15,(December2021[[#This Row],[Number of Transactions Executed (monthly)]]&lt;=December2021[[#This Row],[Expected '# Transactions]]*0.2)),"Yes","No")</f>
        <v>Yes</v>
      </c>
    </row>
    <row r="19" spans="1:9" x14ac:dyDescent="0.35">
      <c r="A19" s="19"/>
      <c r="B19" s="46"/>
      <c r="C19" s="46"/>
      <c r="D19" s="44"/>
      <c r="H19" s="3"/>
      <c r="I19" s="45" t="str">
        <f>IF(OR(December2021[[#This Row],[Number of Transactions Executed (monthly)]]&gt;December2021[[#This Row],[Expected '# Transactions]]*1.15,(December2021[[#This Row],[Number of Transactions Executed (monthly)]]&lt;=December2021[[#This Row],[Expected '# Transactions]]*0.2)),"Yes","No")</f>
        <v>Yes</v>
      </c>
    </row>
    <row r="20" spans="1:9" x14ac:dyDescent="0.35">
      <c r="A20" s="19"/>
      <c r="B20" s="46"/>
      <c r="C20" s="46"/>
      <c r="D20" s="44"/>
      <c r="H20" s="3"/>
      <c r="I20" s="45" t="str">
        <f>IF(OR(December2021[[#This Row],[Number of Transactions Executed (monthly)]]&gt;December2021[[#This Row],[Expected '# Transactions]]*1.15,(December2021[[#This Row],[Number of Transactions Executed (monthly)]]&lt;=December2021[[#This Row],[Expected '# Transactions]]*0.2)),"Yes","No")</f>
        <v>Yes</v>
      </c>
    </row>
    <row r="21" spans="1:9" x14ac:dyDescent="0.35">
      <c r="A21" s="19"/>
      <c r="B21" s="46"/>
      <c r="C21" s="46"/>
      <c r="D21" s="44"/>
      <c r="H21" s="3"/>
      <c r="I21" s="45" t="str">
        <f>IF(OR(December2021[[#This Row],[Number of Transactions Executed (monthly)]]&gt;December2021[[#This Row],[Expected '# Transactions]]*1.15,(December2021[[#This Row],[Number of Transactions Executed (monthly)]]&lt;=December2021[[#This Row],[Expected '# Transactions]]*0.2)),"Yes","No")</f>
        <v>Yes</v>
      </c>
    </row>
    <row r="22" spans="1:9" x14ac:dyDescent="0.35">
      <c r="A22" s="19"/>
      <c r="B22" s="46"/>
      <c r="C22" s="46"/>
      <c r="D22" s="44"/>
      <c r="H22" s="3"/>
      <c r="I22" s="45" t="str">
        <f>IF(OR(December2021[[#This Row],[Number of Transactions Executed (monthly)]]&gt;December2021[[#This Row],[Expected '# Transactions]]*1.15,(December2021[[#This Row],[Number of Transactions Executed (monthly)]]&lt;=December2021[[#This Row],[Expected '# Transactions]]*0.2)),"Yes","No")</f>
        <v>Yes</v>
      </c>
    </row>
    <row r="23" spans="1:9" x14ac:dyDescent="0.35">
      <c r="A23" s="19"/>
      <c r="B23" s="46"/>
      <c r="C23" s="46"/>
      <c r="D23" s="44"/>
      <c r="H23" s="3"/>
      <c r="I23" s="45" t="str">
        <f>IF(OR(December2021[[#This Row],[Number of Transactions Executed (monthly)]]&gt;December2021[[#This Row],[Expected '# Transactions]]*1.15,(December2021[[#This Row],[Number of Transactions Executed (monthly)]]&lt;=December2021[[#This Row],[Expected '# Transactions]]*0.2)),"Yes","No")</f>
        <v>Yes</v>
      </c>
    </row>
    <row r="24" spans="1:9" x14ac:dyDescent="0.35">
      <c r="A24" s="19"/>
      <c r="B24" s="46"/>
      <c r="C24" s="46"/>
      <c r="D24" s="44"/>
      <c r="H24" s="3"/>
      <c r="I24" s="45" t="str">
        <f>IF(OR(December2021[[#This Row],[Number of Transactions Executed (monthly)]]&gt;December2021[[#This Row],[Expected '# Transactions]]*1.15,(December2021[[#This Row],[Number of Transactions Executed (monthly)]]&lt;=December2021[[#This Row],[Expected '# Transactions]]*0.2)),"Yes","No")</f>
        <v>Yes</v>
      </c>
    </row>
    <row r="25" spans="1:9" x14ac:dyDescent="0.35">
      <c r="A25" s="19"/>
      <c r="B25" s="46"/>
      <c r="C25" s="46"/>
      <c r="D25" s="44"/>
      <c r="H25" s="3"/>
      <c r="I25" s="45" t="str">
        <f>IF(OR(December2021[[#This Row],[Number of Transactions Executed (monthly)]]&gt;December2021[[#This Row],[Expected '# Transactions]]*1.15,(December2021[[#This Row],[Number of Transactions Executed (monthly)]]&lt;=December2021[[#This Row],[Expected '# Transactions]]*0.2)),"Yes","No")</f>
        <v>Yes</v>
      </c>
    </row>
    <row r="26" spans="1:9" x14ac:dyDescent="0.35">
      <c r="A26" s="19"/>
      <c r="B26" s="46"/>
      <c r="C26" s="46"/>
      <c r="D26" s="44"/>
      <c r="H26" s="3"/>
      <c r="I26" s="45" t="str">
        <f>IF(OR(December2021[[#This Row],[Number of Transactions Executed (monthly)]]&gt;December2021[[#This Row],[Expected '# Transactions]]*1.15,(December2021[[#This Row],[Number of Transactions Executed (monthly)]]&lt;=December2021[[#This Row],[Expected '# Transactions]]*0.2)),"Yes","No")</f>
        <v>Yes</v>
      </c>
    </row>
    <row r="27" spans="1:9" x14ac:dyDescent="0.35">
      <c r="A27" s="19"/>
      <c r="B27" s="46"/>
      <c r="C27" s="46"/>
      <c r="D27" s="44"/>
      <c r="H27" s="3"/>
      <c r="I27" s="45" t="str">
        <f>IF(OR(December2021[[#This Row],[Number of Transactions Executed (monthly)]]&gt;December2021[[#This Row],[Expected '# Transactions]]*1.15,(December2021[[#This Row],[Number of Transactions Executed (monthly)]]&lt;=December2021[[#This Row],[Expected '# Transactions]]*0.2)),"Yes","No")</f>
        <v>Yes</v>
      </c>
    </row>
    <row r="28" spans="1:9" x14ac:dyDescent="0.35">
      <c r="A28" s="19"/>
      <c r="B28" s="46"/>
      <c r="C28" s="46"/>
      <c r="D28" s="44"/>
      <c r="H28" s="3"/>
      <c r="I28" s="45" t="str">
        <f>IF(OR(December2021[[#This Row],[Number of Transactions Executed (monthly)]]&gt;December2021[[#This Row],[Expected '# Transactions]]*1.15,(December2021[[#This Row],[Number of Transactions Executed (monthly)]]&lt;=December2021[[#This Row],[Expected '# Transactions]]*0.2)),"Yes","No")</f>
        <v>Yes</v>
      </c>
    </row>
    <row r="29" spans="1:9" x14ac:dyDescent="0.35">
      <c r="A29" s="19"/>
      <c r="B29" s="46"/>
      <c r="C29" s="46"/>
      <c r="D29" s="44"/>
      <c r="H29" s="3"/>
      <c r="I29" s="45" t="str">
        <f>IF(OR(December2021[[#This Row],[Number of Transactions Executed (monthly)]]&gt;December2021[[#This Row],[Expected '# Transactions]]*1.15,(December2021[[#This Row],[Number of Transactions Executed (monthly)]]&lt;=December2021[[#This Row],[Expected '# Transactions]]*0.2)),"Yes","No")</f>
        <v>Yes</v>
      </c>
    </row>
    <row r="30" spans="1:9" x14ac:dyDescent="0.35">
      <c r="A30" s="19"/>
      <c r="B30" s="46"/>
      <c r="C30" s="46"/>
      <c r="D30" s="44"/>
      <c r="H30" s="3"/>
      <c r="I30" s="45" t="str">
        <f>IF(OR(December2021[[#This Row],[Number of Transactions Executed (monthly)]]&gt;December2021[[#This Row],[Expected '# Transactions]]*1.15,(December2021[[#This Row],[Number of Transactions Executed (monthly)]]&lt;=December2021[[#This Row],[Expected '# Transactions]]*0.2)),"Yes","No")</f>
        <v>Yes</v>
      </c>
    </row>
    <row r="31" spans="1:9" x14ac:dyDescent="0.35">
      <c r="A31" s="19"/>
      <c r="B31" s="46"/>
      <c r="C31" s="46"/>
      <c r="D31" s="44"/>
      <c r="H31" s="3"/>
      <c r="I31" s="45" t="str">
        <f>IF(OR(December2021[[#This Row],[Number of Transactions Executed (monthly)]]&gt;December2021[[#This Row],[Expected '# Transactions]]*1.15,(December2021[[#This Row],[Number of Transactions Executed (monthly)]]&lt;=December2021[[#This Row],[Expected '# Transactions]]*0.2)),"Yes","No")</f>
        <v>Yes</v>
      </c>
    </row>
    <row r="32" spans="1:9" x14ac:dyDescent="0.35">
      <c r="A32" s="19"/>
      <c r="B32" s="46"/>
      <c r="C32" s="46"/>
      <c r="D32" s="44"/>
      <c r="H32" s="3"/>
      <c r="I32" s="45" t="str">
        <f>IF(OR(December2021[[#This Row],[Number of Transactions Executed (monthly)]]&gt;December2021[[#This Row],[Expected '# Transactions]]*1.15,(December2021[[#This Row],[Number of Transactions Executed (monthly)]]&lt;=December2021[[#This Row],[Expected '# Transactions]]*0.2)),"Yes","No")</f>
        <v>Yes</v>
      </c>
    </row>
    <row r="33" spans="1:9" x14ac:dyDescent="0.35">
      <c r="A33" s="19"/>
      <c r="B33" s="46"/>
      <c r="C33" s="46"/>
      <c r="D33" s="44"/>
      <c r="H33" s="3"/>
      <c r="I33" s="45" t="str">
        <f>IF(OR(December2021[[#This Row],[Number of Transactions Executed (monthly)]]&gt;December2021[[#This Row],[Expected '# Transactions]]*1.15,(December2021[[#This Row],[Number of Transactions Executed (monthly)]]&lt;=December2021[[#This Row],[Expected '# Transactions]]*0.2)),"Yes","No")</f>
        <v>Yes</v>
      </c>
    </row>
    <row r="34" spans="1:9" x14ac:dyDescent="0.35">
      <c r="A34" s="19"/>
      <c r="B34" s="46"/>
      <c r="C34" s="46"/>
      <c r="D34" s="44"/>
      <c r="H34" s="3"/>
      <c r="I34" s="45" t="str">
        <f>IF(OR(December2021[[#This Row],[Number of Transactions Executed (monthly)]]&gt;December2021[[#This Row],[Expected '# Transactions]]*1.15,(December2021[[#This Row],[Number of Transactions Executed (monthly)]]&lt;=December2021[[#This Row],[Expected '# Transactions]]*0.2)),"Yes","No")</f>
        <v>Yes</v>
      </c>
    </row>
    <row r="35" spans="1:9" x14ac:dyDescent="0.35">
      <c r="A35" s="19"/>
      <c r="B35" s="46"/>
      <c r="C35" s="46"/>
      <c r="D35" s="44"/>
      <c r="H35" s="3"/>
      <c r="I35" s="45" t="str">
        <f>IF(OR(December2021[[#This Row],[Number of Transactions Executed (monthly)]]&gt;December2021[[#This Row],[Expected '# Transactions]]*1.15,(December2021[[#This Row],[Number of Transactions Executed (monthly)]]&lt;=December2021[[#This Row],[Expected '# Transactions]]*0.2)),"Yes","No")</f>
        <v>Yes</v>
      </c>
    </row>
    <row r="36" spans="1:9" x14ac:dyDescent="0.35">
      <c r="A36" s="19"/>
      <c r="B36" s="46"/>
      <c r="C36" s="46"/>
      <c r="D36" s="44"/>
      <c r="H36" s="3"/>
      <c r="I36" s="45" t="str">
        <f>IF(OR(December2021[[#This Row],[Number of Transactions Executed (monthly)]]&gt;December2021[[#This Row],[Expected '# Transactions]]*1.15,(December2021[[#This Row],[Number of Transactions Executed (monthly)]]&lt;=December2021[[#This Row],[Expected '# Transactions]]*0.2)),"Yes","No")</f>
        <v>Yes</v>
      </c>
    </row>
    <row r="37" spans="1:9" x14ac:dyDescent="0.35">
      <c r="A37" s="19"/>
      <c r="B37" s="46"/>
      <c r="C37" s="46"/>
      <c r="D37" s="44"/>
      <c r="H37" s="3"/>
      <c r="I37" s="45" t="str">
        <f>IF(OR(December2021[[#This Row],[Number of Transactions Executed (monthly)]]&gt;December2021[[#This Row],[Expected '# Transactions]]*1.15,(December2021[[#This Row],[Number of Transactions Executed (monthly)]]&lt;=December2021[[#This Row],[Expected '# Transactions]]*0.2)),"Yes","No")</f>
        <v>Yes</v>
      </c>
    </row>
    <row r="38" spans="1:9" x14ac:dyDescent="0.35">
      <c r="A38" s="19"/>
      <c r="B38" s="46"/>
      <c r="C38" s="46"/>
      <c r="D38" s="44"/>
      <c r="H38" s="3"/>
      <c r="I38" s="45" t="str">
        <f>IF(OR(December2021[[#This Row],[Number of Transactions Executed (monthly)]]&gt;December2021[[#This Row],[Expected '# Transactions]]*1.15,(December2021[[#This Row],[Number of Transactions Executed (monthly)]]&lt;=December2021[[#This Row],[Expected '# Transactions]]*0.2)),"Yes","No")</f>
        <v>Yes</v>
      </c>
    </row>
    <row r="39" spans="1:9" x14ac:dyDescent="0.35">
      <c r="A39" s="19"/>
      <c r="B39" s="46"/>
      <c r="C39" s="46"/>
      <c r="D39" s="44"/>
      <c r="H39" s="3"/>
      <c r="I39" s="45" t="str">
        <f>IF(OR(December2021[[#This Row],[Number of Transactions Executed (monthly)]]&gt;December2021[[#This Row],[Expected '# Transactions]]*1.15,(December2021[[#This Row],[Number of Transactions Executed (monthly)]]&lt;=December2021[[#This Row],[Expected '# Transactions]]*0.2)),"Yes","No")</f>
        <v>Yes</v>
      </c>
    </row>
    <row r="40" spans="1:9" x14ac:dyDescent="0.35">
      <c r="A40" s="19"/>
      <c r="B40" s="46"/>
      <c r="C40" s="46"/>
      <c r="D40" s="44"/>
      <c r="H40" s="3"/>
      <c r="I40" s="45" t="str">
        <f>IF(OR(December2021[[#This Row],[Number of Transactions Executed (monthly)]]&gt;December2021[[#This Row],[Expected '# Transactions]]*1.15,(December2021[[#This Row],[Number of Transactions Executed (monthly)]]&lt;=December2021[[#This Row],[Expected '# Transactions]]*0.2)),"Yes","No")</f>
        <v>Yes</v>
      </c>
    </row>
    <row r="41" spans="1:9" x14ac:dyDescent="0.35">
      <c r="A41" s="19"/>
      <c r="B41" s="46"/>
      <c r="C41" s="46"/>
      <c r="D41" s="44"/>
      <c r="H41" s="3"/>
      <c r="I41" s="45" t="str">
        <f>IF(OR(December2021[[#This Row],[Number of Transactions Executed (monthly)]]&gt;December2021[[#This Row],[Expected '# Transactions]]*1.15,(December2021[[#This Row],[Number of Transactions Executed (monthly)]]&lt;=December2021[[#This Row],[Expected '# Transactions]]*0.2)),"Yes","No")</f>
        <v>Yes</v>
      </c>
    </row>
    <row r="42" spans="1:9" x14ac:dyDescent="0.35">
      <c r="A42" s="19"/>
      <c r="B42" s="46"/>
      <c r="C42" s="46"/>
      <c r="D42" s="44"/>
      <c r="H42" s="3"/>
      <c r="I42" s="45" t="str">
        <f>IF(OR(December2021[[#This Row],[Number of Transactions Executed (monthly)]]&gt;December2021[[#This Row],[Expected '# Transactions]]*1.15,(December2021[[#This Row],[Number of Transactions Executed (monthly)]]&lt;=December2021[[#This Row],[Expected '# Transactions]]*0.2)),"Yes","No")</f>
        <v>Yes</v>
      </c>
    </row>
    <row r="43" spans="1:9" x14ac:dyDescent="0.35">
      <c r="A43" s="19"/>
      <c r="B43" s="46"/>
      <c r="C43" s="46"/>
      <c r="D43" s="44"/>
      <c r="H43" s="3"/>
      <c r="I43" s="45" t="str">
        <f>IF(OR(December2021[[#This Row],[Number of Transactions Executed (monthly)]]&gt;December2021[[#This Row],[Expected '# Transactions]]*1.15,(December2021[[#This Row],[Number of Transactions Executed (monthly)]]&lt;=December2021[[#This Row],[Expected '# Transactions]]*0.2)),"Yes","No")</f>
        <v>Yes</v>
      </c>
    </row>
    <row r="44" spans="1:9" x14ac:dyDescent="0.35">
      <c r="A44" s="19"/>
      <c r="B44" s="46"/>
      <c r="C44" s="46"/>
      <c r="D44" s="44"/>
      <c r="H44" s="3"/>
      <c r="I44" s="45" t="str">
        <f>IF(OR(December2021[[#This Row],[Number of Transactions Executed (monthly)]]&gt;December2021[[#This Row],[Expected '# Transactions]]*1.15,(December2021[[#This Row],[Number of Transactions Executed (monthly)]]&lt;=December2021[[#This Row],[Expected '# Transactions]]*0.2)),"Yes","No")</f>
        <v>Yes</v>
      </c>
    </row>
    <row r="45" spans="1:9" x14ac:dyDescent="0.35">
      <c r="A45" s="19"/>
      <c r="B45" s="46"/>
      <c r="C45" s="46"/>
      <c r="D45" s="44"/>
      <c r="H45" s="3"/>
      <c r="I45" s="45" t="str">
        <f>IF(OR(December2021[[#This Row],[Number of Transactions Executed (monthly)]]&gt;December2021[[#This Row],[Expected '# Transactions]]*1.15,(December2021[[#This Row],[Number of Transactions Executed (monthly)]]&lt;=December2021[[#This Row],[Expected '# Transactions]]*0.2)),"Yes","No")</f>
        <v>Yes</v>
      </c>
    </row>
    <row r="46" spans="1:9" x14ac:dyDescent="0.35">
      <c r="A46" s="19"/>
      <c r="B46" s="46"/>
      <c r="C46" s="46"/>
      <c r="D46" s="44"/>
      <c r="H46" s="3"/>
      <c r="I46" s="45" t="str">
        <f>IF(OR(December2021[[#This Row],[Number of Transactions Executed (monthly)]]&gt;December2021[[#This Row],[Expected '# Transactions]]*1.15,(December2021[[#This Row],[Number of Transactions Executed (monthly)]]&lt;=December2021[[#This Row],[Expected '# Transactions]]*0.2)),"Yes","No")</f>
        <v>Yes</v>
      </c>
    </row>
    <row r="47" spans="1:9" x14ac:dyDescent="0.35">
      <c r="A47" s="19"/>
      <c r="B47" s="46"/>
      <c r="C47" s="46"/>
      <c r="D47" s="44"/>
      <c r="H47" s="3"/>
      <c r="I47" s="45" t="str">
        <f>IF(OR(December2021[[#This Row],[Number of Transactions Executed (monthly)]]&gt;December2021[[#This Row],[Expected '# Transactions]]*1.15,(December2021[[#This Row],[Number of Transactions Executed (monthly)]]&lt;=December2021[[#This Row],[Expected '# Transactions]]*0.2)),"Yes","No")</f>
        <v>Yes</v>
      </c>
    </row>
    <row r="48" spans="1:9" x14ac:dyDescent="0.35">
      <c r="A48" s="19"/>
      <c r="B48" s="46"/>
      <c r="C48" s="46"/>
      <c r="D48" s="44"/>
      <c r="H48" s="3"/>
      <c r="I48" s="45" t="str">
        <f>IF(OR(December2021[[#This Row],[Number of Transactions Executed (monthly)]]&gt;December2021[[#This Row],[Expected '# Transactions]]*1.15,(December2021[[#This Row],[Number of Transactions Executed (monthly)]]&lt;=December2021[[#This Row],[Expected '# Transactions]]*0.2)),"Yes","No")</f>
        <v>Yes</v>
      </c>
    </row>
    <row r="49" spans="1:9" x14ac:dyDescent="0.35">
      <c r="A49" s="19"/>
      <c r="B49" s="46"/>
      <c r="C49" s="46"/>
      <c r="D49" s="44"/>
      <c r="H49" s="3"/>
      <c r="I49" s="45" t="str">
        <f>IF(OR(December2021[[#This Row],[Number of Transactions Executed (monthly)]]&gt;December2021[[#This Row],[Expected '# Transactions]]*1.15,(December2021[[#This Row],[Number of Transactions Executed (monthly)]]&lt;=December2021[[#This Row],[Expected '# Transactions]]*0.2)),"Yes","No")</f>
        <v>Yes</v>
      </c>
    </row>
    <row r="50" spans="1:9" x14ac:dyDescent="0.35">
      <c r="A50" s="19"/>
      <c r="B50" s="46"/>
      <c r="C50" s="46"/>
      <c r="D50" s="44"/>
      <c r="H50" s="3"/>
      <c r="I50" s="45" t="str">
        <f>IF(OR(December2021[[#This Row],[Number of Transactions Executed (monthly)]]&gt;December2021[[#This Row],[Expected '# Transactions]]*1.15,(December2021[[#This Row],[Number of Transactions Executed (monthly)]]&lt;=December2021[[#This Row],[Expected '# Transactions]]*0.2)),"Yes","No")</f>
        <v>Yes</v>
      </c>
    </row>
    <row r="51" spans="1:9" x14ac:dyDescent="0.35">
      <c r="A51" s="19"/>
      <c r="B51" s="46"/>
      <c r="C51" s="46"/>
      <c r="D51" s="44"/>
      <c r="H51" s="3"/>
      <c r="I51" s="45" t="str">
        <f>IF(OR(December2021[[#This Row],[Number of Transactions Executed (monthly)]]&gt;December2021[[#This Row],[Expected '# Transactions]]*1.15,(December2021[[#This Row],[Number of Transactions Executed (monthly)]]&lt;=December2021[[#This Row],[Expected '# Transactions]]*0.2)),"Yes","No")</f>
        <v>Yes</v>
      </c>
    </row>
    <row r="52" spans="1:9" x14ac:dyDescent="0.35">
      <c r="A52" s="19"/>
      <c r="B52" s="46"/>
      <c r="C52" s="46"/>
      <c r="D52" s="44"/>
      <c r="H52" s="3"/>
      <c r="I52" s="45" t="str">
        <f>IF(OR(December2021[[#This Row],[Number of Transactions Executed (monthly)]]&gt;December2021[[#This Row],[Expected '# Transactions]]*1.15,(December2021[[#This Row],[Number of Transactions Executed (monthly)]]&lt;=December2021[[#This Row],[Expected '# Transactions]]*0.2)),"Yes","No")</f>
        <v>Yes</v>
      </c>
    </row>
    <row r="53" spans="1:9" x14ac:dyDescent="0.35">
      <c r="A53" s="19"/>
      <c r="B53" s="46"/>
      <c r="C53" s="46"/>
      <c r="D53" s="44"/>
      <c r="H53" s="3"/>
      <c r="I53" s="45" t="str">
        <f>IF(OR(December2021[[#This Row],[Number of Transactions Executed (monthly)]]&gt;December2021[[#This Row],[Expected '# Transactions]]*1.15,(December2021[[#This Row],[Number of Transactions Executed (monthly)]]&lt;=December2021[[#This Row],[Expected '# Transactions]]*0.2)),"Yes","No")</f>
        <v>Yes</v>
      </c>
    </row>
    <row r="54" spans="1:9" x14ac:dyDescent="0.35">
      <c r="A54" s="19"/>
      <c r="B54" s="46"/>
      <c r="C54" s="46"/>
      <c r="D54" s="44"/>
      <c r="H54" s="3"/>
      <c r="I54" s="45" t="str">
        <f>IF(OR(December2021[[#This Row],[Number of Transactions Executed (monthly)]]&gt;December2021[[#This Row],[Expected '# Transactions]]*1.15,(December2021[[#This Row],[Number of Transactions Executed (monthly)]]&lt;=December2021[[#This Row],[Expected '# Transactions]]*0.2)),"Yes","No")</f>
        <v>Yes</v>
      </c>
    </row>
    <row r="55" spans="1:9" x14ac:dyDescent="0.35">
      <c r="A55" s="19"/>
      <c r="B55" s="46"/>
      <c r="C55" s="46"/>
      <c r="D55" s="44"/>
      <c r="H55" s="3"/>
      <c r="I55" s="45" t="str">
        <f>IF(OR(December2021[[#This Row],[Number of Transactions Executed (monthly)]]&gt;December2021[[#This Row],[Expected '# Transactions]]*1.15,(December2021[[#This Row],[Number of Transactions Executed (monthly)]]&lt;=December2021[[#This Row],[Expected '# Transactions]]*0.2)),"Yes","No")</f>
        <v>Yes</v>
      </c>
    </row>
    <row r="56" spans="1:9" x14ac:dyDescent="0.35">
      <c r="A56" s="19"/>
      <c r="B56" s="46"/>
      <c r="C56" s="46"/>
      <c r="D56" s="44"/>
      <c r="H56" s="3"/>
      <c r="I56" s="45" t="str">
        <f>IF(OR(December2021[[#This Row],[Number of Transactions Executed (monthly)]]&gt;December2021[[#This Row],[Expected '# Transactions]]*1.15,(December2021[[#This Row],[Number of Transactions Executed (monthly)]]&lt;=December2021[[#This Row],[Expected '# Transactions]]*0.2)),"Yes","No")</f>
        <v>Yes</v>
      </c>
    </row>
    <row r="57" spans="1:9" x14ac:dyDescent="0.35">
      <c r="A57" s="19"/>
      <c r="B57" s="46"/>
      <c r="C57" s="46"/>
      <c r="D57" s="44"/>
      <c r="H57" s="3"/>
      <c r="I57" s="45" t="str">
        <f>IF(OR(December2021[[#This Row],[Number of Transactions Executed (monthly)]]&gt;December2021[[#This Row],[Expected '# Transactions]]*1.15,(December2021[[#This Row],[Number of Transactions Executed (monthly)]]&lt;=December2021[[#This Row],[Expected '# Transactions]]*0.2)),"Yes","No")</f>
        <v>Yes</v>
      </c>
    </row>
    <row r="58" spans="1:9" x14ac:dyDescent="0.35">
      <c r="A58" s="19"/>
      <c r="B58" s="46"/>
      <c r="C58" s="46"/>
      <c r="D58" s="44"/>
      <c r="H58" s="3"/>
      <c r="I58" s="45" t="str">
        <f>IF(OR(December2021[[#This Row],[Number of Transactions Executed (monthly)]]&gt;December2021[[#This Row],[Expected '# Transactions]]*1.15,(December2021[[#This Row],[Number of Transactions Executed (monthly)]]&lt;=December2021[[#This Row],[Expected '# Transactions]]*0.2)),"Yes","No")</f>
        <v>Yes</v>
      </c>
    </row>
    <row r="59" spans="1:9" x14ac:dyDescent="0.35">
      <c r="A59" s="19"/>
      <c r="B59" s="46"/>
      <c r="C59" s="46"/>
      <c r="D59" s="44"/>
      <c r="H59" s="3"/>
      <c r="I59" s="45" t="str">
        <f>IF(OR(December2021[[#This Row],[Number of Transactions Executed (monthly)]]&gt;December2021[[#This Row],[Expected '# Transactions]]*1.15,(December2021[[#This Row],[Number of Transactions Executed (monthly)]]&lt;=December2021[[#This Row],[Expected '# Transactions]]*0.2)),"Yes","No")</f>
        <v>Yes</v>
      </c>
    </row>
    <row r="60" spans="1:9" x14ac:dyDescent="0.35">
      <c r="A60" s="19"/>
      <c r="B60" s="46"/>
      <c r="C60" s="46"/>
      <c r="D60" s="44"/>
      <c r="H60" s="3"/>
      <c r="I60" s="45" t="str">
        <f>IF(OR(December2021[[#This Row],[Number of Transactions Executed (monthly)]]&gt;December2021[[#This Row],[Expected '# Transactions]]*1.15,(December2021[[#This Row],[Number of Transactions Executed (monthly)]]&lt;=December2021[[#This Row],[Expected '# Transactions]]*0.2)),"Yes","No")</f>
        <v>Yes</v>
      </c>
    </row>
    <row r="61" spans="1:9" x14ac:dyDescent="0.35">
      <c r="A61" s="19"/>
      <c r="B61" s="46"/>
      <c r="C61" s="46"/>
      <c r="D61" s="44"/>
      <c r="H61" s="3"/>
      <c r="I61" s="45" t="str">
        <f>IF(OR(December2021[[#This Row],[Number of Transactions Executed (monthly)]]&gt;December2021[[#This Row],[Expected '# Transactions]]*1.15,(December2021[[#This Row],[Number of Transactions Executed (monthly)]]&lt;=December2021[[#This Row],[Expected '# Transactions]]*0.2)),"Yes","No")</f>
        <v>Yes</v>
      </c>
    </row>
    <row r="62" spans="1:9" x14ac:dyDescent="0.35">
      <c r="A62" s="19"/>
      <c r="B62" s="46"/>
      <c r="C62" s="46"/>
      <c r="D62" s="44"/>
      <c r="H62" s="3"/>
      <c r="I62" s="45" t="str">
        <f>IF(OR(December2021[[#This Row],[Number of Transactions Executed (monthly)]]&gt;December2021[[#This Row],[Expected '# Transactions]]*1.15,(December2021[[#This Row],[Number of Transactions Executed (monthly)]]&lt;=December2021[[#This Row],[Expected '# Transactions]]*0.2)),"Yes","No")</f>
        <v>Yes</v>
      </c>
    </row>
    <row r="63" spans="1:9" x14ac:dyDescent="0.35">
      <c r="A63" s="19"/>
      <c r="B63" s="46"/>
      <c r="C63" s="46"/>
      <c r="D63" s="44"/>
      <c r="H63" s="3"/>
      <c r="I63" s="45" t="str">
        <f>IF(OR(December2021[[#This Row],[Number of Transactions Executed (monthly)]]&gt;December2021[[#This Row],[Expected '# Transactions]]*1.15,(December2021[[#This Row],[Number of Transactions Executed (monthly)]]&lt;=December2021[[#This Row],[Expected '# Transactions]]*0.2)),"Yes","No")</f>
        <v>Yes</v>
      </c>
    </row>
    <row r="64" spans="1:9" x14ac:dyDescent="0.35">
      <c r="A64" s="19"/>
      <c r="B64" s="46"/>
      <c r="C64" s="46"/>
      <c r="D64" s="44"/>
      <c r="H64" s="3"/>
      <c r="I64" s="45" t="str">
        <f>IF(OR(December2021[[#This Row],[Number of Transactions Executed (monthly)]]&gt;December2021[[#This Row],[Expected '# Transactions]]*1.15,(December2021[[#This Row],[Number of Transactions Executed (monthly)]]&lt;=December2021[[#This Row],[Expected '# Transactions]]*0.2)),"Yes","No")</f>
        <v>Yes</v>
      </c>
    </row>
    <row r="65" spans="1:9" x14ac:dyDescent="0.35">
      <c r="A65" s="19"/>
      <c r="B65" s="46"/>
      <c r="C65" s="46"/>
      <c r="D65" s="44"/>
      <c r="H65" s="3"/>
      <c r="I65" s="45" t="str">
        <f>IF(OR(December2021[[#This Row],[Number of Transactions Executed (monthly)]]&gt;December2021[[#This Row],[Expected '# Transactions]]*1.15,(December2021[[#This Row],[Number of Transactions Executed (monthly)]]&lt;=December2021[[#This Row],[Expected '# Transactions]]*0.2)),"Yes","No")</f>
        <v>Yes</v>
      </c>
    </row>
    <row r="66" spans="1:9" x14ac:dyDescent="0.35">
      <c r="A66" s="19"/>
      <c r="B66" s="46"/>
      <c r="C66" s="46"/>
      <c r="D66" s="44"/>
      <c r="H66" s="3"/>
      <c r="I66" s="45" t="str">
        <f>IF(OR(December2021[[#This Row],[Number of Transactions Executed (monthly)]]&gt;December2021[[#This Row],[Expected '# Transactions]]*1.15,(December2021[[#This Row],[Number of Transactions Executed (monthly)]]&lt;=December2021[[#This Row],[Expected '# Transactions]]*0.2)),"Yes","No")</f>
        <v>Yes</v>
      </c>
    </row>
    <row r="67" spans="1:9" x14ac:dyDescent="0.35">
      <c r="A67" s="19"/>
      <c r="B67" s="46"/>
      <c r="C67" s="46"/>
      <c r="D67" s="44"/>
      <c r="H67" s="3"/>
      <c r="I67" s="45" t="str">
        <f>IF(OR(December2021[[#This Row],[Number of Transactions Executed (monthly)]]&gt;December2021[[#This Row],[Expected '# Transactions]]*1.15,(December2021[[#This Row],[Number of Transactions Executed (monthly)]]&lt;=December2021[[#This Row],[Expected '# Transactions]]*0.2)),"Yes","No")</f>
        <v>Yes</v>
      </c>
    </row>
    <row r="68" spans="1:9" x14ac:dyDescent="0.35">
      <c r="A68" s="19"/>
      <c r="B68" s="46"/>
      <c r="C68" s="46"/>
      <c r="D68" s="44"/>
      <c r="H68" s="3"/>
      <c r="I68" s="45" t="str">
        <f>IF(OR(December2021[[#This Row],[Number of Transactions Executed (monthly)]]&gt;December2021[[#This Row],[Expected '# Transactions]]*1.15,(December2021[[#This Row],[Number of Transactions Executed (monthly)]]&lt;=December2021[[#This Row],[Expected '# Transactions]]*0.2)),"Yes","No")</f>
        <v>Yes</v>
      </c>
    </row>
    <row r="69" spans="1:9" x14ac:dyDescent="0.35">
      <c r="A69" s="19"/>
      <c r="B69" s="46"/>
      <c r="C69" s="46"/>
      <c r="D69" s="44"/>
      <c r="H69" s="3"/>
      <c r="I69" s="45" t="str">
        <f>IF(OR(December2021[[#This Row],[Number of Transactions Executed (monthly)]]&gt;December2021[[#This Row],[Expected '# Transactions]]*1.15,(December2021[[#This Row],[Number of Transactions Executed (monthly)]]&lt;=December2021[[#This Row],[Expected '# Transactions]]*0.2)),"Yes","No")</f>
        <v>Yes</v>
      </c>
    </row>
    <row r="70" spans="1:9" x14ac:dyDescent="0.35">
      <c r="A70" s="19"/>
      <c r="B70" s="46"/>
      <c r="C70" s="46"/>
      <c r="D70" s="44"/>
      <c r="H70" s="3"/>
      <c r="I70" s="45" t="str">
        <f>IF(OR(December2021[[#This Row],[Number of Transactions Executed (monthly)]]&gt;December2021[[#This Row],[Expected '# Transactions]]*1.15,(December2021[[#This Row],[Number of Transactions Executed (monthly)]]&lt;=December2021[[#This Row],[Expected '# Transactions]]*0.2)),"Yes","No")</f>
        <v>Yes</v>
      </c>
    </row>
    <row r="71" spans="1:9" x14ac:dyDescent="0.35">
      <c r="A71" s="19"/>
      <c r="B71" s="46"/>
      <c r="C71" s="46"/>
      <c r="D71" s="44"/>
      <c r="H71" s="3"/>
      <c r="I71" s="45" t="str">
        <f>IF(OR(December2021[[#This Row],[Number of Transactions Executed (monthly)]]&gt;December2021[[#This Row],[Expected '# Transactions]]*1.15,(December2021[[#This Row],[Number of Transactions Executed (monthly)]]&lt;=December2021[[#This Row],[Expected '# Transactions]]*0.2)),"Yes","No")</f>
        <v>Yes</v>
      </c>
    </row>
    <row r="72" spans="1:9" x14ac:dyDescent="0.35">
      <c r="A72" s="19"/>
      <c r="B72" s="46"/>
      <c r="C72" s="46"/>
      <c r="D72" s="44"/>
      <c r="H72" s="3"/>
      <c r="I72" s="45" t="str">
        <f>IF(OR(December2021[[#This Row],[Number of Transactions Executed (monthly)]]&gt;December2021[[#This Row],[Expected '# Transactions]]*1.15,(December2021[[#This Row],[Number of Transactions Executed (monthly)]]&lt;=December2021[[#This Row],[Expected '# Transactions]]*0.2)),"Yes","No")</f>
        <v>Yes</v>
      </c>
    </row>
    <row r="73" spans="1:9" x14ac:dyDescent="0.35">
      <c r="A73" s="19"/>
      <c r="B73" s="46"/>
      <c r="C73" s="46"/>
      <c r="D73" s="44"/>
      <c r="H73" s="3"/>
      <c r="I73" s="45" t="str">
        <f>IF(OR(December2021[[#This Row],[Number of Transactions Executed (monthly)]]&gt;December2021[[#This Row],[Expected '# Transactions]]*1.15,(December2021[[#This Row],[Number of Transactions Executed (monthly)]]&lt;=December2021[[#This Row],[Expected '# Transactions]]*0.2)),"Yes","No")</f>
        <v>Yes</v>
      </c>
    </row>
    <row r="74" spans="1:9" x14ac:dyDescent="0.35">
      <c r="A74" s="19"/>
      <c r="B74" s="46"/>
      <c r="C74" s="46"/>
      <c r="D74" s="44"/>
      <c r="H74" s="3"/>
      <c r="I74" s="45" t="str">
        <f>IF(OR(December2021[[#This Row],[Number of Transactions Executed (monthly)]]&gt;December2021[[#This Row],[Expected '# Transactions]]*1.15,(December2021[[#This Row],[Number of Transactions Executed (monthly)]]&lt;=December2021[[#This Row],[Expected '# Transactions]]*0.2)),"Yes","No")</f>
        <v>Yes</v>
      </c>
    </row>
  </sheetData>
  <conditionalFormatting sqref="I3:I74">
    <cfRule type="cellIs" dxfId="8" priority="1" operator="equal">
      <formula>"Yes"</formula>
    </cfRule>
  </conditionalFormatting>
  <conditionalFormatting sqref="H3:H74">
    <cfRule type="cellIs" dxfId="7" priority="2" operator="lessThanOrEqual">
      <formula>0</formula>
    </cfRule>
  </conditionalFormatting>
  <pageMargins left="0.7" right="0.7" top="0.75" bottom="0.75" header="0.3" footer="0.3"/>
  <pageSetup orientation="portrait" r:id="rId1"/>
  <headerFooter>
    <oddHeader>&amp;C&amp;"Calibri"&amp;10&amp;K737373INTERNAL&amp;1#</oddHeader>
  </headerFooter>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3BB9C-9B0E-4D16-9BCC-BB5EEF29E642}">
  <dimension ref="A1:A3"/>
  <sheetViews>
    <sheetView workbookViewId="0">
      <selection activeCell="A3" sqref="A3"/>
    </sheetView>
  </sheetViews>
  <sheetFormatPr defaultRowHeight="14.5" x14ac:dyDescent="0.35"/>
  <sheetData>
    <row r="1" spans="1:1" x14ac:dyDescent="0.35">
      <c r="A1" t="s">
        <v>1</v>
      </c>
    </row>
    <row r="2" spans="1:1" x14ac:dyDescent="0.35">
      <c r="A2" t="s">
        <v>0</v>
      </c>
    </row>
    <row r="3" spans="1:1" x14ac:dyDescent="0.35">
      <c r="A3" t="s">
        <v>2</v>
      </c>
    </row>
  </sheetData>
  <pageMargins left="0.7" right="0.7" top="0.75" bottom="0.75" header="0.3" footer="0.3"/>
  <pageSetup paperSize="9" orientation="portrait" r:id="rId1"/>
  <headerFooter>
    <oddHeader>&amp;C&amp;"Calibri"&amp;10&amp;K737373INTERNAL&amp;1#</oddHead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6049F6E7690544289BB7770D810B425" ma:contentTypeVersion="9" ma:contentTypeDescription="Create a new document." ma:contentTypeScope="" ma:versionID="8fc6558d14046d5540623558e8498188">
  <xsd:schema xmlns:xsd="http://www.w3.org/2001/XMLSchema" xmlns:xs="http://www.w3.org/2001/XMLSchema" xmlns:p="http://schemas.microsoft.com/office/2006/metadata/properties" xmlns:ns2="6344fb0a-0a26-41ef-894c-9bbe102d71ed" targetNamespace="http://schemas.microsoft.com/office/2006/metadata/properties" ma:root="true" ma:fieldsID="e0e373f727f560c68c496276fc4d6082" ns2:_="">
    <xsd:import namespace="6344fb0a-0a26-41ef-894c-9bbe102d71e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44fb0a-0a26-41ef-894c-9bbe102d71e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B61650C-3285-4A16-8171-706CCCD110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44fb0a-0a26-41ef-894c-9bbe102d71e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4D978-B67C-443E-9530-D2FD77D7AE42}">
  <ds:schemaRefs>
    <ds:schemaRef ds:uri="http://schemas.microsoft.com/sharepoint/v3/contenttype/forms"/>
  </ds:schemaRefs>
</ds:datastoreItem>
</file>

<file path=customXml/itemProps3.xml><?xml version="1.0" encoding="utf-8"?>
<ds:datastoreItem xmlns:ds="http://schemas.openxmlformats.org/officeDocument/2006/customXml" ds:itemID="{D8471523-268D-4F33-9F00-57953C39CBB2}">
  <ds:schemaRefs>
    <ds:schemaRef ds:uri="http://purl.org/dc/dcmitype/"/>
    <ds:schemaRef ds:uri="6344fb0a-0a26-41ef-894c-9bbe102d71ed"/>
    <ds:schemaRef ds:uri="http://purl.org/dc/elements/1.1/"/>
    <ds:schemaRef ds:uri="http://schemas.openxmlformats.org/package/2006/metadata/core-properties"/>
    <ds:schemaRef ds:uri="http://schemas.microsoft.com/office/2006/metadata/properties"/>
    <ds:schemaRef ds:uri="http://www.w3.org/XML/1998/namespace"/>
    <ds:schemaRef ds:uri="http://schemas.microsoft.com/office/2006/documentManagement/types"/>
    <ds:schemaRef ds:uri="http://schemas.microsoft.com/office/infopath/2007/PartnerControl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vt:i4>
      </vt:variant>
    </vt:vector>
  </HeadingPairs>
  <TitlesOfParts>
    <vt:vector size="15" baseType="lpstr">
      <vt:lpstr>Details</vt:lpstr>
      <vt:lpstr>January2021</vt:lpstr>
      <vt:lpstr>February2021</vt:lpstr>
      <vt:lpstr>March2021</vt:lpstr>
      <vt:lpstr>April2021</vt:lpstr>
      <vt:lpstr>May2021</vt:lpstr>
      <vt:lpstr>June2021</vt:lpstr>
      <vt:lpstr>July2021</vt:lpstr>
      <vt:lpstr>August2021</vt:lpstr>
      <vt:lpstr>September2021</vt:lpstr>
      <vt:lpstr>October2021</vt:lpstr>
      <vt:lpstr>November2021</vt:lpstr>
      <vt:lpstr>December2021</vt:lpstr>
      <vt:lpstr>Sheet3</vt:lpstr>
      <vt:lpstr>preferred_date_format</vt:lpstr>
    </vt:vector>
  </TitlesOfParts>
  <Manager/>
  <Company>ELC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Williamson, Michael</dc:creator>
  <cp:keywords/>
  <dc:description/>
  <cp:lastModifiedBy>Lowe, Awa</cp:lastModifiedBy>
  <cp:revision/>
  <dcterms:created xsi:type="dcterms:W3CDTF">2019-07-29T17:03:12Z</dcterms:created>
  <dcterms:modified xsi:type="dcterms:W3CDTF">2021-07-28T15:56:51Z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0x01010046049F6E7690544289BB7770D810B425</vt:lpwstr>
  </property>
  <property fmtid="{D5CDD505-2E9C-101B-9397-08002B2CF9AE}" pid="3" name="Order">
    <vt:r8>400</vt:r8>
  </property>
  <property fmtid="{D5CDD505-2E9C-101B-9397-08002B2CF9AE}" pid="4" name="xd_Signature">
    <vt:bool>false</vt:bool>
  </property>
  <property fmtid="{D5CDD505-2E9C-101B-9397-08002B2CF9AE}" pid="5" name="xd_ProgID">
    <vt:lpwstr/>
  </property>
  <property fmtid="{D5CDD505-2E9C-101B-9397-08002B2CF9AE}" pid="6" name="ComplianceAssetId">
    <vt:lpwstr/>
  </property>
  <property fmtid="{D5CDD505-2E9C-101B-9397-08002B2CF9AE}" pid="7" name="TemplateUrl">
    <vt:lpwstr/>
  </property>
  <property fmtid="{D5CDD505-2E9C-101B-9397-08002B2CF9AE}" pid="8" name="MSIP_Label_b1f34ead-50a3-4950-8a39-fca3a33c48cb_Enabled">
    <vt:lpwstr>true</vt:lpwstr>
  </property>
  <property fmtid="{D5CDD505-2E9C-101B-9397-08002B2CF9AE}" pid="9" name="MSIP_Label_b1f34ead-50a3-4950-8a39-fca3a33c48cb_SetDate">
    <vt:lpwstr>2021-07-28T15:56:51Z</vt:lpwstr>
  </property>
  <property fmtid="{D5CDD505-2E9C-101B-9397-08002B2CF9AE}" pid="10" name="MSIP_Label_b1f34ead-50a3-4950-8a39-fca3a33c48cb_Method">
    <vt:lpwstr>Standard</vt:lpwstr>
  </property>
  <property fmtid="{D5CDD505-2E9C-101B-9397-08002B2CF9AE}" pid="11" name="MSIP_Label_b1f34ead-50a3-4950-8a39-fca3a33c48cb_Name">
    <vt:lpwstr>Confidential</vt:lpwstr>
  </property>
  <property fmtid="{D5CDD505-2E9C-101B-9397-08002B2CF9AE}" pid="12" name="MSIP_Label_b1f34ead-50a3-4950-8a39-fca3a33c48cb_SiteId">
    <vt:lpwstr>0c5638da-d686-4d6a-8df4-e0552c70cb17</vt:lpwstr>
  </property>
  <property fmtid="{D5CDD505-2E9C-101B-9397-08002B2CF9AE}" pid="13" name="MSIP_Label_b1f34ead-50a3-4950-8a39-fca3a33c48cb_ActionId">
    <vt:lpwstr>27ee9698-b464-42ae-8231-0000c3f8c8f9</vt:lpwstr>
  </property>
  <property fmtid="{D5CDD505-2E9C-101B-9397-08002B2CF9AE}" pid="14" name="MSIP_Label_b1f34ead-50a3-4950-8a39-fca3a33c48cb_ContentBits">
    <vt:lpwstr>1</vt:lpwstr>
  </property>
</Properties>
</file>