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O7" i="1"/>
  <c r="AO8"/>
  <c r="AO9"/>
  <c r="AO10"/>
  <c r="AO11"/>
  <c r="AO12"/>
  <c r="AO13"/>
  <c r="AO14"/>
  <c r="AO15"/>
  <c r="AO16"/>
  <c r="AO17"/>
  <c r="AO18"/>
  <c r="AO19"/>
  <c r="AO20"/>
  <c r="AN7"/>
  <c r="AN8"/>
  <c r="AN9"/>
  <c r="AN10"/>
  <c r="AN11"/>
  <c r="AN12"/>
  <c r="AN13"/>
  <c r="AN14"/>
  <c r="AN15"/>
  <c r="AN16"/>
  <c r="AN17"/>
  <c r="AN18"/>
  <c r="AN19"/>
  <c r="AN20"/>
  <c r="AN6"/>
  <c r="AO6" s="1"/>
  <c r="D5"/>
  <c r="E5" s="1"/>
  <c r="AK7"/>
  <c r="AK8"/>
  <c r="AK9"/>
  <c r="AK10"/>
  <c r="AK11"/>
  <c r="AK12"/>
  <c r="AK13"/>
  <c r="AK14"/>
  <c r="AK15"/>
  <c r="AK16"/>
  <c r="AK17"/>
  <c r="AK18"/>
  <c r="AK19"/>
  <c r="AK20"/>
  <c r="AJ7"/>
  <c r="AJ8"/>
  <c r="AJ9"/>
  <c r="AJ10"/>
  <c r="AJ11"/>
  <c r="AJ12"/>
  <c r="AJ13"/>
  <c r="AJ14"/>
  <c r="AJ15"/>
  <c r="AJ16"/>
  <c r="AJ17"/>
  <c r="AJ18"/>
  <c r="AJ19"/>
  <c r="AJ20"/>
  <c r="AI7"/>
  <c r="AI8"/>
  <c r="AI9"/>
  <c r="AI10"/>
  <c r="AI11"/>
  <c r="AI12"/>
  <c r="AI13"/>
  <c r="AI14"/>
  <c r="AI15"/>
  <c r="AI16"/>
  <c r="AI17"/>
  <c r="AI18"/>
  <c r="AI19"/>
  <c r="AI20"/>
  <c r="AK6"/>
  <c r="AI6"/>
  <c r="AJ6"/>
  <c r="F5" l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H4" s="1"/>
  <c r="E4"/>
  <c r="D4"/>
  <c r="G4" l="1"/>
  <c r="K4"/>
  <c r="AA4"/>
  <c r="N4"/>
  <c r="AD4"/>
  <c r="AF4"/>
  <c r="U4"/>
  <c r="L4"/>
  <c r="W4"/>
  <c r="Z4"/>
  <c r="AG4"/>
  <c r="J4"/>
  <c r="X4"/>
  <c r="Q4"/>
  <c r="AB4"/>
  <c r="S4"/>
  <c r="F4"/>
  <c r="V4"/>
  <c r="P4"/>
  <c r="M4"/>
  <c r="AC4"/>
  <c r="O4"/>
  <c r="AE4"/>
  <c r="R4"/>
  <c r="H4"/>
  <c r="I4"/>
  <c r="Y4"/>
  <c r="T4"/>
</calcChain>
</file>

<file path=xl/comments1.xml><?xml version="1.0" encoding="utf-8"?>
<comments xmlns="http://schemas.openxmlformats.org/spreadsheetml/2006/main">
  <authors>
    <author>Basit</author>
  </authors>
  <commentList>
    <comment ref="AM6" authorId="0">
      <text>
        <r>
          <rPr>
            <b/>
            <sz val="9"/>
            <color indexed="81"/>
            <rFont val="Tahoma"/>
            <family val="2"/>
          </rPr>
          <t>Basit: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<sst xmlns="http://schemas.openxmlformats.org/spreadsheetml/2006/main" count="519" uniqueCount="46">
  <si>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</si>
  <si>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</si>
  <si>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</si>
  <si>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</si>
  <si>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</si>
  <si>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</si>
  <si>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</si>
  <si>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</si>
  <si>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</si>
  <si>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</si>
  <si>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</si>
  <si>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</si>
  <si>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Sr. No</t>
  </si>
  <si>
    <t>Employee Name</t>
  </si>
  <si>
    <t>Designation</t>
  </si>
  <si>
    <t>Total Present</t>
  </si>
  <si>
    <t>Total Absent</t>
  </si>
  <si>
    <t>Total Leave</t>
  </si>
  <si>
    <t>EMPLOYEE ATTENDANCE</t>
  </si>
  <si>
    <t>MUHAMMAD AWAIS</t>
  </si>
  <si>
    <t>TALHA SIAL</t>
  </si>
  <si>
    <t xml:space="preserve">MUHAMMAD </t>
  </si>
  <si>
    <t>ADIL NIAZ</t>
  </si>
  <si>
    <t>MUSA AZAM</t>
  </si>
  <si>
    <t>MUHAMMAD BILAL</t>
  </si>
  <si>
    <t>ALI RAZA</t>
  </si>
  <si>
    <t>ZEESHAN</t>
  </si>
  <si>
    <t>MUDASIR ALI</t>
  </si>
  <si>
    <t>AFZAL AHMED</t>
  </si>
  <si>
    <t>AHMAD ALI</t>
  </si>
  <si>
    <t>BABAR ALI</t>
  </si>
  <si>
    <t>DANISH FIAZ</t>
  </si>
  <si>
    <t>RIZWAN KHAN</t>
  </si>
  <si>
    <t>SHAHEER</t>
  </si>
  <si>
    <t>SALES HEAD</t>
  </si>
  <si>
    <t>SALES MANAGER</t>
  </si>
  <si>
    <t>SALES OFFICER</t>
  </si>
  <si>
    <t>SALES ADMIN</t>
  </si>
  <si>
    <t>P</t>
  </si>
  <si>
    <t>A</t>
  </si>
  <si>
    <t>L</t>
  </si>
  <si>
    <t>H</t>
  </si>
  <si>
    <t>Working hours</t>
  </si>
  <si>
    <t>Overtime</t>
  </si>
  <si>
    <t xml:space="preserve">In Time </t>
  </si>
  <si>
    <t xml:space="preserve">Out Time </t>
  </si>
</sst>
</file>

<file path=xl/styles.xml><?xml version="1.0" encoding="utf-8"?>
<styleSheet xmlns="http://schemas.openxmlformats.org/spreadsheetml/2006/main">
  <numFmts count="2">
    <numFmt numFmtId="164" formatCode="dd"/>
    <numFmt numFmtId="165" formatCode="d\ayys\ \o\f\ \wee\k"/>
  </numFmts>
  <fonts count="4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5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8" fontId="0" fillId="8" borderId="1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0"/>
  <sheetViews>
    <sheetView tabSelected="1" workbookViewId="0">
      <selection activeCell="N22" sqref="N22"/>
    </sheetView>
  </sheetViews>
  <sheetFormatPr defaultRowHeight="15"/>
  <cols>
    <col min="2" max="2" width="19.7109375" customWidth="1"/>
    <col min="3" max="3" width="16.42578125" customWidth="1"/>
    <col min="4" max="5" width="4.85546875" customWidth="1"/>
    <col min="6" max="6" width="4.5703125" customWidth="1"/>
    <col min="7" max="7" width="4.7109375" customWidth="1"/>
    <col min="8" max="8" width="3.7109375" customWidth="1"/>
    <col min="9" max="9" width="5" bestFit="1" customWidth="1"/>
    <col min="10" max="10" width="3.85546875" customWidth="1"/>
    <col min="11" max="11" width="5" bestFit="1" customWidth="1"/>
    <col min="12" max="12" width="4.140625" customWidth="1"/>
    <col min="13" max="13" width="4.85546875" customWidth="1"/>
    <col min="14" max="14" width="4.28515625" bestFit="1" customWidth="1"/>
    <col min="15" max="16" width="3.5703125" customWidth="1"/>
    <col min="17" max="17" width="3.85546875" customWidth="1"/>
    <col min="18" max="18" width="4.28515625" customWidth="1"/>
    <col min="19" max="19" width="4" customWidth="1"/>
    <col min="20" max="20" width="5.140625" bestFit="1" customWidth="1"/>
    <col min="21" max="21" width="4.28515625" customWidth="1"/>
    <col min="22" max="22" width="4.42578125" customWidth="1"/>
    <col min="23" max="23" width="4" customWidth="1"/>
    <col min="24" max="24" width="3.7109375" customWidth="1"/>
    <col min="25" max="25" width="4.7109375" customWidth="1"/>
    <col min="26" max="26" width="4.140625" customWidth="1"/>
    <col min="27" max="27" width="5" customWidth="1"/>
    <col min="28" max="28" width="4.7109375" customWidth="1"/>
    <col min="29" max="29" width="4.42578125" customWidth="1"/>
    <col min="30" max="30" width="3.7109375" customWidth="1"/>
    <col min="31" max="31" width="4" customWidth="1"/>
    <col min="32" max="32" width="4.7109375" customWidth="1"/>
    <col min="33" max="33" width="4.28515625" customWidth="1"/>
    <col min="34" max="34" width="5" customWidth="1"/>
    <col min="35" max="35" width="14.28515625" customWidth="1"/>
    <col min="36" max="36" width="13.5703125" customWidth="1"/>
    <col min="37" max="37" width="12.42578125" customWidth="1"/>
    <col min="38" max="38" width="9.7109375" customWidth="1"/>
    <col min="39" max="39" width="11.42578125" customWidth="1"/>
    <col min="40" max="40" width="15.140625" customWidth="1"/>
    <col min="41" max="41" width="11.42578125" customWidth="1"/>
    <col min="52" max="52" width="11.140625" customWidth="1"/>
    <col min="54" max="54" width="12.140625" customWidth="1"/>
  </cols>
  <sheetData>
    <row r="1" spans="1:55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/>
    </row>
    <row r="2" spans="1:55" ht="36.7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9"/>
    </row>
    <row r="3" spans="1:55">
      <c r="A3" s="11"/>
      <c r="B3" s="12"/>
      <c r="C3" s="12"/>
      <c r="D3" s="12"/>
      <c r="E3" s="13"/>
      <c r="F3" s="6" t="s">
        <v>11</v>
      </c>
      <c r="G3" s="11"/>
      <c r="H3" s="13"/>
      <c r="I3" s="6">
        <v>2024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55">
      <c r="A4" s="22" t="s">
        <v>12</v>
      </c>
      <c r="B4" s="22" t="s">
        <v>13</v>
      </c>
      <c r="C4" s="22" t="s">
        <v>14</v>
      </c>
      <c r="D4" s="7" t="str">
        <f>TEXT(D5,"ddd")</f>
        <v>Sun</v>
      </c>
      <c r="E4" s="7" t="str">
        <f>TEXT(E5,"ddd")</f>
        <v>Mon</v>
      </c>
      <c r="F4" s="7" t="str">
        <f t="shared" ref="F4:AH4" si="0">TEXT(F5,"ddd")</f>
        <v>Tue</v>
      </c>
      <c r="G4" s="7" t="str">
        <f t="shared" si="0"/>
        <v>Wed</v>
      </c>
      <c r="H4" s="7" t="str">
        <f t="shared" si="0"/>
        <v>Thu</v>
      </c>
      <c r="I4" s="7" t="str">
        <f t="shared" si="0"/>
        <v>Fri</v>
      </c>
      <c r="J4" s="7" t="str">
        <f t="shared" si="0"/>
        <v>Sat</v>
      </c>
      <c r="K4" s="7" t="str">
        <f t="shared" si="0"/>
        <v>Sun</v>
      </c>
      <c r="L4" s="7" t="str">
        <f t="shared" si="0"/>
        <v>Mon</v>
      </c>
      <c r="M4" s="7" t="str">
        <f t="shared" si="0"/>
        <v>Tue</v>
      </c>
      <c r="N4" s="7" t="str">
        <f t="shared" si="0"/>
        <v>Wed</v>
      </c>
      <c r="O4" s="7" t="str">
        <f t="shared" si="0"/>
        <v>Thu</v>
      </c>
      <c r="P4" s="7" t="str">
        <f t="shared" si="0"/>
        <v>Fri</v>
      </c>
      <c r="Q4" s="7" t="str">
        <f t="shared" si="0"/>
        <v>Sat</v>
      </c>
      <c r="R4" s="7" t="str">
        <f t="shared" si="0"/>
        <v>Sun</v>
      </c>
      <c r="S4" s="7" t="str">
        <f t="shared" si="0"/>
        <v>Mon</v>
      </c>
      <c r="T4" s="7" t="str">
        <f t="shared" si="0"/>
        <v>Tue</v>
      </c>
      <c r="U4" s="7" t="str">
        <f t="shared" si="0"/>
        <v>Wed</v>
      </c>
      <c r="V4" s="7" t="str">
        <f t="shared" si="0"/>
        <v>Thu</v>
      </c>
      <c r="W4" s="7" t="str">
        <f t="shared" si="0"/>
        <v>Fri</v>
      </c>
      <c r="X4" s="7" t="str">
        <f t="shared" si="0"/>
        <v>Sat</v>
      </c>
      <c r="Y4" s="7" t="str">
        <f t="shared" si="0"/>
        <v>Sun</v>
      </c>
      <c r="Z4" s="7" t="str">
        <f t="shared" si="0"/>
        <v>Mon</v>
      </c>
      <c r="AA4" s="7" t="str">
        <f t="shared" si="0"/>
        <v>Tue</v>
      </c>
      <c r="AB4" s="7" t="str">
        <f t="shared" si="0"/>
        <v>Wed</v>
      </c>
      <c r="AC4" s="7" t="str">
        <f t="shared" si="0"/>
        <v>Thu</v>
      </c>
      <c r="AD4" s="7" t="str">
        <f t="shared" si="0"/>
        <v>Fri</v>
      </c>
      <c r="AE4" s="7" t="str">
        <f t="shared" si="0"/>
        <v>Sat</v>
      </c>
      <c r="AF4" s="7" t="str">
        <f t="shared" si="0"/>
        <v>Sun</v>
      </c>
      <c r="AG4" s="7" t="str">
        <f t="shared" si="0"/>
        <v>Mon</v>
      </c>
      <c r="AH4" s="7" t="str">
        <f t="shared" si="0"/>
        <v>Tue</v>
      </c>
      <c r="AI4" s="22" t="s">
        <v>15</v>
      </c>
      <c r="AJ4" s="22" t="s">
        <v>16</v>
      </c>
      <c r="AK4" s="22" t="s">
        <v>17</v>
      </c>
      <c r="AL4" s="20" t="s">
        <v>44</v>
      </c>
      <c r="AM4" s="20" t="s">
        <v>45</v>
      </c>
      <c r="AN4" s="20" t="s">
        <v>42</v>
      </c>
      <c r="AO4" s="20" t="s">
        <v>43</v>
      </c>
      <c r="AZ4">
        <v>2020</v>
      </c>
      <c r="BB4" t="s">
        <v>0</v>
      </c>
      <c r="BC4">
        <v>1</v>
      </c>
    </row>
    <row r="5" spans="1:55">
      <c r="A5" s="23"/>
      <c r="B5" s="23"/>
      <c r="C5" s="23"/>
      <c r="D5" s="8">
        <f>DATE(I3,VLOOKUP(F3,BB4:BC15,2,0),1)</f>
        <v>45627</v>
      </c>
      <c r="E5" s="8">
        <f>IF(D5&lt;EOMONTH(D5,0),D5+1,"")</f>
        <v>45628</v>
      </c>
      <c r="F5" s="8">
        <f t="shared" ref="F5:AH5" si="1">IF(E5&lt;EOMONTH(E5,0),E5+1,"")</f>
        <v>45629</v>
      </c>
      <c r="G5" s="8">
        <f t="shared" si="1"/>
        <v>45630</v>
      </c>
      <c r="H5" s="8">
        <f t="shared" si="1"/>
        <v>45631</v>
      </c>
      <c r="I5" s="8">
        <f t="shared" si="1"/>
        <v>45632</v>
      </c>
      <c r="J5" s="8">
        <f t="shared" si="1"/>
        <v>45633</v>
      </c>
      <c r="K5" s="8">
        <f t="shared" si="1"/>
        <v>45634</v>
      </c>
      <c r="L5" s="8">
        <f t="shared" si="1"/>
        <v>45635</v>
      </c>
      <c r="M5" s="8">
        <f t="shared" si="1"/>
        <v>45636</v>
      </c>
      <c r="N5" s="8">
        <f t="shared" si="1"/>
        <v>45637</v>
      </c>
      <c r="O5" s="8">
        <f t="shared" si="1"/>
        <v>45638</v>
      </c>
      <c r="P5" s="8">
        <f t="shared" si="1"/>
        <v>45639</v>
      </c>
      <c r="Q5" s="8">
        <f t="shared" si="1"/>
        <v>45640</v>
      </c>
      <c r="R5" s="8">
        <f t="shared" si="1"/>
        <v>45641</v>
      </c>
      <c r="S5" s="8">
        <f t="shared" si="1"/>
        <v>45642</v>
      </c>
      <c r="T5" s="8">
        <f t="shared" si="1"/>
        <v>45643</v>
      </c>
      <c r="U5" s="8">
        <f t="shared" si="1"/>
        <v>45644</v>
      </c>
      <c r="V5" s="8">
        <f t="shared" si="1"/>
        <v>45645</v>
      </c>
      <c r="W5" s="8">
        <f t="shared" si="1"/>
        <v>45646</v>
      </c>
      <c r="X5" s="8">
        <f t="shared" si="1"/>
        <v>45647</v>
      </c>
      <c r="Y5" s="8">
        <f t="shared" si="1"/>
        <v>45648</v>
      </c>
      <c r="Z5" s="8">
        <f t="shared" si="1"/>
        <v>45649</v>
      </c>
      <c r="AA5" s="8">
        <f t="shared" si="1"/>
        <v>45650</v>
      </c>
      <c r="AB5" s="8">
        <f t="shared" si="1"/>
        <v>45651</v>
      </c>
      <c r="AC5" s="8">
        <f t="shared" si="1"/>
        <v>45652</v>
      </c>
      <c r="AD5" s="8">
        <f t="shared" si="1"/>
        <v>45653</v>
      </c>
      <c r="AE5" s="8">
        <f t="shared" si="1"/>
        <v>45654</v>
      </c>
      <c r="AF5" s="8">
        <f t="shared" si="1"/>
        <v>45655</v>
      </c>
      <c r="AG5" s="8">
        <f t="shared" si="1"/>
        <v>45656</v>
      </c>
      <c r="AH5" s="8">
        <f t="shared" si="1"/>
        <v>45657</v>
      </c>
      <c r="AI5" s="23"/>
      <c r="AJ5" s="23"/>
      <c r="AK5" s="23"/>
      <c r="AL5" s="21"/>
      <c r="AM5" s="21"/>
      <c r="AN5" s="21"/>
      <c r="AO5" s="21"/>
      <c r="AZ5">
        <v>2021</v>
      </c>
      <c r="BB5" t="s">
        <v>1</v>
      </c>
      <c r="BC5">
        <v>2</v>
      </c>
    </row>
    <row r="6" spans="1:55">
      <c r="A6" s="2">
        <v>1</v>
      </c>
      <c r="B6" s="3" t="s">
        <v>19</v>
      </c>
      <c r="C6" s="3" t="s">
        <v>34</v>
      </c>
      <c r="D6" s="4" t="s">
        <v>41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41</v>
      </c>
      <c r="L6" s="1" t="s">
        <v>38</v>
      </c>
      <c r="M6" s="1" t="s">
        <v>38</v>
      </c>
      <c r="N6" s="1" t="s">
        <v>39</v>
      </c>
      <c r="O6" s="1" t="s">
        <v>38</v>
      </c>
      <c r="P6" s="1" t="s">
        <v>38</v>
      </c>
      <c r="Q6" s="1" t="s">
        <v>38</v>
      </c>
      <c r="R6" s="1" t="s">
        <v>41</v>
      </c>
      <c r="S6" s="1" t="s">
        <v>38</v>
      </c>
      <c r="T6" s="1" t="s">
        <v>38</v>
      </c>
      <c r="U6" s="1" t="s">
        <v>38</v>
      </c>
      <c r="V6" s="1" t="s">
        <v>40</v>
      </c>
      <c r="W6" s="1" t="s">
        <v>38</v>
      </c>
      <c r="X6" s="1" t="s">
        <v>38</v>
      </c>
      <c r="Y6" s="1" t="s">
        <v>41</v>
      </c>
      <c r="Z6" s="1" t="s">
        <v>38</v>
      </c>
      <c r="AA6" s="1" t="s">
        <v>38</v>
      </c>
      <c r="AB6" s="1" t="s">
        <v>38</v>
      </c>
      <c r="AC6" s="1" t="s">
        <v>39</v>
      </c>
      <c r="AD6" s="1" t="s">
        <v>38</v>
      </c>
      <c r="AE6" s="1" t="s">
        <v>38</v>
      </c>
      <c r="AF6" s="1" t="s">
        <v>41</v>
      </c>
      <c r="AG6" s="1" t="s">
        <v>38</v>
      </c>
      <c r="AH6" s="1" t="s">
        <v>38</v>
      </c>
      <c r="AI6" s="5">
        <f>COUNTIF(D6:AH6,"P")</f>
        <v>23</v>
      </c>
      <c r="AJ6" s="5">
        <f>COUNTIF(D6:AH6,"A")</f>
        <v>2</v>
      </c>
      <c r="AK6" s="5">
        <f>COUNTIF(D6:AH6,"L")</f>
        <v>1</v>
      </c>
      <c r="AL6" s="9">
        <v>0.375</v>
      </c>
      <c r="AM6" s="9">
        <v>0.76041666666666663</v>
      </c>
      <c r="AN6" s="10">
        <f>AM6-AL6</f>
        <v>0.38541666666666663</v>
      </c>
      <c r="AO6" s="10">
        <f>AN6-TIME(8,0,0)</f>
        <v>5.2083333333333315E-2</v>
      </c>
      <c r="AZ6">
        <v>2022</v>
      </c>
      <c r="BB6" t="s">
        <v>2</v>
      </c>
      <c r="BC6">
        <v>3</v>
      </c>
    </row>
    <row r="7" spans="1:55">
      <c r="A7" s="2">
        <v>2</v>
      </c>
      <c r="B7" s="3" t="s">
        <v>20</v>
      </c>
      <c r="C7" s="3" t="s">
        <v>35</v>
      </c>
      <c r="D7" s="4" t="s">
        <v>41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40</v>
      </c>
      <c r="J7" s="1" t="s">
        <v>38</v>
      </c>
      <c r="K7" s="1" t="s">
        <v>41</v>
      </c>
      <c r="L7" s="1" t="s">
        <v>38</v>
      </c>
      <c r="M7" s="1" t="s">
        <v>38</v>
      </c>
      <c r="N7" s="1" t="s">
        <v>38</v>
      </c>
      <c r="O7" s="1" t="s">
        <v>38</v>
      </c>
      <c r="P7" s="1" t="s">
        <v>38</v>
      </c>
      <c r="Q7" s="1" t="s">
        <v>38</v>
      </c>
      <c r="R7" s="1" t="s">
        <v>41</v>
      </c>
      <c r="S7" s="1" t="s">
        <v>38</v>
      </c>
      <c r="T7" s="1" t="s">
        <v>39</v>
      </c>
      <c r="U7" s="1" t="s">
        <v>38</v>
      </c>
      <c r="V7" s="1" t="s">
        <v>38</v>
      </c>
      <c r="W7" s="1" t="s">
        <v>38</v>
      </c>
      <c r="X7" s="1" t="s">
        <v>38</v>
      </c>
      <c r="Y7" s="1" t="s">
        <v>41</v>
      </c>
      <c r="Z7" s="1" t="s">
        <v>38</v>
      </c>
      <c r="AA7" s="1" t="s">
        <v>38</v>
      </c>
      <c r="AB7" s="1" t="s">
        <v>38</v>
      </c>
      <c r="AC7" s="1" t="s">
        <v>38</v>
      </c>
      <c r="AD7" s="1" t="s">
        <v>38</v>
      </c>
      <c r="AE7" s="1" t="s">
        <v>38</v>
      </c>
      <c r="AF7" s="1" t="s">
        <v>41</v>
      </c>
      <c r="AG7" s="1" t="s">
        <v>38</v>
      </c>
      <c r="AH7" s="1" t="s">
        <v>38</v>
      </c>
      <c r="AI7" s="5">
        <f t="shared" ref="AI7:AI20" si="2">COUNTIF(D7:AH7,"P")</f>
        <v>24</v>
      </c>
      <c r="AJ7" s="5">
        <f t="shared" ref="AJ7:AJ20" si="3">COUNTIF(D7:AH7,"A")</f>
        <v>1</v>
      </c>
      <c r="AK7" s="5">
        <f t="shared" ref="AK7:AK20" si="4">COUNTIF(D7:AH7,"L")</f>
        <v>1</v>
      </c>
      <c r="AL7" s="9">
        <v>0.33333333333333331</v>
      </c>
      <c r="AM7" s="9">
        <v>0.77083333333333337</v>
      </c>
      <c r="AN7" s="10">
        <f t="shared" ref="AN7:AN20" si="5">AM7-AL7</f>
        <v>0.43750000000000006</v>
      </c>
      <c r="AO7" s="10">
        <f t="shared" ref="AO7:AO20" si="6">AN7-TIME(8,0,0)</f>
        <v>0.10416666666666674</v>
      </c>
      <c r="AZ7">
        <v>2023</v>
      </c>
      <c r="BB7" t="s">
        <v>3</v>
      </c>
      <c r="BC7">
        <v>4</v>
      </c>
    </row>
    <row r="8" spans="1:55">
      <c r="A8" s="2">
        <v>3</v>
      </c>
      <c r="B8" s="3" t="s">
        <v>21</v>
      </c>
      <c r="C8" s="3" t="s">
        <v>35</v>
      </c>
      <c r="D8" s="4" t="s">
        <v>41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41</v>
      </c>
      <c r="L8" s="1" t="s">
        <v>38</v>
      </c>
      <c r="M8" s="1" t="s">
        <v>38</v>
      </c>
      <c r="N8" s="1" t="s">
        <v>38</v>
      </c>
      <c r="O8" s="1" t="s">
        <v>38</v>
      </c>
      <c r="P8" s="1" t="s">
        <v>38</v>
      </c>
      <c r="Q8" s="1" t="s">
        <v>38</v>
      </c>
      <c r="R8" s="1" t="s">
        <v>41</v>
      </c>
      <c r="S8" s="1" t="s">
        <v>38</v>
      </c>
      <c r="T8" s="1" t="s">
        <v>38</v>
      </c>
      <c r="U8" s="1" t="s">
        <v>38</v>
      </c>
      <c r="V8" s="1" t="s">
        <v>38</v>
      </c>
      <c r="W8" s="1" t="s">
        <v>38</v>
      </c>
      <c r="X8" s="1" t="s">
        <v>38</v>
      </c>
      <c r="Y8" s="1" t="s">
        <v>41</v>
      </c>
      <c r="Z8" s="1" t="s">
        <v>38</v>
      </c>
      <c r="AA8" s="1" t="s">
        <v>38</v>
      </c>
      <c r="AB8" s="1" t="s">
        <v>38</v>
      </c>
      <c r="AC8" s="1" t="s">
        <v>38</v>
      </c>
      <c r="AD8" s="1" t="s">
        <v>38</v>
      </c>
      <c r="AE8" s="1" t="s">
        <v>38</v>
      </c>
      <c r="AF8" s="1" t="s">
        <v>41</v>
      </c>
      <c r="AG8" s="1" t="s">
        <v>38</v>
      </c>
      <c r="AH8" s="1" t="s">
        <v>38</v>
      </c>
      <c r="AI8" s="5">
        <f t="shared" si="2"/>
        <v>26</v>
      </c>
      <c r="AJ8" s="5">
        <f t="shared" si="3"/>
        <v>0</v>
      </c>
      <c r="AK8" s="5">
        <f t="shared" si="4"/>
        <v>0</v>
      </c>
      <c r="AL8" s="9">
        <v>0.35416666666666669</v>
      </c>
      <c r="AM8" s="9">
        <v>0.75</v>
      </c>
      <c r="AN8" s="10">
        <f t="shared" si="5"/>
        <v>0.39583333333333331</v>
      </c>
      <c r="AO8" s="10">
        <f t="shared" si="6"/>
        <v>6.25E-2</v>
      </c>
      <c r="AZ8">
        <v>2024</v>
      </c>
      <c r="BB8" t="s">
        <v>4</v>
      </c>
      <c r="BC8">
        <v>5</v>
      </c>
    </row>
    <row r="9" spans="1:55">
      <c r="A9" s="2">
        <v>4</v>
      </c>
      <c r="B9" s="3" t="s">
        <v>22</v>
      </c>
      <c r="C9" s="3" t="s">
        <v>35</v>
      </c>
      <c r="D9" s="4" t="s">
        <v>41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41</v>
      </c>
      <c r="L9" s="1" t="s">
        <v>38</v>
      </c>
      <c r="M9" s="1" t="s">
        <v>39</v>
      </c>
      <c r="N9" s="1" t="s">
        <v>38</v>
      </c>
      <c r="O9" s="1" t="s">
        <v>38</v>
      </c>
      <c r="P9" s="1" t="s">
        <v>38</v>
      </c>
      <c r="Q9" s="1" t="s">
        <v>38</v>
      </c>
      <c r="R9" s="1" t="s">
        <v>41</v>
      </c>
      <c r="S9" s="1" t="s">
        <v>38</v>
      </c>
      <c r="T9" s="1" t="s">
        <v>38</v>
      </c>
      <c r="U9" s="1" t="s">
        <v>40</v>
      </c>
      <c r="V9" s="1" t="s">
        <v>38</v>
      </c>
      <c r="W9" s="1" t="s">
        <v>38</v>
      </c>
      <c r="X9" s="1" t="s">
        <v>38</v>
      </c>
      <c r="Y9" s="1" t="s">
        <v>41</v>
      </c>
      <c r="Z9" s="1" t="s">
        <v>38</v>
      </c>
      <c r="AA9" s="1" t="s">
        <v>39</v>
      </c>
      <c r="AB9" s="1" t="s">
        <v>38</v>
      </c>
      <c r="AC9" s="1" t="s">
        <v>38</v>
      </c>
      <c r="AD9" s="1" t="s">
        <v>38</v>
      </c>
      <c r="AE9" s="1" t="s">
        <v>38</v>
      </c>
      <c r="AF9" s="1" t="s">
        <v>41</v>
      </c>
      <c r="AG9" s="1" t="s">
        <v>38</v>
      </c>
      <c r="AH9" s="1" t="s">
        <v>38</v>
      </c>
      <c r="AI9" s="5">
        <f t="shared" si="2"/>
        <v>23</v>
      </c>
      <c r="AJ9" s="5">
        <f t="shared" si="3"/>
        <v>2</v>
      </c>
      <c r="AK9" s="5">
        <f t="shared" si="4"/>
        <v>1</v>
      </c>
      <c r="AL9" s="9">
        <v>0.35416666666666669</v>
      </c>
      <c r="AM9" s="9">
        <v>0.8125</v>
      </c>
      <c r="AN9" s="10">
        <f t="shared" si="5"/>
        <v>0.45833333333333331</v>
      </c>
      <c r="AO9" s="10">
        <f t="shared" si="6"/>
        <v>0.125</v>
      </c>
      <c r="AZ9">
        <v>2025</v>
      </c>
      <c r="BB9" t="s">
        <v>5</v>
      </c>
      <c r="BC9">
        <v>6</v>
      </c>
    </row>
    <row r="10" spans="1:55">
      <c r="A10" s="2">
        <v>5</v>
      </c>
      <c r="B10" s="3" t="s">
        <v>23</v>
      </c>
      <c r="C10" s="3" t="s">
        <v>36</v>
      </c>
      <c r="D10" s="4" t="s">
        <v>41</v>
      </c>
      <c r="E10" s="1" t="s">
        <v>38</v>
      </c>
      <c r="F10" s="1" t="s">
        <v>38</v>
      </c>
      <c r="G10" s="1" t="s">
        <v>39</v>
      </c>
      <c r="H10" s="1" t="s">
        <v>38</v>
      </c>
      <c r="I10" s="1" t="s">
        <v>38</v>
      </c>
      <c r="J10" s="1" t="s">
        <v>38</v>
      </c>
      <c r="K10" s="1" t="s">
        <v>41</v>
      </c>
      <c r="L10" s="1" t="s">
        <v>38</v>
      </c>
      <c r="M10" s="1" t="s">
        <v>38</v>
      </c>
      <c r="N10" s="1" t="s">
        <v>38</v>
      </c>
      <c r="O10" s="1" t="s">
        <v>38</v>
      </c>
      <c r="P10" s="1" t="s">
        <v>38</v>
      </c>
      <c r="Q10" s="1" t="s">
        <v>38</v>
      </c>
      <c r="R10" s="1" t="s">
        <v>41</v>
      </c>
      <c r="S10" s="1" t="s">
        <v>38</v>
      </c>
      <c r="T10" s="1" t="s">
        <v>38</v>
      </c>
      <c r="U10" s="1" t="s">
        <v>38</v>
      </c>
      <c r="V10" s="1" t="s">
        <v>38</v>
      </c>
      <c r="W10" s="1" t="s">
        <v>38</v>
      </c>
      <c r="X10" s="1" t="s">
        <v>38</v>
      </c>
      <c r="Y10" s="1" t="s">
        <v>41</v>
      </c>
      <c r="Z10" s="1" t="s">
        <v>38</v>
      </c>
      <c r="AA10" s="1" t="s">
        <v>38</v>
      </c>
      <c r="AB10" s="1" t="s">
        <v>38</v>
      </c>
      <c r="AC10" s="1" t="s">
        <v>38</v>
      </c>
      <c r="AD10" s="1" t="s">
        <v>40</v>
      </c>
      <c r="AE10" s="1" t="s">
        <v>38</v>
      </c>
      <c r="AF10" s="1" t="s">
        <v>41</v>
      </c>
      <c r="AG10" s="1" t="s">
        <v>38</v>
      </c>
      <c r="AH10" s="1" t="s">
        <v>38</v>
      </c>
      <c r="AI10" s="5">
        <f t="shared" si="2"/>
        <v>24</v>
      </c>
      <c r="AJ10" s="5">
        <f t="shared" si="3"/>
        <v>1</v>
      </c>
      <c r="AK10" s="5">
        <f t="shared" si="4"/>
        <v>1</v>
      </c>
      <c r="AL10" s="9">
        <v>0.33333333333333331</v>
      </c>
      <c r="AM10" s="9">
        <v>0.83333333333333337</v>
      </c>
      <c r="AN10" s="10">
        <f t="shared" si="5"/>
        <v>0.5</v>
      </c>
      <c r="AO10" s="10">
        <f t="shared" si="6"/>
        <v>0.16666666666666669</v>
      </c>
      <c r="AZ10">
        <v>2026</v>
      </c>
      <c r="BB10" t="s">
        <v>6</v>
      </c>
      <c r="BC10">
        <v>7</v>
      </c>
    </row>
    <row r="11" spans="1:55">
      <c r="A11" s="2">
        <v>6</v>
      </c>
      <c r="B11" s="3" t="s">
        <v>24</v>
      </c>
      <c r="C11" s="3" t="s">
        <v>36</v>
      </c>
      <c r="D11" s="4" t="s">
        <v>41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41</v>
      </c>
      <c r="L11" s="1" t="s">
        <v>38</v>
      </c>
      <c r="M11" s="1" t="s">
        <v>38</v>
      </c>
      <c r="N11" s="1" t="s">
        <v>39</v>
      </c>
      <c r="O11" s="1" t="s">
        <v>38</v>
      </c>
      <c r="P11" s="1" t="s">
        <v>38</v>
      </c>
      <c r="Q11" s="1" t="s">
        <v>38</v>
      </c>
      <c r="R11" s="1" t="s">
        <v>41</v>
      </c>
      <c r="S11" s="1" t="s">
        <v>38</v>
      </c>
      <c r="T11" s="1" t="s">
        <v>38</v>
      </c>
      <c r="U11" s="1" t="s">
        <v>38</v>
      </c>
      <c r="V11" s="1" t="s">
        <v>40</v>
      </c>
      <c r="W11" s="1" t="s">
        <v>38</v>
      </c>
      <c r="X11" s="1" t="s">
        <v>38</v>
      </c>
      <c r="Y11" s="1" t="s">
        <v>41</v>
      </c>
      <c r="Z11" s="1" t="s">
        <v>38</v>
      </c>
      <c r="AA11" s="1" t="s">
        <v>38</v>
      </c>
      <c r="AB11" s="1" t="s">
        <v>38</v>
      </c>
      <c r="AC11" s="1" t="s">
        <v>38</v>
      </c>
      <c r="AD11" s="1" t="s">
        <v>38</v>
      </c>
      <c r="AE11" s="1" t="s">
        <v>38</v>
      </c>
      <c r="AF11" s="1" t="s">
        <v>41</v>
      </c>
      <c r="AG11" s="1" t="s">
        <v>38</v>
      </c>
      <c r="AH11" s="1" t="s">
        <v>38</v>
      </c>
      <c r="AI11" s="5">
        <f t="shared" si="2"/>
        <v>24</v>
      </c>
      <c r="AJ11" s="5">
        <f t="shared" si="3"/>
        <v>1</v>
      </c>
      <c r="AK11" s="5">
        <f t="shared" si="4"/>
        <v>1</v>
      </c>
      <c r="AL11" s="9">
        <v>0.33333333333333331</v>
      </c>
      <c r="AM11" s="9">
        <v>0.83333333333333337</v>
      </c>
      <c r="AN11" s="10">
        <f t="shared" si="5"/>
        <v>0.5</v>
      </c>
      <c r="AO11" s="10">
        <f t="shared" si="6"/>
        <v>0.16666666666666669</v>
      </c>
      <c r="AZ11">
        <v>2027</v>
      </c>
      <c r="BB11" t="s">
        <v>7</v>
      </c>
      <c r="BC11">
        <v>8</v>
      </c>
    </row>
    <row r="12" spans="1:55">
      <c r="A12" s="2">
        <v>7</v>
      </c>
      <c r="B12" s="3" t="s">
        <v>25</v>
      </c>
      <c r="C12" s="3" t="s">
        <v>36</v>
      </c>
      <c r="D12" s="4" t="s">
        <v>41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41</v>
      </c>
      <c r="L12" s="1" t="s">
        <v>38</v>
      </c>
      <c r="M12" s="1" t="s">
        <v>38</v>
      </c>
      <c r="N12" s="1" t="s">
        <v>38</v>
      </c>
      <c r="O12" s="1" t="s">
        <v>38</v>
      </c>
      <c r="P12" s="1" t="s">
        <v>38</v>
      </c>
      <c r="Q12" s="1" t="s">
        <v>40</v>
      </c>
      <c r="R12" s="1" t="s">
        <v>41</v>
      </c>
      <c r="S12" s="1" t="s">
        <v>38</v>
      </c>
      <c r="T12" s="1" t="s">
        <v>38</v>
      </c>
      <c r="U12" s="1" t="s">
        <v>38</v>
      </c>
      <c r="V12" s="1" t="s">
        <v>38</v>
      </c>
      <c r="W12" s="1" t="s">
        <v>38</v>
      </c>
      <c r="X12" s="1" t="s">
        <v>38</v>
      </c>
      <c r="Y12" s="1" t="s">
        <v>41</v>
      </c>
      <c r="Z12" s="1" t="s">
        <v>38</v>
      </c>
      <c r="AA12" s="1" t="s">
        <v>40</v>
      </c>
      <c r="AB12" s="1" t="s">
        <v>38</v>
      </c>
      <c r="AC12" s="1" t="s">
        <v>38</v>
      </c>
      <c r="AD12" s="1" t="s">
        <v>38</v>
      </c>
      <c r="AE12" s="1" t="s">
        <v>38</v>
      </c>
      <c r="AF12" s="1" t="s">
        <v>41</v>
      </c>
      <c r="AG12" s="1" t="s">
        <v>38</v>
      </c>
      <c r="AH12" s="1" t="s">
        <v>38</v>
      </c>
      <c r="AI12" s="5">
        <f t="shared" si="2"/>
        <v>24</v>
      </c>
      <c r="AJ12" s="5">
        <f t="shared" si="3"/>
        <v>0</v>
      </c>
      <c r="AK12" s="5">
        <f t="shared" si="4"/>
        <v>2</v>
      </c>
      <c r="AL12" s="9">
        <v>0.33333333333333331</v>
      </c>
      <c r="AM12" s="9">
        <v>0.83333333333333337</v>
      </c>
      <c r="AN12" s="10">
        <f t="shared" si="5"/>
        <v>0.5</v>
      </c>
      <c r="AO12" s="10">
        <f t="shared" si="6"/>
        <v>0.16666666666666669</v>
      </c>
      <c r="AZ12">
        <v>2028</v>
      </c>
      <c r="BB12" t="s">
        <v>8</v>
      </c>
      <c r="BC12">
        <v>9</v>
      </c>
    </row>
    <row r="13" spans="1:55">
      <c r="A13" s="2">
        <v>8</v>
      </c>
      <c r="B13" s="3" t="s">
        <v>26</v>
      </c>
      <c r="C13" s="3" t="s">
        <v>36</v>
      </c>
      <c r="D13" s="4" t="s">
        <v>41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41</v>
      </c>
      <c r="L13" s="1" t="s">
        <v>38</v>
      </c>
      <c r="M13" s="1" t="s">
        <v>38</v>
      </c>
      <c r="N13" s="1" t="s">
        <v>38</v>
      </c>
      <c r="O13" s="1" t="s">
        <v>38</v>
      </c>
      <c r="P13" s="1" t="s">
        <v>38</v>
      </c>
      <c r="Q13" s="1" t="s">
        <v>38</v>
      </c>
      <c r="R13" s="1" t="s">
        <v>41</v>
      </c>
      <c r="S13" s="1" t="s">
        <v>38</v>
      </c>
      <c r="T13" s="1" t="s">
        <v>38</v>
      </c>
      <c r="U13" s="1" t="s">
        <v>38</v>
      </c>
      <c r="V13" s="1" t="s">
        <v>38</v>
      </c>
      <c r="W13" s="1" t="s">
        <v>38</v>
      </c>
      <c r="X13" s="1" t="s">
        <v>38</v>
      </c>
      <c r="Y13" s="1" t="s">
        <v>41</v>
      </c>
      <c r="Z13" s="1" t="s">
        <v>38</v>
      </c>
      <c r="AA13" s="1" t="s">
        <v>38</v>
      </c>
      <c r="AB13" s="1" t="s">
        <v>38</v>
      </c>
      <c r="AC13" s="1" t="s">
        <v>38</v>
      </c>
      <c r="AD13" s="1" t="s">
        <v>38</v>
      </c>
      <c r="AE13" s="1" t="s">
        <v>38</v>
      </c>
      <c r="AF13" s="1" t="s">
        <v>41</v>
      </c>
      <c r="AG13" s="1" t="s">
        <v>38</v>
      </c>
      <c r="AH13" s="1" t="s">
        <v>38</v>
      </c>
      <c r="AI13" s="5">
        <f t="shared" si="2"/>
        <v>26</v>
      </c>
      <c r="AJ13" s="5">
        <f t="shared" si="3"/>
        <v>0</v>
      </c>
      <c r="AK13" s="5">
        <f t="shared" si="4"/>
        <v>0</v>
      </c>
      <c r="AL13" s="9">
        <v>0.33333333333333331</v>
      </c>
      <c r="AM13" s="9">
        <v>0.79166666666666663</v>
      </c>
      <c r="AN13" s="10">
        <f t="shared" si="5"/>
        <v>0.45833333333333331</v>
      </c>
      <c r="AO13" s="10">
        <f t="shared" si="6"/>
        <v>0.125</v>
      </c>
      <c r="AZ13">
        <v>2029</v>
      </c>
      <c r="BB13" t="s">
        <v>9</v>
      </c>
      <c r="BC13">
        <v>10</v>
      </c>
    </row>
    <row r="14" spans="1:55">
      <c r="A14" s="2">
        <v>9</v>
      </c>
      <c r="B14" s="3" t="s">
        <v>27</v>
      </c>
      <c r="C14" s="3" t="s">
        <v>36</v>
      </c>
      <c r="D14" s="4" t="s">
        <v>41</v>
      </c>
      <c r="E14" s="1" t="s">
        <v>38</v>
      </c>
      <c r="F14" s="1" t="s">
        <v>40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41</v>
      </c>
      <c r="L14" s="1" t="s">
        <v>38</v>
      </c>
      <c r="M14" s="1" t="s">
        <v>38</v>
      </c>
      <c r="N14" s="1" t="s">
        <v>38</v>
      </c>
      <c r="O14" s="1" t="s">
        <v>38</v>
      </c>
      <c r="P14" s="1" t="s">
        <v>38</v>
      </c>
      <c r="Q14" s="1" t="s">
        <v>38</v>
      </c>
      <c r="R14" s="1" t="s">
        <v>41</v>
      </c>
      <c r="S14" s="1" t="s">
        <v>38</v>
      </c>
      <c r="T14" s="1" t="s">
        <v>38</v>
      </c>
      <c r="U14" s="1" t="s">
        <v>39</v>
      </c>
      <c r="V14" s="1" t="s">
        <v>38</v>
      </c>
      <c r="W14" s="1" t="s">
        <v>38</v>
      </c>
      <c r="X14" s="1" t="s">
        <v>38</v>
      </c>
      <c r="Y14" s="1" t="s">
        <v>41</v>
      </c>
      <c r="Z14" s="1" t="s">
        <v>38</v>
      </c>
      <c r="AA14" s="1" t="s">
        <v>38</v>
      </c>
      <c r="AB14" s="1" t="s">
        <v>38</v>
      </c>
      <c r="AC14" s="1" t="s">
        <v>38</v>
      </c>
      <c r="AD14" s="1" t="s">
        <v>38</v>
      </c>
      <c r="AE14" s="1" t="s">
        <v>38</v>
      </c>
      <c r="AF14" s="1" t="s">
        <v>41</v>
      </c>
      <c r="AG14" s="1" t="s">
        <v>38</v>
      </c>
      <c r="AH14" s="1" t="s">
        <v>38</v>
      </c>
      <c r="AI14" s="5">
        <f t="shared" si="2"/>
        <v>24</v>
      </c>
      <c r="AJ14" s="5">
        <f t="shared" si="3"/>
        <v>1</v>
      </c>
      <c r="AK14" s="5">
        <f t="shared" si="4"/>
        <v>1</v>
      </c>
      <c r="AL14" s="9">
        <v>0.33333333333333331</v>
      </c>
      <c r="AM14" s="9">
        <v>0.79166666666666663</v>
      </c>
      <c r="AN14" s="10">
        <f t="shared" si="5"/>
        <v>0.45833333333333331</v>
      </c>
      <c r="AO14" s="10">
        <f t="shared" si="6"/>
        <v>0.125</v>
      </c>
      <c r="AZ14">
        <v>2030</v>
      </c>
      <c r="BB14" t="s">
        <v>10</v>
      </c>
      <c r="BC14">
        <v>11</v>
      </c>
    </row>
    <row r="15" spans="1:55">
      <c r="A15" s="2">
        <v>10</v>
      </c>
      <c r="B15" s="3" t="s">
        <v>28</v>
      </c>
      <c r="C15" s="3" t="s">
        <v>36</v>
      </c>
      <c r="D15" s="4" t="s">
        <v>41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41</v>
      </c>
      <c r="L15" s="1" t="s">
        <v>38</v>
      </c>
      <c r="M15" s="1" t="s">
        <v>40</v>
      </c>
      <c r="N15" s="1" t="s">
        <v>38</v>
      </c>
      <c r="O15" s="1" t="s">
        <v>38</v>
      </c>
      <c r="P15" s="1" t="s">
        <v>38</v>
      </c>
      <c r="Q15" s="1" t="s">
        <v>38</v>
      </c>
      <c r="R15" s="1" t="s">
        <v>41</v>
      </c>
      <c r="S15" s="1" t="s">
        <v>38</v>
      </c>
      <c r="T15" s="1" t="s">
        <v>38</v>
      </c>
      <c r="U15" s="1" t="s">
        <v>38</v>
      </c>
      <c r="V15" s="1" t="s">
        <v>38</v>
      </c>
      <c r="W15" s="1" t="s">
        <v>38</v>
      </c>
      <c r="X15" s="1" t="s">
        <v>38</v>
      </c>
      <c r="Y15" s="1" t="s">
        <v>41</v>
      </c>
      <c r="Z15" s="1" t="s">
        <v>38</v>
      </c>
      <c r="AA15" s="1" t="s">
        <v>38</v>
      </c>
      <c r="AB15" s="1" t="s">
        <v>39</v>
      </c>
      <c r="AC15" s="1" t="s">
        <v>38</v>
      </c>
      <c r="AD15" s="1" t="s">
        <v>38</v>
      </c>
      <c r="AE15" s="1" t="s">
        <v>38</v>
      </c>
      <c r="AF15" s="1" t="s">
        <v>41</v>
      </c>
      <c r="AG15" s="1" t="s">
        <v>38</v>
      </c>
      <c r="AH15" s="1" t="s">
        <v>38</v>
      </c>
      <c r="AI15" s="5">
        <f t="shared" si="2"/>
        <v>24</v>
      </c>
      <c r="AJ15" s="5">
        <f t="shared" si="3"/>
        <v>1</v>
      </c>
      <c r="AK15" s="5">
        <f t="shared" si="4"/>
        <v>1</v>
      </c>
      <c r="AL15" s="9">
        <v>0.33333333333333331</v>
      </c>
      <c r="AM15" s="9">
        <v>0.79166666666666663</v>
      </c>
      <c r="AN15" s="10">
        <f t="shared" si="5"/>
        <v>0.45833333333333331</v>
      </c>
      <c r="AO15" s="10">
        <f t="shared" si="6"/>
        <v>0.125</v>
      </c>
      <c r="BB15" t="s">
        <v>11</v>
      </c>
      <c r="BC15">
        <v>12</v>
      </c>
    </row>
    <row r="16" spans="1:55">
      <c r="A16" s="2">
        <v>11</v>
      </c>
      <c r="B16" s="3" t="s">
        <v>29</v>
      </c>
      <c r="C16" s="3" t="s">
        <v>36</v>
      </c>
      <c r="D16" s="4" t="s">
        <v>41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41</v>
      </c>
      <c r="L16" s="1" t="s">
        <v>38</v>
      </c>
      <c r="M16" s="1" t="s">
        <v>38</v>
      </c>
      <c r="N16" s="1" t="s">
        <v>38</v>
      </c>
      <c r="O16" s="1" t="s">
        <v>38</v>
      </c>
      <c r="P16" s="1" t="s">
        <v>38</v>
      </c>
      <c r="Q16" s="1" t="s">
        <v>38</v>
      </c>
      <c r="R16" s="1" t="s">
        <v>41</v>
      </c>
      <c r="S16" s="1" t="s">
        <v>38</v>
      </c>
      <c r="T16" s="1" t="s">
        <v>38</v>
      </c>
      <c r="U16" s="1" t="s">
        <v>38</v>
      </c>
      <c r="V16" s="1" t="s">
        <v>38</v>
      </c>
      <c r="W16" s="1" t="s">
        <v>40</v>
      </c>
      <c r="X16" s="1" t="s">
        <v>38</v>
      </c>
      <c r="Y16" s="1" t="s">
        <v>41</v>
      </c>
      <c r="Z16" s="1" t="s">
        <v>38</v>
      </c>
      <c r="AA16" s="1" t="s">
        <v>38</v>
      </c>
      <c r="AB16" s="1" t="s">
        <v>38</v>
      </c>
      <c r="AC16" s="1" t="s">
        <v>38</v>
      </c>
      <c r="AD16" s="1" t="s">
        <v>38</v>
      </c>
      <c r="AE16" s="1" t="s">
        <v>40</v>
      </c>
      <c r="AF16" s="1" t="s">
        <v>41</v>
      </c>
      <c r="AG16" s="1" t="s">
        <v>38</v>
      </c>
      <c r="AH16" s="1" t="s">
        <v>38</v>
      </c>
      <c r="AI16" s="5">
        <f t="shared" si="2"/>
        <v>24</v>
      </c>
      <c r="AJ16" s="5">
        <f t="shared" si="3"/>
        <v>0</v>
      </c>
      <c r="AK16" s="5">
        <f t="shared" si="4"/>
        <v>2</v>
      </c>
      <c r="AL16" s="9">
        <v>0.33333333333333331</v>
      </c>
      <c r="AM16" s="9">
        <v>0.79166666666666663</v>
      </c>
      <c r="AN16" s="10">
        <f t="shared" si="5"/>
        <v>0.45833333333333331</v>
      </c>
      <c r="AO16" s="10">
        <f t="shared" si="6"/>
        <v>0.125</v>
      </c>
    </row>
    <row r="17" spans="1:41">
      <c r="A17" s="2">
        <v>12</v>
      </c>
      <c r="B17" s="3" t="s">
        <v>30</v>
      </c>
      <c r="C17" s="3" t="s">
        <v>36</v>
      </c>
      <c r="D17" s="4" t="s">
        <v>41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39</v>
      </c>
      <c r="J17" s="1" t="s">
        <v>38</v>
      </c>
      <c r="K17" s="1" t="s">
        <v>41</v>
      </c>
      <c r="L17" s="1" t="s">
        <v>38</v>
      </c>
      <c r="M17" s="1" t="s">
        <v>38</v>
      </c>
      <c r="N17" s="1" t="s">
        <v>39</v>
      </c>
      <c r="O17" s="1" t="s">
        <v>38</v>
      </c>
      <c r="P17" s="1" t="s">
        <v>38</v>
      </c>
      <c r="Q17" s="1" t="s">
        <v>38</v>
      </c>
      <c r="R17" s="1" t="s">
        <v>41</v>
      </c>
      <c r="S17" s="1" t="s">
        <v>38</v>
      </c>
      <c r="T17" s="1" t="s">
        <v>39</v>
      </c>
      <c r="U17" s="1" t="s">
        <v>38</v>
      </c>
      <c r="V17" s="1" t="s">
        <v>38</v>
      </c>
      <c r="W17" s="1" t="s">
        <v>38</v>
      </c>
      <c r="X17" s="1" t="s">
        <v>38</v>
      </c>
      <c r="Y17" s="1" t="s">
        <v>41</v>
      </c>
      <c r="Z17" s="1" t="s">
        <v>38</v>
      </c>
      <c r="AA17" s="1" t="s">
        <v>38</v>
      </c>
      <c r="AB17" s="1" t="s">
        <v>38</v>
      </c>
      <c r="AC17" s="1" t="s">
        <v>38</v>
      </c>
      <c r="AD17" s="1" t="s">
        <v>38</v>
      </c>
      <c r="AE17" s="1" t="s">
        <v>38</v>
      </c>
      <c r="AF17" s="1" t="s">
        <v>41</v>
      </c>
      <c r="AG17" s="1" t="s">
        <v>38</v>
      </c>
      <c r="AH17" s="1" t="s">
        <v>38</v>
      </c>
      <c r="AI17" s="5">
        <f t="shared" si="2"/>
        <v>23</v>
      </c>
      <c r="AJ17" s="5">
        <f t="shared" si="3"/>
        <v>3</v>
      </c>
      <c r="AK17" s="5">
        <f t="shared" si="4"/>
        <v>0</v>
      </c>
      <c r="AL17" s="9">
        <v>0.33333333333333331</v>
      </c>
      <c r="AM17" s="9">
        <v>0.77083333333333337</v>
      </c>
      <c r="AN17" s="10">
        <f t="shared" si="5"/>
        <v>0.43750000000000006</v>
      </c>
      <c r="AO17" s="10">
        <f t="shared" si="6"/>
        <v>0.10416666666666674</v>
      </c>
    </row>
    <row r="18" spans="1:41">
      <c r="A18" s="2">
        <v>13</v>
      </c>
      <c r="B18" s="3" t="s">
        <v>31</v>
      </c>
      <c r="C18" s="3" t="s">
        <v>37</v>
      </c>
      <c r="D18" s="4" t="s">
        <v>41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41</v>
      </c>
      <c r="L18" s="1" t="s">
        <v>38</v>
      </c>
      <c r="M18" s="1" t="s">
        <v>38</v>
      </c>
      <c r="N18" s="1" t="s">
        <v>38</v>
      </c>
      <c r="O18" s="1" t="s">
        <v>38</v>
      </c>
      <c r="P18" s="1" t="s">
        <v>38</v>
      </c>
      <c r="Q18" s="1" t="s">
        <v>38</v>
      </c>
      <c r="R18" s="1" t="s">
        <v>41</v>
      </c>
      <c r="S18" s="1" t="s">
        <v>38</v>
      </c>
      <c r="T18" s="1" t="s">
        <v>38</v>
      </c>
      <c r="U18" s="1" t="s">
        <v>38</v>
      </c>
      <c r="V18" s="1" t="s">
        <v>38</v>
      </c>
      <c r="W18" s="1" t="s">
        <v>38</v>
      </c>
      <c r="X18" s="1" t="s">
        <v>38</v>
      </c>
      <c r="Y18" s="1" t="s">
        <v>41</v>
      </c>
      <c r="Z18" s="1" t="s">
        <v>38</v>
      </c>
      <c r="AA18" s="1" t="s">
        <v>39</v>
      </c>
      <c r="AB18" s="1" t="s">
        <v>38</v>
      </c>
      <c r="AC18" s="1" t="s">
        <v>38</v>
      </c>
      <c r="AD18" s="1" t="s">
        <v>38</v>
      </c>
      <c r="AE18" s="1" t="s">
        <v>38</v>
      </c>
      <c r="AF18" s="1" t="s">
        <v>41</v>
      </c>
      <c r="AG18" s="1" t="s">
        <v>38</v>
      </c>
      <c r="AH18" s="1" t="s">
        <v>38</v>
      </c>
      <c r="AI18" s="5">
        <f t="shared" si="2"/>
        <v>25</v>
      </c>
      <c r="AJ18" s="5">
        <f t="shared" si="3"/>
        <v>1</v>
      </c>
      <c r="AK18" s="5">
        <f t="shared" si="4"/>
        <v>0</v>
      </c>
      <c r="AL18" s="9">
        <v>0.3125</v>
      </c>
      <c r="AM18" s="9">
        <v>0.6875</v>
      </c>
      <c r="AN18" s="10">
        <f t="shared" si="5"/>
        <v>0.375</v>
      </c>
      <c r="AO18" s="10">
        <f t="shared" si="6"/>
        <v>4.1666666666666685E-2</v>
      </c>
    </row>
    <row r="19" spans="1:41">
      <c r="A19" s="2">
        <v>14</v>
      </c>
      <c r="B19" s="3" t="s">
        <v>32</v>
      </c>
      <c r="C19" s="3" t="s">
        <v>37</v>
      </c>
      <c r="D19" s="4" t="s">
        <v>41</v>
      </c>
      <c r="E19" s="1" t="s">
        <v>38</v>
      </c>
      <c r="F19" s="1" t="s">
        <v>39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41</v>
      </c>
      <c r="L19" s="1" t="s">
        <v>38</v>
      </c>
      <c r="M19" s="1" t="s">
        <v>38</v>
      </c>
      <c r="N19" s="1" t="s">
        <v>38</v>
      </c>
      <c r="O19" s="1" t="s">
        <v>38</v>
      </c>
      <c r="P19" s="1" t="s">
        <v>40</v>
      </c>
      <c r="Q19" s="1" t="s">
        <v>38</v>
      </c>
      <c r="R19" s="1" t="s">
        <v>41</v>
      </c>
      <c r="S19" s="1" t="s">
        <v>38</v>
      </c>
      <c r="T19" s="1" t="s">
        <v>38</v>
      </c>
      <c r="U19" s="1" t="s">
        <v>38</v>
      </c>
      <c r="V19" s="1" t="s">
        <v>38</v>
      </c>
      <c r="W19" s="1" t="s">
        <v>38</v>
      </c>
      <c r="X19" s="1" t="s">
        <v>38</v>
      </c>
      <c r="Y19" s="1" t="s">
        <v>41</v>
      </c>
      <c r="Z19" s="1" t="s">
        <v>38</v>
      </c>
      <c r="AA19" s="1" t="s">
        <v>38</v>
      </c>
      <c r="AB19" s="1" t="s">
        <v>38</v>
      </c>
      <c r="AC19" s="1" t="s">
        <v>38</v>
      </c>
      <c r="AD19" s="1" t="s">
        <v>40</v>
      </c>
      <c r="AE19" s="1" t="s">
        <v>38</v>
      </c>
      <c r="AF19" s="1" t="s">
        <v>41</v>
      </c>
      <c r="AG19" s="1" t="s">
        <v>38</v>
      </c>
      <c r="AH19" s="1" t="s">
        <v>38</v>
      </c>
      <c r="AI19" s="5">
        <f t="shared" si="2"/>
        <v>23</v>
      </c>
      <c r="AJ19" s="5">
        <f t="shared" si="3"/>
        <v>1</v>
      </c>
      <c r="AK19" s="5">
        <f t="shared" si="4"/>
        <v>2</v>
      </c>
      <c r="AL19" s="9">
        <v>0.3125</v>
      </c>
      <c r="AM19" s="9">
        <v>0.70833333333333337</v>
      </c>
      <c r="AN19" s="10">
        <f t="shared" si="5"/>
        <v>0.39583333333333337</v>
      </c>
      <c r="AO19" s="10">
        <f t="shared" si="6"/>
        <v>6.2500000000000056E-2</v>
      </c>
    </row>
    <row r="20" spans="1:41">
      <c r="A20" s="2">
        <v>15</v>
      </c>
      <c r="B20" s="3" t="s">
        <v>33</v>
      </c>
      <c r="C20" s="3" t="s">
        <v>37</v>
      </c>
      <c r="D20" s="4" t="s">
        <v>41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41</v>
      </c>
      <c r="L20" s="1" t="s">
        <v>38</v>
      </c>
      <c r="M20" s="1" t="s">
        <v>38</v>
      </c>
      <c r="N20" s="1" t="s">
        <v>38</v>
      </c>
      <c r="O20" s="1" t="s">
        <v>38</v>
      </c>
      <c r="P20" s="1" t="s">
        <v>38</v>
      </c>
      <c r="Q20" s="1" t="s">
        <v>38</v>
      </c>
      <c r="R20" s="1" t="s">
        <v>41</v>
      </c>
      <c r="S20" s="1" t="s">
        <v>38</v>
      </c>
      <c r="T20" s="1" t="s">
        <v>38</v>
      </c>
      <c r="U20" s="1" t="s">
        <v>38</v>
      </c>
      <c r="V20" s="1" t="s">
        <v>38</v>
      </c>
      <c r="W20" s="1" t="s">
        <v>39</v>
      </c>
      <c r="X20" s="1" t="s">
        <v>38</v>
      </c>
      <c r="Y20" s="1" t="s">
        <v>41</v>
      </c>
      <c r="Z20" s="1" t="s">
        <v>38</v>
      </c>
      <c r="AA20" s="1" t="s">
        <v>38</v>
      </c>
      <c r="AB20" s="1" t="s">
        <v>38</v>
      </c>
      <c r="AC20" s="1" t="s">
        <v>38</v>
      </c>
      <c r="AD20" s="1" t="s">
        <v>38</v>
      </c>
      <c r="AE20" s="1" t="s">
        <v>38</v>
      </c>
      <c r="AF20" s="1" t="s">
        <v>41</v>
      </c>
      <c r="AG20" s="1" t="s">
        <v>38</v>
      </c>
      <c r="AH20" s="1" t="s">
        <v>38</v>
      </c>
      <c r="AI20" s="5">
        <f t="shared" si="2"/>
        <v>25</v>
      </c>
      <c r="AJ20" s="5">
        <f t="shared" si="3"/>
        <v>1</v>
      </c>
      <c r="AK20" s="5">
        <f t="shared" si="4"/>
        <v>0</v>
      </c>
      <c r="AL20" s="9">
        <v>0.3125</v>
      </c>
      <c r="AM20" s="9">
        <v>0.875</v>
      </c>
      <c r="AN20" s="10">
        <f t="shared" si="5"/>
        <v>0.5625</v>
      </c>
      <c r="AO20" s="10">
        <f t="shared" si="6"/>
        <v>0.22916666666666669</v>
      </c>
    </row>
  </sheetData>
  <mergeCells count="14">
    <mergeCell ref="J3:AO3"/>
    <mergeCell ref="A1:AO2"/>
    <mergeCell ref="AL4:AL5"/>
    <mergeCell ref="AN4:AN5"/>
    <mergeCell ref="AO4:AO5"/>
    <mergeCell ref="AM4:AM5"/>
    <mergeCell ref="A3:E3"/>
    <mergeCell ref="G3:H3"/>
    <mergeCell ref="A4:A5"/>
    <mergeCell ref="B4:B5"/>
    <mergeCell ref="C4:C5"/>
    <mergeCell ref="AI4:AI5"/>
    <mergeCell ref="AJ4:AJ5"/>
    <mergeCell ref="AK4:AK5"/>
  </mergeCells>
  <conditionalFormatting sqref="D6:AH20">
    <cfRule type="cellIs" dxfId="4" priority="1" operator="equal">
      <formula>"H"</formula>
    </cfRule>
    <cfRule type="cellIs" dxfId="3" priority="2" operator="equal">
      <formula>"HOLIDAY"</formula>
    </cfRule>
    <cfRule type="cellIs" dxfId="2" priority="3" operator="equal">
      <formula>"L"</formula>
    </cfRule>
    <cfRule type="cellIs" dxfId="1" priority="4" operator="equal">
      <formula>"A"</formula>
    </cfRule>
    <cfRule type="cellIs" dxfId="0" priority="5" operator="equal">
      <formula>"P"</formula>
    </cfRule>
  </conditionalFormatting>
  <dataValidations count="2">
    <dataValidation type="list" allowBlank="1" showInputMessage="1" showErrorMessage="1" sqref="F3">
      <formula1>$BB$4:$BB$15</formula1>
    </dataValidation>
    <dataValidation type="list" allowBlank="1" showInputMessage="1" showErrorMessage="1" sqref="I3">
      <formula1>$AZ$4:$AZ$14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" sqref="M1"/>
    </sheetView>
  </sheetViews>
  <sheetFormatPr defaultRowHeight="15"/>
  <cols>
    <col min="3" max="3" width="12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Basit</dc:creator>
  <cp:lastModifiedBy>Basit</cp:lastModifiedBy>
  <dcterms:created xsi:type="dcterms:W3CDTF">2024-12-19T15:02:00Z</dcterms:created>
  <dcterms:modified xsi:type="dcterms:W3CDTF">2024-12-20T14:56:53Z</dcterms:modified>
</cp:coreProperties>
</file>