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uswertung RAM-Test - ram4_3_ar" sheetId="1" r:id="rId4"/>
  </sheets>
</workbook>
</file>

<file path=xl/sharedStrings.xml><?xml version="1.0" encoding="utf-8"?>
<sst xmlns="http://schemas.openxmlformats.org/spreadsheetml/2006/main" uniqueCount="25">
  <si>
    <t>ram4_3_arm</t>
  </si>
  <si>
    <t>count</t>
  </si>
  <si>
    <t>total_avg</t>
  </si>
  <si>
    <t>total_std_dev</t>
  </si>
  <si>
    <t>used_avg</t>
  </si>
  <si>
    <t>used_std_dev</t>
  </si>
  <si>
    <t>free_avg</t>
  </si>
  <si>
    <t>free_std_dev</t>
  </si>
  <si>
    <t>shared_avg</t>
  </si>
  <si>
    <t>shared_std_dev</t>
  </si>
  <si>
    <t>buff/cache_avg</t>
  </si>
  <si>
    <t>buff/cache_std_dev</t>
  </si>
  <si>
    <t>available_avg</t>
  </si>
  <si>
    <t>available_std_dev</t>
  </si>
  <si>
    <t>avg_request_duration</t>
  </si>
  <si>
    <t>std_dev_request_duration</t>
  </si>
  <si>
    <t>container_startup_duration</t>
  </si>
  <si>
    <t>free RAm diff</t>
  </si>
  <si>
    <t>used ram diff</t>
  </si>
  <si>
    <t>available ram diff</t>
  </si>
  <si>
    <t>Mittelwert (s) der ersten 12 Requestzeiten</t>
  </si>
  <si>
    <t>Mittelwert (s) der mittleren 13 Requestzeiten</t>
  </si>
  <si>
    <t>Mittelwert (s) der letzten 12 Requestzeiten</t>
  </si>
  <si>
    <t>Avg</t>
  </si>
  <si>
    <t>Avg. last five values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</si>
</sst>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"/>
    <numFmt numFmtId="60" formatCode="#,##0.000"/>
    <numFmt numFmtId="61" formatCode="0.0"/>
    <numFmt numFmtId="62" formatCode="0.000000"/>
    <numFmt numFmtId="63" formatCode="0.0000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3"/>
      <color indexed="13"/>
      <name val="Helvetica Neue"/>
    </font>
    <font>
      <sz val="11"/>
      <color indexed="8"/>
      <name val="Helvetica Neue"/>
    </font>
    <font>
      <sz val="12"/>
      <color indexed="8"/>
      <name val="Arial"/>
    </font>
    <font>
      <sz val="13"/>
      <color indexed="8"/>
      <name val="Helvetica Neue"/>
    </font>
    <font>
      <sz val="24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1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49" fontId="2" borderId="7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  <xf numFmtId="59" fontId="2" borderId="7" applyNumberFormat="1" applyFont="1" applyFill="0" applyBorder="1" applyAlignment="1" applyProtection="0">
      <alignment vertical="top"/>
    </xf>
    <xf numFmtId="1" fontId="2" borderId="7" applyNumberFormat="1" applyFont="1" applyFill="0" applyBorder="1" applyAlignment="1" applyProtection="0">
      <alignment vertical="top"/>
    </xf>
    <xf numFmtId="62" fontId="2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919191"/>
      <rgbColor rgb="ff5e5e5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0137"/>
          <c:y val="0.044996"/>
          <c:w val="0.877199"/>
          <c:h val="0.80416"/>
        </c:manualLayout>
      </c:layout>
      <c:scatterChart>
        <c:scatterStyle val="lineMarker"/>
        <c:varyColors val="0"/>
        <c:ser>
          <c:idx val="0"/>
          <c:order val="0"/>
          <c:tx>
            <c:v>Average free RAM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ram4_3_ar'!$A$3:$A$40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ram4_3_ar'!$F$3:$F$40</c:f>
              <c:numCache>
                <c:ptCount val="38"/>
                <c:pt idx="0">
                  <c:v>2761.000000</c:v>
                </c:pt>
                <c:pt idx="1">
                  <c:v>2558.000000</c:v>
                </c:pt>
                <c:pt idx="2">
                  <c:v>2494.000000</c:v>
                </c:pt>
                <c:pt idx="3">
                  <c:v>2391.000000</c:v>
                </c:pt>
                <c:pt idx="4">
                  <c:v>2310.000000</c:v>
                </c:pt>
                <c:pt idx="5">
                  <c:v>2242.000000</c:v>
                </c:pt>
                <c:pt idx="6">
                  <c:v>2155.000000</c:v>
                </c:pt>
                <c:pt idx="7">
                  <c:v>2082.000000</c:v>
                </c:pt>
                <c:pt idx="8">
                  <c:v>1974.000000</c:v>
                </c:pt>
                <c:pt idx="9">
                  <c:v>1898.000000</c:v>
                </c:pt>
                <c:pt idx="10">
                  <c:v>1820.000000</c:v>
                </c:pt>
                <c:pt idx="11">
                  <c:v>1734.000000</c:v>
                </c:pt>
                <c:pt idx="12">
                  <c:v>1648.000000</c:v>
                </c:pt>
                <c:pt idx="13">
                  <c:v>1569.000000</c:v>
                </c:pt>
                <c:pt idx="14">
                  <c:v>1500.000000</c:v>
                </c:pt>
                <c:pt idx="15">
                  <c:v>1437.000000</c:v>
                </c:pt>
                <c:pt idx="16">
                  <c:v>1365.000000</c:v>
                </c:pt>
                <c:pt idx="17">
                  <c:v>1280.000000</c:v>
                </c:pt>
                <c:pt idx="18">
                  <c:v>1198.000000</c:v>
                </c:pt>
                <c:pt idx="19">
                  <c:v>1118.000000</c:v>
                </c:pt>
                <c:pt idx="20">
                  <c:v>1026.000000</c:v>
                </c:pt>
                <c:pt idx="21">
                  <c:v>957.000000</c:v>
                </c:pt>
                <c:pt idx="22">
                  <c:v>884.000000</c:v>
                </c:pt>
                <c:pt idx="23">
                  <c:v>812.000000</c:v>
                </c:pt>
                <c:pt idx="24">
                  <c:v>734.000000</c:v>
                </c:pt>
                <c:pt idx="25">
                  <c:v>654.000000</c:v>
                </c:pt>
                <c:pt idx="26">
                  <c:v>566.000000</c:v>
                </c:pt>
                <c:pt idx="27">
                  <c:v>487.000000</c:v>
                </c:pt>
                <c:pt idx="28">
                  <c:v>424.000000</c:v>
                </c:pt>
                <c:pt idx="29">
                  <c:v>343.000000</c:v>
                </c:pt>
                <c:pt idx="30">
                  <c:v>270.000000</c:v>
                </c:pt>
                <c:pt idx="31">
                  <c:v>186.000000</c:v>
                </c:pt>
                <c:pt idx="32">
                  <c:v>118.000000</c:v>
                </c:pt>
                <c:pt idx="33">
                  <c:v>148.000000</c:v>
                </c:pt>
                <c:pt idx="34">
                  <c:v>132.000000</c:v>
                </c:pt>
                <c:pt idx="35">
                  <c:v>142.000000</c:v>
                </c:pt>
                <c:pt idx="36">
                  <c:v>130.000000</c:v>
                </c:pt>
                <c:pt idx="37">
                  <c:v>126.000000</c:v>
                </c:pt>
              </c:numCache>
            </c:numRef>
          </c:yVal>
          <c:smooth val="0"/>
        </c:ser>
        <c:ser>
          <c:idx val="1"/>
          <c:order val="1"/>
          <c:tx>
            <c:v>Average available RAM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81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ram4_3_ar'!$A$3:$A$40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ram4_3_ar'!$L$3:$L$40</c:f>
              <c:numCache>
                <c:ptCount val="38"/>
                <c:pt idx="0">
                  <c:v>3040.000000</c:v>
                </c:pt>
                <c:pt idx="1">
                  <c:v>2969.000000</c:v>
                </c:pt>
                <c:pt idx="2">
                  <c:v>2920.000000</c:v>
                </c:pt>
                <c:pt idx="3">
                  <c:v>2834.000000</c:v>
                </c:pt>
                <c:pt idx="4">
                  <c:v>2769.000000</c:v>
                </c:pt>
                <c:pt idx="5">
                  <c:v>2718.000000</c:v>
                </c:pt>
                <c:pt idx="6">
                  <c:v>2647.000000</c:v>
                </c:pt>
                <c:pt idx="7">
                  <c:v>2590.000000</c:v>
                </c:pt>
                <c:pt idx="8">
                  <c:v>2499.000000</c:v>
                </c:pt>
                <c:pt idx="9">
                  <c:v>2440.000000</c:v>
                </c:pt>
                <c:pt idx="10">
                  <c:v>2378.000000</c:v>
                </c:pt>
                <c:pt idx="11">
                  <c:v>2308.000000</c:v>
                </c:pt>
                <c:pt idx="12">
                  <c:v>2238.000000</c:v>
                </c:pt>
                <c:pt idx="13">
                  <c:v>2176.000000</c:v>
                </c:pt>
                <c:pt idx="14">
                  <c:v>2123.000000</c:v>
                </c:pt>
                <c:pt idx="15">
                  <c:v>2076.000000</c:v>
                </c:pt>
                <c:pt idx="16">
                  <c:v>2021.000000</c:v>
                </c:pt>
                <c:pt idx="17">
                  <c:v>1951.000000</c:v>
                </c:pt>
                <c:pt idx="18">
                  <c:v>1886.000000</c:v>
                </c:pt>
                <c:pt idx="19">
                  <c:v>1822.000000</c:v>
                </c:pt>
                <c:pt idx="20">
                  <c:v>1747.000000</c:v>
                </c:pt>
                <c:pt idx="21">
                  <c:v>1694.000000</c:v>
                </c:pt>
                <c:pt idx="22">
                  <c:v>1638.000000</c:v>
                </c:pt>
                <c:pt idx="23">
                  <c:v>1582.000000</c:v>
                </c:pt>
                <c:pt idx="24">
                  <c:v>1520.000000</c:v>
                </c:pt>
                <c:pt idx="25">
                  <c:v>1456.000000</c:v>
                </c:pt>
                <c:pt idx="26">
                  <c:v>1385.000000</c:v>
                </c:pt>
                <c:pt idx="27">
                  <c:v>1324.000000</c:v>
                </c:pt>
                <c:pt idx="28">
                  <c:v>1279.000000</c:v>
                </c:pt>
                <c:pt idx="29">
                  <c:v>1216.000000</c:v>
                </c:pt>
                <c:pt idx="30">
                  <c:v>1162.000000</c:v>
                </c:pt>
                <c:pt idx="31">
                  <c:v>1096.000000</c:v>
                </c:pt>
                <c:pt idx="32">
                  <c:v>1029.000000</c:v>
                </c:pt>
                <c:pt idx="33">
                  <c:v>973.000000</c:v>
                </c:pt>
                <c:pt idx="34">
                  <c:v>902.000000</c:v>
                </c:pt>
                <c:pt idx="35">
                  <c:v>862.000000</c:v>
                </c:pt>
                <c:pt idx="36">
                  <c:v>793.000000</c:v>
                </c:pt>
                <c:pt idx="37">
                  <c:v>718.000000</c:v>
                </c:pt>
              </c:numCache>
            </c:numRef>
          </c:yVal>
          <c:smooth val="0"/>
        </c:ser>
        <c:ser>
          <c:idx val="2"/>
          <c:order val="2"/>
          <c:tx>
            <c:v>Average used RAM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4">
                  <a:hueOff val="-1247790"/>
                  <a:lumOff val="-12326"/>
                </a:schemeClr>
              </a:solidFill>
              <a:ln w="38100" cap="flat">
                <a:solidFill>
                  <a:schemeClr val="accent4">
                    <a:hueOff val="-1247790"/>
                    <a:lumOff val="-1232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ram4_3_ar'!$A$3:$A$40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ram4_3_ar'!$D$3:$D$40</c:f>
              <c:numCache>
                <c:ptCount val="38"/>
                <c:pt idx="0">
                  <c:v>778.000000</c:v>
                </c:pt>
                <c:pt idx="1">
                  <c:v>849.000000</c:v>
                </c:pt>
                <c:pt idx="2">
                  <c:v>898.000000</c:v>
                </c:pt>
                <c:pt idx="3">
                  <c:v>984.000000</c:v>
                </c:pt>
                <c:pt idx="4">
                  <c:v>1049.000000</c:v>
                </c:pt>
                <c:pt idx="5">
                  <c:v>1100.000000</c:v>
                </c:pt>
                <c:pt idx="6">
                  <c:v>1171.000000</c:v>
                </c:pt>
                <c:pt idx="7">
                  <c:v>1228.000000</c:v>
                </c:pt>
                <c:pt idx="8">
                  <c:v>1320.000000</c:v>
                </c:pt>
                <c:pt idx="9">
                  <c:v>1379.000000</c:v>
                </c:pt>
                <c:pt idx="10">
                  <c:v>1440.000000</c:v>
                </c:pt>
                <c:pt idx="11">
                  <c:v>1510.000000</c:v>
                </c:pt>
                <c:pt idx="12">
                  <c:v>1580.000000</c:v>
                </c:pt>
                <c:pt idx="13">
                  <c:v>1642.000000</c:v>
                </c:pt>
                <c:pt idx="14">
                  <c:v>1695.000000</c:v>
                </c:pt>
                <c:pt idx="15">
                  <c:v>1742.000000</c:v>
                </c:pt>
                <c:pt idx="16">
                  <c:v>1797.000000</c:v>
                </c:pt>
                <c:pt idx="17">
                  <c:v>1867.000000</c:v>
                </c:pt>
                <c:pt idx="18">
                  <c:v>1932.000000</c:v>
                </c:pt>
                <c:pt idx="19">
                  <c:v>1996.000000</c:v>
                </c:pt>
                <c:pt idx="20">
                  <c:v>2071.000000</c:v>
                </c:pt>
                <c:pt idx="21">
                  <c:v>2124.000000</c:v>
                </c:pt>
                <c:pt idx="22">
                  <c:v>2181.000000</c:v>
                </c:pt>
                <c:pt idx="23">
                  <c:v>2236.000000</c:v>
                </c:pt>
                <c:pt idx="24">
                  <c:v>2298.000000</c:v>
                </c:pt>
                <c:pt idx="25">
                  <c:v>2362.000000</c:v>
                </c:pt>
                <c:pt idx="26">
                  <c:v>2434.000000</c:v>
                </c:pt>
                <c:pt idx="27">
                  <c:v>2494.000000</c:v>
                </c:pt>
                <c:pt idx="28">
                  <c:v>2539.000000</c:v>
                </c:pt>
                <c:pt idx="29">
                  <c:v>2602.000000</c:v>
                </c:pt>
                <c:pt idx="30">
                  <c:v>2656.000000</c:v>
                </c:pt>
                <c:pt idx="31">
                  <c:v>2722.000000</c:v>
                </c:pt>
                <c:pt idx="32">
                  <c:v>2790.000000</c:v>
                </c:pt>
                <c:pt idx="33">
                  <c:v>2845.000000</c:v>
                </c:pt>
                <c:pt idx="34">
                  <c:v>2916.000000</c:v>
                </c:pt>
                <c:pt idx="35">
                  <c:v>2956.000000</c:v>
                </c:pt>
                <c:pt idx="36">
                  <c:v>3025.000000</c:v>
                </c:pt>
                <c:pt idx="37">
                  <c:v>3101.000000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9525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9525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Number of users with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RAM (MiB)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510778"/>
          <c:y val="0.0997504"/>
          <c:w val="0.253802"/>
          <c:h val="0.1509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1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5349"/>
          <c:y val="0.044996"/>
          <c:w val="0.872061"/>
          <c:h val="0.80416"/>
        </c:manualLayout>
      </c:layout>
      <c:scatterChart>
        <c:scatterStyle val="lineMarker"/>
        <c:varyColors val="0"/>
        <c:ser>
          <c:idx val="0"/>
          <c:order val="0"/>
          <c:tx>
            <c:v>Average request duration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Lit>
                <c:ptCount val="37"/>
                <c:pt idx="0">
                  <c:v>0.014000</c:v>
                </c:pt>
                <c:pt idx="1">
                  <c:v>0.006400</c:v>
                </c:pt>
                <c:pt idx="2">
                  <c:v>0.012600</c:v>
                </c:pt>
                <c:pt idx="3">
                  <c:v>0.018800</c:v>
                </c:pt>
                <c:pt idx="4">
                  <c:v>0.013200</c:v>
                </c:pt>
                <c:pt idx="5">
                  <c:v>0.022400</c:v>
                </c:pt>
                <c:pt idx="6">
                  <c:v>0.012100</c:v>
                </c:pt>
                <c:pt idx="7">
                  <c:v>0.015000</c:v>
                </c:pt>
                <c:pt idx="8">
                  <c:v>0.014300</c:v>
                </c:pt>
                <c:pt idx="9">
                  <c:v>0.026400</c:v>
                </c:pt>
                <c:pt idx="10">
                  <c:v>0.017200</c:v>
                </c:pt>
                <c:pt idx="11">
                  <c:v>0.024400</c:v>
                </c:pt>
                <c:pt idx="12">
                  <c:v>0.016300</c:v>
                </c:pt>
                <c:pt idx="13">
                  <c:v>0.018100</c:v>
                </c:pt>
                <c:pt idx="14">
                  <c:v>0.013800</c:v>
                </c:pt>
                <c:pt idx="15">
                  <c:v>0.014500</c:v>
                </c:pt>
                <c:pt idx="16">
                  <c:v>0.023700</c:v>
                </c:pt>
                <c:pt idx="17">
                  <c:v>0.019100</c:v>
                </c:pt>
                <c:pt idx="18">
                  <c:v>0.016700</c:v>
                </c:pt>
                <c:pt idx="19">
                  <c:v>0.015600</c:v>
                </c:pt>
                <c:pt idx="20">
                  <c:v>0.019200</c:v>
                </c:pt>
                <c:pt idx="21">
                  <c:v>0.013500</c:v>
                </c:pt>
                <c:pt idx="22">
                  <c:v>0.023900</c:v>
                </c:pt>
                <c:pt idx="23">
                  <c:v>0.014600</c:v>
                </c:pt>
                <c:pt idx="24">
                  <c:v>0.016500</c:v>
                </c:pt>
                <c:pt idx="25">
                  <c:v>0.013800</c:v>
                </c:pt>
                <c:pt idx="26">
                  <c:v>0.017300</c:v>
                </c:pt>
                <c:pt idx="27">
                  <c:v>0.013000</c:v>
                </c:pt>
                <c:pt idx="28">
                  <c:v>0.016100</c:v>
                </c:pt>
                <c:pt idx="29">
                  <c:v>0.018400</c:v>
                </c:pt>
                <c:pt idx="30">
                  <c:v>0.015400</c:v>
                </c:pt>
                <c:pt idx="31">
                  <c:v>0.015200</c:v>
                </c:pt>
                <c:pt idx="32">
                  <c:v>0.015500</c:v>
                </c:pt>
                <c:pt idx="33">
                  <c:v>0.018200</c:v>
                </c:pt>
                <c:pt idx="34">
                  <c:v>0.018900</c:v>
                </c:pt>
                <c:pt idx="35">
                  <c:v>0.015000</c:v>
                </c:pt>
                <c:pt idx="36">
                  <c:v>0.020600</c:v>
                </c:pt>
              </c:numLit>
            </c:plus>
            <c:minus>
              <c:numLit>
                <c:ptCount val="37"/>
                <c:pt idx="0">
                  <c:v>0.014000</c:v>
                </c:pt>
                <c:pt idx="1">
                  <c:v>0.006400</c:v>
                </c:pt>
                <c:pt idx="2">
                  <c:v>0.012600</c:v>
                </c:pt>
                <c:pt idx="3">
                  <c:v>0.018800</c:v>
                </c:pt>
                <c:pt idx="4">
                  <c:v>0.013200</c:v>
                </c:pt>
                <c:pt idx="5">
                  <c:v>0.022400</c:v>
                </c:pt>
                <c:pt idx="6">
                  <c:v>0.012100</c:v>
                </c:pt>
                <c:pt idx="7">
                  <c:v>0.015000</c:v>
                </c:pt>
                <c:pt idx="8">
                  <c:v>0.014300</c:v>
                </c:pt>
                <c:pt idx="9">
                  <c:v>0.026400</c:v>
                </c:pt>
                <c:pt idx="10">
                  <c:v>0.017200</c:v>
                </c:pt>
                <c:pt idx="11">
                  <c:v>0.024400</c:v>
                </c:pt>
                <c:pt idx="12">
                  <c:v>0.016300</c:v>
                </c:pt>
                <c:pt idx="13">
                  <c:v>0.018100</c:v>
                </c:pt>
                <c:pt idx="14">
                  <c:v>0.013800</c:v>
                </c:pt>
                <c:pt idx="15">
                  <c:v>0.014500</c:v>
                </c:pt>
                <c:pt idx="16">
                  <c:v>0.023700</c:v>
                </c:pt>
                <c:pt idx="17">
                  <c:v>0.019100</c:v>
                </c:pt>
                <c:pt idx="18">
                  <c:v>0.016700</c:v>
                </c:pt>
                <c:pt idx="19">
                  <c:v>0.015600</c:v>
                </c:pt>
                <c:pt idx="20">
                  <c:v>0.019200</c:v>
                </c:pt>
                <c:pt idx="21">
                  <c:v>0.013500</c:v>
                </c:pt>
                <c:pt idx="22">
                  <c:v>0.023900</c:v>
                </c:pt>
                <c:pt idx="23">
                  <c:v>0.014600</c:v>
                </c:pt>
                <c:pt idx="24">
                  <c:v>0.016500</c:v>
                </c:pt>
                <c:pt idx="25">
                  <c:v>0.013800</c:v>
                </c:pt>
                <c:pt idx="26">
                  <c:v>0.017300</c:v>
                </c:pt>
                <c:pt idx="27">
                  <c:v>0.013000</c:v>
                </c:pt>
                <c:pt idx="28">
                  <c:v>0.016100</c:v>
                </c:pt>
                <c:pt idx="29">
                  <c:v>0.018400</c:v>
                </c:pt>
                <c:pt idx="30">
                  <c:v>0.015400</c:v>
                </c:pt>
                <c:pt idx="31">
                  <c:v>0.015200</c:v>
                </c:pt>
                <c:pt idx="32">
                  <c:v>0.015500</c:v>
                </c:pt>
                <c:pt idx="33">
                  <c:v>0.018200</c:v>
                </c:pt>
                <c:pt idx="34">
                  <c:v>0.018900</c:v>
                </c:pt>
                <c:pt idx="35">
                  <c:v>0.015000</c:v>
                </c:pt>
                <c:pt idx="36">
                  <c:v>0.020600</c:v>
                </c:pt>
              </c:numLit>
            </c:minus>
            <c:val val="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xVal>
            <c:numRef>
              <c:f>'Auswertung RAM-Test - ram4_3_ar'!$A$4:$A$40</c:f>
              <c:numCache>
                <c:ptCount val="37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</c:numCache>
            </c:numRef>
          </c:xVal>
          <c:yVal>
            <c:numRef>
              <c:f>'Auswertung RAM-Test - ram4_3_ar'!$N$4:$N$40</c:f>
              <c:numCache>
                <c:ptCount val="37"/>
                <c:pt idx="0">
                  <c:v>0.085900</c:v>
                </c:pt>
                <c:pt idx="1">
                  <c:v>0.070900</c:v>
                </c:pt>
                <c:pt idx="2">
                  <c:v>0.079900</c:v>
                </c:pt>
                <c:pt idx="3">
                  <c:v>0.078500</c:v>
                </c:pt>
                <c:pt idx="4">
                  <c:v>0.080100</c:v>
                </c:pt>
                <c:pt idx="5">
                  <c:v>0.084000</c:v>
                </c:pt>
                <c:pt idx="6">
                  <c:v>0.081300</c:v>
                </c:pt>
                <c:pt idx="7">
                  <c:v>0.082100</c:v>
                </c:pt>
                <c:pt idx="8">
                  <c:v>0.079900</c:v>
                </c:pt>
                <c:pt idx="9">
                  <c:v>0.086600</c:v>
                </c:pt>
                <c:pt idx="10">
                  <c:v>0.082400</c:v>
                </c:pt>
                <c:pt idx="11">
                  <c:v>0.091200</c:v>
                </c:pt>
                <c:pt idx="12">
                  <c:v>0.082100</c:v>
                </c:pt>
                <c:pt idx="13">
                  <c:v>0.082600</c:v>
                </c:pt>
                <c:pt idx="14">
                  <c:v>0.081600</c:v>
                </c:pt>
                <c:pt idx="15">
                  <c:v>0.081400</c:v>
                </c:pt>
                <c:pt idx="16">
                  <c:v>0.090100</c:v>
                </c:pt>
                <c:pt idx="17">
                  <c:v>0.084000</c:v>
                </c:pt>
                <c:pt idx="18">
                  <c:v>0.088000</c:v>
                </c:pt>
                <c:pt idx="19">
                  <c:v>0.082400</c:v>
                </c:pt>
                <c:pt idx="20">
                  <c:v>0.082700</c:v>
                </c:pt>
                <c:pt idx="21">
                  <c:v>0.080000</c:v>
                </c:pt>
                <c:pt idx="22">
                  <c:v>0.086200</c:v>
                </c:pt>
                <c:pt idx="23">
                  <c:v>0.082400</c:v>
                </c:pt>
                <c:pt idx="24">
                  <c:v>0.082300</c:v>
                </c:pt>
                <c:pt idx="25">
                  <c:v>0.080900</c:v>
                </c:pt>
                <c:pt idx="26">
                  <c:v>0.084600</c:v>
                </c:pt>
                <c:pt idx="27">
                  <c:v>0.082200</c:v>
                </c:pt>
                <c:pt idx="28">
                  <c:v>0.083300</c:v>
                </c:pt>
                <c:pt idx="29">
                  <c:v>0.087700</c:v>
                </c:pt>
                <c:pt idx="30">
                  <c:v>0.081700</c:v>
                </c:pt>
                <c:pt idx="31">
                  <c:v>0.082300</c:v>
                </c:pt>
                <c:pt idx="32">
                  <c:v>0.082300</c:v>
                </c:pt>
                <c:pt idx="33">
                  <c:v>0.084900</c:v>
                </c:pt>
                <c:pt idx="34">
                  <c:v>0.083900</c:v>
                </c:pt>
                <c:pt idx="35">
                  <c:v>0.082800</c:v>
                </c:pt>
                <c:pt idx="36">
                  <c:v>0.085500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9525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9525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Number of users with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Average request duration (s)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03"/>
        <c:minorUnit val="0.01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5602"/>
          <c:y val="0.044996"/>
          <c:w val="0.861954"/>
          <c:h val="0.80416"/>
        </c:manualLayout>
      </c:layout>
      <c:scatterChart>
        <c:scatterStyle val="lineMarker"/>
        <c:varyColors val="0"/>
        <c:ser>
          <c:idx val="0"/>
          <c:order val="0"/>
          <c:tx>
            <c:v>Average container startup duration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ram4_3_ar'!$A$3:$A$42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ram4_3_ar'!$P$3:$P$40</c:f>
              <c:numCache>
                <c:ptCount val="38"/>
                <c:pt idx="0">
                  <c:v>0.000000</c:v>
                </c:pt>
                <c:pt idx="1">
                  <c:v>34.296200</c:v>
                </c:pt>
                <c:pt idx="2">
                  <c:v>33.939300</c:v>
                </c:pt>
                <c:pt idx="3">
                  <c:v>33.896100</c:v>
                </c:pt>
                <c:pt idx="4">
                  <c:v>33.916800</c:v>
                </c:pt>
                <c:pt idx="5">
                  <c:v>33.939300</c:v>
                </c:pt>
                <c:pt idx="6">
                  <c:v>33.917800</c:v>
                </c:pt>
                <c:pt idx="7">
                  <c:v>33.870700</c:v>
                </c:pt>
                <c:pt idx="8">
                  <c:v>33.933200</c:v>
                </c:pt>
                <c:pt idx="9">
                  <c:v>34.004700</c:v>
                </c:pt>
                <c:pt idx="10">
                  <c:v>33.935500</c:v>
                </c:pt>
                <c:pt idx="11">
                  <c:v>33.887700</c:v>
                </c:pt>
                <c:pt idx="12">
                  <c:v>33.902400</c:v>
                </c:pt>
                <c:pt idx="13">
                  <c:v>33.883000</c:v>
                </c:pt>
                <c:pt idx="14">
                  <c:v>33.876600</c:v>
                </c:pt>
                <c:pt idx="15">
                  <c:v>33.933100</c:v>
                </c:pt>
                <c:pt idx="16">
                  <c:v>33.889000</c:v>
                </c:pt>
                <c:pt idx="17">
                  <c:v>33.929300</c:v>
                </c:pt>
                <c:pt idx="18">
                  <c:v>33.972100</c:v>
                </c:pt>
                <c:pt idx="19">
                  <c:v>33.910700</c:v>
                </c:pt>
                <c:pt idx="20">
                  <c:v>33.919400</c:v>
                </c:pt>
                <c:pt idx="21">
                  <c:v>33.981200</c:v>
                </c:pt>
                <c:pt idx="22">
                  <c:v>33.960500</c:v>
                </c:pt>
                <c:pt idx="23">
                  <c:v>34.031100</c:v>
                </c:pt>
                <c:pt idx="24">
                  <c:v>33.975800</c:v>
                </c:pt>
                <c:pt idx="25">
                  <c:v>33.937300</c:v>
                </c:pt>
                <c:pt idx="26">
                  <c:v>34.033900</c:v>
                </c:pt>
                <c:pt idx="27">
                  <c:v>33.926200</c:v>
                </c:pt>
                <c:pt idx="28">
                  <c:v>33.961400</c:v>
                </c:pt>
                <c:pt idx="29">
                  <c:v>33.996000</c:v>
                </c:pt>
                <c:pt idx="30">
                  <c:v>33.937000</c:v>
                </c:pt>
                <c:pt idx="31">
                  <c:v>33.957300</c:v>
                </c:pt>
                <c:pt idx="32">
                  <c:v>33.848100</c:v>
                </c:pt>
                <c:pt idx="33">
                  <c:v>33.942900</c:v>
                </c:pt>
                <c:pt idx="34">
                  <c:v>33.936600</c:v>
                </c:pt>
                <c:pt idx="35">
                  <c:v>33.974900</c:v>
                </c:pt>
                <c:pt idx="36">
                  <c:v>33.990800</c:v>
                </c:pt>
                <c:pt idx="37">
                  <c:v>33.962600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9525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9525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Number of users with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Average container startup duration (s)</a:t>
                </a:r>
              </a:p>
            </c:rich>
          </c:tx>
          <c:layout/>
          <c:overlay val="1"/>
        </c:title>
        <c:numFmt formatCode="0.0000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0137"/>
          <c:y val="0.044996"/>
          <c:w val="0.877199"/>
          <c:h val="0.80416"/>
        </c:manualLayout>
      </c:layout>
      <c:scatterChart>
        <c:scatterStyle val="lineMarker"/>
        <c:varyColors val="0"/>
        <c:ser>
          <c:idx val="0"/>
          <c:order val="0"/>
          <c:tx>
            <c:v>Average free RAM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ram4_3_ar'!$A$3:$A$40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ram4_3_ar'!$Y$3:$Y$40</c:f>
              <c:numCache>
                <c:ptCount val="38"/>
                <c:pt idx="0">
                  <c:v>2895.129380</c:v>
                </c:pt>
                <c:pt idx="1">
                  <c:v>2682.267640</c:v>
                </c:pt>
                <c:pt idx="2">
                  <c:v>2615.158520</c:v>
                </c:pt>
                <c:pt idx="3">
                  <c:v>2507.154780</c:v>
                </c:pt>
                <c:pt idx="4">
                  <c:v>2422.219800</c:v>
                </c:pt>
                <c:pt idx="5">
                  <c:v>2350.916360</c:v>
                </c:pt>
                <c:pt idx="6">
                  <c:v>2259.689900</c:v>
                </c:pt>
                <c:pt idx="7">
                  <c:v>2183.143560</c:v>
                </c:pt>
                <c:pt idx="8">
                  <c:v>2069.896920</c:v>
                </c:pt>
                <c:pt idx="9">
                  <c:v>1990.204840</c:v>
                </c:pt>
                <c:pt idx="10">
                  <c:v>1908.415600</c:v>
                </c:pt>
                <c:pt idx="11">
                  <c:v>1818.237720</c:v>
                </c:pt>
                <c:pt idx="12">
                  <c:v>1728.059840</c:v>
                </c:pt>
                <c:pt idx="13">
                  <c:v>1645.222020</c:v>
                </c:pt>
                <c:pt idx="14">
                  <c:v>1572.870000</c:v>
                </c:pt>
                <c:pt idx="15">
                  <c:v>1506.809460</c:v>
                </c:pt>
                <c:pt idx="16">
                  <c:v>1431.311700</c:v>
                </c:pt>
                <c:pt idx="17">
                  <c:v>1342.182400</c:v>
                </c:pt>
                <c:pt idx="18">
                  <c:v>1256.198840</c:v>
                </c:pt>
                <c:pt idx="19">
                  <c:v>1172.312440</c:v>
                </c:pt>
                <c:pt idx="20">
                  <c:v>1075.843080</c:v>
                </c:pt>
                <c:pt idx="21">
                  <c:v>1003.491060</c:v>
                </c:pt>
                <c:pt idx="22">
                  <c:v>926.944720</c:v>
                </c:pt>
                <c:pt idx="23">
                  <c:v>851.446960</c:v>
                </c:pt>
                <c:pt idx="24">
                  <c:v>769.657720</c:v>
                </c:pt>
                <c:pt idx="25">
                  <c:v>685.771320</c:v>
                </c:pt>
                <c:pt idx="26">
                  <c:v>593.496280</c:v>
                </c:pt>
                <c:pt idx="27">
                  <c:v>510.658460</c:v>
                </c:pt>
                <c:pt idx="28">
                  <c:v>444.597920</c:v>
                </c:pt>
                <c:pt idx="29">
                  <c:v>359.662940</c:v>
                </c:pt>
                <c:pt idx="30">
                  <c:v>283.116600</c:v>
                </c:pt>
                <c:pt idx="31">
                  <c:v>195.035880</c:v>
                </c:pt>
                <c:pt idx="32">
                  <c:v>123.732440</c:v>
                </c:pt>
                <c:pt idx="33">
                  <c:v>155.189840</c:v>
                </c:pt>
                <c:pt idx="34">
                  <c:v>138.412560</c:v>
                </c:pt>
                <c:pt idx="35">
                  <c:v>148.898360</c:v>
                </c:pt>
                <c:pt idx="36">
                  <c:v>136.315400</c:v>
                </c:pt>
                <c:pt idx="37">
                  <c:v>132.121080</c:v>
                </c:pt>
              </c:numCache>
            </c:numRef>
          </c:yVal>
          <c:smooth val="0"/>
        </c:ser>
        <c:ser>
          <c:idx val="1"/>
          <c:order val="1"/>
          <c:tx>
            <c:v>Average available RAM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81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ram4_3_ar'!$A$3:$A$40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ram4_3_ar'!$AE$3:$AE$40</c:f>
              <c:numCache>
                <c:ptCount val="38"/>
                <c:pt idx="0">
                  <c:v>3187.683200</c:v>
                </c:pt>
                <c:pt idx="1">
                  <c:v>3113.234020</c:v>
                </c:pt>
                <c:pt idx="2">
                  <c:v>3061.853600</c:v>
                </c:pt>
                <c:pt idx="3">
                  <c:v>2971.675720</c:v>
                </c:pt>
                <c:pt idx="4">
                  <c:v>2903.518020</c:v>
                </c:pt>
                <c:pt idx="5">
                  <c:v>2850.040440</c:v>
                </c:pt>
                <c:pt idx="6">
                  <c:v>2775.591260</c:v>
                </c:pt>
                <c:pt idx="7">
                  <c:v>2715.822200</c:v>
                </c:pt>
                <c:pt idx="8">
                  <c:v>2620.401420</c:v>
                </c:pt>
                <c:pt idx="9">
                  <c:v>2558.535200</c:v>
                </c:pt>
                <c:pt idx="10">
                  <c:v>2493.523240</c:v>
                </c:pt>
                <c:pt idx="11">
                  <c:v>2420.122640</c:v>
                </c:pt>
                <c:pt idx="12">
                  <c:v>2346.722040</c:v>
                </c:pt>
                <c:pt idx="13">
                  <c:v>2281.710080</c:v>
                </c:pt>
                <c:pt idx="14">
                  <c:v>2226.135340</c:v>
                </c:pt>
                <c:pt idx="15">
                  <c:v>2176.852080</c:v>
                </c:pt>
                <c:pt idx="16">
                  <c:v>2119.180180</c:v>
                </c:pt>
                <c:pt idx="17">
                  <c:v>2045.779580</c:v>
                </c:pt>
                <c:pt idx="18">
                  <c:v>1977.621880</c:v>
                </c:pt>
                <c:pt idx="19">
                  <c:v>1910.512760</c:v>
                </c:pt>
                <c:pt idx="20">
                  <c:v>1831.869260</c:v>
                </c:pt>
                <c:pt idx="21">
                  <c:v>1776.294520</c:v>
                </c:pt>
                <c:pt idx="22">
                  <c:v>1717.574040</c:v>
                </c:pt>
                <c:pt idx="23">
                  <c:v>1658.853560</c:v>
                </c:pt>
                <c:pt idx="24">
                  <c:v>1593.841600</c:v>
                </c:pt>
                <c:pt idx="25">
                  <c:v>1526.732480</c:v>
                </c:pt>
                <c:pt idx="26">
                  <c:v>1452.283300</c:v>
                </c:pt>
                <c:pt idx="27">
                  <c:v>1388.319920</c:v>
                </c:pt>
                <c:pt idx="28">
                  <c:v>1341.133820</c:v>
                </c:pt>
                <c:pt idx="29">
                  <c:v>1275.073280</c:v>
                </c:pt>
                <c:pt idx="30">
                  <c:v>1218.449960</c:v>
                </c:pt>
                <c:pt idx="31">
                  <c:v>1149.243680</c:v>
                </c:pt>
                <c:pt idx="32">
                  <c:v>1078.988820</c:v>
                </c:pt>
                <c:pt idx="33">
                  <c:v>1020.268340</c:v>
                </c:pt>
                <c:pt idx="34">
                  <c:v>945.819160</c:v>
                </c:pt>
                <c:pt idx="35">
                  <c:v>903.875960</c:v>
                </c:pt>
                <c:pt idx="36">
                  <c:v>831.523940</c:v>
                </c:pt>
                <c:pt idx="37">
                  <c:v>752.880440</c:v>
                </c:pt>
              </c:numCache>
            </c:numRef>
          </c:yVal>
          <c:smooth val="0"/>
        </c:ser>
        <c:ser>
          <c:idx val="2"/>
          <c:order val="2"/>
          <c:tx>
            <c:v>Average used RAM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4">
                  <a:hueOff val="-1247790"/>
                  <a:lumOff val="-12326"/>
                </a:schemeClr>
              </a:solidFill>
              <a:ln w="38100" cap="flat">
                <a:solidFill>
                  <a:schemeClr val="accent4">
                    <a:hueOff val="-1247790"/>
                    <a:lumOff val="-1232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ram4_3_ar'!$A$3:$A$40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ram4_3_ar'!$W$3:$W$40</c:f>
              <c:numCache>
                <c:ptCount val="38"/>
                <c:pt idx="0">
                  <c:v>815.795240</c:v>
                </c:pt>
                <c:pt idx="1">
                  <c:v>890.244420</c:v>
                </c:pt>
                <c:pt idx="2">
                  <c:v>941.624840</c:v>
                </c:pt>
                <c:pt idx="3">
                  <c:v>1031.802720</c:v>
                </c:pt>
                <c:pt idx="4">
                  <c:v>1099.960420</c:v>
                </c:pt>
                <c:pt idx="5">
                  <c:v>1153.438000</c:v>
                </c:pt>
                <c:pt idx="6">
                  <c:v>1227.887180</c:v>
                </c:pt>
                <c:pt idx="7">
                  <c:v>1287.656240</c:v>
                </c:pt>
                <c:pt idx="8">
                  <c:v>1384.125600</c:v>
                </c:pt>
                <c:pt idx="9">
                  <c:v>1445.991820</c:v>
                </c:pt>
                <c:pt idx="10">
                  <c:v>1509.955200</c:v>
                </c:pt>
                <c:pt idx="11">
                  <c:v>1583.355800</c:v>
                </c:pt>
                <c:pt idx="12">
                  <c:v>1656.756400</c:v>
                </c:pt>
                <c:pt idx="13">
                  <c:v>1721.768360</c:v>
                </c:pt>
                <c:pt idx="14">
                  <c:v>1777.343100</c:v>
                </c:pt>
                <c:pt idx="15">
                  <c:v>1826.626360</c:v>
                </c:pt>
                <c:pt idx="16">
                  <c:v>1884.298260</c:v>
                </c:pt>
                <c:pt idx="17">
                  <c:v>1957.698860</c:v>
                </c:pt>
                <c:pt idx="18">
                  <c:v>2025.856560</c:v>
                </c:pt>
                <c:pt idx="19">
                  <c:v>2092.965680</c:v>
                </c:pt>
                <c:pt idx="20">
                  <c:v>2171.609180</c:v>
                </c:pt>
                <c:pt idx="21">
                  <c:v>2227.183920</c:v>
                </c:pt>
                <c:pt idx="22">
                  <c:v>2286.952980</c:v>
                </c:pt>
                <c:pt idx="23">
                  <c:v>2344.624880</c:v>
                </c:pt>
                <c:pt idx="24">
                  <c:v>2409.636840</c:v>
                </c:pt>
                <c:pt idx="25">
                  <c:v>2476.745960</c:v>
                </c:pt>
                <c:pt idx="26">
                  <c:v>2552.243720</c:v>
                </c:pt>
                <c:pt idx="27">
                  <c:v>2615.158520</c:v>
                </c:pt>
                <c:pt idx="28">
                  <c:v>2662.344620</c:v>
                </c:pt>
                <c:pt idx="29">
                  <c:v>2728.405160</c:v>
                </c:pt>
                <c:pt idx="30">
                  <c:v>2785.028480</c:v>
                </c:pt>
                <c:pt idx="31">
                  <c:v>2854.234760</c:v>
                </c:pt>
                <c:pt idx="32">
                  <c:v>2925.538200</c:v>
                </c:pt>
                <c:pt idx="33">
                  <c:v>2983.210100</c:v>
                </c:pt>
                <c:pt idx="34">
                  <c:v>3057.659280</c:v>
                </c:pt>
                <c:pt idx="35">
                  <c:v>3099.602480</c:v>
                </c:pt>
                <c:pt idx="36">
                  <c:v>3171.954500</c:v>
                </c:pt>
                <c:pt idx="37">
                  <c:v>3251.646580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9525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9525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Number of users with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RAM (MB)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510778"/>
          <c:y val="0.0997504"/>
          <c:w val="0.253802"/>
          <c:h val="0.1509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1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5349"/>
          <c:y val="0.044996"/>
          <c:w val="0.872061"/>
          <c:h val="0.80416"/>
        </c:manualLayout>
      </c:layout>
      <c:scatterChart>
        <c:scatterStyle val="lineMarker"/>
        <c:varyColors val="0"/>
        <c:ser>
          <c:idx val="0"/>
          <c:order val="0"/>
          <c:tx>
            <c:v>Average request duration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00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Lit>
                <c:ptCount val="37"/>
                <c:pt idx="0">
                  <c:v>0.014000</c:v>
                </c:pt>
                <c:pt idx="1">
                  <c:v>0.006400</c:v>
                </c:pt>
                <c:pt idx="2">
                  <c:v>0.012600</c:v>
                </c:pt>
                <c:pt idx="3">
                  <c:v>0.018800</c:v>
                </c:pt>
                <c:pt idx="4">
                  <c:v>0.013200</c:v>
                </c:pt>
                <c:pt idx="5">
                  <c:v>0.022400</c:v>
                </c:pt>
                <c:pt idx="6">
                  <c:v>0.012100</c:v>
                </c:pt>
                <c:pt idx="7">
                  <c:v>0.015000</c:v>
                </c:pt>
                <c:pt idx="8">
                  <c:v>0.014300</c:v>
                </c:pt>
                <c:pt idx="9">
                  <c:v>0.026400</c:v>
                </c:pt>
                <c:pt idx="10">
                  <c:v>0.017200</c:v>
                </c:pt>
                <c:pt idx="11">
                  <c:v>0.024400</c:v>
                </c:pt>
                <c:pt idx="12">
                  <c:v>0.016300</c:v>
                </c:pt>
                <c:pt idx="13">
                  <c:v>0.018100</c:v>
                </c:pt>
                <c:pt idx="14">
                  <c:v>0.013800</c:v>
                </c:pt>
                <c:pt idx="15">
                  <c:v>0.014500</c:v>
                </c:pt>
                <c:pt idx="16">
                  <c:v>0.023700</c:v>
                </c:pt>
                <c:pt idx="17">
                  <c:v>0.019100</c:v>
                </c:pt>
                <c:pt idx="18">
                  <c:v>0.016700</c:v>
                </c:pt>
                <c:pt idx="19">
                  <c:v>0.015600</c:v>
                </c:pt>
                <c:pt idx="20">
                  <c:v>0.019200</c:v>
                </c:pt>
                <c:pt idx="21">
                  <c:v>0.013500</c:v>
                </c:pt>
                <c:pt idx="22">
                  <c:v>0.023900</c:v>
                </c:pt>
                <c:pt idx="23">
                  <c:v>0.014600</c:v>
                </c:pt>
                <c:pt idx="24">
                  <c:v>0.016500</c:v>
                </c:pt>
                <c:pt idx="25">
                  <c:v>0.013800</c:v>
                </c:pt>
                <c:pt idx="26">
                  <c:v>0.017300</c:v>
                </c:pt>
                <c:pt idx="27">
                  <c:v>0.013000</c:v>
                </c:pt>
                <c:pt idx="28">
                  <c:v>0.016100</c:v>
                </c:pt>
                <c:pt idx="29">
                  <c:v>0.018400</c:v>
                </c:pt>
                <c:pt idx="30">
                  <c:v>0.015400</c:v>
                </c:pt>
                <c:pt idx="31">
                  <c:v>0.015200</c:v>
                </c:pt>
                <c:pt idx="32">
                  <c:v>0.015500</c:v>
                </c:pt>
                <c:pt idx="33">
                  <c:v>0.018200</c:v>
                </c:pt>
                <c:pt idx="34">
                  <c:v>0.018900</c:v>
                </c:pt>
                <c:pt idx="35">
                  <c:v>0.015000</c:v>
                </c:pt>
                <c:pt idx="36">
                  <c:v>0.020600</c:v>
                </c:pt>
              </c:numLit>
            </c:plus>
            <c:minus>
              <c:numLit>
                <c:ptCount val="37"/>
                <c:pt idx="0">
                  <c:v>0.014000</c:v>
                </c:pt>
                <c:pt idx="1">
                  <c:v>0.006400</c:v>
                </c:pt>
                <c:pt idx="2">
                  <c:v>0.012600</c:v>
                </c:pt>
                <c:pt idx="3">
                  <c:v>0.018800</c:v>
                </c:pt>
                <c:pt idx="4">
                  <c:v>0.013200</c:v>
                </c:pt>
                <c:pt idx="5">
                  <c:v>0.022400</c:v>
                </c:pt>
                <c:pt idx="6">
                  <c:v>0.012100</c:v>
                </c:pt>
                <c:pt idx="7">
                  <c:v>0.015000</c:v>
                </c:pt>
                <c:pt idx="8">
                  <c:v>0.014300</c:v>
                </c:pt>
                <c:pt idx="9">
                  <c:v>0.026400</c:v>
                </c:pt>
                <c:pt idx="10">
                  <c:v>0.017200</c:v>
                </c:pt>
                <c:pt idx="11">
                  <c:v>0.024400</c:v>
                </c:pt>
                <c:pt idx="12">
                  <c:v>0.016300</c:v>
                </c:pt>
                <c:pt idx="13">
                  <c:v>0.018100</c:v>
                </c:pt>
                <c:pt idx="14">
                  <c:v>0.013800</c:v>
                </c:pt>
                <c:pt idx="15">
                  <c:v>0.014500</c:v>
                </c:pt>
                <c:pt idx="16">
                  <c:v>0.023700</c:v>
                </c:pt>
                <c:pt idx="17">
                  <c:v>0.019100</c:v>
                </c:pt>
                <c:pt idx="18">
                  <c:v>0.016700</c:v>
                </c:pt>
                <c:pt idx="19">
                  <c:v>0.015600</c:v>
                </c:pt>
                <c:pt idx="20">
                  <c:v>0.019200</c:v>
                </c:pt>
                <c:pt idx="21">
                  <c:v>0.013500</c:v>
                </c:pt>
                <c:pt idx="22">
                  <c:v>0.023900</c:v>
                </c:pt>
                <c:pt idx="23">
                  <c:v>0.014600</c:v>
                </c:pt>
                <c:pt idx="24">
                  <c:v>0.016500</c:v>
                </c:pt>
                <c:pt idx="25">
                  <c:v>0.013800</c:v>
                </c:pt>
                <c:pt idx="26">
                  <c:v>0.017300</c:v>
                </c:pt>
                <c:pt idx="27">
                  <c:v>0.013000</c:v>
                </c:pt>
                <c:pt idx="28">
                  <c:v>0.016100</c:v>
                </c:pt>
                <c:pt idx="29">
                  <c:v>0.018400</c:v>
                </c:pt>
                <c:pt idx="30">
                  <c:v>0.015400</c:v>
                </c:pt>
                <c:pt idx="31">
                  <c:v>0.015200</c:v>
                </c:pt>
                <c:pt idx="32">
                  <c:v>0.015500</c:v>
                </c:pt>
                <c:pt idx="33">
                  <c:v>0.018200</c:v>
                </c:pt>
                <c:pt idx="34">
                  <c:v>0.018900</c:v>
                </c:pt>
                <c:pt idx="35">
                  <c:v>0.015000</c:v>
                </c:pt>
                <c:pt idx="36">
                  <c:v>0.020600</c:v>
                </c:pt>
              </c:numLit>
            </c:minus>
            <c:val val="0"/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xVal>
            <c:numRef>
              <c:f>'Auswertung RAM-Test - ram4_3_ar'!$A$4:$A$40</c:f>
              <c:numCache>
                <c:ptCount val="37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</c:numCache>
            </c:numRef>
          </c:xVal>
          <c:yVal>
            <c:numRef>
              <c:f>'Auswertung RAM-Test - ram4_3_ar'!$N$4:$N$40</c:f>
              <c:numCache>
                <c:ptCount val="37"/>
                <c:pt idx="0">
                  <c:v>0.085900</c:v>
                </c:pt>
                <c:pt idx="1">
                  <c:v>0.070900</c:v>
                </c:pt>
                <c:pt idx="2">
                  <c:v>0.079900</c:v>
                </c:pt>
                <c:pt idx="3">
                  <c:v>0.078500</c:v>
                </c:pt>
                <c:pt idx="4">
                  <c:v>0.080100</c:v>
                </c:pt>
                <c:pt idx="5">
                  <c:v>0.084000</c:v>
                </c:pt>
                <c:pt idx="6">
                  <c:v>0.081300</c:v>
                </c:pt>
                <c:pt idx="7">
                  <c:v>0.082100</c:v>
                </c:pt>
                <c:pt idx="8">
                  <c:v>0.079900</c:v>
                </c:pt>
                <c:pt idx="9">
                  <c:v>0.086600</c:v>
                </c:pt>
                <c:pt idx="10">
                  <c:v>0.082400</c:v>
                </c:pt>
                <c:pt idx="11">
                  <c:v>0.091200</c:v>
                </c:pt>
                <c:pt idx="12">
                  <c:v>0.082100</c:v>
                </c:pt>
                <c:pt idx="13">
                  <c:v>0.082600</c:v>
                </c:pt>
                <c:pt idx="14">
                  <c:v>0.081600</c:v>
                </c:pt>
                <c:pt idx="15">
                  <c:v>0.081400</c:v>
                </c:pt>
                <c:pt idx="16">
                  <c:v>0.090100</c:v>
                </c:pt>
                <c:pt idx="17">
                  <c:v>0.084000</c:v>
                </c:pt>
                <c:pt idx="18">
                  <c:v>0.088000</c:v>
                </c:pt>
                <c:pt idx="19">
                  <c:v>0.082400</c:v>
                </c:pt>
                <c:pt idx="20">
                  <c:v>0.082700</c:v>
                </c:pt>
                <c:pt idx="21">
                  <c:v>0.080000</c:v>
                </c:pt>
                <c:pt idx="22">
                  <c:v>0.086200</c:v>
                </c:pt>
                <c:pt idx="23">
                  <c:v>0.082400</c:v>
                </c:pt>
                <c:pt idx="24">
                  <c:v>0.082300</c:v>
                </c:pt>
                <c:pt idx="25">
                  <c:v>0.080900</c:v>
                </c:pt>
                <c:pt idx="26">
                  <c:v>0.084600</c:v>
                </c:pt>
                <c:pt idx="27">
                  <c:v>0.082200</c:v>
                </c:pt>
                <c:pt idx="28">
                  <c:v>0.083300</c:v>
                </c:pt>
                <c:pt idx="29">
                  <c:v>0.087700</c:v>
                </c:pt>
                <c:pt idx="30">
                  <c:v>0.081700</c:v>
                </c:pt>
                <c:pt idx="31">
                  <c:v>0.082300</c:v>
                </c:pt>
                <c:pt idx="32">
                  <c:v>0.082300</c:v>
                </c:pt>
                <c:pt idx="33">
                  <c:v>0.084900</c:v>
                </c:pt>
                <c:pt idx="34">
                  <c:v>0.083900</c:v>
                </c:pt>
                <c:pt idx="35">
                  <c:v>0.082800</c:v>
                </c:pt>
                <c:pt idx="36">
                  <c:v>0.085500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9525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9525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Number of users with active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Average request duration (s)</a:t>
                </a:r>
              </a:p>
            </c:rich>
          </c:tx>
          <c:layout/>
          <c:overlay val="1"/>
        </c:title>
        <c:numFmt formatCode="0.000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03"/>
        <c:minorUnit val="0.01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5602"/>
          <c:y val="0.044996"/>
          <c:w val="0.861954"/>
          <c:h val="0.80416"/>
        </c:manualLayout>
      </c:layout>
      <c:scatterChart>
        <c:scatterStyle val="lineMarker"/>
        <c:varyColors val="0"/>
        <c:ser>
          <c:idx val="0"/>
          <c:order val="0"/>
          <c:tx>
            <c:v>Average container startup duration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00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'Auswertung RAM-Test - ram4_3_ar'!$A$3:$A$42</c:f>
              <c:numCache>
                <c:ptCount val="38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  <c:pt idx="11">
                  <c:v>11.000000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14.000000</c:v>
                </c:pt>
                <c:pt idx="15">
                  <c:v>15.000000</c:v>
                </c:pt>
                <c:pt idx="16">
                  <c:v>16.000000</c:v>
                </c:pt>
                <c:pt idx="17">
                  <c:v>17.000000</c:v>
                </c:pt>
                <c:pt idx="18">
                  <c:v>18.000000</c:v>
                </c:pt>
                <c:pt idx="19">
                  <c:v>19.000000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22.000000</c:v>
                </c:pt>
                <c:pt idx="23">
                  <c:v>23.000000</c:v>
                </c:pt>
                <c:pt idx="24">
                  <c:v>24.000000</c:v>
                </c:pt>
                <c:pt idx="25">
                  <c:v>25.000000</c:v>
                </c:pt>
                <c:pt idx="26">
                  <c:v>26.000000</c:v>
                </c:pt>
                <c:pt idx="27">
                  <c:v>27.000000</c:v>
                </c:pt>
                <c:pt idx="28">
                  <c:v>28.000000</c:v>
                </c:pt>
                <c:pt idx="29">
                  <c:v>29.000000</c:v>
                </c:pt>
                <c:pt idx="30">
                  <c:v>30.000000</c:v>
                </c:pt>
                <c:pt idx="31">
                  <c:v>31.000000</c:v>
                </c:pt>
                <c:pt idx="32">
                  <c:v>32.000000</c:v>
                </c:pt>
                <c:pt idx="33">
                  <c:v>33.000000</c:v>
                </c:pt>
                <c:pt idx="34">
                  <c:v>34.000000</c:v>
                </c:pt>
                <c:pt idx="35">
                  <c:v>35.000000</c:v>
                </c:pt>
                <c:pt idx="36">
                  <c:v>36.000000</c:v>
                </c:pt>
                <c:pt idx="37">
                  <c:v>37.000000</c:v>
                </c:pt>
              </c:numCache>
            </c:numRef>
          </c:xVal>
          <c:yVal>
            <c:numRef>
              <c:f>'Auswertung RAM-Test - ram4_3_ar'!$P$3:$P$40</c:f>
              <c:numCache>
                <c:ptCount val="38"/>
                <c:pt idx="0">
                  <c:v>0.000000</c:v>
                </c:pt>
                <c:pt idx="1">
                  <c:v>34.296200</c:v>
                </c:pt>
                <c:pt idx="2">
                  <c:v>33.939300</c:v>
                </c:pt>
                <c:pt idx="3">
                  <c:v>33.896100</c:v>
                </c:pt>
                <c:pt idx="4">
                  <c:v>33.916800</c:v>
                </c:pt>
                <c:pt idx="5">
                  <c:v>33.939300</c:v>
                </c:pt>
                <c:pt idx="6">
                  <c:v>33.917800</c:v>
                </c:pt>
                <c:pt idx="7">
                  <c:v>33.870700</c:v>
                </c:pt>
                <c:pt idx="8">
                  <c:v>33.933200</c:v>
                </c:pt>
                <c:pt idx="9">
                  <c:v>34.004700</c:v>
                </c:pt>
                <c:pt idx="10">
                  <c:v>33.935500</c:v>
                </c:pt>
                <c:pt idx="11">
                  <c:v>33.887700</c:v>
                </c:pt>
                <c:pt idx="12">
                  <c:v>33.902400</c:v>
                </c:pt>
                <c:pt idx="13">
                  <c:v>33.883000</c:v>
                </c:pt>
                <c:pt idx="14">
                  <c:v>33.876600</c:v>
                </c:pt>
                <c:pt idx="15">
                  <c:v>33.933100</c:v>
                </c:pt>
                <c:pt idx="16">
                  <c:v>33.889000</c:v>
                </c:pt>
                <c:pt idx="17">
                  <c:v>33.929300</c:v>
                </c:pt>
                <c:pt idx="18">
                  <c:v>33.972100</c:v>
                </c:pt>
                <c:pt idx="19">
                  <c:v>33.910700</c:v>
                </c:pt>
                <c:pt idx="20">
                  <c:v>33.919400</c:v>
                </c:pt>
                <c:pt idx="21">
                  <c:v>33.981200</c:v>
                </c:pt>
                <c:pt idx="22">
                  <c:v>33.960500</c:v>
                </c:pt>
                <c:pt idx="23">
                  <c:v>34.031100</c:v>
                </c:pt>
                <c:pt idx="24">
                  <c:v>33.975800</c:v>
                </c:pt>
                <c:pt idx="25">
                  <c:v>33.937300</c:v>
                </c:pt>
                <c:pt idx="26">
                  <c:v>34.033900</c:v>
                </c:pt>
                <c:pt idx="27">
                  <c:v>33.926200</c:v>
                </c:pt>
                <c:pt idx="28">
                  <c:v>33.961400</c:v>
                </c:pt>
                <c:pt idx="29">
                  <c:v>33.996000</c:v>
                </c:pt>
                <c:pt idx="30">
                  <c:v>33.937000</c:v>
                </c:pt>
                <c:pt idx="31">
                  <c:v>33.957300</c:v>
                </c:pt>
                <c:pt idx="32">
                  <c:v>33.848100</c:v>
                </c:pt>
                <c:pt idx="33">
                  <c:v>33.942900</c:v>
                </c:pt>
                <c:pt idx="34">
                  <c:v>33.936600</c:v>
                </c:pt>
                <c:pt idx="35">
                  <c:v>33.974900</c:v>
                </c:pt>
                <c:pt idx="36">
                  <c:v>33.990800</c:v>
                </c:pt>
                <c:pt idx="37">
                  <c:v>33.962600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9525" cap="flat">
              <a:solidFill>
                <a:srgbClr val="5E5E5E"/>
              </a:solidFill>
              <a:custDash>
                <a:ds d="100000" sp="200000"/>
              </a:custDash>
              <a:miter lim="400000"/>
            </a:ln>
          </c:spPr>
        </c:majorGridlines>
        <c:minorGridlines>
          <c:spPr>
            <a:ln w="9525" cap="flat">
              <a:solidFill>
                <a:srgbClr val="929292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Number of users with active containers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ajorGridlines>
        <c:minorGridlines>
          <c:spPr>
            <a:ln w="9525" cap="flat">
              <a:solidFill>
                <a:srgbClr val="5E5E5E"/>
              </a:solidFill>
              <a:prstDash val="solid"/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22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220" u="none">
                    <a:solidFill>
                      <a:srgbClr val="000000"/>
                    </a:solidFill>
                    <a:latin typeface="Arial"/>
                  </a:rPr>
                  <a:t>Average container startup duration (s)</a:t>
                </a:r>
              </a:p>
            </c:rich>
          </c:tx>
          <c:layout/>
          <c:overlay val="1"/>
        </c:title>
        <c:numFmt formatCode="0.000" sourceLinked="1"/>
        <c:majorTickMark val="out"/>
        <c:minorTickMark val="out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2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184796</xdr:colOff>
      <xdr:row>43</xdr:row>
      <xdr:rowOff>136436</xdr:rowOff>
    </xdr:from>
    <xdr:to>
      <xdr:col>9</xdr:col>
      <xdr:colOff>467395</xdr:colOff>
      <xdr:row>58</xdr:row>
      <xdr:rowOff>184301</xdr:rowOff>
    </xdr:to>
    <xdr:graphicFrame>
      <xdr:nvGraphicFramePr>
        <xdr:cNvPr id="2" name="Streudiagramm"/>
        <xdr:cNvGraphicFramePr/>
      </xdr:nvGraphicFramePr>
      <xdr:xfrm>
        <a:off x="184796" y="11185436"/>
        <a:ext cx="7305700" cy="38388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205177</xdr:colOff>
      <xdr:row>43</xdr:row>
      <xdr:rowOff>136436</xdr:rowOff>
    </xdr:from>
    <xdr:to>
      <xdr:col>15</xdr:col>
      <xdr:colOff>1051523</xdr:colOff>
      <xdr:row>58</xdr:row>
      <xdr:rowOff>184301</xdr:rowOff>
    </xdr:to>
    <xdr:graphicFrame>
      <xdr:nvGraphicFramePr>
        <xdr:cNvPr id="3" name="Streudiagramm"/>
        <xdr:cNvGraphicFramePr/>
      </xdr:nvGraphicFramePr>
      <xdr:xfrm>
        <a:off x="8269677" y="11185436"/>
        <a:ext cx="7348747" cy="38388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205177</xdr:colOff>
      <xdr:row>58</xdr:row>
      <xdr:rowOff>184301</xdr:rowOff>
    </xdr:from>
    <xdr:to>
      <xdr:col>15</xdr:col>
      <xdr:colOff>1137693</xdr:colOff>
      <xdr:row>73</xdr:row>
      <xdr:rowOff>232166</xdr:rowOff>
    </xdr:to>
    <xdr:graphicFrame>
      <xdr:nvGraphicFramePr>
        <xdr:cNvPr id="4" name="Streudiagramm"/>
        <xdr:cNvGraphicFramePr/>
      </xdr:nvGraphicFramePr>
      <xdr:xfrm>
        <a:off x="8269677" y="15024251"/>
        <a:ext cx="7434917" cy="38388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18</xdr:col>
      <xdr:colOff>1083300</xdr:colOff>
      <xdr:row>44</xdr:row>
      <xdr:rowOff>56437</xdr:rowOff>
    </xdr:from>
    <xdr:to>
      <xdr:col>28</xdr:col>
      <xdr:colOff>57799</xdr:colOff>
      <xdr:row>59</xdr:row>
      <xdr:rowOff>104302</xdr:rowOff>
    </xdr:to>
    <xdr:graphicFrame>
      <xdr:nvGraphicFramePr>
        <xdr:cNvPr id="5" name="Streudiagramm"/>
        <xdr:cNvGraphicFramePr/>
      </xdr:nvGraphicFramePr>
      <xdr:xfrm>
        <a:off x="19206200" y="11358167"/>
        <a:ext cx="7305700" cy="38388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28</xdr:col>
      <xdr:colOff>836980</xdr:colOff>
      <xdr:row>44</xdr:row>
      <xdr:rowOff>56437</xdr:rowOff>
    </xdr:from>
    <xdr:to>
      <xdr:col>35</xdr:col>
      <xdr:colOff>248226</xdr:colOff>
      <xdr:row>59</xdr:row>
      <xdr:rowOff>104302</xdr:rowOff>
    </xdr:to>
    <xdr:graphicFrame>
      <xdr:nvGraphicFramePr>
        <xdr:cNvPr id="6" name="Streudiagramm"/>
        <xdr:cNvGraphicFramePr/>
      </xdr:nvGraphicFramePr>
      <xdr:xfrm>
        <a:off x="27291080" y="11358167"/>
        <a:ext cx="7348747" cy="38388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28</xdr:col>
      <xdr:colOff>836981</xdr:colOff>
      <xdr:row>59</xdr:row>
      <xdr:rowOff>104301</xdr:rowOff>
    </xdr:from>
    <xdr:to>
      <xdr:col>35</xdr:col>
      <xdr:colOff>334397</xdr:colOff>
      <xdr:row>74</xdr:row>
      <xdr:rowOff>152167</xdr:rowOff>
    </xdr:to>
    <xdr:graphicFrame>
      <xdr:nvGraphicFramePr>
        <xdr:cNvPr id="7" name="Streudiagramm"/>
        <xdr:cNvGraphicFramePr/>
      </xdr:nvGraphicFramePr>
      <xdr:xfrm>
        <a:off x="27291081" y="15196981"/>
        <a:ext cx="7434917" cy="38388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30032</xdr:colOff>
      <xdr:row>41</xdr:row>
      <xdr:rowOff>157656</xdr:rowOff>
    </xdr:from>
    <xdr:to>
      <xdr:col>15</xdr:col>
      <xdr:colOff>1125192</xdr:colOff>
      <xdr:row>43</xdr:row>
      <xdr:rowOff>180861</xdr:rowOff>
    </xdr:to>
    <xdr:sp>
      <xdr:nvSpPr>
        <xdr:cNvPr id="8" name="RAM-Werte in MiB; Zeiten in Sekunden"/>
        <xdr:cNvSpPr txBox="1"/>
      </xdr:nvSpPr>
      <xdr:spPr>
        <a:xfrm>
          <a:off x="9389932" y="10699291"/>
          <a:ext cx="6302161" cy="5305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RAM-Werte in MiB; Zeiten in Sekunden </a:t>
          </a:r>
        </a:p>
      </xdr:txBody>
    </xdr:sp>
    <xdr:clientData/>
  </xdr:twoCellAnchor>
  <xdr:twoCellAnchor>
    <xdr:from>
      <xdr:col>1</xdr:col>
      <xdr:colOff>47634</xdr:colOff>
      <xdr:row>43</xdr:row>
      <xdr:rowOff>72342</xdr:rowOff>
    </xdr:from>
    <xdr:to>
      <xdr:col>19</xdr:col>
      <xdr:colOff>1269</xdr:colOff>
      <xdr:row>43</xdr:row>
      <xdr:rowOff>72342</xdr:rowOff>
    </xdr:to>
    <xdr:sp>
      <xdr:nvSpPr>
        <xdr:cNvPr id="9" name="Linien"/>
        <xdr:cNvSpPr/>
      </xdr:nvSpPr>
      <xdr:spPr>
        <a:xfrm>
          <a:off x="504834" y="11121342"/>
          <a:ext cx="18762336" cy="1"/>
        </a:xfrm>
        <a:prstGeom prst="line">
          <a:avLst/>
        </a:prstGeom>
        <a:noFill/>
        <a:ln w="63500" cap="flat">
          <a:solidFill>
            <a:schemeClr val="accent5">
              <a:hueOff val="-82419"/>
              <a:satOff val="-9513"/>
              <a:lumOff val="-16343"/>
            </a:schemeClr>
          </a:solidFill>
          <a:prstDash val="solid"/>
          <a:miter lim="400000"/>
          <a:headEnd type="arrow" w="med" len="med"/>
          <a:tailEnd type="arrow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24</xdr:col>
      <xdr:colOff>61115</xdr:colOff>
      <xdr:row>41</xdr:row>
      <xdr:rowOff>240504</xdr:rowOff>
    </xdr:from>
    <xdr:to>
      <xdr:col>33</xdr:col>
      <xdr:colOff>1098391</xdr:colOff>
      <xdr:row>44</xdr:row>
      <xdr:rowOff>10980</xdr:rowOff>
    </xdr:to>
    <xdr:sp>
      <xdr:nvSpPr>
        <xdr:cNvPr id="10" name="RAM-Werte in MB, umgerechnet mit Faktor 1,04858; Zeiten in Sekunden"/>
        <xdr:cNvSpPr txBox="1"/>
      </xdr:nvSpPr>
      <xdr:spPr>
        <a:xfrm>
          <a:off x="23073515" y="10782139"/>
          <a:ext cx="10130477" cy="53057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RAM-Werte in MB, umgerechnet mit Faktor 1,04858; Zeiten in Sekunden</a:t>
          </a:r>
        </a:p>
      </xdr:txBody>
    </xdr:sp>
    <xdr:clientData/>
  </xdr:twoCellAnchor>
  <xdr:twoCellAnchor>
    <xdr:from>
      <xdr:col>19</xdr:col>
      <xdr:colOff>535066</xdr:colOff>
      <xdr:row>43</xdr:row>
      <xdr:rowOff>229107</xdr:rowOff>
    </xdr:from>
    <xdr:to>
      <xdr:col>38</xdr:col>
      <xdr:colOff>77856</xdr:colOff>
      <xdr:row>43</xdr:row>
      <xdr:rowOff>229107</xdr:rowOff>
    </xdr:to>
    <xdr:sp>
      <xdr:nvSpPr>
        <xdr:cNvPr id="11" name="Linien"/>
        <xdr:cNvSpPr/>
      </xdr:nvSpPr>
      <xdr:spPr>
        <a:xfrm>
          <a:off x="19800966" y="11278107"/>
          <a:ext cx="17614891" cy="1"/>
        </a:xfrm>
        <a:prstGeom prst="line">
          <a:avLst/>
        </a:prstGeom>
        <a:noFill/>
        <a:ln w="63500" cap="flat">
          <a:solidFill>
            <a:schemeClr val="accent5">
              <a:hueOff val="-82419"/>
              <a:satOff val="-9513"/>
              <a:lumOff val="-16343"/>
            </a:schemeClr>
          </a:solidFill>
          <a:prstDash val="solid"/>
          <a:miter lim="400000"/>
          <a:headEnd type="arrow" w="med" len="med"/>
          <a:tailEnd type="arrow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O42"/>
  <sheetViews>
    <sheetView workbookViewId="0" showGridLines="0" defaultGridColor="1"/>
  </sheetViews>
  <sheetFormatPr defaultColWidth="8.33333" defaultRowHeight="19.9" customHeight="1" outlineLevelRow="0" outlineLevelCol="0"/>
  <cols>
    <col min="1" max="1" width="6" style="1" customWidth="1"/>
    <col min="2" max="2" width="8.85156" style="1" customWidth="1"/>
    <col min="3" max="3" width="12" style="1" customWidth="1"/>
    <col min="4" max="4" width="9" style="1" customWidth="1"/>
    <col min="5" max="5" width="12.3516" style="1" customWidth="1"/>
    <col min="6" max="6" width="8.17188" style="1" customWidth="1"/>
    <col min="7" max="7" width="11.5" style="1" customWidth="1"/>
    <col min="8" max="8" width="10.5" style="1" customWidth="1"/>
    <col min="9" max="9" width="13.8516" style="1" customWidth="1"/>
    <col min="10" max="10" width="13.6719" style="1" customWidth="1"/>
    <col min="11" max="11" width="17" style="1" customWidth="1"/>
    <col min="12" max="12" width="12.1719" style="1" customWidth="1"/>
    <col min="13" max="13" width="15.5" style="1" customWidth="1"/>
    <col min="14" max="14" width="18.6719" style="1" customWidth="1"/>
    <col min="15" max="15" width="22" style="1" customWidth="1"/>
    <col min="16" max="16" width="23" style="1" customWidth="1"/>
    <col min="17" max="18" width="11.9062" style="1" customWidth="1"/>
    <col min="19" max="19" width="15.0781" style="1" customWidth="1"/>
    <col min="20" max="20" width="7.14844" style="1" customWidth="1"/>
    <col min="21" max="21" width="8.72656" style="1" customWidth="1"/>
    <col min="22" max="22" width="12.0781" style="1" customWidth="1"/>
    <col min="23" max="23" width="9.07812" style="1" customWidth="1"/>
    <col min="24" max="24" width="12.4062" style="1" customWidth="1"/>
    <col min="25" max="25" width="8.22656" style="1" customWidth="1"/>
    <col min="26" max="26" width="11.5781" style="1" customWidth="1"/>
    <col min="27" max="27" width="10.5781" style="1" customWidth="1"/>
    <col min="28" max="29" width="15.0781" style="1" customWidth="1"/>
    <col min="30" max="30" width="17.0781" style="1" customWidth="1"/>
    <col min="31" max="31" width="12.2266" style="1" customWidth="1"/>
    <col min="32" max="35" width="15.0781" style="1" customWidth="1"/>
    <col min="36" max="37" width="11.9062" style="1" customWidth="1"/>
    <col min="38" max="40" width="15.0781" style="1" customWidth="1"/>
    <col min="41" max="41" width="33.5625" style="1" customWidth="1"/>
    <col min="42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s="4"/>
      <c r="U2" t="s" s="3">
        <v>2</v>
      </c>
      <c r="V2" t="s" s="3">
        <v>3</v>
      </c>
      <c r="W2" t="s" s="3">
        <v>4</v>
      </c>
      <c r="X2" t="s" s="3">
        <v>5</v>
      </c>
      <c r="Y2" t="s" s="3">
        <v>6</v>
      </c>
      <c r="Z2" t="s" s="3">
        <v>7</v>
      </c>
      <c r="AA2" t="s" s="3">
        <v>8</v>
      </c>
      <c r="AB2" t="s" s="3">
        <v>9</v>
      </c>
      <c r="AC2" t="s" s="3">
        <v>10</v>
      </c>
      <c r="AD2" t="s" s="3">
        <v>11</v>
      </c>
      <c r="AE2" t="s" s="3">
        <v>12</v>
      </c>
      <c r="AF2" t="s" s="3">
        <v>13</v>
      </c>
      <c r="AG2" t="s" s="3">
        <v>14</v>
      </c>
      <c r="AH2" t="s" s="3">
        <v>15</v>
      </c>
      <c r="AI2" t="s" s="3">
        <v>16</v>
      </c>
      <c r="AJ2" t="s" s="3">
        <v>17</v>
      </c>
      <c r="AK2" t="s" s="3">
        <v>18</v>
      </c>
      <c r="AL2" t="s" s="3">
        <v>19</v>
      </c>
      <c r="AM2" s="4"/>
      <c r="AN2" s="4"/>
      <c r="AO2" s="4"/>
    </row>
    <row r="3" ht="20.25" customHeight="1">
      <c r="A3" s="5">
        <v>0</v>
      </c>
      <c r="B3" s="6">
        <v>3819</v>
      </c>
      <c r="C3" s="7">
        <v>0</v>
      </c>
      <c r="D3" s="8">
        <v>778</v>
      </c>
      <c r="E3" s="7">
        <v>0.47</v>
      </c>
      <c r="F3" s="8">
        <v>2761</v>
      </c>
      <c r="G3" s="7">
        <v>0.47</v>
      </c>
      <c r="H3" s="8">
        <v>16</v>
      </c>
      <c r="I3" s="7">
        <v>0</v>
      </c>
      <c r="J3" s="8">
        <v>515</v>
      </c>
      <c r="K3" s="7">
        <v>0</v>
      </c>
      <c r="L3" s="8">
        <v>3040</v>
      </c>
      <c r="M3" s="7">
        <v>0.93</v>
      </c>
      <c r="N3" s="9">
        <v>0</v>
      </c>
      <c r="O3" s="9">
        <v>0</v>
      </c>
      <c r="P3" s="9">
        <v>0</v>
      </c>
      <c r="Q3" s="9"/>
      <c r="R3" s="9"/>
      <c r="S3" s="9"/>
      <c r="T3" s="9"/>
      <c r="U3" s="7">
        <f>B3*1.04858</f>
        <v>4004.52702</v>
      </c>
      <c r="V3" s="7">
        <f>C3*1.04858</f>
        <v>0</v>
      </c>
      <c r="W3" s="7">
        <f>D3*1.04858</f>
        <v>815.79524</v>
      </c>
      <c r="X3" s="7">
        <f>E3*1.04858</f>
        <v>0.4928326</v>
      </c>
      <c r="Y3" s="7">
        <f>F3*1.04858</f>
        <v>2895.12938</v>
      </c>
      <c r="Z3" s="7">
        <f>G3*1.04858</f>
        <v>0.4928326</v>
      </c>
      <c r="AA3" s="7">
        <f>H3*1.04858</f>
        <v>16.77728</v>
      </c>
      <c r="AB3" s="7">
        <f>I3*1.04858</f>
        <v>0</v>
      </c>
      <c r="AC3" s="7">
        <f>J3*1.04858</f>
        <v>540.0187</v>
      </c>
      <c r="AD3" s="7">
        <f>K3*1.04858</f>
        <v>0</v>
      </c>
      <c r="AE3" s="7">
        <f>L3*1.04858</f>
        <v>3187.6832</v>
      </c>
      <c r="AF3" s="7">
        <f>M3*1.04858</f>
        <v>0.9751794</v>
      </c>
      <c r="AG3" s="9">
        <f>N3</f>
        <v>0</v>
      </c>
      <c r="AH3" s="9">
        <f>O3</f>
        <v>0</v>
      </c>
      <c r="AI3" s="9">
        <f>P3</f>
        <v>0</v>
      </c>
      <c r="AJ3" s="7">
        <f>Q3*1.04858</f>
        <v>0</v>
      </c>
      <c r="AK3" s="7">
        <f>R3*1.04858</f>
        <v>0</v>
      </c>
      <c r="AL3" s="7">
        <f>S3*1.04858</f>
        <v>0</v>
      </c>
      <c r="AM3" s="9"/>
      <c r="AN3" s="9"/>
      <c r="AO3" s="9"/>
    </row>
    <row r="4" ht="20.05" customHeight="1">
      <c r="A4" s="10">
        <v>1</v>
      </c>
      <c r="B4" s="11">
        <v>3819</v>
      </c>
      <c r="C4" s="12">
        <v>0</v>
      </c>
      <c r="D4" s="13">
        <v>849</v>
      </c>
      <c r="E4" s="12">
        <v>0.44</v>
      </c>
      <c r="F4" s="13">
        <v>2558</v>
      </c>
      <c r="G4" s="12">
        <v>0</v>
      </c>
      <c r="H4" s="13">
        <v>16</v>
      </c>
      <c r="I4" s="12">
        <v>0</v>
      </c>
      <c r="J4" s="13">
        <v>654</v>
      </c>
      <c r="K4" s="12">
        <v>0</v>
      </c>
      <c r="L4" s="13">
        <v>2969</v>
      </c>
      <c r="M4" s="12">
        <v>0.22</v>
      </c>
      <c r="N4" s="14">
        <v>0.0859</v>
      </c>
      <c r="O4" s="15">
        <v>0.014</v>
      </c>
      <c r="P4" s="14">
        <v>34.2962</v>
      </c>
      <c r="Q4" s="12">
        <f>F4-F3</f>
        <v>-203</v>
      </c>
      <c r="R4" s="12">
        <f>D4-D3</f>
        <v>71</v>
      </c>
      <c r="S4" s="12">
        <f>L4-L3</f>
        <v>-71</v>
      </c>
      <c r="T4" s="14"/>
      <c r="U4" s="12">
        <f>B4*1.04858</f>
        <v>4004.52702</v>
      </c>
      <c r="V4" s="12">
        <f>C4*1.04858</f>
        <v>0</v>
      </c>
      <c r="W4" s="12">
        <f>D4*1.04858</f>
        <v>890.24442</v>
      </c>
      <c r="X4" s="12">
        <f>E4*1.04858</f>
        <v>0.4613752</v>
      </c>
      <c r="Y4" s="12">
        <f>F4*1.04858</f>
        <v>2682.26764</v>
      </c>
      <c r="Z4" s="12">
        <f>G4*1.04858</f>
        <v>0</v>
      </c>
      <c r="AA4" s="12">
        <f>H4*1.04858</f>
        <v>16.77728</v>
      </c>
      <c r="AB4" s="12">
        <f>I4*1.04858</f>
        <v>0</v>
      </c>
      <c r="AC4" s="12">
        <f>J4*1.04858</f>
        <v>685.7713199999999</v>
      </c>
      <c r="AD4" s="12">
        <f>K4*1.04858</f>
        <v>0</v>
      </c>
      <c r="AE4" s="12">
        <f>L4*1.04858</f>
        <v>3113.23402</v>
      </c>
      <c r="AF4" s="12">
        <f>M4*1.04858</f>
        <v>0.2306876</v>
      </c>
      <c r="AG4" s="14">
        <f>N4</f>
        <v>0.0859</v>
      </c>
      <c r="AH4" s="14">
        <f>O4</f>
        <v>0.014</v>
      </c>
      <c r="AI4" s="14">
        <f>P4</f>
        <v>34.2962</v>
      </c>
      <c r="AJ4" s="12">
        <f>Q4*1.04858</f>
        <v>-212.86174</v>
      </c>
      <c r="AK4" s="12">
        <f>R4*1.04858</f>
        <v>74.44918</v>
      </c>
      <c r="AL4" s="12">
        <f>S4*1.04858</f>
        <v>-74.44918</v>
      </c>
      <c r="AM4" s="14"/>
      <c r="AN4" s="14">
        <f>SUM(AG4:AG15)</f>
        <v>0.9828</v>
      </c>
      <c r="AO4" t="s" s="16">
        <v>20</v>
      </c>
    </row>
    <row r="5" ht="20.05" customHeight="1">
      <c r="A5" s="10">
        <v>2</v>
      </c>
      <c r="B5" s="11">
        <v>3819</v>
      </c>
      <c r="C5" s="12">
        <v>0</v>
      </c>
      <c r="D5" s="13">
        <v>898</v>
      </c>
      <c r="E5" s="12">
        <v>0</v>
      </c>
      <c r="F5" s="13">
        <v>2494</v>
      </c>
      <c r="G5" s="12">
        <v>0</v>
      </c>
      <c r="H5" s="13">
        <v>16</v>
      </c>
      <c r="I5" s="12">
        <v>0</v>
      </c>
      <c r="J5" s="13">
        <v>672</v>
      </c>
      <c r="K5" s="12">
        <v>0</v>
      </c>
      <c r="L5" s="13">
        <v>2920</v>
      </c>
      <c r="M5" s="12">
        <v>0.47</v>
      </c>
      <c r="N5" s="14">
        <v>0.0709</v>
      </c>
      <c r="O5" s="14">
        <v>0.0064</v>
      </c>
      <c r="P5" s="14">
        <v>33.9393</v>
      </c>
      <c r="Q5" s="12">
        <f>F5-F4</f>
        <v>-64</v>
      </c>
      <c r="R5" s="12">
        <f>D5-D4</f>
        <v>49</v>
      </c>
      <c r="S5" s="12">
        <f>L5-L4</f>
        <v>-49</v>
      </c>
      <c r="T5" s="14"/>
      <c r="U5" s="12">
        <f>B5*1.04858</f>
        <v>4004.52702</v>
      </c>
      <c r="V5" s="12">
        <f>C5*1.04858</f>
        <v>0</v>
      </c>
      <c r="W5" s="12">
        <f>D5*1.04858</f>
        <v>941.6248399999999</v>
      </c>
      <c r="X5" s="12">
        <f>E5*1.04858</f>
        <v>0</v>
      </c>
      <c r="Y5" s="12">
        <f>F5*1.04858</f>
        <v>2615.15852</v>
      </c>
      <c r="Z5" s="12">
        <f>G5*1.04858</f>
        <v>0</v>
      </c>
      <c r="AA5" s="12">
        <f>H5*1.04858</f>
        <v>16.77728</v>
      </c>
      <c r="AB5" s="12">
        <f>I5*1.04858</f>
        <v>0</v>
      </c>
      <c r="AC5" s="12">
        <f>J5*1.04858</f>
        <v>704.64576</v>
      </c>
      <c r="AD5" s="12">
        <f>K5*1.04858</f>
        <v>0</v>
      </c>
      <c r="AE5" s="12">
        <f>L5*1.04858</f>
        <v>3061.8536</v>
      </c>
      <c r="AF5" s="12">
        <f>M5*1.04858</f>
        <v>0.4928326</v>
      </c>
      <c r="AG5" s="14">
        <f>N5</f>
        <v>0.0709</v>
      </c>
      <c r="AH5" s="14">
        <f>O5</f>
        <v>0.0064</v>
      </c>
      <c r="AI5" s="14">
        <f>P5</f>
        <v>33.9393</v>
      </c>
      <c r="AJ5" s="12">
        <f>Q5*1.04858</f>
        <v>-67.10912</v>
      </c>
      <c r="AK5" s="12">
        <f>R5*1.04858</f>
        <v>51.38042</v>
      </c>
      <c r="AL5" s="12">
        <f>S5*1.04858</f>
        <v>-51.38042</v>
      </c>
      <c r="AM5" s="14"/>
      <c r="AN5" s="14">
        <f>SUM(AG16:AG28)</f>
        <v>1.0858</v>
      </c>
      <c r="AO5" t="s" s="16">
        <v>21</v>
      </c>
    </row>
    <row r="6" ht="20.05" customHeight="1">
      <c r="A6" s="10">
        <v>3</v>
      </c>
      <c r="B6" s="11">
        <v>3819</v>
      </c>
      <c r="C6" s="12">
        <v>0</v>
      </c>
      <c r="D6" s="13">
        <v>984</v>
      </c>
      <c r="E6" s="12">
        <v>0.5</v>
      </c>
      <c r="F6" s="13">
        <v>2391</v>
      </c>
      <c r="G6" s="12">
        <v>0.5</v>
      </c>
      <c r="H6" s="13">
        <v>16</v>
      </c>
      <c r="I6" s="12">
        <v>0</v>
      </c>
      <c r="J6" s="13">
        <v>691</v>
      </c>
      <c r="K6" s="12">
        <v>0</v>
      </c>
      <c r="L6" s="13">
        <v>2834</v>
      </c>
      <c r="M6" s="12">
        <v>1.01</v>
      </c>
      <c r="N6" s="14">
        <v>0.0799</v>
      </c>
      <c r="O6" s="14">
        <v>0.0126</v>
      </c>
      <c r="P6" s="14">
        <v>33.8961</v>
      </c>
      <c r="Q6" s="12">
        <f>F6-F5</f>
        <v>-103</v>
      </c>
      <c r="R6" s="12">
        <f>D6-D5</f>
        <v>86</v>
      </c>
      <c r="S6" s="12">
        <f>L6-L5</f>
        <v>-86</v>
      </c>
      <c r="T6" s="14"/>
      <c r="U6" s="12">
        <f>B6*1.04858</f>
        <v>4004.52702</v>
      </c>
      <c r="V6" s="12">
        <f>C6*1.04858</f>
        <v>0</v>
      </c>
      <c r="W6" s="12">
        <f>D6*1.04858</f>
        <v>1031.80272</v>
      </c>
      <c r="X6" s="12">
        <f>E6*1.04858</f>
        <v>0.52429</v>
      </c>
      <c r="Y6" s="12">
        <f>F6*1.04858</f>
        <v>2507.15478</v>
      </c>
      <c r="Z6" s="12">
        <f>G6*1.04858</f>
        <v>0.52429</v>
      </c>
      <c r="AA6" s="12">
        <f>H6*1.04858</f>
        <v>16.77728</v>
      </c>
      <c r="AB6" s="12">
        <f>I6*1.04858</f>
        <v>0</v>
      </c>
      <c r="AC6" s="12">
        <f>J6*1.04858</f>
        <v>724.5687799999999</v>
      </c>
      <c r="AD6" s="12">
        <f>K6*1.04858</f>
        <v>0</v>
      </c>
      <c r="AE6" s="12">
        <f>L6*1.04858</f>
        <v>2971.67572</v>
      </c>
      <c r="AF6" s="12">
        <f>M6*1.04858</f>
        <v>1.0590658</v>
      </c>
      <c r="AG6" s="14">
        <f>N6</f>
        <v>0.0799</v>
      </c>
      <c r="AH6" s="14">
        <f>O6</f>
        <v>0.0126</v>
      </c>
      <c r="AI6" s="14">
        <f>P6</f>
        <v>33.8961</v>
      </c>
      <c r="AJ6" s="12">
        <f>Q6*1.04858</f>
        <v>-108.00374</v>
      </c>
      <c r="AK6" s="12">
        <f>R6*1.04858</f>
        <v>90.17788</v>
      </c>
      <c r="AL6" s="12">
        <f>S6*1.04858</f>
        <v>-90.17788</v>
      </c>
      <c r="AM6" s="14"/>
      <c r="AN6" s="14">
        <f>AVERAGE(AG29:AG40)</f>
        <v>0.0835083333333333</v>
      </c>
      <c r="AO6" t="s" s="16">
        <v>22</v>
      </c>
    </row>
    <row r="7" ht="20.05" customHeight="1">
      <c r="A7" s="10">
        <v>4</v>
      </c>
      <c r="B7" s="11">
        <v>3819</v>
      </c>
      <c r="C7" s="12">
        <v>0</v>
      </c>
      <c r="D7" s="13">
        <v>1049</v>
      </c>
      <c r="E7" s="12">
        <v>0</v>
      </c>
      <c r="F7" s="13">
        <v>2310</v>
      </c>
      <c r="G7" s="12">
        <v>0</v>
      </c>
      <c r="H7" s="13">
        <v>17</v>
      </c>
      <c r="I7" s="12">
        <v>0</v>
      </c>
      <c r="J7" s="13">
        <v>710</v>
      </c>
      <c r="K7" s="12">
        <v>0</v>
      </c>
      <c r="L7" s="13">
        <v>2769</v>
      </c>
      <c r="M7" s="12">
        <v>0</v>
      </c>
      <c r="N7" s="14">
        <v>0.0785</v>
      </c>
      <c r="O7" s="14">
        <v>0.0188</v>
      </c>
      <c r="P7" s="14">
        <v>33.9168</v>
      </c>
      <c r="Q7" s="12">
        <f>F7-F6</f>
        <v>-81</v>
      </c>
      <c r="R7" s="12">
        <f>D7-D6</f>
        <v>65</v>
      </c>
      <c r="S7" s="12">
        <f>L7-L6</f>
        <v>-65</v>
      </c>
      <c r="T7" s="14"/>
      <c r="U7" s="12">
        <f>B7*1.04858</f>
        <v>4004.52702</v>
      </c>
      <c r="V7" s="12">
        <f>C7*1.04858</f>
        <v>0</v>
      </c>
      <c r="W7" s="12">
        <f>D7*1.04858</f>
        <v>1099.96042</v>
      </c>
      <c r="X7" s="12">
        <f>E7*1.04858</f>
        <v>0</v>
      </c>
      <c r="Y7" s="12">
        <f>F7*1.04858</f>
        <v>2422.2198</v>
      </c>
      <c r="Z7" s="12">
        <f>G7*1.04858</f>
        <v>0</v>
      </c>
      <c r="AA7" s="12">
        <f>H7*1.04858</f>
        <v>17.82586</v>
      </c>
      <c r="AB7" s="12">
        <f>I7*1.04858</f>
        <v>0</v>
      </c>
      <c r="AC7" s="12">
        <f>J7*1.04858</f>
        <v>744.4918</v>
      </c>
      <c r="AD7" s="12">
        <f>K7*1.04858</f>
        <v>0</v>
      </c>
      <c r="AE7" s="12">
        <f>L7*1.04858</f>
        <v>2903.51802</v>
      </c>
      <c r="AF7" s="12">
        <f>M7*1.04858</f>
        <v>0</v>
      </c>
      <c r="AG7" s="14">
        <f>N7</f>
        <v>0.0785</v>
      </c>
      <c r="AH7" s="14">
        <f>O7</f>
        <v>0.0188</v>
      </c>
      <c r="AI7" s="14">
        <f>P7</f>
        <v>33.9168</v>
      </c>
      <c r="AJ7" s="12">
        <f>Q7*1.04858</f>
        <v>-84.93498</v>
      </c>
      <c r="AK7" s="12">
        <f>R7*1.04858</f>
        <v>68.15770000000001</v>
      </c>
      <c r="AL7" s="12">
        <f>S7*1.04858</f>
        <v>-68.15770000000001</v>
      </c>
      <c r="AM7" s="14"/>
      <c r="AN7" s="14"/>
      <c r="AO7" s="14"/>
    </row>
    <row r="8" ht="20.05" customHeight="1">
      <c r="A8" s="10">
        <v>5</v>
      </c>
      <c r="B8" s="11">
        <v>3819</v>
      </c>
      <c r="C8" s="12">
        <v>0</v>
      </c>
      <c r="D8" s="13">
        <v>1100</v>
      </c>
      <c r="E8" s="12">
        <v>0.98</v>
      </c>
      <c r="F8" s="13">
        <v>2242</v>
      </c>
      <c r="G8" s="12">
        <v>0.89</v>
      </c>
      <c r="H8" s="13">
        <v>17</v>
      </c>
      <c r="I8" s="12">
        <v>0</v>
      </c>
      <c r="J8" s="13">
        <v>729</v>
      </c>
      <c r="K8" s="12">
        <v>0</v>
      </c>
      <c r="L8" s="13">
        <v>2718</v>
      </c>
      <c r="M8" s="12">
        <v>0.98</v>
      </c>
      <c r="N8" s="14">
        <v>0.0801</v>
      </c>
      <c r="O8" s="14">
        <v>0.0132</v>
      </c>
      <c r="P8" s="14">
        <v>33.9393</v>
      </c>
      <c r="Q8" s="12">
        <f>F8-F7</f>
        <v>-68</v>
      </c>
      <c r="R8" s="12">
        <f>D8-D7</f>
        <v>51</v>
      </c>
      <c r="S8" s="12">
        <f>L8-L7</f>
        <v>-51</v>
      </c>
      <c r="T8" s="14"/>
      <c r="U8" s="12">
        <f>B8*1.04858</f>
        <v>4004.52702</v>
      </c>
      <c r="V8" s="12">
        <f>C8*1.04858</f>
        <v>0</v>
      </c>
      <c r="W8" s="12">
        <f>D8*1.04858</f>
        <v>1153.438</v>
      </c>
      <c r="X8" s="12">
        <f>E8*1.04858</f>
        <v>1.0276084</v>
      </c>
      <c r="Y8" s="12">
        <f>F8*1.04858</f>
        <v>2350.91636</v>
      </c>
      <c r="Z8" s="12">
        <f>G8*1.04858</f>
        <v>0.9332362</v>
      </c>
      <c r="AA8" s="12">
        <f>H8*1.04858</f>
        <v>17.82586</v>
      </c>
      <c r="AB8" s="12">
        <f>I8*1.04858</f>
        <v>0</v>
      </c>
      <c r="AC8" s="12">
        <f>J8*1.04858</f>
        <v>764.41482</v>
      </c>
      <c r="AD8" s="12">
        <f>K8*1.04858</f>
        <v>0</v>
      </c>
      <c r="AE8" s="12">
        <f>L8*1.04858</f>
        <v>2850.04044</v>
      </c>
      <c r="AF8" s="12">
        <f>M8*1.04858</f>
        <v>1.0276084</v>
      </c>
      <c r="AG8" s="14">
        <f>N8</f>
        <v>0.0801</v>
      </c>
      <c r="AH8" s="14">
        <f>O8</f>
        <v>0.0132</v>
      </c>
      <c r="AI8" s="14">
        <f>P8</f>
        <v>33.9393</v>
      </c>
      <c r="AJ8" s="12">
        <f>Q8*1.04858</f>
        <v>-71.30343999999999</v>
      </c>
      <c r="AK8" s="12">
        <f>R8*1.04858</f>
        <v>53.47758</v>
      </c>
      <c r="AL8" s="12">
        <f>S8*1.04858</f>
        <v>-53.47758</v>
      </c>
      <c r="AM8" s="14"/>
      <c r="AN8" s="14"/>
      <c r="AO8" s="14"/>
    </row>
    <row r="9" ht="20.05" customHeight="1">
      <c r="A9" s="10">
        <v>6</v>
      </c>
      <c r="B9" s="11">
        <v>3819</v>
      </c>
      <c r="C9" s="12">
        <v>0</v>
      </c>
      <c r="D9" s="13">
        <v>1171</v>
      </c>
      <c r="E9" s="12">
        <v>2.15</v>
      </c>
      <c r="F9" s="13">
        <v>2155</v>
      </c>
      <c r="G9" s="12">
        <v>2.15</v>
      </c>
      <c r="H9" s="13">
        <v>17</v>
      </c>
      <c r="I9" s="12">
        <v>0</v>
      </c>
      <c r="J9" s="13">
        <v>748</v>
      </c>
      <c r="K9" s="12">
        <v>0</v>
      </c>
      <c r="L9" s="13">
        <v>2647</v>
      </c>
      <c r="M9" s="12">
        <v>2.15</v>
      </c>
      <c r="N9" s="15">
        <v>0.08400000000000001</v>
      </c>
      <c r="O9" s="14">
        <v>0.0224</v>
      </c>
      <c r="P9" s="14">
        <v>33.9178</v>
      </c>
      <c r="Q9" s="12">
        <f>F9-F8</f>
        <v>-87</v>
      </c>
      <c r="R9" s="12">
        <f>D9-D8</f>
        <v>71</v>
      </c>
      <c r="S9" s="12">
        <f>L9-L8</f>
        <v>-71</v>
      </c>
      <c r="T9" s="14"/>
      <c r="U9" s="12">
        <f>B9*1.04858</f>
        <v>4004.52702</v>
      </c>
      <c r="V9" s="12">
        <f>C9*1.04858</f>
        <v>0</v>
      </c>
      <c r="W9" s="12">
        <f>D9*1.04858</f>
        <v>1227.88718</v>
      </c>
      <c r="X9" s="12">
        <f>E9*1.04858</f>
        <v>2.254447</v>
      </c>
      <c r="Y9" s="12">
        <f>F9*1.04858</f>
        <v>2259.6899</v>
      </c>
      <c r="Z9" s="12">
        <f>G9*1.04858</f>
        <v>2.254447</v>
      </c>
      <c r="AA9" s="12">
        <f>H9*1.04858</f>
        <v>17.82586</v>
      </c>
      <c r="AB9" s="12">
        <f>I9*1.04858</f>
        <v>0</v>
      </c>
      <c r="AC9" s="12">
        <f>J9*1.04858</f>
        <v>784.33784</v>
      </c>
      <c r="AD9" s="12">
        <f>K9*1.04858</f>
        <v>0</v>
      </c>
      <c r="AE9" s="12">
        <f>L9*1.04858</f>
        <v>2775.59126</v>
      </c>
      <c r="AF9" s="12">
        <f>M9*1.04858</f>
        <v>2.254447</v>
      </c>
      <c r="AG9" s="14">
        <f>N9</f>
        <v>0.08400000000000001</v>
      </c>
      <c r="AH9" s="14">
        <f>O9</f>
        <v>0.0224</v>
      </c>
      <c r="AI9" s="14">
        <f>P9</f>
        <v>33.9178</v>
      </c>
      <c r="AJ9" s="12">
        <f>Q9*1.04858</f>
        <v>-91.22646</v>
      </c>
      <c r="AK9" s="12">
        <f>R9*1.04858</f>
        <v>74.44918</v>
      </c>
      <c r="AL9" s="12">
        <f>S9*1.04858</f>
        <v>-74.44918</v>
      </c>
      <c r="AM9" s="14"/>
      <c r="AN9" s="14"/>
      <c r="AO9" s="14"/>
    </row>
    <row r="10" ht="20.05" customHeight="1">
      <c r="A10" s="10">
        <v>7</v>
      </c>
      <c r="B10" s="11">
        <v>3819</v>
      </c>
      <c r="C10" s="12">
        <v>0</v>
      </c>
      <c r="D10" s="13">
        <v>1228</v>
      </c>
      <c r="E10" s="12">
        <v>6.32</v>
      </c>
      <c r="F10" s="13">
        <v>2082</v>
      </c>
      <c r="G10" s="12">
        <v>6.12</v>
      </c>
      <c r="H10" s="13">
        <v>17</v>
      </c>
      <c r="I10" s="12">
        <v>0</v>
      </c>
      <c r="J10" s="13">
        <v>766</v>
      </c>
      <c r="K10" s="12">
        <v>0</v>
      </c>
      <c r="L10" s="13">
        <v>2590</v>
      </c>
      <c r="M10" s="12">
        <v>6.48</v>
      </c>
      <c r="N10" s="14">
        <v>0.0813</v>
      </c>
      <c r="O10" s="14">
        <v>0.0121</v>
      </c>
      <c r="P10" s="14">
        <v>33.8707</v>
      </c>
      <c r="Q10" s="12">
        <f>F10-F9</f>
        <v>-73</v>
      </c>
      <c r="R10" s="12">
        <f>D10-D9</f>
        <v>57</v>
      </c>
      <c r="S10" s="12">
        <f>L10-L9</f>
        <v>-57</v>
      </c>
      <c r="T10" s="14"/>
      <c r="U10" s="12">
        <f>B10*1.04858</f>
        <v>4004.52702</v>
      </c>
      <c r="V10" s="12">
        <f>C10*1.04858</f>
        <v>0</v>
      </c>
      <c r="W10" s="12">
        <f>D10*1.04858</f>
        <v>1287.65624</v>
      </c>
      <c r="X10" s="12">
        <f>E10*1.04858</f>
        <v>6.6270256</v>
      </c>
      <c r="Y10" s="12">
        <f>F10*1.04858</f>
        <v>2183.14356</v>
      </c>
      <c r="Z10" s="12">
        <f>G10*1.04858</f>
        <v>6.4173096</v>
      </c>
      <c r="AA10" s="12">
        <f>H10*1.04858</f>
        <v>17.82586</v>
      </c>
      <c r="AB10" s="12">
        <f>I10*1.04858</f>
        <v>0</v>
      </c>
      <c r="AC10" s="12">
        <f>J10*1.04858</f>
        <v>803.21228</v>
      </c>
      <c r="AD10" s="12">
        <f>K10*1.04858</f>
        <v>0</v>
      </c>
      <c r="AE10" s="12">
        <f>L10*1.04858</f>
        <v>2715.8222</v>
      </c>
      <c r="AF10" s="12">
        <f>M10*1.04858</f>
        <v>6.7947984</v>
      </c>
      <c r="AG10" s="14">
        <f>N10</f>
        <v>0.0813</v>
      </c>
      <c r="AH10" s="14">
        <f>O10</f>
        <v>0.0121</v>
      </c>
      <c r="AI10" s="14">
        <f>P10</f>
        <v>33.8707</v>
      </c>
      <c r="AJ10" s="12">
        <f>Q10*1.04858</f>
        <v>-76.54634</v>
      </c>
      <c r="AK10" s="12">
        <f>R10*1.04858</f>
        <v>59.76906</v>
      </c>
      <c r="AL10" s="12">
        <f>S10*1.04858</f>
        <v>-59.76906</v>
      </c>
      <c r="AM10" s="14"/>
      <c r="AN10" s="14"/>
      <c r="AO10" s="14"/>
    </row>
    <row r="11" ht="20.05" customHeight="1">
      <c r="A11" s="10">
        <v>8</v>
      </c>
      <c r="B11" s="11">
        <v>3819</v>
      </c>
      <c r="C11" s="12">
        <v>0</v>
      </c>
      <c r="D11" s="13">
        <v>1320</v>
      </c>
      <c r="E11" s="12">
        <v>7.32</v>
      </c>
      <c r="F11" s="13">
        <v>1974</v>
      </c>
      <c r="G11" s="12">
        <v>7.29</v>
      </c>
      <c r="H11" s="13">
        <v>17</v>
      </c>
      <c r="I11" s="12">
        <v>0</v>
      </c>
      <c r="J11" s="13">
        <v>785</v>
      </c>
      <c r="K11" s="12">
        <v>0</v>
      </c>
      <c r="L11" s="13">
        <v>2499</v>
      </c>
      <c r="M11" s="12">
        <v>7.29</v>
      </c>
      <c r="N11" s="14">
        <v>0.08210000000000001</v>
      </c>
      <c r="O11" s="15">
        <v>0.015</v>
      </c>
      <c r="P11" s="14">
        <v>33.9332</v>
      </c>
      <c r="Q11" s="12">
        <f>F11-F10</f>
        <v>-108</v>
      </c>
      <c r="R11" s="12">
        <f>D11-D10</f>
        <v>92</v>
      </c>
      <c r="S11" s="12">
        <f>L11-L10</f>
        <v>-91</v>
      </c>
      <c r="T11" s="14"/>
      <c r="U11" s="12">
        <f>B11*1.04858</f>
        <v>4004.52702</v>
      </c>
      <c r="V11" s="12">
        <f>C11*1.04858</f>
        <v>0</v>
      </c>
      <c r="W11" s="12">
        <f>D11*1.04858</f>
        <v>1384.1256</v>
      </c>
      <c r="X11" s="12">
        <f>E11*1.04858</f>
        <v>7.6756056</v>
      </c>
      <c r="Y11" s="12">
        <f>F11*1.04858</f>
        <v>2069.89692</v>
      </c>
      <c r="Z11" s="12">
        <f>G11*1.04858</f>
        <v>7.6441482</v>
      </c>
      <c r="AA11" s="12">
        <f>H11*1.04858</f>
        <v>17.82586</v>
      </c>
      <c r="AB11" s="12">
        <f>I11*1.04858</f>
        <v>0</v>
      </c>
      <c r="AC11" s="12">
        <f>J11*1.04858</f>
        <v>823.1353</v>
      </c>
      <c r="AD11" s="12">
        <f>K11*1.04858</f>
        <v>0</v>
      </c>
      <c r="AE11" s="12">
        <f>L11*1.04858</f>
        <v>2620.40142</v>
      </c>
      <c r="AF11" s="12">
        <f>M11*1.04858</f>
        <v>7.6441482</v>
      </c>
      <c r="AG11" s="14">
        <f>N11</f>
        <v>0.08210000000000001</v>
      </c>
      <c r="AH11" s="14">
        <f>O11</f>
        <v>0.015</v>
      </c>
      <c r="AI11" s="14">
        <f>P11</f>
        <v>33.9332</v>
      </c>
      <c r="AJ11" s="12">
        <f>Q11*1.04858</f>
        <v>-113.24664</v>
      </c>
      <c r="AK11" s="12">
        <f>R11*1.04858</f>
        <v>96.46935999999999</v>
      </c>
      <c r="AL11" s="12">
        <f>S11*1.04858</f>
        <v>-95.42077999999999</v>
      </c>
      <c r="AM11" s="14"/>
      <c r="AN11" s="14"/>
      <c r="AO11" s="14"/>
    </row>
    <row r="12" ht="20.05" customHeight="1">
      <c r="A12" s="10">
        <v>9</v>
      </c>
      <c r="B12" s="11">
        <v>3819</v>
      </c>
      <c r="C12" s="12">
        <v>0</v>
      </c>
      <c r="D12" s="13">
        <v>1379</v>
      </c>
      <c r="E12" s="12">
        <v>5.31</v>
      </c>
      <c r="F12" s="13">
        <v>1898</v>
      </c>
      <c r="G12" s="12">
        <v>5.04</v>
      </c>
      <c r="H12" s="13">
        <v>17</v>
      </c>
      <c r="I12" s="12">
        <v>0</v>
      </c>
      <c r="J12" s="13">
        <v>804</v>
      </c>
      <c r="K12" s="12">
        <v>0</v>
      </c>
      <c r="L12" s="13">
        <v>2440</v>
      </c>
      <c r="M12" s="12">
        <v>5.18</v>
      </c>
      <c r="N12" s="14">
        <v>0.0799</v>
      </c>
      <c r="O12" s="14">
        <v>0.0143</v>
      </c>
      <c r="P12" s="14">
        <v>34.0047</v>
      </c>
      <c r="Q12" s="12">
        <f>F12-F11</f>
        <v>-76</v>
      </c>
      <c r="R12" s="12">
        <f>D12-D11</f>
        <v>59</v>
      </c>
      <c r="S12" s="12">
        <f>L12-L11</f>
        <v>-59</v>
      </c>
      <c r="T12" s="14"/>
      <c r="U12" s="12">
        <f>B12*1.04858</f>
        <v>4004.52702</v>
      </c>
      <c r="V12" s="12">
        <f>C12*1.04858</f>
        <v>0</v>
      </c>
      <c r="W12" s="12">
        <f>D12*1.04858</f>
        <v>1445.99182</v>
      </c>
      <c r="X12" s="12">
        <f>E12*1.04858</f>
        <v>5.5679598</v>
      </c>
      <c r="Y12" s="12">
        <f>F12*1.04858</f>
        <v>1990.20484</v>
      </c>
      <c r="Z12" s="12">
        <f>G12*1.04858</f>
        <v>5.2848432</v>
      </c>
      <c r="AA12" s="12">
        <f>H12*1.04858</f>
        <v>17.82586</v>
      </c>
      <c r="AB12" s="12">
        <f>I12*1.04858</f>
        <v>0</v>
      </c>
      <c r="AC12" s="12">
        <f>J12*1.04858</f>
        <v>843.05832</v>
      </c>
      <c r="AD12" s="12">
        <f>K12*1.04858</f>
        <v>0</v>
      </c>
      <c r="AE12" s="12">
        <f>L12*1.04858</f>
        <v>2558.5352</v>
      </c>
      <c r="AF12" s="12">
        <f>M12*1.04858</f>
        <v>5.4316444</v>
      </c>
      <c r="AG12" s="14">
        <f>N12</f>
        <v>0.0799</v>
      </c>
      <c r="AH12" s="14">
        <f>O12</f>
        <v>0.0143</v>
      </c>
      <c r="AI12" s="14">
        <f>P12</f>
        <v>34.0047</v>
      </c>
      <c r="AJ12" s="12">
        <f>Q12*1.04858</f>
        <v>-79.69208</v>
      </c>
      <c r="AK12" s="12">
        <f>R12*1.04858</f>
        <v>61.86622</v>
      </c>
      <c r="AL12" s="12">
        <f>S12*1.04858</f>
        <v>-61.86622</v>
      </c>
      <c r="AM12" s="14"/>
      <c r="AN12" s="14"/>
      <c r="AO12" s="14"/>
    </row>
    <row r="13" ht="20.05" customHeight="1">
      <c r="A13" s="10">
        <v>10</v>
      </c>
      <c r="B13" s="11">
        <v>3819</v>
      </c>
      <c r="C13" s="12">
        <v>0</v>
      </c>
      <c r="D13" s="13">
        <v>1440</v>
      </c>
      <c r="E13" s="12">
        <v>4.73</v>
      </c>
      <c r="F13" s="13">
        <v>1820</v>
      </c>
      <c r="G13" s="12">
        <v>4.83</v>
      </c>
      <c r="H13" s="13">
        <v>17</v>
      </c>
      <c r="I13" s="12">
        <v>0</v>
      </c>
      <c r="J13" s="13">
        <v>823</v>
      </c>
      <c r="K13" s="12">
        <v>0</v>
      </c>
      <c r="L13" s="13">
        <v>2378</v>
      </c>
      <c r="M13" s="12">
        <v>4.73</v>
      </c>
      <c r="N13" s="14">
        <v>0.0866</v>
      </c>
      <c r="O13" s="14">
        <v>0.0264</v>
      </c>
      <c r="P13" s="14">
        <v>33.9355</v>
      </c>
      <c r="Q13" s="12">
        <f>F13-F12</f>
        <v>-78</v>
      </c>
      <c r="R13" s="12">
        <f>D13-D12</f>
        <v>61</v>
      </c>
      <c r="S13" s="12">
        <f>L13-L12</f>
        <v>-62</v>
      </c>
      <c r="T13" s="14"/>
      <c r="U13" s="12">
        <f>B13*1.04858</f>
        <v>4004.52702</v>
      </c>
      <c r="V13" s="12">
        <f>C13*1.04858</f>
        <v>0</v>
      </c>
      <c r="W13" s="12">
        <f>D13*1.04858</f>
        <v>1509.9552</v>
      </c>
      <c r="X13" s="12">
        <f>E13*1.04858</f>
        <v>4.9597834</v>
      </c>
      <c r="Y13" s="12">
        <f>F13*1.04858</f>
        <v>1908.4156</v>
      </c>
      <c r="Z13" s="12">
        <f>G13*1.04858</f>
        <v>5.0646414</v>
      </c>
      <c r="AA13" s="12">
        <f>H13*1.04858</f>
        <v>17.82586</v>
      </c>
      <c r="AB13" s="12">
        <f>I13*1.04858</f>
        <v>0</v>
      </c>
      <c r="AC13" s="12">
        <f>J13*1.04858</f>
        <v>862.98134</v>
      </c>
      <c r="AD13" s="12">
        <f>K13*1.04858</f>
        <v>0</v>
      </c>
      <c r="AE13" s="12">
        <f>L13*1.04858</f>
        <v>2493.52324</v>
      </c>
      <c r="AF13" s="12">
        <f>M13*1.04858</f>
        <v>4.9597834</v>
      </c>
      <c r="AG13" s="14">
        <f>N13</f>
        <v>0.0866</v>
      </c>
      <c r="AH13" s="14">
        <f>O13</f>
        <v>0.0264</v>
      </c>
      <c r="AI13" s="14">
        <f>P13</f>
        <v>33.9355</v>
      </c>
      <c r="AJ13" s="12">
        <f>Q13*1.04858</f>
        <v>-81.78924000000001</v>
      </c>
      <c r="AK13" s="12">
        <f>R13*1.04858</f>
        <v>63.96338</v>
      </c>
      <c r="AL13" s="12">
        <f>S13*1.04858</f>
        <v>-65.01196</v>
      </c>
      <c r="AM13" s="14"/>
      <c r="AN13" s="14"/>
      <c r="AO13" s="14"/>
    </row>
    <row r="14" ht="20.05" customHeight="1">
      <c r="A14" s="10">
        <v>11</v>
      </c>
      <c r="B14" s="11">
        <v>3819</v>
      </c>
      <c r="C14" s="12">
        <v>0</v>
      </c>
      <c r="D14" s="13">
        <v>1510</v>
      </c>
      <c r="E14" s="12">
        <v>6.11</v>
      </c>
      <c r="F14" s="13">
        <v>1734</v>
      </c>
      <c r="G14" s="12">
        <v>6.13</v>
      </c>
      <c r="H14" s="13">
        <v>17</v>
      </c>
      <c r="I14" s="12">
        <v>0</v>
      </c>
      <c r="J14" s="13">
        <v>841</v>
      </c>
      <c r="K14" s="12">
        <v>0</v>
      </c>
      <c r="L14" s="13">
        <v>2308</v>
      </c>
      <c r="M14" s="12">
        <v>6.13</v>
      </c>
      <c r="N14" s="14">
        <v>0.0824</v>
      </c>
      <c r="O14" s="14">
        <v>0.0172</v>
      </c>
      <c r="P14" s="14">
        <v>33.8877</v>
      </c>
      <c r="Q14" s="12">
        <f>F14-F13</f>
        <v>-86</v>
      </c>
      <c r="R14" s="12">
        <f>D14-D13</f>
        <v>70</v>
      </c>
      <c r="S14" s="12">
        <f>L14-L13</f>
        <v>-70</v>
      </c>
      <c r="T14" s="14"/>
      <c r="U14" s="12">
        <f>B14*1.04858</f>
        <v>4004.52702</v>
      </c>
      <c r="V14" s="12">
        <f>C14*1.04858</f>
        <v>0</v>
      </c>
      <c r="W14" s="12">
        <f>D14*1.04858</f>
        <v>1583.3558</v>
      </c>
      <c r="X14" s="12">
        <f>E14*1.04858</f>
        <v>6.4068238</v>
      </c>
      <c r="Y14" s="12">
        <f>F14*1.04858</f>
        <v>1818.23772</v>
      </c>
      <c r="Z14" s="12">
        <f>G14*1.04858</f>
        <v>6.4277954</v>
      </c>
      <c r="AA14" s="12">
        <f>H14*1.04858</f>
        <v>17.82586</v>
      </c>
      <c r="AB14" s="12">
        <f>I14*1.04858</f>
        <v>0</v>
      </c>
      <c r="AC14" s="12">
        <f>J14*1.04858</f>
        <v>881.85578</v>
      </c>
      <c r="AD14" s="12">
        <f>K14*1.04858</f>
        <v>0</v>
      </c>
      <c r="AE14" s="12">
        <f>L14*1.04858</f>
        <v>2420.12264</v>
      </c>
      <c r="AF14" s="12">
        <f>M14*1.04858</f>
        <v>6.4277954</v>
      </c>
      <c r="AG14" s="14">
        <f>N14</f>
        <v>0.0824</v>
      </c>
      <c r="AH14" s="14">
        <f>O14</f>
        <v>0.0172</v>
      </c>
      <c r="AI14" s="14">
        <f>P14</f>
        <v>33.8877</v>
      </c>
      <c r="AJ14" s="12">
        <f>Q14*1.04858</f>
        <v>-90.17788</v>
      </c>
      <c r="AK14" s="12">
        <f>R14*1.04858</f>
        <v>73.4006</v>
      </c>
      <c r="AL14" s="12">
        <f>S14*1.04858</f>
        <v>-73.4006</v>
      </c>
      <c r="AM14" s="14"/>
      <c r="AN14" s="14"/>
      <c r="AO14" s="14"/>
    </row>
    <row r="15" ht="20.05" customHeight="1">
      <c r="A15" s="10">
        <v>12</v>
      </c>
      <c r="B15" s="11">
        <v>3819</v>
      </c>
      <c r="C15" s="12">
        <v>0</v>
      </c>
      <c r="D15" s="13">
        <v>1580</v>
      </c>
      <c r="E15" s="12">
        <v>4.73</v>
      </c>
      <c r="F15" s="13">
        <v>1648</v>
      </c>
      <c r="G15" s="12">
        <v>4.83</v>
      </c>
      <c r="H15" s="13">
        <v>17</v>
      </c>
      <c r="I15" s="12">
        <v>0</v>
      </c>
      <c r="J15" s="13">
        <v>860</v>
      </c>
      <c r="K15" s="12">
        <v>0</v>
      </c>
      <c r="L15" s="13">
        <v>2238</v>
      </c>
      <c r="M15" s="12">
        <v>4.54</v>
      </c>
      <c r="N15" s="14">
        <v>0.0912</v>
      </c>
      <c r="O15" s="14">
        <v>0.0244</v>
      </c>
      <c r="P15" s="14">
        <v>33.9024</v>
      </c>
      <c r="Q15" s="12">
        <f>F15-F14</f>
        <v>-86</v>
      </c>
      <c r="R15" s="12">
        <f>D15-D14</f>
        <v>70</v>
      </c>
      <c r="S15" s="12">
        <f>L15-L14</f>
        <v>-70</v>
      </c>
      <c r="T15" s="14"/>
      <c r="U15" s="12">
        <f>B15*1.04858</f>
        <v>4004.52702</v>
      </c>
      <c r="V15" s="12">
        <f>C15*1.04858</f>
        <v>0</v>
      </c>
      <c r="W15" s="12">
        <f>D15*1.04858</f>
        <v>1656.7564</v>
      </c>
      <c r="X15" s="12">
        <f>E15*1.04858</f>
        <v>4.9597834</v>
      </c>
      <c r="Y15" s="12">
        <f>F15*1.04858</f>
        <v>1728.05984</v>
      </c>
      <c r="Z15" s="12">
        <f>G15*1.04858</f>
        <v>5.0646414</v>
      </c>
      <c r="AA15" s="12">
        <f>H15*1.04858</f>
        <v>17.82586</v>
      </c>
      <c r="AB15" s="12">
        <f>I15*1.04858</f>
        <v>0</v>
      </c>
      <c r="AC15" s="12">
        <f>J15*1.04858</f>
        <v>901.7788</v>
      </c>
      <c r="AD15" s="12">
        <f>K15*1.04858</f>
        <v>0</v>
      </c>
      <c r="AE15" s="12">
        <f>L15*1.04858</f>
        <v>2346.72204</v>
      </c>
      <c r="AF15" s="12">
        <f>M15*1.04858</f>
        <v>4.7605532</v>
      </c>
      <c r="AG15" s="14">
        <f>N15</f>
        <v>0.0912</v>
      </c>
      <c r="AH15" s="14">
        <f>O15</f>
        <v>0.0244</v>
      </c>
      <c r="AI15" s="14">
        <f>P15</f>
        <v>33.9024</v>
      </c>
      <c r="AJ15" s="12">
        <f>Q15*1.04858</f>
        <v>-90.17788</v>
      </c>
      <c r="AK15" s="12">
        <f>R15*1.04858</f>
        <v>73.4006</v>
      </c>
      <c r="AL15" s="12">
        <f>S15*1.04858</f>
        <v>-73.4006</v>
      </c>
      <c r="AM15" s="14"/>
      <c r="AN15" s="14"/>
      <c r="AO15" s="14"/>
    </row>
    <row r="16" ht="20.05" customHeight="1">
      <c r="A16" s="10">
        <v>13</v>
      </c>
      <c r="B16" s="11">
        <v>3819</v>
      </c>
      <c r="C16" s="12">
        <v>0</v>
      </c>
      <c r="D16" s="13">
        <v>1642</v>
      </c>
      <c r="E16" s="12">
        <v>4.33</v>
      </c>
      <c r="F16" s="13">
        <v>1569</v>
      </c>
      <c r="G16" s="12">
        <v>4.29</v>
      </c>
      <c r="H16" s="13">
        <v>17</v>
      </c>
      <c r="I16" s="12">
        <v>0</v>
      </c>
      <c r="J16" s="13">
        <v>879</v>
      </c>
      <c r="K16" s="12">
        <v>0.5</v>
      </c>
      <c r="L16" s="13">
        <v>2176</v>
      </c>
      <c r="M16" s="12">
        <v>4.29</v>
      </c>
      <c r="N16" s="14">
        <v>0.08210000000000001</v>
      </c>
      <c r="O16" s="14">
        <v>0.0163</v>
      </c>
      <c r="P16" s="15">
        <v>33.883</v>
      </c>
      <c r="Q16" s="12">
        <f>F16-F15</f>
        <v>-79</v>
      </c>
      <c r="R16" s="12">
        <f>D16-D15</f>
        <v>62</v>
      </c>
      <c r="S16" s="12">
        <f>L16-L15</f>
        <v>-62</v>
      </c>
      <c r="T16" s="14"/>
      <c r="U16" s="12">
        <f>B16*1.04858</f>
        <v>4004.52702</v>
      </c>
      <c r="V16" s="12">
        <f>C16*1.04858</f>
        <v>0</v>
      </c>
      <c r="W16" s="12">
        <f>D16*1.04858</f>
        <v>1721.76836</v>
      </c>
      <c r="X16" s="12">
        <f>E16*1.04858</f>
        <v>4.5403514</v>
      </c>
      <c r="Y16" s="12">
        <f>F16*1.04858</f>
        <v>1645.22202</v>
      </c>
      <c r="Z16" s="12">
        <f>G16*1.04858</f>
        <v>4.4984082</v>
      </c>
      <c r="AA16" s="12">
        <f>H16*1.04858</f>
        <v>17.82586</v>
      </c>
      <c r="AB16" s="12">
        <f>I16*1.04858</f>
        <v>0</v>
      </c>
      <c r="AC16" s="12">
        <f>J16*1.04858</f>
        <v>921.70182</v>
      </c>
      <c r="AD16" s="12">
        <f>K16*1.04858</f>
        <v>0.52429</v>
      </c>
      <c r="AE16" s="12">
        <f>L16*1.04858</f>
        <v>2281.71008</v>
      </c>
      <c r="AF16" s="12">
        <f>M16*1.04858</f>
        <v>4.4984082</v>
      </c>
      <c r="AG16" s="14">
        <f>N16</f>
        <v>0.08210000000000001</v>
      </c>
      <c r="AH16" s="14">
        <f>O16</f>
        <v>0.0163</v>
      </c>
      <c r="AI16" s="14">
        <f>P16</f>
        <v>33.883</v>
      </c>
      <c r="AJ16" s="12">
        <f>Q16*1.04858</f>
        <v>-82.83781999999999</v>
      </c>
      <c r="AK16" s="12">
        <f>R16*1.04858</f>
        <v>65.01196</v>
      </c>
      <c r="AL16" s="12">
        <f>S16*1.04858</f>
        <v>-65.01196</v>
      </c>
      <c r="AM16" s="14"/>
      <c r="AN16" s="14"/>
      <c r="AO16" s="14"/>
    </row>
    <row r="17" ht="20.05" customHeight="1">
      <c r="A17" s="10">
        <v>14</v>
      </c>
      <c r="B17" s="11">
        <v>3819</v>
      </c>
      <c r="C17" s="12">
        <v>0</v>
      </c>
      <c r="D17" s="13">
        <v>1695</v>
      </c>
      <c r="E17" s="12">
        <v>6.95</v>
      </c>
      <c r="F17" s="13">
        <v>1500</v>
      </c>
      <c r="G17" s="12">
        <v>6.95</v>
      </c>
      <c r="H17" s="13">
        <v>18</v>
      </c>
      <c r="I17" s="12">
        <v>0</v>
      </c>
      <c r="J17" s="13">
        <v>898</v>
      </c>
      <c r="K17" s="12">
        <v>0</v>
      </c>
      <c r="L17" s="13">
        <v>2123</v>
      </c>
      <c r="M17" s="12">
        <v>6.94</v>
      </c>
      <c r="N17" s="14">
        <v>0.08260000000000001</v>
      </c>
      <c r="O17" s="14">
        <v>0.0181</v>
      </c>
      <c r="P17" s="14">
        <v>33.8766</v>
      </c>
      <c r="Q17" s="12">
        <f>F17-F16</f>
        <v>-69</v>
      </c>
      <c r="R17" s="12">
        <f>D17-D16</f>
        <v>53</v>
      </c>
      <c r="S17" s="12">
        <f>L17-L16</f>
        <v>-53</v>
      </c>
      <c r="T17" s="14"/>
      <c r="U17" s="12">
        <f>B17*1.04858</f>
        <v>4004.52702</v>
      </c>
      <c r="V17" s="12">
        <f>C17*1.04858</f>
        <v>0</v>
      </c>
      <c r="W17" s="12">
        <f>D17*1.04858</f>
        <v>1777.3431</v>
      </c>
      <c r="X17" s="12">
        <f>E17*1.04858</f>
        <v>7.287631</v>
      </c>
      <c r="Y17" s="12">
        <f>F17*1.04858</f>
        <v>1572.87</v>
      </c>
      <c r="Z17" s="12">
        <f>G17*1.04858</f>
        <v>7.287631</v>
      </c>
      <c r="AA17" s="12">
        <f>H17*1.04858</f>
        <v>18.87444</v>
      </c>
      <c r="AB17" s="12">
        <f>I17*1.04858</f>
        <v>0</v>
      </c>
      <c r="AC17" s="12">
        <f>J17*1.04858</f>
        <v>941.6248399999999</v>
      </c>
      <c r="AD17" s="12">
        <f>K17*1.04858</f>
        <v>0</v>
      </c>
      <c r="AE17" s="12">
        <f>L17*1.04858</f>
        <v>2226.13534</v>
      </c>
      <c r="AF17" s="12">
        <f>M17*1.04858</f>
        <v>7.2771452</v>
      </c>
      <c r="AG17" s="14">
        <f>N17</f>
        <v>0.08260000000000001</v>
      </c>
      <c r="AH17" s="14">
        <f>O17</f>
        <v>0.0181</v>
      </c>
      <c r="AI17" s="14">
        <f>P17</f>
        <v>33.8766</v>
      </c>
      <c r="AJ17" s="12">
        <f>Q17*1.04858</f>
        <v>-72.35202</v>
      </c>
      <c r="AK17" s="12">
        <f>R17*1.04858</f>
        <v>55.57474</v>
      </c>
      <c r="AL17" s="12">
        <f>S17*1.04858</f>
        <v>-55.57474</v>
      </c>
      <c r="AM17" s="14"/>
      <c r="AN17" s="14"/>
      <c r="AO17" s="14"/>
    </row>
    <row r="18" ht="20.05" customHeight="1">
      <c r="A18" s="10">
        <v>15</v>
      </c>
      <c r="B18" s="11">
        <v>3819</v>
      </c>
      <c r="C18" s="12">
        <v>0</v>
      </c>
      <c r="D18" s="13">
        <v>1742</v>
      </c>
      <c r="E18" s="12">
        <v>5.25</v>
      </c>
      <c r="F18" s="13">
        <v>1437</v>
      </c>
      <c r="G18" s="12">
        <v>5.25</v>
      </c>
      <c r="H18" s="13">
        <v>18</v>
      </c>
      <c r="I18" s="12">
        <v>0</v>
      </c>
      <c r="J18" s="13">
        <v>917</v>
      </c>
      <c r="K18" s="12">
        <v>0</v>
      </c>
      <c r="L18" s="13">
        <v>2076</v>
      </c>
      <c r="M18" s="12">
        <v>5.19</v>
      </c>
      <c r="N18" s="14">
        <v>0.08160000000000001</v>
      </c>
      <c r="O18" s="14">
        <v>0.0138</v>
      </c>
      <c r="P18" s="14">
        <v>33.9331</v>
      </c>
      <c r="Q18" s="12">
        <f>F18-F17</f>
        <v>-63</v>
      </c>
      <c r="R18" s="12">
        <f>D18-D17</f>
        <v>47</v>
      </c>
      <c r="S18" s="12">
        <f>L18-L17</f>
        <v>-47</v>
      </c>
      <c r="T18" s="14"/>
      <c r="U18" s="12">
        <f>B18*1.04858</f>
        <v>4004.52702</v>
      </c>
      <c r="V18" s="12">
        <f>C18*1.04858</f>
        <v>0</v>
      </c>
      <c r="W18" s="12">
        <f>D18*1.04858</f>
        <v>1826.62636</v>
      </c>
      <c r="X18" s="12">
        <f>E18*1.04858</f>
        <v>5.505045</v>
      </c>
      <c r="Y18" s="12">
        <f>F18*1.04858</f>
        <v>1506.80946</v>
      </c>
      <c r="Z18" s="12">
        <f>G18*1.04858</f>
        <v>5.505045</v>
      </c>
      <c r="AA18" s="12">
        <f>H18*1.04858</f>
        <v>18.87444</v>
      </c>
      <c r="AB18" s="12">
        <f>I18*1.04858</f>
        <v>0</v>
      </c>
      <c r="AC18" s="12">
        <f>J18*1.04858</f>
        <v>961.54786</v>
      </c>
      <c r="AD18" s="12">
        <f>K18*1.04858</f>
        <v>0</v>
      </c>
      <c r="AE18" s="12">
        <f>L18*1.04858</f>
        <v>2176.85208</v>
      </c>
      <c r="AF18" s="12">
        <f>M18*1.04858</f>
        <v>5.4421302</v>
      </c>
      <c r="AG18" s="14">
        <f>N18</f>
        <v>0.08160000000000001</v>
      </c>
      <c r="AH18" s="14">
        <f>O18</f>
        <v>0.0138</v>
      </c>
      <c r="AI18" s="14">
        <f>P18</f>
        <v>33.9331</v>
      </c>
      <c r="AJ18" s="12">
        <f>Q18*1.04858</f>
        <v>-66.06054</v>
      </c>
      <c r="AK18" s="12">
        <f>R18*1.04858</f>
        <v>49.28326</v>
      </c>
      <c r="AL18" s="12">
        <f>S18*1.04858</f>
        <v>-49.28326</v>
      </c>
      <c r="AM18" s="14"/>
      <c r="AN18" s="14"/>
      <c r="AO18" s="14"/>
    </row>
    <row r="19" ht="20.05" customHeight="1">
      <c r="A19" s="10">
        <v>16</v>
      </c>
      <c r="B19" s="11">
        <v>3819</v>
      </c>
      <c r="C19" s="12">
        <v>0</v>
      </c>
      <c r="D19" s="13">
        <v>1797</v>
      </c>
      <c r="E19" s="12">
        <v>6.94</v>
      </c>
      <c r="F19" s="13">
        <v>1365</v>
      </c>
      <c r="G19" s="12">
        <v>7</v>
      </c>
      <c r="H19" s="13">
        <v>18</v>
      </c>
      <c r="I19" s="12">
        <v>0</v>
      </c>
      <c r="J19" s="13">
        <v>935</v>
      </c>
      <c r="K19" s="12">
        <v>0</v>
      </c>
      <c r="L19" s="13">
        <v>2021</v>
      </c>
      <c r="M19" s="12">
        <v>6.97</v>
      </c>
      <c r="N19" s="14">
        <v>0.0814</v>
      </c>
      <c r="O19" s="14">
        <v>0.0145</v>
      </c>
      <c r="P19" s="15">
        <v>33.889</v>
      </c>
      <c r="Q19" s="12">
        <f>F19-F18</f>
        <v>-72</v>
      </c>
      <c r="R19" s="12">
        <f>D19-D18</f>
        <v>55</v>
      </c>
      <c r="S19" s="12">
        <f>L19-L18</f>
        <v>-55</v>
      </c>
      <c r="T19" s="14"/>
      <c r="U19" s="12">
        <f>B19*1.04858</f>
        <v>4004.52702</v>
      </c>
      <c r="V19" s="12">
        <f>C19*1.04858</f>
        <v>0</v>
      </c>
      <c r="W19" s="12">
        <f>D19*1.04858</f>
        <v>1884.29826</v>
      </c>
      <c r="X19" s="12">
        <f>E19*1.04858</f>
        <v>7.2771452</v>
      </c>
      <c r="Y19" s="12">
        <f>F19*1.04858</f>
        <v>1431.3117</v>
      </c>
      <c r="Z19" s="12">
        <f>G19*1.04858</f>
        <v>7.34006</v>
      </c>
      <c r="AA19" s="12">
        <f>H19*1.04858</f>
        <v>18.87444</v>
      </c>
      <c r="AB19" s="12">
        <f>I19*1.04858</f>
        <v>0</v>
      </c>
      <c r="AC19" s="12">
        <f>J19*1.04858</f>
        <v>980.4223</v>
      </c>
      <c r="AD19" s="12">
        <f>K19*1.04858</f>
        <v>0</v>
      </c>
      <c r="AE19" s="12">
        <f>L19*1.04858</f>
        <v>2119.18018</v>
      </c>
      <c r="AF19" s="12">
        <f>M19*1.04858</f>
        <v>7.3086026</v>
      </c>
      <c r="AG19" s="14">
        <f>N19</f>
        <v>0.0814</v>
      </c>
      <c r="AH19" s="14">
        <f>O19</f>
        <v>0.0145</v>
      </c>
      <c r="AI19" s="14">
        <f>P19</f>
        <v>33.889</v>
      </c>
      <c r="AJ19" s="12">
        <f>Q19*1.04858</f>
        <v>-75.49776</v>
      </c>
      <c r="AK19" s="12">
        <f>R19*1.04858</f>
        <v>57.6719</v>
      </c>
      <c r="AL19" s="12">
        <f>S19*1.04858</f>
        <v>-57.6719</v>
      </c>
      <c r="AM19" s="14"/>
      <c r="AN19" s="14"/>
      <c r="AO19" s="14"/>
    </row>
    <row r="20" ht="20.05" customHeight="1">
      <c r="A20" s="10">
        <v>17</v>
      </c>
      <c r="B20" s="11">
        <v>3819</v>
      </c>
      <c r="C20" s="12">
        <v>0</v>
      </c>
      <c r="D20" s="13">
        <v>1867</v>
      </c>
      <c r="E20" s="12">
        <v>11.05</v>
      </c>
      <c r="F20" s="13">
        <v>1280</v>
      </c>
      <c r="G20" s="12">
        <v>11.09</v>
      </c>
      <c r="H20" s="13">
        <v>18</v>
      </c>
      <c r="I20" s="12">
        <v>0</v>
      </c>
      <c r="J20" s="13">
        <v>954</v>
      </c>
      <c r="K20" s="12">
        <v>0</v>
      </c>
      <c r="L20" s="13">
        <v>1951</v>
      </c>
      <c r="M20" s="12">
        <v>11.03</v>
      </c>
      <c r="N20" s="14">
        <v>0.0901</v>
      </c>
      <c r="O20" s="14">
        <v>0.0237</v>
      </c>
      <c r="P20" s="14">
        <v>33.9293</v>
      </c>
      <c r="Q20" s="12">
        <f>F20-F19</f>
        <v>-85</v>
      </c>
      <c r="R20" s="12">
        <f>D20-D19</f>
        <v>70</v>
      </c>
      <c r="S20" s="12">
        <f>L20-L19</f>
        <v>-70</v>
      </c>
      <c r="T20" s="14"/>
      <c r="U20" s="12">
        <f>B20*1.04858</f>
        <v>4004.52702</v>
      </c>
      <c r="V20" s="12">
        <f>C20*1.04858</f>
        <v>0</v>
      </c>
      <c r="W20" s="12">
        <f>D20*1.04858</f>
        <v>1957.69886</v>
      </c>
      <c r="X20" s="12">
        <f>E20*1.04858</f>
        <v>11.586809</v>
      </c>
      <c r="Y20" s="12">
        <f>F20*1.04858</f>
        <v>1342.1824</v>
      </c>
      <c r="Z20" s="12">
        <f>G20*1.04858</f>
        <v>11.6287522</v>
      </c>
      <c r="AA20" s="12">
        <f>H20*1.04858</f>
        <v>18.87444</v>
      </c>
      <c r="AB20" s="12">
        <f>I20*1.04858</f>
        <v>0</v>
      </c>
      <c r="AC20" s="12">
        <f>J20*1.04858</f>
        <v>1000.34532</v>
      </c>
      <c r="AD20" s="12">
        <f>K20*1.04858</f>
        <v>0</v>
      </c>
      <c r="AE20" s="12">
        <f>L20*1.04858</f>
        <v>2045.77958</v>
      </c>
      <c r="AF20" s="12">
        <f>M20*1.04858</f>
        <v>11.5658374</v>
      </c>
      <c r="AG20" s="14">
        <f>N20</f>
        <v>0.0901</v>
      </c>
      <c r="AH20" s="14">
        <f>O20</f>
        <v>0.0237</v>
      </c>
      <c r="AI20" s="14">
        <f>P20</f>
        <v>33.9293</v>
      </c>
      <c r="AJ20" s="12">
        <f>Q20*1.04858</f>
        <v>-89.1293</v>
      </c>
      <c r="AK20" s="12">
        <f>R20*1.04858</f>
        <v>73.4006</v>
      </c>
      <c r="AL20" s="12">
        <f>S20*1.04858</f>
        <v>-73.4006</v>
      </c>
      <c r="AM20" s="14"/>
      <c r="AN20" s="14"/>
      <c r="AO20" s="14"/>
    </row>
    <row r="21" ht="20.05" customHeight="1">
      <c r="A21" s="10">
        <v>18</v>
      </c>
      <c r="B21" s="11">
        <v>3819</v>
      </c>
      <c r="C21" s="12">
        <v>0</v>
      </c>
      <c r="D21" s="13">
        <v>1932</v>
      </c>
      <c r="E21" s="12">
        <v>9.06</v>
      </c>
      <c r="F21" s="13">
        <v>1198</v>
      </c>
      <c r="G21" s="12">
        <v>8.9</v>
      </c>
      <c r="H21" s="13">
        <v>18</v>
      </c>
      <c r="I21" s="12">
        <v>0</v>
      </c>
      <c r="J21" s="13">
        <v>973</v>
      </c>
      <c r="K21" s="12">
        <v>0</v>
      </c>
      <c r="L21" s="13">
        <v>1886</v>
      </c>
      <c r="M21" s="12">
        <v>8.710000000000001</v>
      </c>
      <c r="N21" s="15">
        <v>0.08400000000000001</v>
      </c>
      <c r="O21" s="14">
        <v>0.0191</v>
      </c>
      <c r="P21" s="14">
        <v>33.9721</v>
      </c>
      <c r="Q21" s="12">
        <f>F21-F20</f>
        <v>-82</v>
      </c>
      <c r="R21" s="12">
        <f>D21-D20</f>
        <v>65</v>
      </c>
      <c r="S21" s="12">
        <f>L21-L20</f>
        <v>-65</v>
      </c>
      <c r="T21" s="14"/>
      <c r="U21" s="12">
        <f>B21*1.04858</f>
        <v>4004.52702</v>
      </c>
      <c r="V21" s="12">
        <f>C21*1.04858</f>
        <v>0</v>
      </c>
      <c r="W21" s="12">
        <f>D21*1.04858</f>
        <v>2025.85656</v>
      </c>
      <c r="X21" s="12">
        <f>E21*1.04858</f>
        <v>9.5001348</v>
      </c>
      <c r="Y21" s="12">
        <f>F21*1.04858</f>
        <v>1256.19884</v>
      </c>
      <c r="Z21" s="12">
        <f>G21*1.04858</f>
        <v>9.332362</v>
      </c>
      <c r="AA21" s="12">
        <f>H21*1.04858</f>
        <v>18.87444</v>
      </c>
      <c r="AB21" s="12">
        <f>I21*1.04858</f>
        <v>0</v>
      </c>
      <c r="AC21" s="12">
        <f>J21*1.04858</f>
        <v>1020.26834</v>
      </c>
      <c r="AD21" s="12">
        <f>K21*1.04858</f>
        <v>0</v>
      </c>
      <c r="AE21" s="12">
        <f>L21*1.04858</f>
        <v>1977.62188</v>
      </c>
      <c r="AF21" s="12">
        <f>M21*1.04858</f>
        <v>9.133131799999999</v>
      </c>
      <c r="AG21" s="14">
        <f>N21</f>
        <v>0.08400000000000001</v>
      </c>
      <c r="AH21" s="14">
        <f>O21</f>
        <v>0.0191</v>
      </c>
      <c r="AI21" s="14">
        <f>P21</f>
        <v>33.9721</v>
      </c>
      <c r="AJ21" s="12">
        <f>Q21*1.04858</f>
        <v>-85.98356</v>
      </c>
      <c r="AK21" s="12">
        <f>R21*1.04858</f>
        <v>68.15770000000001</v>
      </c>
      <c r="AL21" s="12">
        <f>S21*1.04858</f>
        <v>-68.15770000000001</v>
      </c>
      <c r="AM21" s="14"/>
      <c r="AN21" s="14"/>
      <c r="AO21" s="14"/>
    </row>
    <row r="22" ht="20.05" customHeight="1">
      <c r="A22" s="10">
        <v>19</v>
      </c>
      <c r="B22" s="11">
        <v>3819</v>
      </c>
      <c r="C22" s="12">
        <v>0</v>
      </c>
      <c r="D22" s="13">
        <v>1996</v>
      </c>
      <c r="E22" s="12">
        <v>8.199999999999999</v>
      </c>
      <c r="F22" s="13">
        <v>1118</v>
      </c>
      <c r="G22" s="12">
        <v>8.199999999999999</v>
      </c>
      <c r="H22" s="13">
        <v>18</v>
      </c>
      <c r="I22" s="12">
        <v>0</v>
      </c>
      <c r="J22" s="13">
        <v>991</v>
      </c>
      <c r="K22" s="12">
        <v>0</v>
      </c>
      <c r="L22" s="13">
        <v>1822</v>
      </c>
      <c r="M22" s="12">
        <v>8.01</v>
      </c>
      <c r="N22" s="15">
        <v>0.08799999999999999</v>
      </c>
      <c r="O22" s="14">
        <v>0.0167</v>
      </c>
      <c r="P22" s="14">
        <v>33.9107</v>
      </c>
      <c r="Q22" s="12">
        <f>F22-F21</f>
        <v>-80</v>
      </c>
      <c r="R22" s="12">
        <f>D22-D21</f>
        <v>64</v>
      </c>
      <c r="S22" s="12">
        <f>L22-L21</f>
        <v>-64</v>
      </c>
      <c r="T22" s="14"/>
      <c r="U22" s="12">
        <f>B22*1.04858</f>
        <v>4004.52702</v>
      </c>
      <c r="V22" s="12">
        <f>C22*1.04858</f>
        <v>0</v>
      </c>
      <c r="W22" s="12">
        <f>D22*1.04858</f>
        <v>2092.96568</v>
      </c>
      <c r="X22" s="12">
        <f>E22*1.04858</f>
        <v>8.598356000000001</v>
      </c>
      <c r="Y22" s="12">
        <f>F22*1.04858</f>
        <v>1172.31244</v>
      </c>
      <c r="Z22" s="12">
        <f>G22*1.04858</f>
        <v>8.598356000000001</v>
      </c>
      <c r="AA22" s="12">
        <f>H22*1.04858</f>
        <v>18.87444</v>
      </c>
      <c r="AB22" s="12">
        <f>I22*1.04858</f>
        <v>0</v>
      </c>
      <c r="AC22" s="12">
        <f>J22*1.04858</f>
        <v>1039.14278</v>
      </c>
      <c r="AD22" s="12">
        <f>K22*1.04858</f>
        <v>0</v>
      </c>
      <c r="AE22" s="12">
        <f>L22*1.04858</f>
        <v>1910.51276</v>
      </c>
      <c r="AF22" s="12">
        <f>M22*1.04858</f>
        <v>8.3991258</v>
      </c>
      <c r="AG22" s="14">
        <f>N22</f>
        <v>0.08799999999999999</v>
      </c>
      <c r="AH22" s="14">
        <f>O22</f>
        <v>0.0167</v>
      </c>
      <c r="AI22" s="14">
        <f>P22</f>
        <v>33.9107</v>
      </c>
      <c r="AJ22" s="12">
        <f>Q22*1.04858</f>
        <v>-83.88639999999999</v>
      </c>
      <c r="AK22" s="12">
        <f>R22*1.04858</f>
        <v>67.10912</v>
      </c>
      <c r="AL22" s="12">
        <f>S22*1.04858</f>
        <v>-67.10912</v>
      </c>
      <c r="AM22" s="14"/>
      <c r="AN22" s="14"/>
      <c r="AO22" s="14"/>
    </row>
    <row r="23" ht="20.05" customHeight="1">
      <c r="A23" s="10">
        <v>20</v>
      </c>
      <c r="B23" s="11">
        <v>3819</v>
      </c>
      <c r="C23" s="12">
        <v>0</v>
      </c>
      <c r="D23" s="13">
        <v>2071</v>
      </c>
      <c r="E23" s="12">
        <v>8.83</v>
      </c>
      <c r="F23" s="13">
        <v>1026</v>
      </c>
      <c r="G23" s="12">
        <v>9.029999999999999</v>
      </c>
      <c r="H23" s="13">
        <v>18</v>
      </c>
      <c r="I23" s="12">
        <v>0</v>
      </c>
      <c r="J23" s="13">
        <v>1010</v>
      </c>
      <c r="K23" s="12">
        <v>0</v>
      </c>
      <c r="L23" s="13">
        <v>1747</v>
      </c>
      <c r="M23" s="12">
        <v>9.06</v>
      </c>
      <c r="N23" s="14">
        <v>0.0824</v>
      </c>
      <c r="O23" s="14">
        <v>0.0156</v>
      </c>
      <c r="P23" s="14">
        <v>33.9194</v>
      </c>
      <c r="Q23" s="12">
        <f>F23-F22</f>
        <v>-92</v>
      </c>
      <c r="R23" s="12">
        <f>D23-D22</f>
        <v>75</v>
      </c>
      <c r="S23" s="12">
        <f>L23-L22</f>
        <v>-75</v>
      </c>
      <c r="T23" s="14"/>
      <c r="U23" s="12">
        <f>B23*1.04858</f>
        <v>4004.52702</v>
      </c>
      <c r="V23" s="12">
        <f>C23*1.04858</f>
        <v>0</v>
      </c>
      <c r="W23" s="12">
        <f>D23*1.04858</f>
        <v>2171.60918</v>
      </c>
      <c r="X23" s="12">
        <f>E23*1.04858</f>
        <v>9.2589614</v>
      </c>
      <c r="Y23" s="12">
        <f>F23*1.04858</f>
        <v>1075.84308</v>
      </c>
      <c r="Z23" s="12">
        <f>G23*1.04858</f>
        <v>9.468677400000001</v>
      </c>
      <c r="AA23" s="12">
        <f>H23*1.04858</f>
        <v>18.87444</v>
      </c>
      <c r="AB23" s="12">
        <f>I23*1.04858</f>
        <v>0</v>
      </c>
      <c r="AC23" s="12">
        <f>J23*1.04858</f>
        <v>1059.0658</v>
      </c>
      <c r="AD23" s="12">
        <f>K23*1.04858</f>
        <v>0</v>
      </c>
      <c r="AE23" s="12">
        <f>L23*1.04858</f>
        <v>1831.86926</v>
      </c>
      <c r="AF23" s="12">
        <f>M23*1.04858</f>
        <v>9.5001348</v>
      </c>
      <c r="AG23" s="14">
        <f>N23</f>
        <v>0.0824</v>
      </c>
      <c r="AH23" s="14">
        <f>O23</f>
        <v>0.0156</v>
      </c>
      <c r="AI23" s="14">
        <f>P23</f>
        <v>33.9194</v>
      </c>
      <c r="AJ23" s="12">
        <f>Q23*1.04858</f>
        <v>-96.46935999999999</v>
      </c>
      <c r="AK23" s="12">
        <f>R23*1.04858</f>
        <v>78.6435</v>
      </c>
      <c r="AL23" s="12">
        <f>S23*1.04858</f>
        <v>-78.6435</v>
      </c>
      <c r="AM23" s="14"/>
      <c r="AN23" s="14"/>
      <c r="AO23" s="14"/>
    </row>
    <row r="24" ht="20.05" customHeight="1">
      <c r="A24" s="10">
        <v>21</v>
      </c>
      <c r="B24" s="11">
        <v>3819</v>
      </c>
      <c r="C24" s="12">
        <v>0</v>
      </c>
      <c r="D24" s="13">
        <v>2124</v>
      </c>
      <c r="E24" s="12">
        <v>7.84</v>
      </c>
      <c r="F24" s="13">
        <v>957</v>
      </c>
      <c r="G24" s="12">
        <v>7.84</v>
      </c>
      <c r="H24" s="13">
        <v>18</v>
      </c>
      <c r="I24" s="12">
        <v>0</v>
      </c>
      <c r="J24" s="13">
        <v>1029</v>
      </c>
      <c r="K24" s="12">
        <v>0</v>
      </c>
      <c r="L24" s="13">
        <v>1694</v>
      </c>
      <c r="M24" s="12">
        <v>7.84</v>
      </c>
      <c r="N24" s="14">
        <v>0.0827</v>
      </c>
      <c r="O24" s="14">
        <v>0.0192</v>
      </c>
      <c r="P24" s="14">
        <v>33.9812</v>
      </c>
      <c r="Q24" s="12">
        <f>F24-F23</f>
        <v>-69</v>
      </c>
      <c r="R24" s="12">
        <f>D24-D23</f>
        <v>53</v>
      </c>
      <c r="S24" s="12">
        <f>L24-L23</f>
        <v>-53</v>
      </c>
      <c r="T24" s="14"/>
      <c r="U24" s="12">
        <f>B24*1.04858</f>
        <v>4004.52702</v>
      </c>
      <c r="V24" s="12">
        <f>C24*1.04858</f>
        <v>0</v>
      </c>
      <c r="W24" s="12">
        <f>D24*1.04858</f>
        <v>2227.18392</v>
      </c>
      <c r="X24" s="12">
        <f>E24*1.04858</f>
        <v>8.220867200000001</v>
      </c>
      <c r="Y24" s="12">
        <f>F24*1.04858</f>
        <v>1003.49106</v>
      </c>
      <c r="Z24" s="12">
        <f>G24*1.04858</f>
        <v>8.220867200000001</v>
      </c>
      <c r="AA24" s="12">
        <f>H24*1.04858</f>
        <v>18.87444</v>
      </c>
      <c r="AB24" s="12">
        <f>I24*1.04858</f>
        <v>0</v>
      </c>
      <c r="AC24" s="12">
        <f>J24*1.04858</f>
        <v>1078.98882</v>
      </c>
      <c r="AD24" s="12">
        <f>K24*1.04858</f>
        <v>0</v>
      </c>
      <c r="AE24" s="12">
        <f>L24*1.04858</f>
        <v>1776.29452</v>
      </c>
      <c r="AF24" s="12">
        <f>M24*1.04858</f>
        <v>8.220867200000001</v>
      </c>
      <c r="AG24" s="14">
        <f>N24</f>
        <v>0.0827</v>
      </c>
      <c r="AH24" s="14">
        <f>O24</f>
        <v>0.0192</v>
      </c>
      <c r="AI24" s="14">
        <f>P24</f>
        <v>33.9812</v>
      </c>
      <c r="AJ24" s="12">
        <f>Q24*1.04858</f>
        <v>-72.35202</v>
      </c>
      <c r="AK24" s="12">
        <f>R24*1.04858</f>
        <v>55.57474</v>
      </c>
      <c r="AL24" s="12">
        <f>S24*1.04858</f>
        <v>-55.57474</v>
      </c>
      <c r="AM24" s="14"/>
      <c r="AN24" s="14"/>
      <c r="AO24" s="14"/>
    </row>
    <row r="25" ht="20.05" customHeight="1">
      <c r="A25" s="10">
        <v>22</v>
      </c>
      <c r="B25" s="11">
        <v>3819</v>
      </c>
      <c r="C25" s="12">
        <v>0</v>
      </c>
      <c r="D25" s="13">
        <v>2181</v>
      </c>
      <c r="E25" s="12">
        <v>9.75</v>
      </c>
      <c r="F25" s="13">
        <v>884</v>
      </c>
      <c r="G25" s="12">
        <v>10.06</v>
      </c>
      <c r="H25" s="13">
        <v>19</v>
      </c>
      <c r="I25" s="12">
        <v>0</v>
      </c>
      <c r="J25" s="13">
        <v>1048</v>
      </c>
      <c r="K25" s="12">
        <v>0</v>
      </c>
      <c r="L25" s="13">
        <v>1638</v>
      </c>
      <c r="M25" s="12">
        <v>9.91</v>
      </c>
      <c r="N25" s="14">
        <v>0.08</v>
      </c>
      <c r="O25" s="14">
        <v>0.0135</v>
      </c>
      <c r="P25" s="14">
        <v>33.9605</v>
      </c>
      <c r="Q25" s="12">
        <f>F25-F24</f>
        <v>-73</v>
      </c>
      <c r="R25" s="12">
        <f>D25-D24</f>
        <v>57</v>
      </c>
      <c r="S25" s="12">
        <f>L25-L24</f>
        <v>-56</v>
      </c>
      <c r="T25" s="14"/>
      <c r="U25" s="12">
        <f>B25*1.04858</f>
        <v>4004.52702</v>
      </c>
      <c r="V25" s="12">
        <f>C25*1.04858</f>
        <v>0</v>
      </c>
      <c r="W25" s="12">
        <f>D25*1.04858</f>
        <v>2286.95298</v>
      </c>
      <c r="X25" s="12">
        <f>E25*1.04858</f>
        <v>10.223655</v>
      </c>
      <c r="Y25" s="12">
        <f>F25*1.04858</f>
        <v>926.94472</v>
      </c>
      <c r="Z25" s="12">
        <f>G25*1.04858</f>
        <v>10.5487148</v>
      </c>
      <c r="AA25" s="12">
        <f>H25*1.04858</f>
        <v>19.92302</v>
      </c>
      <c r="AB25" s="12">
        <f>I25*1.04858</f>
        <v>0</v>
      </c>
      <c r="AC25" s="12">
        <f>J25*1.04858</f>
        <v>1098.91184</v>
      </c>
      <c r="AD25" s="12">
        <f>K25*1.04858</f>
        <v>0</v>
      </c>
      <c r="AE25" s="12">
        <f>L25*1.04858</f>
        <v>1717.57404</v>
      </c>
      <c r="AF25" s="12">
        <f>M25*1.04858</f>
        <v>10.3914278</v>
      </c>
      <c r="AG25" s="14">
        <f>N25</f>
        <v>0.08</v>
      </c>
      <c r="AH25" s="14">
        <f>O25</f>
        <v>0.0135</v>
      </c>
      <c r="AI25" s="14">
        <f>P25</f>
        <v>33.9605</v>
      </c>
      <c r="AJ25" s="12">
        <f>Q25*1.04858</f>
        <v>-76.54634</v>
      </c>
      <c r="AK25" s="12">
        <f>R25*1.04858</f>
        <v>59.76906</v>
      </c>
      <c r="AL25" s="12">
        <f>S25*1.04858</f>
        <v>-58.72048</v>
      </c>
      <c r="AM25" s="14"/>
      <c r="AN25" s="14"/>
      <c r="AO25" s="14"/>
    </row>
    <row r="26" ht="20.05" customHeight="1">
      <c r="A26" s="10">
        <v>23</v>
      </c>
      <c r="B26" s="11">
        <v>3819</v>
      </c>
      <c r="C26" s="12">
        <v>0</v>
      </c>
      <c r="D26" s="13">
        <v>2236</v>
      </c>
      <c r="E26" s="12">
        <v>7.62</v>
      </c>
      <c r="F26" s="13">
        <v>812</v>
      </c>
      <c r="G26" s="12">
        <v>7.51</v>
      </c>
      <c r="H26" s="13">
        <v>19</v>
      </c>
      <c r="I26" s="12">
        <v>0</v>
      </c>
      <c r="J26" s="13">
        <v>1067</v>
      </c>
      <c r="K26" s="12">
        <v>0</v>
      </c>
      <c r="L26" s="13">
        <v>1582</v>
      </c>
      <c r="M26" s="12">
        <v>7.51</v>
      </c>
      <c r="N26" s="14">
        <v>0.0862</v>
      </c>
      <c r="O26" s="14">
        <v>0.0239</v>
      </c>
      <c r="P26" s="14">
        <v>34.0311</v>
      </c>
      <c r="Q26" s="12">
        <f>F26-F25</f>
        <v>-72</v>
      </c>
      <c r="R26" s="12">
        <f>D26-D25</f>
        <v>55</v>
      </c>
      <c r="S26" s="12">
        <f>L26-L25</f>
        <v>-56</v>
      </c>
      <c r="T26" s="14"/>
      <c r="U26" s="12">
        <f>B26*1.04858</f>
        <v>4004.52702</v>
      </c>
      <c r="V26" s="12">
        <f>C26*1.04858</f>
        <v>0</v>
      </c>
      <c r="W26" s="12">
        <f>D26*1.04858</f>
        <v>2344.62488</v>
      </c>
      <c r="X26" s="12">
        <f>E26*1.04858</f>
        <v>7.9901796</v>
      </c>
      <c r="Y26" s="12">
        <f>F26*1.04858</f>
        <v>851.44696</v>
      </c>
      <c r="Z26" s="12">
        <f>G26*1.04858</f>
        <v>7.8748358</v>
      </c>
      <c r="AA26" s="12">
        <f>H26*1.04858</f>
        <v>19.92302</v>
      </c>
      <c r="AB26" s="12">
        <f>I26*1.04858</f>
        <v>0</v>
      </c>
      <c r="AC26" s="12">
        <f>J26*1.04858</f>
        <v>1118.83486</v>
      </c>
      <c r="AD26" s="12">
        <f>K26*1.04858</f>
        <v>0</v>
      </c>
      <c r="AE26" s="12">
        <f>L26*1.04858</f>
        <v>1658.85356</v>
      </c>
      <c r="AF26" s="12">
        <f>M26*1.04858</f>
        <v>7.8748358</v>
      </c>
      <c r="AG26" s="14">
        <f>N26</f>
        <v>0.0862</v>
      </c>
      <c r="AH26" s="14">
        <f>O26</f>
        <v>0.0239</v>
      </c>
      <c r="AI26" s="14">
        <f>P26</f>
        <v>34.0311</v>
      </c>
      <c r="AJ26" s="12">
        <f>Q26*1.04858</f>
        <v>-75.49776</v>
      </c>
      <c r="AK26" s="12">
        <f>R26*1.04858</f>
        <v>57.6719</v>
      </c>
      <c r="AL26" s="12">
        <f>S26*1.04858</f>
        <v>-58.72048</v>
      </c>
      <c r="AM26" s="14"/>
      <c r="AN26" s="14"/>
      <c r="AO26" s="14"/>
    </row>
    <row r="27" ht="20.05" customHeight="1">
      <c r="A27" s="10">
        <v>24</v>
      </c>
      <c r="B27" s="11">
        <v>3819</v>
      </c>
      <c r="C27" s="12">
        <v>0</v>
      </c>
      <c r="D27" s="13">
        <v>2298</v>
      </c>
      <c r="E27" s="12">
        <v>8.029999999999999</v>
      </c>
      <c r="F27" s="13">
        <v>734</v>
      </c>
      <c r="G27" s="12">
        <v>8.029999999999999</v>
      </c>
      <c r="H27" s="13">
        <v>19</v>
      </c>
      <c r="I27" s="12">
        <v>0</v>
      </c>
      <c r="J27" s="13">
        <v>1085</v>
      </c>
      <c r="K27" s="12">
        <v>0</v>
      </c>
      <c r="L27" s="13">
        <v>1520</v>
      </c>
      <c r="M27" s="12">
        <v>8.029999999999999</v>
      </c>
      <c r="N27" s="14">
        <v>0.0824</v>
      </c>
      <c r="O27" s="14">
        <v>0.0146</v>
      </c>
      <c r="P27" s="14">
        <v>33.9758</v>
      </c>
      <c r="Q27" s="12">
        <f>F27-F26</f>
        <v>-78</v>
      </c>
      <c r="R27" s="12">
        <f>D27-D26</f>
        <v>62</v>
      </c>
      <c r="S27" s="12">
        <f>L27-L26</f>
        <v>-62</v>
      </c>
      <c r="T27" s="14"/>
      <c r="U27" s="12">
        <f>B27*1.04858</f>
        <v>4004.52702</v>
      </c>
      <c r="V27" s="12">
        <f>C27*1.04858</f>
        <v>0</v>
      </c>
      <c r="W27" s="12">
        <f>D27*1.04858</f>
        <v>2409.63684</v>
      </c>
      <c r="X27" s="12">
        <f>E27*1.04858</f>
        <v>8.4200974</v>
      </c>
      <c r="Y27" s="12">
        <f>F27*1.04858</f>
        <v>769.65772</v>
      </c>
      <c r="Z27" s="12">
        <f>G27*1.04858</f>
        <v>8.4200974</v>
      </c>
      <c r="AA27" s="12">
        <f>H27*1.04858</f>
        <v>19.92302</v>
      </c>
      <c r="AB27" s="12">
        <f>I27*1.04858</f>
        <v>0</v>
      </c>
      <c r="AC27" s="12">
        <f>J27*1.04858</f>
        <v>1137.7093</v>
      </c>
      <c r="AD27" s="12">
        <f>K27*1.04858</f>
        <v>0</v>
      </c>
      <c r="AE27" s="12">
        <f>L27*1.04858</f>
        <v>1593.8416</v>
      </c>
      <c r="AF27" s="12">
        <f>M27*1.04858</f>
        <v>8.4200974</v>
      </c>
      <c r="AG27" s="14">
        <f>N27</f>
        <v>0.0824</v>
      </c>
      <c r="AH27" s="14">
        <f>O27</f>
        <v>0.0146</v>
      </c>
      <c r="AI27" s="14">
        <f>P27</f>
        <v>33.9758</v>
      </c>
      <c r="AJ27" s="12">
        <f>Q27*1.04858</f>
        <v>-81.78924000000001</v>
      </c>
      <c r="AK27" s="12">
        <f>R27*1.04858</f>
        <v>65.01196</v>
      </c>
      <c r="AL27" s="12">
        <f>S27*1.04858</f>
        <v>-65.01196</v>
      </c>
      <c r="AM27" s="14"/>
      <c r="AN27" s="14"/>
      <c r="AO27" s="14"/>
    </row>
    <row r="28" ht="20.05" customHeight="1">
      <c r="A28" s="10">
        <v>25</v>
      </c>
      <c r="B28" s="11">
        <v>3819</v>
      </c>
      <c r="C28" s="12">
        <v>0</v>
      </c>
      <c r="D28" s="13">
        <v>2362</v>
      </c>
      <c r="E28" s="12">
        <v>4.28</v>
      </c>
      <c r="F28" s="13">
        <v>654</v>
      </c>
      <c r="G28" s="12">
        <v>4.28</v>
      </c>
      <c r="H28" s="13">
        <v>19</v>
      </c>
      <c r="I28" s="12">
        <v>0</v>
      </c>
      <c r="J28" s="13">
        <v>1104</v>
      </c>
      <c r="K28" s="12">
        <v>0</v>
      </c>
      <c r="L28" s="13">
        <v>1456</v>
      </c>
      <c r="M28" s="12">
        <v>4.28</v>
      </c>
      <c r="N28" s="14">
        <v>0.0823</v>
      </c>
      <c r="O28" s="14">
        <v>0.0165</v>
      </c>
      <c r="P28" s="14">
        <v>33.9373</v>
      </c>
      <c r="Q28" s="12">
        <f>F28-F27</f>
        <v>-80</v>
      </c>
      <c r="R28" s="12">
        <f>D28-D27</f>
        <v>64</v>
      </c>
      <c r="S28" s="12">
        <f>L28-L27</f>
        <v>-64</v>
      </c>
      <c r="T28" s="14"/>
      <c r="U28" s="12">
        <f>B28*1.04858</f>
        <v>4004.52702</v>
      </c>
      <c r="V28" s="12">
        <f>C28*1.04858</f>
        <v>0</v>
      </c>
      <c r="W28" s="12">
        <f>D28*1.04858</f>
        <v>2476.74596</v>
      </c>
      <c r="X28" s="12">
        <f>E28*1.04858</f>
        <v>4.4879224</v>
      </c>
      <c r="Y28" s="12">
        <f>F28*1.04858</f>
        <v>685.7713199999999</v>
      </c>
      <c r="Z28" s="12">
        <f>G28*1.04858</f>
        <v>4.4879224</v>
      </c>
      <c r="AA28" s="12">
        <f>H28*1.04858</f>
        <v>19.92302</v>
      </c>
      <c r="AB28" s="12">
        <f>I28*1.04858</f>
        <v>0</v>
      </c>
      <c r="AC28" s="12">
        <f>J28*1.04858</f>
        <v>1157.63232</v>
      </c>
      <c r="AD28" s="12">
        <f>K28*1.04858</f>
        <v>0</v>
      </c>
      <c r="AE28" s="12">
        <f>L28*1.04858</f>
        <v>1526.73248</v>
      </c>
      <c r="AF28" s="12">
        <f>M28*1.04858</f>
        <v>4.4879224</v>
      </c>
      <c r="AG28" s="14">
        <f>N28</f>
        <v>0.0823</v>
      </c>
      <c r="AH28" s="14">
        <f>O28</f>
        <v>0.0165</v>
      </c>
      <c r="AI28" s="14">
        <f>P28</f>
        <v>33.9373</v>
      </c>
      <c r="AJ28" s="12">
        <f>Q28*1.04858</f>
        <v>-83.88639999999999</v>
      </c>
      <c r="AK28" s="12">
        <f>R28*1.04858</f>
        <v>67.10912</v>
      </c>
      <c r="AL28" s="12">
        <f>S28*1.04858</f>
        <v>-67.10912</v>
      </c>
      <c r="AM28" s="14"/>
      <c r="AN28" s="14"/>
      <c r="AO28" s="14"/>
    </row>
    <row r="29" ht="20.05" customHeight="1">
      <c r="A29" s="10">
        <v>26</v>
      </c>
      <c r="B29" s="11">
        <v>3819</v>
      </c>
      <c r="C29" s="12">
        <v>0</v>
      </c>
      <c r="D29" s="13">
        <v>2434</v>
      </c>
      <c r="E29" s="12">
        <v>7.14</v>
      </c>
      <c r="F29" s="13">
        <v>566</v>
      </c>
      <c r="G29" s="12">
        <v>7.14</v>
      </c>
      <c r="H29" s="13">
        <v>19</v>
      </c>
      <c r="I29" s="12">
        <v>0</v>
      </c>
      <c r="J29" s="13">
        <v>1123</v>
      </c>
      <c r="K29" s="12">
        <v>0</v>
      </c>
      <c r="L29" s="13">
        <v>1385</v>
      </c>
      <c r="M29" s="12">
        <v>7.26</v>
      </c>
      <c r="N29" s="14">
        <v>0.0809</v>
      </c>
      <c r="O29" s="14">
        <v>0.0138</v>
      </c>
      <c r="P29" s="14">
        <v>34.0339</v>
      </c>
      <c r="Q29" s="12">
        <f>F29-F28</f>
        <v>-88</v>
      </c>
      <c r="R29" s="12">
        <f>D29-D28</f>
        <v>72</v>
      </c>
      <c r="S29" s="12">
        <f>L29-L28</f>
        <v>-71</v>
      </c>
      <c r="T29" s="14"/>
      <c r="U29" s="12">
        <f>B29*1.04858</f>
        <v>4004.52702</v>
      </c>
      <c r="V29" s="12">
        <f>C29*1.04858</f>
        <v>0</v>
      </c>
      <c r="W29" s="12">
        <f>D29*1.04858</f>
        <v>2552.24372</v>
      </c>
      <c r="X29" s="12">
        <f>E29*1.04858</f>
        <v>7.4868612</v>
      </c>
      <c r="Y29" s="12">
        <f>F29*1.04858</f>
        <v>593.49628</v>
      </c>
      <c r="Z29" s="12">
        <f>G29*1.04858</f>
        <v>7.4868612</v>
      </c>
      <c r="AA29" s="12">
        <f>H29*1.04858</f>
        <v>19.92302</v>
      </c>
      <c r="AB29" s="12">
        <f>I29*1.04858</f>
        <v>0</v>
      </c>
      <c r="AC29" s="12">
        <f>J29*1.04858</f>
        <v>1177.55534</v>
      </c>
      <c r="AD29" s="12">
        <f>K29*1.04858</f>
        <v>0</v>
      </c>
      <c r="AE29" s="12">
        <f>L29*1.04858</f>
        <v>1452.2833</v>
      </c>
      <c r="AF29" s="12">
        <f>M29*1.04858</f>
        <v>7.6126908</v>
      </c>
      <c r="AG29" s="14">
        <f>N29</f>
        <v>0.0809</v>
      </c>
      <c r="AH29" s="14">
        <f>O29</f>
        <v>0.0138</v>
      </c>
      <c r="AI29" s="14">
        <f>P29</f>
        <v>34.0339</v>
      </c>
      <c r="AJ29" s="12">
        <f>Q29*1.04858</f>
        <v>-92.27504</v>
      </c>
      <c r="AK29" s="12">
        <f>R29*1.04858</f>
        <v>75.49776</v>
      </c>
      <c r="AL29" s="12">
        <f>S29*1.04858</f>
        <v>-74.44918</v>
      </c>
      <c r="AM29" s="14"/>
      <c r="AN29" s="14"/>
      <c r="AO29" s="14"/>
    </row>
    <row r="30" ht="20.05" customHeight="1">
      <c r="A30" s="10">
        <v>27</v>
      </c>
      <c r="B30" s="11">
        <v>3819</v>
      </c>
      <c r="C30" s="12">
        <v>0</v>
      </c>
      <c r="D30" s="13">
        <v>2494</v>
      </c>
      <c r="E30" s="12">
        <v>8.119999999999999</v>
      </c>
      <c r="F30" s="13">
        <v>487</v>
      </c>
      <c r="G30" s="12">
        <v>8.390000000000001</v>
      </c>
      <c r="H30" s="13">
        <v>19</v>
      </c>
      <c r="I30" s="12">
        <v>0</v>
      </c>
      <c r="J30" s="13">
        <v>1141</v>
      </c>
      <c r="K30" s="12">
        <v>0</v>
      </c>
      <c r="L30" s="13">
        <v>1324</v>
      </c>
      <c r="M30" s="12">
        <v>8.109999999999999</v>
      </c>
      <c r="N30" s="14">
        <v>0.08459999999999999</v>
      </c>
      <c r="O30" s="14">
        <v>0.0173</v>
      </c>
      <c r="P30" s="14">
        <v>33.9262</v>
      </c>
      <c r="Q30" s="12">
        <f>F30-F29</f>
        <v>-79</v>
      </c>
      <c r="R30" s="12">
        <f>D30-D29</f>
        <v>60</v>
      </c>
      <c r="S30" s="12">
        <f>L30-L29</f>
        <v>-61</v>
      </c>
      <c r="T30" s="14"/>
      <c r="U30" s="12">
        <f>B30*1.04858</f>
        <v>4004.52702</v>
      </c>
      <c r="V30" s="12">
        <f>C30*1.04858</f>
        <v>0</v>
      </c>
      <c r="W30" s="12">
        <f>D30*1.04858</f>
        <v>2615.15852</v>
      </c>
      <c r="X30" s="12">
        <f>E30*1.04858</f>
        <v>8.5144696</v>
      </c>
      <c r="Y30" s="12">
        <f>F30*1.04858</f>
        <v>510.65846</v>
      </c>
      <c r="Z30" s="12">
        <f>G30*1.04858</f>
        <v>8.7975862</v>
      </c>
      <c r="AA30" s="12">
        <f>H30*1.04858</f>
        <v>19.92302</v>
      </c>
      <c r="AB30" s="12">
        <f>I30*1.04858</f>
        <v>0</v>
      </c>
      <c r="AC30" s="12">
        <f>J30*1.04858</f>
        <v>1196.42978</v>
      </c>
      <c r="AD30" s="12">
        <f>K30*1.04858</f>
        <v>0</v>
      </c>
      <c r="AE30" s="12">
        <f>L30*1.04858</f>
        <v>1388.31992</v>
      </c>
      <c r="AF30" s="12">
        <f>M30*1.04858</f>
        <v>8.5039838</v>
      </c>
      <c r="AG30" s="14">
        <f>N30</f>
        <v>0.08459999999999999</v>
      </c>
      <c r="AH30" s="14">
        <f>O30</f>
        <v>0.0173</v>
      </c>
      <c r="AI30" s="14">
        <f>P30</f>
        <v>33.9262</v>
      </c>
      <c r="AJ30" s="12">
        <f>Q30*1.04858</f>
        <v>-82.83781999999999</v>
      </c>
      <c r="AK30" s="12">
        <f>R30*1.04858</f>
        <v>62.9148</v>
      </c>
      <c r="AL30" s="12">
        <f>S30*1.04858</f>
        <v>-63.96338</v>
      </c>
      <c r="AM30" s="14"/>
      <c r="AN30" s="14"/>
      <c r="AO30" s="14"/>
    </row>
    <row r="31" ht="20.05" customHeight="1">
      <c r="A31" s="10">
        <v>28</v>
      </c>
      <c r="B31" s="11">
        <v>3819</v>
      </c>
      <c r="C31" s="12">
        <v>0</v>
      </c>
      <c r="D31" s="13">
        <v>2539</v>
      </c>
      <c r="E31" s="12">
        <v>12.81</v>
      </c>
      <c r="F31" s="13">
        <v>424</v>
      </c>
      <c r="G31" s="12">
        <v>12.96</v>
      </c>
      <c r="H31" s="13">
        <v>19</v>
      </c>
      <c r="I31" s="12">
        <v>0</v>
      </c>
      <c r="J31" s="13">
        <v>1160</v>
      </c>
      <c r="K31" s="12">
        <v>0</v>
      </c>
      <c r="L31" s="13">
        <v>1279</v>
      </c>
      <c r="M31" s="12">
        <v>13.03</v>
      </c>
      <c r="N31" s="14">
        <v>0.0822</v>
      </c>
      <c r="O31" s="15">
        <v>0.013</v>
      </c>
      <c r="P31" s="14">
        <v>33.9614</v>
      </c>
      <c r="Q31" s="12">
        <f>F31-F30</f>
        <v>-63</v>
      </c>
      <c r="R31" s="12">
        <f>D31-D30</f>
        <v>45</v>
      </c>
      <c r="S31" s="12">
        <f>L31-L30</f>
        <v>-45</v>
      </c>
      <c r="T31" s="14"/>
      <c r="U31" s="12">
        <f>B31*1.04858</f>
        <v>4004.52702</v>
      </c>
      <c r="V31" s="12">
        <f>C31*1.04858</f>
        <v>0</v>
      </c>
      <c r="W31" s="12">
        <f>D31*1.04858</f>
        <v>2662.34462</v>
      </c>
      <c r="X31" s="12">
        <f>E31*1.04858</f>
        <v>13.4323098</v>
      </c>
      <c r="Y31" s="12">
        <f>F31*1.04858</f>
        <v>444.59792</v>
      </c>
      <c r="Z31" s="12">
        <f>G31*1.04858</f>
        <v>13.5895968</v>
      </c>
      <c r="AA31" s="12">
        <f>H31*1.04858</f>
        <v>19.92302</v>
      </c>
      <c r="AB31" s="12">
        <f>I31*1.04858</f>
        <v>0</v>
      </c>
      <c r="AC31" s="12">
        <f>J31*1.04858</f>
        <v>1216.3528</v>
      </c>
      <c r="AD31" s="12">
        <f>K31*1.04858</f>
        <v>0</v>
      </c>
      <c r="AE31" s="12">
        <f>L31*1.04858</f>
        <v>1341.13382</v>
      </c>
      <c r="AF31" s="12">
        <f>M31*1.04858</f>
        <v>13.6629974</v>
      </c>
      <c r="AG31" s="14">
        <f>N31</f>
        <v>0.0822</v>
      </c>
      <c r="AH31" s="14">
        <f>O31</f>
        <v>0.013</v>
      </c>
      <c r="AI31" s="14">
        <f>P31</f>
        <v>33.9614</v>
      </c>
      <c r="AJ31" s="12">
        <f>Q31*1.04858</f>
        <v>-66.06054</v>
      </c>
      <c r="AK31" s="12">
        <f>R31*1.04858</f>
        <v>47.1861</v>
      </c>
      <c r="AL31" s="12">
        <f>S31*1.04858</f>
        <v>-47.1861</v>
      </c>
      <c r="AM31" s="14"/>
      <c r="AN31" s="14"/>
      <c r="AO31" s="14"/>
    </row>
    <row r="32" ht="20.05" customHeight="1">
      <c r="A32" s="10">
        <v>29</v>
      </c>
      <c r="B32" s="11">
        <v>3819</v>
      </c>
      <c r="C32" s="12">
        <v>0</v>
      </c>
      <c r="D32" s="13">
        <v>2602</v>
      </c>
      <c r="E32" s="12">
        <v>9.630000000000001</v>
      </c>
      <c r="F32" s="13">
        <v>343</v>
      </c>
      <c r="G32" s="12">
        <v>9.630000000000001</v>
      </c>
      <c r="H32" s="13">
        <v>19</v>
      </c>
      <c r="I32" s="12">
        <v>0</v>
      </c>
      <c r="J32" s="13">
        <v>1178</v>
      </c>
      <c r="K32" s="12">
        <v>0</v>
      </c>
      <c r="L32" s="13">
        <v>1216</v>
      </c>
      <c r="M32" s="12">
        <v>9.630000000000001</v>
      </c>
      <c r="N32" s="14">
        <v>0.0833</v>
      </c>
      <c r="O32" s="14">
        <v>0.0161</v>
      </c>
      <c r="P32" s="15">
        <v>33.996</v>
      </c>
      <c r="Q32" s="12">
        <f>F32-F31</f>
        <v>-81</v>
      </c>
      <c r="R32" s="12">
        <f>D32-D31</f>
        <v>63</v>
      </c>
      <c r="S32" s="12">
        <f>L32-L31</f>
        <v>-63</v>
      </c>
      <c r="T32" s="14"/>
      <c r="U32" s="12">
        <f>B32*1.04858</f>
        <v>4004.52702</v>
      </c>
      <c r="V32" s="12">
        <f>C32*1.04858</f>
        <v>0</v>
      </c>
      <c r="W32" s="12">
        <f>D32*1.04858</f>
        <v>2728.40516</v>
      </c>
      <c r="X32" s="12">
        <f>E32*1.04858</f>
        <v>10.0978254</v>
      </c>
      <c r="Y32" s="12">
        <f>F32*1.04858</f>
        <v>359.66294</v>
      </c>
      <c r="Z32" s="12">
        <f>G32*1.04858</f>
        <v>10.0978254</v>
      </c>
      <c r="AA32" s="12">
        <f>H32*1.04858</f>
        <v>19.92302</v>
      </c>
      <c r="AB32" s="12">
        <f>I32*1.04858</f>
        <v>0</v>
      </c>
      <c r="AC32" s="12">
        <f>J32*1.04858</f>
        <v>1235.22724</v>
      </c>
      <c r="AD32" s="12">
        <f>K32*1.04858</f>
        <v>0</v>
      </c>
      <c r="AE32" s="12">
        <f>L32*1.04858</f>
        <v>1275.07328</v>
      </c>
      <c r="AF32" s="12">
        <f>M32*1.04858</f>
        <v>10.0978254</v>
      </c>
      <c r="AG32" s="14">
        <f>N32</f>
        <v>0.0833</v>
      </c>
      <c r="AH32" s="14">
        <f>O32</f>
        <v>0.0161</v>
      </c>
      <c r="AI32" s="14">
        <f>P32</f>
        <v>33.996</v>
      </c>
      <c r="AJ32" s="12">
        <f>Q32*1.04858</f>
        <v>-84.93498</v>
      </c>
      <c r="AK32" s="12">
        <f>R32*1.04858</f>
        <v>66.06054</v>
      </c>
      <c r="AL32" s="12">
        <f>S32*1.04858</f>
        <v>-66.06054</v>
      </c>
      <c r="AM32" s="14"/>
      <c r="AN32" s="14"/>
      <c r="AO32" s="14"/>
    </row>
    <row r="33" ht="20.05" customHeight="1">
      <c r="A33" s="10">
        <v>30</v>
      </c>
      <c r="B33" s="11">
        <v>3819</v>
      </c>
      <c r="C33" s="12">
        <v>0</v>
      </c>
      <c r="D33" s="13">
        <v>2656</v>
      </c>
      <c r="E33" s="12">
        <v>10.2</v>
      </c>
      <c r="F33" s="13">
        <v>270</v>
      </c>
      <c r="G33" s="12">
        <v>9.9</v>
      </c>
      <c r="H33" s="13">
        <v>20</v>
      </c>
      <c r="I33" s="12">
        <v>0</v>
      </c>
      <c r="J33" s="13">
        <v>1197</v>
      </c>
      <c r="K33" s="12">
        <v>0</v>
      </c>
      <c r="L33" s="13">
        <v>1162</v>
      </c>
      <c r="M33" s="12">
        <v>9.99</v>
      </c>
      <c r="N33" s="14">
        <v>0.0877</v>
      </c>
      <c r="O33" s="14">
        <v>0.0184</v>
      </c>
      <c r="P33" s="15">
        <v>33.937</v>
      </c>
      <c r="Q33" s="12">
        <f>F33-F32</f>
        <v>-73</v>
      </c>
      <c r="R33" s="12">
        <f>D33-D32</f>
        <v>54</v>
      </c>
      <c r="S33" s="12">
        <f>L33-L32</f>
        <v>-54</v>
      </c>
      <c r="T33" s="14"/>
      <c r="U33" s="12">
        <f>B33*1.04858</f>
        <v>4004.52702</v>
      </c>
      <c r="V33" s="12">
        <f>C33*1.04858</f>
        <v>0</v>
      </c>
      <c r="W33" s="12">
        <f>D33*1.04858</f>
        <v>2785.02848</v>
      </c>
      <c r="X33" s="12">
        <f>E33*1.04858</f>
        <v>10.695516</v>
      </c>
      <c r="Y33" s="12">
        <f>F33*1.04858</f>
        <v>283.1166</v>
      </c>
      <c r="Z33" s="12">
        <f>G33*1.04858</f>
        <v>10.380942</v>
      </c>
      <c r="AA33" s="12">
        <f>H33*1.04858</f>
        <v>20.9716</v>
      </c>
      <c r="AB33" s="12">
        <f>I33*1.04858</f>
        <v>0</v>
      </c>
      <c r="AC33" s="12">
        <f>J33*1.04858</f>
        <v>1255.15026</v>
      </c>
      <c r="AD33" s="12">
        <f>K33*1.04858</f>
        <v>0</v>
      </c>
      <c r="AE33" s="12">
        <f>L33*1.04858</f>
        <v>1218.44996</v>
      </c>
      <c r="AF33" s="12">
        <f>M33*1.04858</f>
        <v>10.4753142</v>
      </c>
      <c r="AG33" s="14">
        <f>N33</f>
        <v>0.0877</v>
      </c>
      <c r="AH33" s="14">
        <f>O33</f>
        <v>0.0184</v>
      </c>
      <c r="AI33" s="14">
        <f>P33</f>
        <v>33.937</v>
      </c>
      <c r="AJ33" s="12">
        <f>Q33*1.04858</f>
        <v>-76.54634</v>
      </c>
      <c r="AK33" s="12">
        <f>R33*1.04858</f>
        <v>56.62332</v>
      </c>
      <c r="AL33" s="12">
        <f>S33*1.04858</f>
        <v>-56.62332</v>
      </c>
      <c r="AM33" s="14"/>
      <c r="AN33" s="14"/>
      <c r="AO33" s="14"/>
    </row>
    <row r="34" ht="20.05" customHeight="1">
      <c r="A34" s="10">
        <v>31</v>
      </c>
      <c r="B34" s="11">
        <v>3819</v>
      </c>
      <c r="C34" s="12">
        <v>0</v>
      </c>
      <c r="D34" s="13">
        <v>2722</v>
      </c>
      <c r="E34" s="12">
        <v>12.39</v>
      </c>
      <c r="F34" s="13">
        <v>186</v>
      </c>
      <c r="G34" s="12">
        <v>12.39</v>
      </c>
      <c r="H34" s="13">
        <v>20</v>
      </c>
      <c r="I34" s="12">
        <v>0</v>
      </c>
      <c r="J34" s="13">
        <v>1216</v>
      </c>
      <c r="K34" s="12">
        <v>0</v>
      </c>
      <c r="L34" s="13">
        <v>1096</v>
      </c>
      <c r="M34" s="12">
        <v>12.45</v>
      </c>
      <c r="N34" s="14">
        <v>0.08169999999999999</v>
      </c>
      <c r="O34" s="14">
        <v>0.0154</v>
      </c>
      <c r="P34" s="14">
        <v>33.9573</v>
      </c>
      <c r="Q34" s="12">
        <f>F34-F33</f>
        <v>-84</v>
      </c>
      <c r="R34" s="12">
        <f>D34-D33</f>
        <v>66</v>
      </c>
      <c r="S34" s="12">
        <f>L34-L33</f>
        <v>-66</v>
      </c>
      <c r="T34" s="14"/>
      <c r="U34" s="12">
        <f>B34*1.04858</f>
        <v>4004.52702</v>
      </c>
      <c r="V34" s="12">
        <f>C34*1.04858</f>
        <v>0</v>
      </c>
      <c r="W34" s="12">
        <f>D34*1.04858</f>
        <v>2854.23476</v>
      </c>
      <c r="X34" s="12">
        <f>E34*1.04858</f>
        <v>12.9919062</v>
      </c>
      <c r="Y34" s="12">
        <f>F34*1.04858</f>
        <v>195.03588</v>
      </c>
      <c r="Z34" s="12">
        <f>G34*1.04858</f>
        <v>12.9919062</v>
      </c>
      <c r="AA34" s="12">
        <f>H34*1.04858</f>
        <v>20.9716</v>
      </c>
      <c r="AB34" s="12">
        <f>I34*1.04858</f>
        <v>0</v>
      </c>
      <c r="AC34" s="12">
        <f>J34*1.04858</f>
        <v>1275.07328</v>
      </c>
      <c r="AD34" s="12">
        <f>K34*1.04858</f>
        <v>0</v>
      </c>
      <c r="AE34" s="12">
        <f>L34*1.04858</f>
        <v>1149.24368</v>
      </c>
      <c r="AF34" s="12">
        <f>M34*1.04858</f>
        <v>13.054821</v>
      </c>
      <c r="AG34" s="14">
        <f>N34</f>
        <v>0.08169999999999999</v>
      </c>
      <c r="AH34" s="14">
        <f>O34</f>
        <v>0.0154</v>
      </c>
      <c r="AI34" s="14">
        <f>P34</f>
        <v>33.9573</v>
      </c>
      <c r="AJ34" s="12">
        <f>Q34*1.04858</f>
        <v>-88.08072</v>
      </c>
      <c r="AK34" s="12">
        <f>R34*1.04858</f>
        <v>69.20628000000001</v>
      </c>
      <c r="AL34" s="12">
        <f>S34*1.04858</f>
        <v>-69.20628000000001</v>
      </c>
      <c r="AM34" s="14"/>
      <c r="AN34" s="14"/>
      <c r="AO34" s="14"/>
    </row>
    <row r="35" ht="20.05" customHeight="1">
      <c r="A35" s="10">
        <v>32</v>
      </c>
      <c r="B35" s="11">
        <v>3819</v>
      </c>
      <c r="C35" s="12">
        <v>0</v>
      </c>
      <c r="D35" s="13">
        <v>2790</v>
      </c>
      <c r="E35" s="12">
        <v>9.59</v>
      </c>
      <c r="F35" s="13">
        <v>118</v>
      </c>
      <c r="G35" s="12">
        <v>9.48</v>
      </c>
      <c r="H35" s="13">
        <v>20</v>
      </c>
      <c r="I35" s="12">
        <v>0</v>
      </c>
      <c r="J35" s="13">
        <v>1216</v>
      </c>
      <c r="K35" s="12">
        <v>0.47</v>
      </c>
      <c r="L35" s="13">
        <v>1029</v>
      </c>
      <c r="M35" s="12">
        <v>9.66</v>
      </c>
      <c r="N35" s="14">
        <v>0.0823</v>
      </c>
      <c r="O35" s="14">
        <v>0.0152</v>
      </c>
      <c r="P35" s="14">
        <v>33.8481</v>
      </c>
      <c r="Q35" s="12">
        <f>F35-F34</f>
        <v>-68</v>
      </c>
      <c r="R35" s="12">
        <f>D35-D34</f>
        <v>68</v>
      </c>
      <c r="S35" s="12">
        <f>L35-L34</f>
        <v>-67</v>
      </c>
      <c r="T35" s="14"/>
      <c r="U35" s="12">
        <f>B35*1.04858</f>
        <v>4004.52702</v>
      </c>
      <c r="V35" s="12">
        <f>C35*1.04858</f>
        <v>0</v>
      </c>
      <c r="W35" s="12">
        <f>D35*1.04858</f>
        <v>2925.5382</v>
      </c>
      <c r="X35" s="12">
        <f>E35*1.04858</f>
        <v>10.0558822</v>
      </c>
      <c r="Y35" s="12">
        <f>F35*1.04858</f>
        <v>123.73244</v>
      </c>
      <c r="Z35" s="12">
        <f>G35*1.04858</f>
        <v>9.940538399999999</v>
      </c>
      <c r="AA35" s="12">
        <f>H35*1.04858</f>
        <v>20.9716</v>
      </c>
      <c r="AB35" s="12">
        <f>I35*1.04858</f>
        <v>0</v>
      </c>
      <c r="AC35" s="12">
        <f>J35*1.04858</f>
        <v>1275.07328</v>
      </c>
      <c r="AD35" s="12">
        <f>K35*1.04858</f>
        <v>0.4928326</v>
      </c>
      <c r="AE35" s="12">
        <f>L35*1.04858</f>
        <v>1078.98882</v>
      </c>
      <c r="AF35" s="12">
        <f>M35*1.04858</f>
        <v>10.1292828</v>
      </c>
      <c r="AG35" s="14">
        <f>N35</f>
        <v>0.0823</v>
      </c>
      <c r="AH35" s="14">
        <f>O35</f>
        <v>0.0152</v>
      </c>
      <c r="AI35" s="14">
        <f>P35</f>
        <v>33.8481</v>
      </c>
      <c r="AJ35" s="12">
        <f>Q35*1.04858</f>
        <v>-71.30343999999999</v>
      </c>
      <c r="AK35" s="12">
        <f>R35*1.04858</f>
        <v>71.30343999999999</v>
      </c>
      <c r="AL35" s="12">
        <f>S35*1.04858</f>
        <v>-70.25485999999999</v>
      </c>
      <c r="AM35" s="14"/>
      <c r="AN35" s="14"/>
      <c r="AO35" s="14"/>
    </row>
    <row r="36" ht="20.05" customHeight="1">
      <c r="A36" s="10">
        <v>33</v>
      </c>
      <c r="B36" s="11">
        <v>3819</v>
      </c>
      <c r="C36" s="12">
        <v>0</v>
      </c>
      <c r="D36" s="13">
        <v>2845</v>
      </c>
      <c r="E36" s="12">
        <v>14.59</v>
      </c>
      <c r="F36" s="13">
        <v>148</v>
      </c>
      <c r="G36" s="12">
        <v>14.45</v>
      </c>
      <c r="H36" s="13">
        <v>20</v>
      </c>
      <c r="I36" s="12">
        <v>0</v>
      </c>
      <c r="J36" s="13">
        <v>1131</v>
      </c>
      <c r="K36" s="12">
        <v>0.41</v>
      </c>
      <c r="L36" s="13">
        <v>973</v>
      </c>
      <c r="M36" s="12">
        <v>14.59</v>
      </c>
      <c r="N36" s="14">
        <v>0.0823</v>
      </c>
      <c r="O36" s="14">
        <v>0.0155</v>
      </c>
      <c r="P36" s="14">
        <v>33.9429</v>
      </c>
      <c r="Q36" s="12">
        <f>F36-F35</f>
        <v>30</v>
      </c>
      <c r="R36" s="12">
        <f>D36-D35</f>
        <v>55</v>
      </c>
      <c r="S36" s="12">
        <f>L36-L35</f>
        <v>-56</v>
      </c>
      <c r="T36" s="14"/>
      <c r="U36" s="12">
        <f>B36*1.04858</f>
        <v>4004.52702</v>
      </c>
      <c r="V36" s="12">
        <f>C36*1.04858</f>
        <v>0</v>
      </c>
      <c r="W36" s="12">
        <f>D36*1.04858</f>
        <v>2983.2101</v>
      </c>
      <c r="X36" s="12">
        <f>E36*1.04858</f>
        <v>15.2987822</v>
      </c>
      <c r="Y36" s="12">
        <f>F36*1.04858</f>
        <v>155.18984</v>
      </c>
      <c r="Z36" s="12">
        <f>G36*1.04858</f>
        <v>15.151981</v>
      </c>
      <c r="AA36" s="12">
        <f>H36*1.04858</f>
        <v>20.9716</v>
      </c>
      <c r="AB36" s="12">
        <f>I36*1.04858</f>
        <v>0</v>
      </c>
      <c r="AC36" s="12">
        <f>J36*1.04858</f>
        <v>1185.94398</v>
      </c>
      <c r="AD36" s="12">
        <f>K36*1.04858</f>
        <v>0.4299178</v>
      </c>
      <c r="AE36" s="12">
        <f>L36*1.04858</f>
        <v>1020.26834</v>
      </c>
      <c r="AF36" s="12">
        <f>M36*1.04858</f>
        <v>15.2987822</v>
      </c>
      <c r="AG36" s="14">
        <f>N36</f>
        <v>0.0823</v>
      </c>
      <c r="AH36" s="14">
        <f>O36</f>
        <v>0.0155</v>
      </c>
      <c r="AI36" s="14">
        <f>P36</f>
        <v>33.9429</v>
      </c>
      <c r="AJ36" s="12">
        <f>Q36*1.04858</f>
        <v>31.4574</v>
      </c>
      <c r="AK36" s="12">
        <f>R36*1.04858</f>
        <v>57.6719</v>
      </c>
      <c r="AL36" s="12">
        <f>S36*1.04858</f>
        <v>-58.72048</v>
      </c>
      <c r="AM36" s="14"/>
      <c r="AN36" s="14"/>
      <c r="AO36" s="14"/>
    </row>
    <row r="37" ht="20.05" customHeight="1">
      <c r="A37" s="10">
        <v>34</v>
      </c>
      <c r="B37" s="11">
        <v>3819</v>
      </c>
      <c r="C37" s="12">
        <v>0</v>
      </c>
      <c r="D37" s="13">
        <v>2916</v>
      </c>
      <c r="E37" s="12">
        <v>11.06</v>
      </c>
      <c r="F37" s="13">
        <v>132</v>
      </c>
      <c r="G37" s="12">
        <v>11.38</v>
      </c>
      <c r="H37" s="13">
        <v>20</v>
      </c>
      <c r="I37" s="12">
        <v>0</v>
      </c>
      <c r="J37" s="13">
        <v>1081</v>
      </c>
      <c r="K37" s="12">
        <v>0.49</v>
      </c>
      <c r="L37" s="13">
        <v>902</v>
      </c>
      <c r="M37" s="12">
        <v>11.32</v>
      </c>
      <c r="N37" s="14">
        <v>0.0849</v>
      </c>
      <c r="O37" s="14">
        <v>0.0182</v>
      </c>
      <c r="P37" s="14">
        <v>33.9366</v>
      </c>
      <c r="Q37" s="12">
        <f>F37-F36</f>
        <v>-16</v>
      </c>
      <c r="R37" s="12">
        <f>D37-D36</f>
        <v>71</v>
      </c>
      <c r="S37" s="12">
        <f>L37-L36</f>
        <v>-71</v>
      </c>
      <c r="T37" s="14"/>
      <c r="U37" s="12">
        <f>B37*1.04858</f>
        <v>4004.52702</v>
      </c>
      <c r="V37" s="12">
        <f>C37*1.04858</f>
        <v>0</v>
      </c>
      <c r="W37" s="12">
        <f>D37*1.04858</f>
        <v>3057.65928</v>
      </c>
      <c r="X37" s="12">
        <f>E37*1.04858</f>
        <v>11.5972948</v>
      </c>
      <c r="Y37" s="12">
        <f>F37*1.04858</f>
        <v>138.41256</v>
      </c>
      <c r="Z37" s="12">
        <f>G37*1.04858</f>
        <v>11.9328404</v>
      </c>
      <c r="AA37" s="12">
        <f>H37*1.04858</f>
        <v>20.9716</v>
      </c>
      <c r="AB37" s="12">
        <f>I37*1.04858</f>
        <v>0</v>
      </c>
      <c r="AC37" s="12">
        <f>J37*1.04858</f>
        <v>1133.51498</v>
      </c>
      <c r="AD37" s="12">
        <f>K37*1.04858</f>
        <v>0.5138042</v>
      </c>
      <c r="AE37" s="12">
        <f>L37*1.04858</f>
        <v>945.81916</v>
      </c>
      <c r="AF37" s="12">
        <f>M37*1.04858</f>
        <v>11.8699256</v>
      </c>
      <c r="AG37" s="14">
        <f>N37</f>
        <v>0.0849</v>
      </c>
      <c r="AH37" s="14">
        <f>O37</f>
        <v>0.0182</v>
      </c>
      <c r="AI37" s="14">
        <f>P37</f>
        <v>33.9366</v>
      </c>
      <c r="AJ37" s="12">
        <f>Q37*1.04858</f>
        <v>-16.77728</v>
      </c>
      <c r="AK37" s="12">
        <f>R37*1.04858</f>
        <v>74.44918</v>
      </c>
      <c r="AL37" s="12">
        <f>S37*1.04858</f>
        <v>-74.44918</v>
      </c>
      <c r="AM37" s="14"/>
      <c r="AN37" s="14"/>
      <c r="AO37" s="14"/>
    </row>
    <row r="38" ht="20.05" customHeight="1">
      <c r="A38" s="10">
        <v>35</v>
      </c>
      <c r="B38" s="11">
        <v>3819</v>
      </c>
      <c r="C38" s="12">
        <v>0</v>
      </c>
      <c r="D38" s="13">
        <v>2956</v>
      </c>
      <c r="E38" s="12">
        <v>15.64</v>
      </c>
      <c r="F38" s="13">
        <v>142</v>
      </c>
      <c r="G38" s="12">
        <v>15.59</v>
      </c>
      <c r="H38" s="13">
        <v>20</v>
      </c>
      <c r="I38" s="12">
        <v>0</v>
      </c>
      <c r="J38" s="13">
        <v>1026</v>
      </c>
      <c r="K38" s="12">
        <v>0</v>
      </c>
      <c r="L38" s="13">
        <v>862</v>
      </c>
      <c r="M38" s="12">
        <v>15.54</v>
      </c>
      <c r="N38" s="14">
        <v>0.0839</v>
      </c>
      <c r="O38" s="14">
        <v>0.0189</v>
      </c>
      <c r="P38" s="14">
        <v>33.9749</v>
      </c>
      <c r="Q38" s="12">
        <f>F38-F37</f>
        <v>10</v>
      </c>
      <c r="R38" s="12">
        <f>D38-D37</f>
        <v>40</v>
      </c>
      <c r="S38" s="12">
        <f>L38-L37</f>
        <v>-40</v>
      </c>
      <c r="T38" s="14"/>
      <c r="U38" s="12">
        <f>B38*1.04858</f>
        <v>4004.52702</v>
      </c>
      <c r="V38" s="12">
        <f>C38*1.04858</f>
        <v>0</v>
      </c>
      <c r="W38" s="12">
        <f>D38*1.04858</f>
        <v>3099.60248</v>
      </c>
      <c r="X38" s="12">
        <f>E38*1.04858</f>
        <v>16.3997912</v>
      </c>
      <c r="Y38" s="12">
        <f>F38*1.04858</f>
        <v>148.89836</v>
      </c>
      <c r="Z38" s="12">
        <f>G38*1.04858</f>
        <v>16.3473622</v>
      </c>
      <c r="AA38" s="12">
        <f>H38*1.04858</f>
        <v>20.9716</v>
      </c>
      <c r="AB38" s="12">
        <f>I38*1.04858</f>
        <v>0</v>
      </c>
      <c r="AC38" s="12">
        <f>J38*1.04858</f>
        <v>1075.84308</v>
      </c>
      <c r="AD38" s="12">
        <f>K38*1.04858</f>
        <v>0</v>
      </c>
      <c r="AE38" s="12">
        <f>L38*1.04858</f>
        <v>903.87596</v>
      </c>
      <c r="AF38" s="12">
        <f>M38*1.04858</f>
        <v>16.2949332</v>
      </c>
      <c r="AG38" s="14">
        <f>N38</f>
        <v>0.0839</v>
      </c>
      <c r="AH38" s="14">
        <f>O38</f>
        <v>0.0189</v>
      </c>
      <c r="AI38" s="14">
        <f>P38</f>
        <v>33.9749</v>
      </c>
      <c r="AJ38" s="12">
        <f>Q38*1.04858</f>
        <v>10.4858</v>
      </c>
      <c r="AK38" s="12">
        <f>R38*1.04858</f>
        <v>41.9432</v>
      </c>
      <c r="AL38" s="12">
        <f>S38*1.04858</f>
        <v>-41.9432</v>
      </c>
      <c r="AM38" s="14"/>
      <c r="AN38" s="14"/>
      <c r="AO38" s="14"/>
    </row>
    <row r="39" ht="20.05" customHeight="1">
      <c r="A39" s="10">
        <v>36</v>
      </c>
      <c r="B39" s="11">
        <v>3819</v>
      </c>
      <c r="C39" s="12">
        <v>0</v>
      </c>
      <c r="D39" s="13">
        <v>3025</v>
      </c>
      <c r="E39" s="12">
        <v>8.66</v>
      </c>
      <c r="F39" s="13">
        <v>130</v>
      </c>
      <c r="G39" s="12">
        <v>8.609999999999999</v>
      </c>
      <c r="H39" s="13">
        <v>20</v>
      </c>
      <c r="I39" s="12">
        <v>0</v>
      </c>
      <c r="J39" s="13">
        <v>969</v>
      </c>
      <c r="K39" s="12">
        <v>0</v>
      </c>
      <c r="L39" s="13">
        <v>793</v>
      </c>
      <c r="M39" s="12">
        <v>8.609999999999999</v>
      </c>
      <c r="N39" s="14">
        <v>0.0828</v>
      </c>
      <c r="O39" s="15">
        <v>0.015</v>
      </c>
      <c r="P39" s="14">
        <v>33.9908</v>
      </c>
      <c r="Q39" s="12">
        <f>F39-F38</f>
        <v>-12</v>
      </c>
      <c r="R39" s="12">
        <f>D39-D38</f>
        <v>69</v>
      </c>
      <c r="S39" s="12">
        <f>L39-L38</f>
        <v>-69</v>
      </c>
      <c r="T39" s="14"/>
      <c r="U39" s="12">
        <f>B39*1.04858</f>
        <v>4004.52702</v>
      </c>
      <c r="V39" s="12">
        <f>C39*1.04858</f>
        <v>0</v>
      </c>
      <c r="W39" s="12">
        <f>D39*1.04858</f>
        <v>3171.9545</v>
      </c>
      <c r="X39" s="12">
        <f>E39*1.04858</f>
        <v>9.080702799999999</v>
      </c>
      <c r="Y39" s="12">
        <f>F39*1.04858</f>
        <v>136.3154</v>
      </c>
      <c r="Z39" s="12">
        <f>G39*1.04858</f>
        <v>9.028273799999999</v>
      </c>
      <c r="AA39" s="12">
        <f>H39*1.04858</f>
        <v>20.9716</v>
      </c>
      <c r="AB39" s="12">
        <f>I39*1.04858</f>
        <v>0</v>
      </c>
      <c r="AC39" s="12">
        <f>J39*1.04858</f>
        <v>1016.07402</v>
      </c>
      <c r="AD39" s="12">
        <f>K39*1.04858</f>
        <v>0</v>
      </c>
      <c r="AE39" s="12">
        <f>L39*1.04858</f>
        <v>831.52394</v>
      </c>
      <c r="AF39" s="12">
        <f>M39*1.04858</f>
        <v>9.028273799999999</v>
      </c>
      <c r="AG39" s="14">
        <f>N39</f>
        <v>0.0828</v>
      </c>
      <c r="AH39" s="14">
        <f>O39</f>
        <v>0.015</v>
      </c>
      <c r="AI39" s="14">
        <f>P39</f>
        <v>33.9908</v>
      </c>
      <c r="AJ39" s="12">
        <f>Q39*1.04858</f>
        <v>-12.58296</v>
      </c>
      <c r="AK39" s="12">
        <f>R39*1.04858</f>
        <v>72.35202</v>
      </c>
      <c r="AL39" s="12">
        <f>S39*1.04858</f>
        <v>-72.35202</v>
      </c>
      <c r="AM39" s="14"/>
      <c r="AN39" s="14"/>
      <c r="AO39" s="14"/>
    </row>
    <row r="40" ht="20.05" customHeight="1">
      <c r="A40" s="10">
        <v>37</v>
      </c>
      <c r="B40" s="11">
        <v>3819</v>
      </c>
      <c r="C40" s="12">
        <v>0</v>
      </c>
      <c r="D40" s="13">
        <v>3101</v>
      </c>
      <c r="E40" s="12">
        <v>9.630000000000001</v>
      </c>
      <c r="F40" s="13">
        <v>126</v>
      </c>
      <c r="G40" s="12">
        <v>9.35</v>
      </c>
      <c r="H40" s="13">
        <v>20</v>
      </c>
      <c r="I40" s="12">
        <v>0</v>
      </c>
      <c r="J40" s="13">
        <v>898</v>
      </c>
      <c r="K40" s="12">
        <v>0</v>
      </c>
      <c r="L40" s="13">
        <v>718</v>
      </c>
      <c r="M40" s="12">
        <v>9.44</v>
      </c>
      <c r="N40" s="14">
        <v>0.08550000000000001</v>
      </c>
      <c r="O40" s="14">
        <v>0.0206</v>
      </c>
      <c r="P40" s="14">
        <v>33.9626</v>
      </c>
      <c r="Q40" s="12">
        <f>F40-F39</f>
        <v>-4</v>
      </c>
      <c r="R40" s="12">
        <f>D40-D39</f>
        <v>76</v>
      </c>
      <c r="S40" s="12">
        <f>L40-L39</f>
        <v>-75</v>
      </c>
      <c r="T40" s="14"/>
      <c r="U40" s="12">
        <f>B40*1.04858</f>
        <v>4004.52702</v>
      </c>
      <c r="V40" s="12">
        <f>C40*1.04858</f>
        <v>0</v>
      </c>
      <c r="W40" s="12">
        <f>D40*1.04858</f>
        <v>3251.64658</v>
      </c>
      <c r="X40" s="12">
        <f>E40*1.04858</f>
        <v>10.0978254</v>
      </c>
      <c r="Y40" s="12">
        <f>F40*1.04858</f>
        <v>132.12108</v>
      </c>
      <c r="Z40" s="12">
        <f>G40*1.04858</f>
        <v>9.804223</v>
      </c>
      <c r="AA40" s="12">
        <f>H40*1.04858</f>
        <v>20.9716</v>
      </c>
      <c r="AB40" s="12">
        <f>I40*1.04858</f>
        <v>0</v>
      </c>
      <c r="AC40" s="12">
        <f>J40*1.04858</f>
        <v>941.6248399999999</v>
      </c>
      <c r="AD40" s="12">
        <f>K40*1.04858</f>
        <v>0</v>
      </c>
      <c r="AE40" s="12">
        <f>L40*1.04858</f>
        <v>752.88044</v>
      </c>
      <c r="AF40" s="12">
        <f>M40*1.04858</f>
        <v>9.898595200000001</v>
      </c>
      <c r="AG40" s="14">
        <f>N40</f>
        <v>0.08550000000000001</v>
      </c>
      <c r="AH40" s="14">
        <f>O40</f>
        <v>0.0206</v>
      </c>
      <c r="AI40" s="14">
        <f>P40</f>
        <v>33.9626</v>
      </c>
      <c r="AJ40" s="12">
        <f>Q40*1.04858</f>
        <v>-4.19432</v>
      </c>
      <c r="AK40" s="12">
        <f>R40*1.04858</f>
        <v>79.69208</v>
      </c>
      <c r="AL40" s="12">
        <f>S40*1.04858</f>
        <v>-78.6435</v>
      </c>
      <c r="AM40" s="14"/>
      <c r="AN40" s="14"/>
      <c r="AO40" s="14"/>
    </row>
    <row r="41" ht="20.05" customHeight="1">
      <c r="A41" s="17"/>
      <c r="B41" s="11"/>
      <c r="C41" s="18"/>
      <c r="D41" s="13"/>
      <c r="E41" s="19"/>
      <c r="F41" s="13"/>
      <c r="G41" s="19"/>
      <c r="H41" s="13"/>
      <c r="I41" s="18"/>
      <c r="J41" s="13"/>
      <c r="K41" s="18"/>
      <c r="L41" s="13"/>
      <c r="M41" s="19"/>
      <c r="N41" s="14"/>
      <c r="O41" s="14"/>
      <c r="P41" s="20">
        <f>AVERAGE(P4:P40)</f>
        <v>33.9488243243243</v>
      </c>
      <c r="Q41" s="21">
        <f>AVERAGE(Q4:Q35)</f>
        <v>-82.59375</v>
      </c>
      <c r="R41" s="21">
        <f>AVERAGE(R4:R40)</f>
        <v>62.7837837837838</v>
      </c>
      <c r="S41" s="21">
        <f>AVERAGE(S2:S40)</f>
        <v>-62.7567567567568</v>
      </c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t="s" s="16">
        <v>23</v>
      </c>
      <c r="AI41" s="20">
        <f>AVERAGE(AI4:AI40)</f>
        <v>33.9488243243243</v>
      </c>
      <c r="AJ41" s="21">
        <f>AVERAGE(AJ4:AJ35)</f>
        <v>-86.606154375</v>
      </c>
      <c r="AK41" s="21">
        <f>AVERAGE(AK4:AK40)</f>
        <v>65.83382</v>
      </c>
      <c r="AL41" s="21">
        <f>AVERAGE(AL4:AL40)</f>
        <v>-65.80548</v>
      </c>
      <c r="AM41" s="20"/>
      <c r="AN41" s="20"/>
      <c r="AO41" s="20"/>
    </row>
    <row r="42" ht="20.05" customHeight="1">
      <c r="A42" s="17"/>
      <c r="B42" s="11"/>
      <c r="C42" s="18"/>
      <c r="D42" s="13"/>
      <c r="E42" s="19"/>
      <c r="F42" s="13"/>
      <c r="G42" s="19"/>
      <c r="H42" s="13"/>
      <c r="I42" s="18"/>
      <c r="J42" s="13"/>
      <c r="K42" s="18"/>
      <c r="L42" s="13"/>
      <c r="M42" s="19"/>
      <c r="N42" s="14"/>
      <c r="O42" s="14"/>
      <c r="P42" s="20"/>
      <c r="Q42" s="21">
        <f>AVERAGE(Q36:Q40)</f>
        <v>1.6</v>
      </c>
      <c r="R42" s="21"/>
      <c r="S42" s="21"/>
      <c r="T42" s="20"/>
      <c r="U42" s="20"/>
      <c r="V42" s="20"/>
      <c r="W42" s="20"/>
      <c r="X42" s="20"/>
      <c r="Y42" s="20"/>
      <c r="Z42" s="20"/>
      <c r="AA42" s="20"/>
      <c r="AB42" s="20"/>
      <c r="AC42" s="22"/>
      <c r="AD42" s="20"/>
      <c r="AE42" s="20"/>
      <c r="AF42" s="20"/>
      <c r="AG42" s="20"/>
      <c r="AH42" t="s" s="16">
        <v>24</v>
      </c>
      <c r="AI42" s="20"/>
      <c r="AJ42" s="21">
        <f>AVERAGE(AJ36:AJ40)</f>
        <v>1.677728</v>
      </c>
      <c r="AK42" s="21"/>
      <c r="AL42" s="21"/>
      <c r="AM42" s="20"/>
      <c r="AN42" s="20"/>
      <c r="AO42" s="20"/>
    </row>
  </sheetData>
  <mergeCells count="1">
    <mergeCell ref="A1:AO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