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0680"/>
  </bookViews>
  <sheets>
    <sheet name="Jadwal" sheetId="1" r:id="rId1"/>
    <sheet name="Ruangan" sheetId="2" r:id="rId2"/>
    <sheet name="Cek Dosen" sheetId="3" r:id="rId3"/>
    <sheet name="D3TK" sheetId="4" r:id="rId4"/>
    <sheet name="D3 TI" sheetId="5" r:id="rId5"/>
    <sheet name="D4TI" sheetId="6" r:id="rId6"/>
    <sheet name="S1-TE" sheetId="7" r:id="rId7"/>
    <sheet name="S1-MR" sheetId="8" r:id="rId8"/>
    <sheet name="S1-TI" sheetId="9" r:id="rId9"/>
    <sheet name="S1-SI" sheetId="10" r:id="rId10"/>
    <sheet name="S1-TB" sheetId="11" r:id="rId11"/>
  </sheets>
  <definedNames>
    <definedName name="_xlnm._FilterDatabase" localSheetId="0" hidden="1">Jadwal!$A$5:$AZ$503</definedName>
    <definedName name="Senin_D1">Jadwal!$F$6:$F$503</definedName>
    <definedName name="Senin_D2">Jadwal!$G$5:$G$503</definedName>
    <definedName name="Senin_D3">Jadwal!$H$5:$H$503</definedName>
    <definedName name="Z_105BE920_CCFF_45C7_BBC7_4B6AFF54A0DB_.wvu.FilterData" localSheetId="0" hidden="1">Jadwal!$A$5:$BJ$503</definedName>
    <definedName name="Z_11CFE1C4_9477_4E8A_A8D3_57022377777A_.wvu.FilterData" localSheetId="0" hidden="1">Jadwal!$A$5:$AZ$503</definedName>
    <definedName name="Z_17A4A7A2_A034_45CA_BB3D_757B2CEAD267_.wvu.FilterData" localSheetId="0" hidden="1">Jadwal!$A$5:$AZ$503</definedName>
    <definedName name="Z_257BA734_9B77_402D_9DEB_295D25CBEFEB_.wvu.FilterData" localSheetId="0" hidden="1">Jadwal!$A$5:$BJ$502</definedName>
    <definedName name="Z_4B905754_11A8_448B_BF65_13A357039BD9_.wvu.FilterData" localSheetId="0" hidden="1">Jadwal!$N$2</definedName>
    <definedName name="Z_4E2D94BF_6DF6_4AC3_9A4D_C3D3A0263510_.wvu.FilterData" localSheetId="0" hidden="1">Jadwal!$A$5:$AZ$503</definedName>
    <definedName name="Z_5333B0D9_EC53_4766_813C_52A8E2890502_.wvu.FilterData" localSheetId="0" hidden="1">Jadwal!$A$5:$BA$502</definedName>
    <definedName name="Z_5E9350F3_C0F7_441E_A25F_F059226471B0_.wvu.FilterData" localSheetId="0" hidden="1">Jadwal!$A$5:$AZ$503</definedName>
    <definedName name="Z_62465714_5E1E_4833_AD5A_3874429DFB58_.wvu.FilterData" localSheetId="0" hidden="1">Jadwal!$A$5:$BA$469</definedName>
    <definedName name="Z_79543493_F8FC_4487_994A_2BCEC74D072D_.wvu.FilterData" localSheetId="0" hidden="1">Jadwal!$A$12:$BJ$60</definedName>
    <definedName name="Z_80071F54_ABAB_4C64_9141_9DFC44E8D210_.wvu.FilterData" localSheetId="0" hidden="1">Jadwal!$A$5:$AZ$503</definedName>
    <definedName name="Z_8516137E_32DA_4EC6_A0DB_84EE71562F23_.wvu.FilterData" localSheetId="0" hidden="1">Jadwal!$A$5:$BA$481</definedName>
    <definedName name="Z_B1D2DD82_82B6_4535_9E3F_97F4F57DA72A_.wvu.FilterData" localSheetId="0" hidden="1">Jadwal!$A$5:$BA$498</definedName>
    <definedName name="Z_B3ADE0D3_8C8F_41D3_9211_9DDD9F1B1A29_.wvu.FilterData" localSheetId="0" hidden="1">Jadwal!$A$4:$AZ$503</definedName>
    <definedName name="Z_C5D7067F_6624_4856_8B21_254B3B7A41EA_.wvu.FilterData" localSheetId="0" hidden="1">Jadwal!$A$5:$BJ$505</definedName>
    <definedName name="Z_E3374966_573C_4066_8A93_A5541E6E40E7_.wvu.FilterData" localSheetId="0" hidden="1">Jadwal!$N$2</definedName>
    <definedName name="Z_E733B5CC_CAC1_4D35_A5FE_1FE11D3370D3_.wvu.FilterData" localSheetId="0" hidden="1">Jadwal!$A$5:$BJ$505</definedName>
    <definedName name="Z_EF3F014C_B38E_4AAD_92A4_2088BE767CF0_.wvu.FilterData" localSheetId="0" hidden="1">Jadwal!$A$5:$AZ$503</definedName>
    <definedName name="Z_FE756658_9325_4660_AB62_772DF5936177_.wvu.FilterData" localSheetId="0" hidden="1">Jadwal!$A$5:$AZ$503</definedName>
    <definedName name="Z_FEC1477A_BACE_44FD_9FFB_DAD009F9B9E3_.wvu.FilterData" localSheetId="0" hidden="1">Jadwal!$A$5:$AZ$503</definedName>
  </definedNames>
  <calcPr calcId="144525"/>
  <customWorkbookViews>
    <customWorkbookView name="ASP" guid="{FEC1477A-BACE-44FD-9FFB-DAD009F9B9E3}" maximized="1" windowWidth="0" windowHeight="0" activeSheetId="0"/>
    <customWorkbookView name="ira" guid="{B3ADE0D3-8C8F-41D3-9211-9DDD9F1B1A29}" maximized="1" windowWidth="0" windowHeight="0" activeSheetId="0"/>
    <customWorkbookView name="Filter 1" guid="{E3374966-573C-4066-8A93-A5541E6E40E7}" maximized="1" windowWidth="0" windowHeight="0" activeSheetId="0"/>
    <customWorkbookView name="Filter Rg" guid="{257BA734-9B77-402D-9DEB-295D25CBEFEB}" maximized="1" windowWidth="0" windowHeight="0" activeSheetId="0"/>
    <customWorkbookView name="Filter 3" guid="{4B905754-11A8-448B-BF65-13A357039BD9}" maximized="1" windowWidth="0" windowHeight="0" activeSheetId="0"/>
    <customWorkbookView name="Filter 2" guid="{8516137E-32DA-4EC6-A0DB-84EE71562F23}" maximized="1" windowWidth="0" windowHeight="0" activeSheetId="0"/>
    <customWorkbookView name="Filter 5" guid="{62465714-5E1E-4833-AD5A-3874429DFB58}" maximized="1" windowWidth="0" windowHeight="0" activeSheetId="0"/>
    <customWorkbookView name="Filter 4" guid="{79543493-F8FC-4487-994A-2BCEC74D072D}" maximized="1" windowWidth="0" windowHeight="0" activeSheetId="0"/>
    <customWorkbookView name="Filter 7" guid="{80071F54-ABAB-4C64-9141-9DFC44E8D210}" maximized="1" windowWidth="0" windowHeight="0" activeSheetId="0"/>
    <customWorkbookView name="Filter 6" guid="{B1D2DD82-82B6-4535-9E3F-97F4F57DA72A}" maximized="1" windowWidth="0" windowHeight="0" activeSheetId="0"/>
    <customWorkbookView name="Filter 9" guid="{11CFE1C4-9477-4E8A-A8D3-57022377777A}" maximized="1" windowWidth="0" windowHeight="0" activeSheetId="0"/>
    <customWorkbookView name="Filter 8" guid="{FE756658-9325-4660-AB62-772DF5936177}" maximized="1" windowWidth="0" windowHeight="0" activeSheetId="0"/>
    <customWorkbookView name="RMH" guid="{17A4A7A2-A034-45CA-BB3D-757B2CEAD267}" maximized="1" windowWidth="0" windowHeight="0" activeSheetId="0"/>
    <customWorkbookView name="Anggiat" guid="{EF3F014C-B38E-4AAD-92A4-2088BE767CF0}" maximized="1" windowWidth="0" windowHeight="0" activeSheetId="0"/>
    <customWorkbookView name="IMM" guid="{5E9350F3-C0F7-441E-A25F-F059226471B0}" maximized="1" windowWidth="0" windowHeight="0" activeSheetId="0"/>
    <customWorkbookView name="ASPT" guid="{4E2D94BF-6DF6-4AC3-9A4D-C3D3A0263510}" maximized="1" windowWidth="0" windowHeight="0" activeSheetId="0"/>
    <customWorkbookView name="Filter 2 TB" guid="{105BE920-CCFF-45C7-BBC7-4B6AFF54A0DB}" maximized="1" windowWidth="0" windowHeight="0" activeSheetId="0"/>
    <customWorkbookView name="ERO" guid="{C5D7067F-6624-4856-8B21-254B3B7A41EA}" maximized="1" windowWidth="0" windowHeight="0" activeSheetId="0"/>
    <customWorkbookView name="Filter perubahan" guid="{E733B5CC-CAC1-4D35-A5FE-1FE11D3370D3}" maximized="1" windowWidth="0" windowHeight="0" activeSheetId="0"/>
    <customWorkbookView name="DSP" guid="{5333B0D9-EC53-4766-813C-52A8E2890502}" maximized="1" windowWidth="0" windowHeight="0" activeSheetId="0"/>
  </customWorkbookViews>
</workbook>
</file>

<file path=xl/calcChain.xml><?xml version="1.0" encoding="utf-8"?>
<calcChain xmlns="http://schemas.openxmlformats.org/spreadsheetml/2006/main">
  <c r="AS57" i="11" l="1"/>
  <c r="AR57" i="11"/>
  <c r="AQ57" i="11"/>
  <c r="AP57" i="11"/>
  <c r="AS56" i="11"/>
  <c r="AR56" i="11"/>
  <c r="AQ56" i="11"/>
  <c r="AP56" i="11"/>
  <c r="AS55" i="11"/>
  <c r="AR55" i="11"/>
  <c r="AQ55" i="11"/>
  <c r="AP55" i="11"/>
  <c r="AS54" i="11"/>
  <c r="AR54" i="11"/>
  <c r="AQ54" i="11"/>
  <c r="AP54" i="11"/>
  <c r="AS53" i="11"/>
  <c r="AR53" i="11"/>
  <c r="AQ53" i="11"/>
  <c r="AP53" i="11"/>
  <c r="AS52" i="11"/>
  <c r="AR52" i="11"/>
  <c r="AQ52" i="11"/>
  <c r="AP52" i="11"/>
  <c r="AS51" i="11"/>
  <c r="AR51" i="11"/>
  <c r="AQ51" i="11"/>
  <c r="AP51" i="11"/>
  <c r="AS50" i="11"/>
  <c r="AR50" i="11"/>
  <c r="AQ50" i="11"/>
  <c r="AP50" i="11"/>
  <c r="AS42" i="11"/>
  <c r="AR42" i="11"/>
  <c r="AQ42" i="11"/>
  <c r="AP42" i="11"/>
  <c r="AS41" i="11"/>
  <c r="AR41" i="11"/>
  <c r="AQ41" i="11"/>
  <c r="AP41" i="11"/>
  <c r="AS40" i="11"/>
  <c r="AR40" i="11"/>
  <c r="AQ40" i="11"/>
  <c r="AP40" i="11"/>
  <c r="AS39" i="11"/>
  <c r="AR39" i="11"/>
  <c r="AQ39" i="11"/>
  <c r="AP39" i="11"/>
  <c r="AS38" i="11"/>
  <c r="AR38" i="11"/>
  <c r="AQ38" i="11"/>
  <c r="AP38" i="11"/>
  <c r="AS37" i="11"/>
  <c r="AR37" i="11"/>
  <c r="AQ37" i="11"/>
  <c r="AP37" i="11"/>
  <c r="AS36" i="11"/>
  <c r="AR36" i="11"/>
  <c r="AQ36" i="11"/>
  <c r="AP36" i="11"/>
  <c r="AS30" i="11"/>
  <c r="AR30" i="11"/>
  <c r="AQ30" i="11"/>
  <c r="AP30" i="11"/>
  <c r="AS29" i="11"/>
  <c r="AR29" i="11"/>
  <c r="AQ29" i="11"/>
  <c r="AP29" i="11"/>
  <c r="AS28" i="11"/>
  <c r="AR28" i="11"/>
  <c r="AQ28" i="11"/>
  <c r="AP28" i="11"/>
  <c r="AS27" i="11"/>
  <c r="AR27" i="11"/>
  <c r="AQ27" i="11"/>
  <c r="AP27" i="11"/>
  <c r="AS26" i="11"/>
  <c r="AR26" i="11"/>
  <c r="AQ26" i="11"/>
  <c r="AP26" i="11"/>
  <c r="AS25" i="11"/>
  <c r="AR25" i="11"/>
  <c r="AQ25" i="11"/>
  <c r="AP25" i="11"/>
  <c r="AS24" i="11"/>
  <c r="AR24" i="11"/>
  <c r="AQ24" i="11"/>
  <c r="AP24" i="11"/>
  <c r="AS23" i="11"/>
  <c r="AR23" i="11"/>
  <c r="AQ23" i="11"/>
  <c r="AP23" i="11"/>
  <c r="AS22" i="11"/>
  <c r="AR22" i="11"/>
  <c r="AQ22" i="11"/>
  <c r="AP22" i="11"/>
  <c r="AS14" i="11"/>
  <c r="AR14" i="11"/>
  <c r="AQ14" i="11"/>
  <c r="AP14" i="11"/>
  <c r="AS13" i="11"/>
  <c r="AR13" i="11"/>
  <c r="AQ13" i="11"/>
  <c r="AP13" i="11"/>
  <c r="AS12" i="11"/>
  <c r="AR12" i="11"/>
  <c r="AQ12" i="11"/>
  <c r="AP12" i="11"/>
  <c r="AS11" i="11"/>
  <c r="AR11" i="11"/>
  <c r="AQ11" i="11"/>
  <c r="AP11" i="11"/>
  <c r="AS10" i="11"/>
  <c r="AR10" i="11"/>
  <c r="AQ10" i="11"/>
  <c r="AP10" i="11"/>
  <c r="AS9" i="11"/>
  <c r="AR9" i="11"/>
  <c r="AQ9" i="11"/>
  <c r="AP9" i="11"/>
  <c r="AS8" i="11"/>
  <c r="AR8" i="11"/>
  <c r="AQ8" i="11"/>
  <c r="AP8" i="11"/>
  <c r="AS59" i="10"/>
  <c r="AR59" i="10"/>
  <c r="AQ59" i="10"/>
  <c r="AP59" i="10"/>
  <c r="AS58" i="10"/>
  <c r="AR58" i="10"/>
  <c r="AQ58" i="10"/>
  <c r="AP58" i="10"/>
  <c r="AS57" i="10"/>
  <c r="AR57" i="10"/>
  <c r="AQ57" i="10"/>
  <c r="AP57" i="10"/>
  <c r="AS56" i="10"/>
  <c r="AR56" i="10"/>
  <c r="AQ56" i="10"/>
  <c r="AP56" i="10"/>
  <c r="AS55" i="10"/>
  <c r="AR55" i="10"/>
  <c r="AQ55" i="10"/>
  <c r="AP55" i="10"/>
  <c r="AS54" i="10"/>
  <c r="AR54" i="10"/>
  <c r="AQ54" i="10"/>
  <c r="AP54" i="10"/>
  <c r="AS53" i="10"/>
  <c r="AR53" i="10"/>
  <c r="AQ53" i="10"/>
  <c r="AP53" i="10"/>
  <c r="AS52" i="10"/>
  <c r="AR52" i="10"/>
  <c r="AQ52" i="10"/>
  <c r="AP52" i="10"/>
  <c r="AS51" i="10"/>
  <c r="AR51" i="10"/>
  <c r="AQ51" i="10"/>
  <c r="AP51" i="10"/>
  <c r="AS50" i="10"/>
  <c r="AR50" i="10"/>
  <c r="AQ50" i="10"/>
  <c r="AP50" i="10"/>
  <c r="AS45" i="10"/>
  <c r="AR45" i="10"/>
  <c r="AQ45" i="10"/>
  <c r="AP45" i="10"/>
  <c r="AS44" i="10"/>
  <c r="AR44" i="10"/>
  <c r="AQ44" i="10"/>
  <c r="AP44" i="10"/>
  <c r="AS43" i="10"/>
  <c r="AR43" i="10"/>
  <c r="AQ43" i="10"/>
  <c r="AP43" i="10"/>
  <c r="AS42" i="10"/>
  <c r="AR42" i="10"/>
  <c r="AQ42" i="10"/>
  <c r="AP42" i="10"/>
  <c r="AS41" i="10"/>
  <c r="AR41" i="10"/>
  <c r="AQ41" i="10"/>
  <c r="AP41" i="10"/>
  <c r="AS40" i="10"/>
  <c r="AR40" i="10"/>
  <c r="AQ40" i="10"/>
  <c r="AP40" i="10"/>
  <c r="AS39" i="10"/>
  <c r="AR39" i="10"/>
  <c r="AQ39" i="10"/>
  <c r="AP39" i="10"/>
  <c r="AS38" i="10"/>
  <c r="AR38" i="10"/>
  <c r="AQ38" i="10"/>
  <c r="AP38" i="10"/>
  <c r="AS37" i="10"/>
  <c r="AR37" i="10"/>
  <c r="AQ37" i="10"/>
  <c r="AP37" i="10"/>
  <c r="AS36" i="10"/>
  <c r="AR36" i="10"/>
  <c r="AQ36" i="10"/>
  <c r="AP36" i="10"/>
  <c r="AS31" i="10"/>
  <c r="AR31" i="10"/>
  <c r="AQ31" i="10"/>
  <c r="AP31" i="10"/>
  <c r="AS30" i="10"/>
  <c r="AR30" i="10"/>
  <c r="AQ30" i="10"/>
  <c r="AP30" i="10"/>
  <c r="AS29" i="10"/>
  <c r="AR29" i="10"/>
  <c r="AQ29" i="10"/>
  <c r="AP29" i="10"/>
  <c r="AS28" i="10"/>
  <c r="AR28" i="10"/>
  <c r="AQ28" i="10"/>
  <c r="AP28" i="10"/>
  <c r="AS27" i="10"/>
  <c r="AR27" i="10"/>
  <c r="AQ27" i="10"/>
  <c r="AP27" i="10"/>
  <c r="AS26" i="10"/>
  <c r="AR26" i="10"/>
  <c r="AQ26" i="10"/>
  <c r="AP26" i="10"/>
  <c r="AS25" i="10"/>
  <c r="AR25" i="10"/>
  <c r="AQ25" i="10"/>
  <c r="AP25" i="10"/>
  <c r="AS24" i="10"/>
  <c r="AR24" i="10"/>
  <c r="AQ24" i="10"/>
  <c r="AP24" i="10"/>
  <c r="AS23" i="10"/>
  <c r="AR23" i="10"/>
  <c r="AQ23" i="10"/>
  <c r="AP23" i="10"/>
  <c r="AS22" i="10"/>
  <c r="AR22" i="10"/>
  <c r="AQ22" i="10"/>
  <c r="AP22" i="10"/>
  <c r="AS17" i="10"/>
  <c r="AR17" i="10"/>
  <c r="AQ17" i="10"/>
  <c r="AP17" i="10"/>
  <c r="AS16" i="10"/>
  <c r="AR16" i="10"/>
  <c r="AQ16" i="10"/>
  <c r="AP16" i="10"/>
  <c r="AS15" i="10"/>
  <c r="AR15" i="10"/>
  <c r="AQ15" i="10"/>
  <c r="AP15" i="10"/>
  <c r="AS14" i="10"/>
  <c r="AR14" i="10"/>
  <c r="AQ14" i="10"/>
  <c r="AP14" i="10"/>
  <c r="AS13" i="10"/>
  <c r="AR13" i="10"/>
  <c r="AQ13" i="10"/>
  <c r="AP13" i="10"/>
  <c r="AS12" i="10"/>
  <c r="AR12" i="10"/>
  <c r="AQ12" i="10"/>
  <c r="AP12" i="10"/>
  <c r="AS11" i="10"/>
  <c r="AR11" i="10"/>
  <c r="AQ11" i="10"/>
  <c r="AP11" i="10"/>
  <c r="AS10" i="10"/>
  <c r="AR10" i="10"/>
  <c r="AQ10" i="10"/>
  <c r="AP10" i="10"/>
  <c r="AS9" i="10"/>
  <c r="AR9" i="10"/>
  <c r="AQ9" i="10"/>
  <c r="AP9" i="10"/>
  <c r="AS8" i="10"/>
  <c r="AR8" i="10"/>
  <c r="AQ8" i="10"/>
  <c r="AP8" i="10"/>
  <c r="AS59" i="9"/>
  <c r="AR59" i="9"/>
  <c r="AQ59" i="9"/>
  <c r="AP59" i="9"/>
  <c r="AS58" i="9"/>
  <c r="AR58" i="9"/>
  <c r="AQ58" i="9"/>
  <c r="AP58" i="9"/>
  <c r="AS57" i="9"/>
  <c r="AR57" i="9"/>
  <c r="AQ57" i="9"/>
  <c r="AP57" i="9"/>
  <c r="AS56" i="9"/>
  <c r="AR56" i="9"/>
  <c r="AQ56" i="9"/>
  <c r="AP56" i="9"/>
  <c r="AS55" i="9"/>
  <c r="AR55" i="9"/>
  <c r="AQ55" i="9"/>
  <c r="AP55" i="9"/>
  <c r="AS54" i="9"/>
  <c r="AR54" i="9"/>
  <c r="AQ54" i="9"/>
  <c r="AP54" i="9"/>
  <c r="AS53" i="9"/>
  <c r="AR53" i="9"/>
  <c r="AQ53" i="9"/>
  <c r="AP53" i="9"/>
  <c r="AS52" i="9"/>
  <c r="AR52" i="9"/>
  <c r="AQ52" i="9"/>
  <c r="AP52" i="9"/>
  <c r="AS51" i="9"/>
  <c r="AR51" i="9"/>
  <c r="AQ51" i="9"/>
  <c r="AP51" i="9"/>
  <c r="AS50" i="9"/>
  <c r="AR50" i="9"/>
  <c r="AQ50" i="9"/>
  <c r="AP50" i="9"/>
  <c r="AS45" i="9"/>
  <c r="AR45" i="9"/>
  <c r="AQ45" i="9"/>
  <c r="AP45" i="9"/>
  <c r="AS44" i="9"/>
  <c r="AR44" i="9"/>
  <c r="AQ44" i="9"/>
  <c r="AP44" i="9"/>
  <c r="AS43" i="9"/>
  <c r="AR43" i="9"/>
  <c r="AQ43" i="9"/>
  <c r="AP43" i="9"/>
  <c r="AS42" i="9"/>
  <c r="AR42" i="9"/>
  <c r="AQ42" i="9"/>
  <c r="AP42" i="9"/>
  <c r="AS41" i="9"/>
  <c r="AR41" i="9"/>
  <c r="AQ41" i="9"/>
  <c r="AP41" i="9"/>
  <c r="AS40" i="9"/>
  <c r="AR40" i="9"/>
  <c r="AQ40" i="9"/>
  <c r="AP40" i="9"/>
  <c r="AS39" i="9"/>
  <c r="AR39" i="9"/>
  <c r="AQ39" i="9"/>
  <c r="AP39" i="9"/>
  <c r="AS38" i="9"/>
  <c r="AR38" i="9"/>
  <c r="AQ38" i="9"/>
  <c r="AP38" i="9"/>
  <c r="AS37" i="9"/>
  <c r="AR37" i="9"/>
  <c r="AQ37" i="9"/>
  <c r="AP37" i="9"/>
  <c r="AS36" i="9"/>
  <c r="AR36" i="9"/>
  <c r="AQ36" i="9"/>
  <c r="AP36" i="9"/>
  <c r="AS31" i="9"/>
  <c r="AR31" i="9"/>
  <c r="AQ31" i="9"/>
  <c r="AP31" i="9"/>
  <c r="AS30" i="9"/>
  <c r="AR30" i="9"/>
  <c r="AQ30" i="9"/>
  <c r="AP30" i="9"/>
  <c r="AS29" i="9"/>
  <c r="AR29" i="9"/>
  <c r="AQ29" i="9"/>
  <c r="AP29" i="9"/>
  <c r="AS28" i="9"/>
  <c r="AR28" i="9"/>
  <c r="AQ28" i="9"/>
  <c r="AP28" i="9"/>
  <c r="AS27" i="9"/>
  <c r="AR27" i="9"/>
  <c r="AQ27" i="9"/>
  <c r="AP27" i="9"/>
  <c r="AS26" i="9"/>
  <c r="AR26" i="9"/>
  <c r="AQ26" i="9"/>
  <c r="AP26" i="9"/>
  <c r="AS25" i="9"/>
  <c r="AR25" i="9"/>
  <c r="AQ25" i="9"/>
  <c r="AP25" i="9"/>
  <c r="AS24" i="9"/>
  <c r="AR24" i="9"/>
  <c r="AQ24" i="9"/>
  <c r="AP24" i="9"/>
  <c r="AS23" i="9"/>
  <c r="AR23" i="9"/>
  <c r="AQ23" i="9"/>
  <c r="AP23" i="9"/>
  <c r="AS22" i="9"/>
  <c r="AR22" i="9"/>
  <c r="AQ22" i="9"/>
  <c r="AP22" i="9"/>
  <c r="AS17" i="9"/>
  <c r="AR17" i="9"/>
  <c r="AQ17" i="9"/>
  <c r="AP17" i="9"/>
  <c r="AS16" i="9"/>
  <c r="AR16" i="9"/>
  <c r="AQ16" i="9"/>
  <c r="AP16" i="9"/>
  <c r="AS15" i="9"/>
  <c r="AR15" i="9"/>
  <c r="AQ15" i="9"/>
  <c r="AP15" i="9"/>
  <c r="AS14" i="9"/>
  <c r="AR14" i="9"/>
  <c r="AQ14" i="9"/>
  <c r="AP14" i="9"/>
  <c r="AS13" i="9"/>
  <c r="AR13" i="9"/>
  <c r="AQ13" i="9"/>
  <c r="AP13" i="9"/>
  <c r="AS12" i="9"/>
  <c r="AR12" i="9"/>
  <c r="AQ12" i="9"/>
  <c r="AP12" i="9"/>
  <c r="AS11" i="9"/>
  <c r="AR11" i="9"/>
  <c r="AQ11" i="9"/>
  <c r="AP11" i="9"/>
  <c r="AS10" i="9"/>
  <c r="AR10" i="9"/>
  <c r="AQ10" i="9"/>
  <c r="AP10" i="9"/>
  <c r="AS9" i="9"/>
  <c r="AR9" i="9"/>
  <c r="AQ9" i="9"/>
  <c r="AP9" i="9"/>
  <c r="AS8" i="9"/>
  <c r="AR8" i="9"/>
  <c r="AQ8" i="9"/>
  <c r="AP8" i="9"/>
  <c r="AS59" i="8"/>
  <c r="AR59" i="8"/>
  <c r="AQ59" i="8"/>
  <c r="AP59" i="8"/>
  <c r="AS58" i="8"/>
  <c r="AR58" i="8"/>
  <c r="AQ58" i="8"/>
  <c r="AP58" i="8"/>
  <c r="AS57" i="8"/>
  <c r="AR57" i="8"/>
  <c r="AQ57" i="8"/>
  <c r="AP57" i="8"/>
  <c r="AS56" i="8"/>
  <c r="AR56" i="8"/>
  <c r="AQ56" i="8"/>
  <c r="AP56" i="8"/>
  <c r="AS55" i="8"/>
  <c r="AR55" i="8"/>
  <c r="AQ55" i="8"/>
  <c r="AP55" i="8"/>
  <c r="AS54" i="8"/>
  <c r="AR54" i="8"/>
  <c r="AQ54" i="8"/>
  <c r="AP54" i="8"/>
  <c r="AS53" i="8"/>
  <c r="AR53" i="8"/>
  <c r="AQ53" i="8"/>
  <c r="AP53" i="8"/>
  <c r="AS52" i="8"/>
  <c r="AR52" i="8"/>
  <c r="AQ52" i="8"/>
  <c r="AP52" i="8"/>
  <c r="AS51" i="8"/>
  <c r="AR51" i="8"/>
  <c r="AQ51" i="8"/>
  <c r="AP51" i="8"/>
  <c r="AS50" i="8"/>
  <c r="AR50" i="8"/>
  <c r="AQ50" i="8"/>
  <c r="AP50" i="8"/>
  <c r="AS45" i="8"/>
  <c r="AR45" i="8"/>
  <c r="AQ45" i="8"/>
  <c r="AP45" i="8"/>
  <c r="AS44" i="8"/>
  <c r="AR44" i="8"/>
  <c r="AQ44" i="8"/>
  <c r="AP44" i="8"/>
  <c r="AS43" i="8"/>
  <c r="AR43" i="8"/>
  <c r="AQ43" i="8"/>
  <c r="AP43" i="8"/>
  <c r="AS42" i="8"/>
  <c r="AR42" i="8"/>
  <c r="AQ42" i="8"/>
  <c r="AP42" i="8"/>
  <c r="AS41" i="8"/>
  <c r="AR41" i="8"/>
  <c r="AQ41" i="8"/>
  <c r="AP41" i="8"/>
  <c r="AS40" i="8"/>
  <c r="AR40" i="8"/>
  <c r="AQ40" i="8"/>
  <c r="AP40" i="8"/>
  <c r="AS39" i="8"/>
  <c r="AR39" i="8"/>
  <c r="AQ39" i="8"/>
  <c r="AP39" i="8"/>
  <c r="AS38" i="8"/>
  <c r="AR38" i="8"/>
  <c r="AQ38" i="8"/>
  <c r="AP38" i="8"/>
  <c r="AS37" i="8"/>
  <c r="AR37" i="8"/>
  <c r="AQ37" i="8"/>
  <c r="AP37" i="8"/>
  <c r="AS36" i="8"/>
  <c r="AR36" i="8"/>
  <c r="AQ36" i="8"/>
  <c r="AP36" i="8"/>
  <c r="AS31" i="8"/>
  <c r="AR31" i="8"/>
  <c r="AQ31" i="8"/>
  <c r="AP31" i="8"/>
  <c r="AS30" i="8"/>
  <c r="AR30" i="8"/>
  <c r="AQ30" i="8"/>
  <c r="AP30" i="8"/>
  <c r="AS29" i="8"/>
  <c r="AR29" i="8"/>
  <c r="AQ29" i="8"/>
  <c r="AP29" i="8"/>
  <c r="AS28" i="8"/>
  <c r="AR28" i="8"/>
  <c r="AQ28" i="8"/>
  <c r="AP28" i="8"/>
  <c r="AS27" i="8"/>
  <c r="AR27" i="8"/>
  <c r="AQ27" i="8"/>
  <c r="AP27" i="8"/>
  <c r="AS26" i="8"/>
  <c r="AR26" i="8"/>
  <c r="AQ26" i="8"/>
  <c r="AP26" i="8"/>
  <c r="AS25" i="8"/>
  <c r="AR25" i="8"/>
  <c r="AQ25" i="8"/>
  <c r="AP25" i="8"/>
  <c r="AS24" i="8"/>
  <c r="AR24" i="8"/>
  <c r="AQ24" i="8"/>
  <c r="AP24" i="8"/>
  <c r="AS23" i="8"/>
  <c r="AR23" i="8"/>
  <c r="AQ23" i="8"/>
  <c r="AP23" i="8"/>
  <c r="AS22" i="8"/>
  <c r="AR22" i="8"/>
  <c r="AQ22" i="8"/>
  <c r="AP22" i="8"/>
  <c r="AS17" i="8"/>
  <c r="AR17" i="8"/>
  <c r="AQ17" i="8"/>
  <c r="AP17" i="8"/>
  <c r="AS16" i="8"/>
  <c r="AR16" i="8"/>
  <c r="AQ16" i="8"/>
  <c r="AP16" i="8"/>
  <c r="AS15" i="8"/>
  <c r="AR15" i="8"/>
  <c r="AQ15" i="8"/>
  <c r="AP15" i="8"/>
  <c r="AS14" i="8"/>
  <c r="AR14" i="8"/>
  <c r="AQ14" i="8"/>
  <c r="AP14" i="8"/>
  <c r="AS13" i="8"/>
  <c r="AR13" i="8"/>
  <c r="AQ13" i="8"/>
  <c r="AP13" i="8"/>
  <c r="AS12" i="8"/>
  <c r="AR12" i="8"/>
  <c r="AQ12" i="8"/>
  <c r="AP12" i="8"/>
  <c r="AS11" i="8"/>
  <c r="AR11" i="8"/>
  <c r="AQ11" i="8"/>
  <c r="AP11" i="8"/>
  <c r="AS10" i="8"/>
  <c r="AR10" i="8"/>
  <c r="AQ10" i="8"/>
  <c r="AP10" i="8"/>
  <c r="AS9" i="8"/>
  <c r="AR9" i="8"/>
  <c r="AQ9" i="8"/>
  <c r="AP9" i="8"/>
  <c r="AS8" i="8"/>
  <c r="AR8" i="8"/>
  <c r="AQ8" i="8"/>
  <c r="AP8" i="8"/>
  <c r="AS59" i="7"/>
  <c r="AR59" i="7"/>
  <c r="AQ59" i="7"/>
  <c r="AP59" i="7"/>
  <c r="AS58" i="7"/>
  <c r="AR58" i="7"/>
  <c r="AQ58" i="7"/>
  <c r="AP58" i="7"/>
  <c r="AS57" i="7"/>
  <c r="AR57" i="7"/>
  <c r="AQ57" i="7"/>
  <c r="AP57" i="7"/>
  <c r="AS56" i="7"/>
  <c r="AR56" i="7"/>
  <c r="AQ56" i="7"/>
  <c r="AP56" i="7"/>
  <c r="AS55" i="7"/>
  <c r="AR55" i="7"/>
  <c r="AQ55" i="7"/>
  <c r="AP55" i="7"/>
  <c r="AS54" i="7"/>
  <c r="AR54" i="7"/>
  <c r="AQ54" i="7"/>
  <c r="AP54" i="7"/>
  <c r="AS53" i="7"/>
  <c r="AR53" i="7"/>
  <c r="AQ53" i="7"/>
  <c r="AP53" i="7"/>
  <c r="AS52" i="7"/>
  <c r="AR52" i="7"/>
  <c r="AQ52" i="7"/>
  <c r="AP52" i="7"/>
  <c r="AS51" i="7"/>
  <c r="AR51" i="7"/>
  <c r="AQ51" i="7"/>
  <c r="AP51" i="7"/>
  <c r="AS50" i="7"/>
  <c r="AR50" i="7"/>
  <c r="AQ50" i="7"/>
  <c r="AP50" i="7"/>
  <c r="AS45" i="7"/>
  <c r="AR45" i="7"/>
  <c r="AQ45" i="7"/>
  <c r="AP45" i="7"/>
  <c r="AS44" i="7"/>
  <c r="AR44" i="7"/>
  <c r="AQ44" i="7"/>
  <c r="AP44" i="7"/>
  <c r="AS43" i="7"/>
  <c r="AR43" i="7"/>
  <c r="AQ43" i="7"/>
  <c r="AP43" i="7"/>
  <c r="AS42" i="7"/>
  <c r="AR42" i="7"/>
  <c r="AQ42" i="7"/>
  <c r="AP42" i="7"/>
  <c r="AS41" i="7"/>
  <c r="AR41" i="7"/>
  <c r="AQ41" i="7"/>
  <c r="AP41" i="7"/>
  <c r="AS40" i="7"/>
  <c r="AR40" i="7"/>
  <c r="AQ40" i="7"/>
  <c r="AP40" i="7"/>
  <c r="AS39" i="7"/>
  <c r="AR39" i="7"/>
  <c r="AQ39" i="7"/>
  <c r="AP39" i="7"/>
  <c r="AS38" i="7"/>
  <c r="AR38" i="7"/>
  <c r="AQ38" i="7"/>
  <c r="AP38" i="7"/>
  <c r="AS37" i="7"/>
  <c r="AR37" i="7"/>
  <c r="AQ37" i="7"/>
  <c r="AP37" i="7"/>
  <c r="AS36" i="7"/>
  <c r="AR36" i="7"/>
  <c r="AQ36" i="7"/>
  <c r="AP36" i="7"/>
  <c r="AS31" i="7"/>
  <c r="AR31" i="7"/>
  <c r="AQ31" i="7"/>
  <c r="AP31" i="7"/>
  <c r="AS30" i="7"/>
  <c r="AR30" i="7"/>
  <c r="AQ30" i="7"/>
  <c r="AP30" i="7"/>
  <c r="AS29" i="7"/>
  <c r="AR29" i="7"/>
  <c r="AQ29" i="7"/>
  <c r="AP29" i="7"/>
  <c r="AS28" i="7"/>
  <c r="AR28" i="7"/>
  <c r="AQ28" i="7"/>
  <c r="AP28" i="7"/>
  <c r="AS27" i="7"/>
  <c r="AR27" i="7"/>
  <c r="AQ27" i="7"/>
  <c r="AP27" i="7"/>
  <c r="AS26" i="7"/>
  <c r="AR26" i="7"/>
  <c r="AQ26" i="7"/>
  <c r="AP26" i="7"/>
  <c r="AS25" i="7"/>
  <c r="AR25" i="7"/>
  <c r="AQ25" i="7"/>
  <c r="AP25" i="7"/>
  <c r="AS24" i="7"/>
  <c r="AR24" i="7"/>
  <c r="AQ24" i="7"/>
  <c r="AP24" i="7"/>
  <c r="AS23" i="7"/>
  <c r="AR23" i="7"/>
  <c r="AQ23" i="7"/>
  <c r="AP23" i="7"/>
  <c r="AS22" i="7"/>
  <c r="AR22" i="7"/>
  <c r="AQ22" i="7"/>
  <c r="AP22" i="7"/>
  <c r="AS17" i="7"/>
  <c r="AR17" i="7"/>
  <c r="AQ17" i="7"/>
  <c r="AP17" i="7"/>
  <c r="AS16" i="7"/>
  <c r="AR16" i="7"/>
  <c r="AQ16" i="7"/>
  <c r="AP16" i="7"/>
  <c r="AS15" i="7"/>
  <c r="AR15" i="7"/>
  <c r="AQ15" i="7"/>
  <c r="AP15" i="7"/>
  <c r="AS14" i="7"/>
  <c r="AR14" i="7"/>
  <c r="AQ14" i="7"/>
  <c r="AP14" i="7"/>
  <c r="AS13" i="7"/>
  <c r="AR13" i="7"/>
  <c r="AQ13" i="7"/>
  <c r="AP13" i="7"/>
  <c r="AS12" i="7"/>
  <c r="AR12" i="7"/>
  <c r="AQ12" i="7"/>
  <c r="AP12" i="7"/>
  <c r="AS11" i="7"/>
  <c r="AR11" i="7"/>
  <c r="AQ11" i="7"/>
  <c r="AP11" i="7"/>
  <c r="AS10" i="7"/>
  <c r="AR10" i="7"/>
  <c r="AQ10" i="7"/>
  <c r="AP10" i="7"/>
  <c r="AS9" i="7"/>
  <c r="AR9" i="7"/>
  <c r="AQ9" i="7"/>
  <c r="AP9" i="7"/>
  <c r="AS8" i="7"/>
  <c r="AR8" i="7"/>
  <c r="AQ8" i="7"/>
  <c r="AP8" i="7"/>
  <c r="AS59" i="6"/>
  <c r="AR59" i="6"/>
  <c r="AQ59" i="6"/>
  <c r="AP59" i="6"/>
  <c r="AS58" i="6"/>
  <c r="AR58" i="6"/>
  <c r="AQ58" i="6"/>
  <c r="AP58" i="6"/>
  <c r="I58" i="6"/>
  <c r="AS57" i="6"/>
  <c r="AR57" i="6"/>
  <c r="AQ57" i="6"/>
  <c r="AP57" i="6"/>
  <c r="I57" i="6"/>
  <c r="AS56" i="6"/>
  <c r="AR56" i="6"/>
  <c r="AQ56" i="6"/>
  <c r="AP56" i="6"/>
  <c r="I56" i="6"/>
  <c r="AS55" i="6"/>
  <c r="AR55" i="6"/>
  <c r="AQ55" i="6"/>
  <c r="AP55" i="6"/>
  <c r="AS54" i="6"/>
  <c r="AR54" i="6"/>
  <c r="AQ54" i="6"/>
  <c r="AP54" i="6"/>
  <c r="AS53" i="6"/>
  <c r="AR53" i="6"/>
  <c r="AQ53" i="6"/>
  <c r="AP53" i="6"/>
  <c r="AS52" i="6"/>
  <c r="AR52" i="6"/>
  <c r="AQ52" i="6"/>
  <c r="AP52" i="6"/>
  <c r="AS51" i="6"/>
  <c r="AR51" i="6"/>
  <c r="AQ51" i="6"/>
  <c r="AP51" i="6"/>
  <c r="AS50" i="6"/>
  <c r="AR50" i="6"/>
  <c r="AQ50" i="6"/>
  <c r="AP50" i="6"/>
  <c r="AU45" i="6"/>
  <c r="AT45" i="6"/>
  <c r="AS45" i="6"/>
  <c r="AR45" i="6"/>
  <c r="AQ45" i="6"/>
  <c r="AP45" i="6"/>
  <c r="AQ43" i="6"/>
  <c r="AP43" i="6"/>
  <c r="AU42" i="6"/>
  <c r="AT42" i="6"/>
  <c r="AS42" i="6"/>
  <c r="AR42" i="6"/>
  <c r="AQ42" i="6"/>
  <c r="AP42" i="6"/>
  <c r="AE42" i="6"/>
  <c r="AD42" i="6"/>
  <c r="AC42" i="6"/>
  <c r="AB42" i="6"/>
  <c r="AA42" i="6"/>
  <c r="Z42" i="6"/>
  <c r="Y42" i="6"/>
  <c r="AU41" i="6"/>
  <c r="AT41" i="6"/>
  <c r="AS41" i="6"/>
  <c r="AR41" i="6"/>
  <c r="AQ41" i="6"/>
  <c r="AP41" i="6"/>
  <c r="AE41" i="6"/>
  <c r="AD41" i="6"/>
  <c r="AC41" i="6"/>
  <c r="AB41" i="6"/>
  <c r="AA41" i="6"/>
  <c r="Z41" i="6"/>
  <c r="Y41" i="6"/>
  <c r="AU40" i="6"/>
  <c r="AT40" i="6"/>
  <c r="AS40" i="6"/>
  <c r="AR40" i="6"/>
  <c r="AQ40" i="6"/>
  <c r="AP40" i="6"/>
  <c r="AE40" i="6"/>
  <c r="AD40" i="6"/>
  <c r="AC40" i="6"/>
  <c r="AB40" i="6"/>
  <c r="AA40" i="6"/>
  <c r="Z40" i="6"/>
  <c r="Y40" i="6"/>
  <c r="AU39" i="6"/>
  <c r="AT39" i="6"/>
  <c r="AS39" i="6"/>
  <c r="AR39" i="6"/>
  <c r="AQ39" i="6"/>
  <c r="AP39" i="6"/>
  <c r="AE39" i="6"/>
  <c r="AD39" i="6"/>
  <c r="AC39" i="6"/>
  <c r="AB39" i="6"/>
  <c r="AA39" i="6"/>
  <c r="Z39" i="6"/>
  <c r="Y39" i="6"/>
  <c r="AU38" i="6"/>
  <c r="AT38" i="6"/>
  <c r="AS38" i="6"/>
  <c r="AR38" i="6"/>
  <c r="AQ38" i="6"/>
  <c r="AP38" i="6"/>
  <c r="AE38" i="6"/>
  <c r="AD38" i="6"/>
  <c r="AC38" i="6"/>
  <c r="AB38" i="6"/>
  <c r="AA38" i="6"/>
  <c r="Z38" i="6"/>
  <c r="Y38" i="6"/>
  <c r="AU37" i="6"/>
  <c r="AT37" i="6"/>
  <c r="AS37" i="6"/>
  <c r="AR37" i="6"/>
  <c r="AQ37" i="6"/>
  <c r="AP37" i="6"/>
  <c r="AE37" i="6"/>
  <c r="AD37" i="6"/>
  <c r="AC37" i="6"/>
  <c r="AB37" i="6"/>
  <c r="AA37" i="6"/>
  <c r="Z37" i="6"/>
  <c r="Y37" i="6"/>
  <c r="AU36" i="6"/>
  <c r="AT36" i="6"/>
  <c r="AS36" i="6"/>
  <c r="AR36" i="6"/>
  <c r="AQ36" i="6"/>
  <c r="AP36" i="6"/>
  <c r="AE36" i="6"/>
  <c r="AD36" i="6"/>
  <c r="AC36" i="6"/>
  <c r="AB36" i="6"/>
  <c r="AA36" i="6"/>
  <c r="Z36" i="6"/>
  <c r="Y36" i="6"/>
  <c r="AS31" i="6"/>
  <c r="AR31" i="6"/>
  <c r="AQ31" i="6"/>
  <c r="AP31" i="6"/>
  <c r="AS30" i="6"/>
  <c r="AR30" i="6"/>
  <c r="AQ30" i="6"/>
  <c r="AP30" i="6"/>
  <c r="AS29" i="6"/>
  <c r="AR29" i="6"/>
  <c r="AQ29" i="6"/>
  <c r="AP29" i="6"/>
  <c r="AS28" i="6"/>
  <c r="AR28" i="6"/>
  <c r="AQ28" i="6"/>
  <c r="AP28" i="6"/>
  <c r="AS27" i="6"/>
  <c r="AR27" i="6"/>
  <c r="AQ27" i="6"/>
  <c r="AP27" i="6"/>
  <c r="AE27" i="6"/>
  <c r="AD27" i="6"/>
  <c r="AC27" i="6"/>
  <c r="AB27" i="6"/>
  <c r="AA27" i="6"/>
  <c r="Z27" i="6"/>
  <c r="Y27" i="6"/>
  <c r="AS26" i="6"/>
  <c r="AR26" i="6"/>
  <c r="AQ26" i="6"/>
  <c r="AP26" i="6"/>
  <c r="AE26" i="6"/>
  <c r="AD26" i="6"/>
  <c r="AC26" i="6"/>
  <c r="AB26" i="6"/>
  <c r="AA26" i="6"/>
  <c r="Z26" i="6"/>
  <c r="Y26" i="6"/>
  <c r="AS25" i="6"/>
  <c r="AR25" i="6"/>
  <c r="AQ25" i="6"/>
  <c r="AP25" i="6"/>
  <c r="AE25" i="6"/>
  <c r="AD25" i="6"/>
  <c r="AC25" i="6"/>
  <c r="AB25" i="6"/>
  <c r="AA25" i="6"/>
  <c r="Z25" i="6"/>
  <c r="Y25" i="6"/>
  <c r="AS24" i="6"/>
  <c r="AR24" i="6"/>
  <c r="AQ24" i="6"/>
  <c r="AP24" i="6"/>
  <c r="AE24" i="6"/>
  <c r="AD24" i="6"/>
  <c r="AC24" i="6"/>
  <c r="AB24" i="6"/>
  <c r="AA24" i="6"/>
  <c r="Z24" i="6"/>
  <c r="Y24" i="6"/>
  <c r="AS23" i="6"/>
  <c r="AR23" i="6"/>
  <c r="AQ23" i="6"/>
  <c r="AP23" i="6"/>
  <c r="AE23" i="6"/>
  <c r="AD23" i="6"/>
  <c r="AC23" i="6"/>
  <c r="AB23" i="6"/>
  <c r="AA23" i="6"/>
  <c r="Z23" i="6"/>
  <c r="Y23" i="6"/>
  <c r="AS22" i="6"/>
  <c r="AR22" i="6"/>
  <c r="AQ22" i="6"/>
  <c r="AP22" i="6"/>
  <c r="AE22" i="6"/>
  <c r="AD22" i="6"/>
  <c r="AC22" i="6"/>
  <c r="AB22" i="6"/>
  <c r="AA22" i="6"/>
  <c r="Z22" i="6"/>
  <c r="Y22" i="6"/>
  <c r="AS17" i="6"/>
  <c r="AR17" i="6"/>
  <c r="AQ17" i="6"/>
  <c r="AP17" i="6"/>
  <c r="AS16" i="6"/>
  <c r="AR16" i="6"/>
  <c r="AQ16" i="6"/>
  <c r="AP16" i="6"/>
  <c r="AS15" i="6"/>
  <c r="AR15" i="6"/>
  <c r="AQ15" i="6"/>
  <c r="AP15" i="6"/>
  <c r="H15" i="6"/>
  <c r="AS14" i="6"/>
  <c r="AR14" i="6"/>
  <c r="AQ14" i="6"/>
  <c r="AP14" i="6"/>
  <c r="H14" i="6"/>
  <c r="AS13" i="6"/>
  <c r="AR13" i="6"/>
  <c r="AQ13" i="6"/>
  <c r="AP13" i="6"/>
  <c r="AS12" i="6"/>
  <c r="AR12" i="6"/>
  <c r="AQ12" i="6"/>
  <c r="AP12" i="6"/>
  <c r="AS11" i="6"/>
  <c r="AR11" i="6"/>
  <c r="AQ11" i="6"/>
  <c r="AP11" i="6"/>
  <c r="AS10" i="6"/>
  <c r="AR10" i="6"/>
  <c r="AQ10" i="6"/>
  <c r="AP10" i="6"/>
  <c r="AS9" i="6"/>
  <c r="AR9" i="6"/>
  <c r="AQ9" i="6"/>
  <c r="AP9" i="6"/>
  <c r="AS8" i="6"/>
  <c r="AR8" i="6"/>
  <c r="AQ8" i="6"/>
  <c r="AP8" i="6"/>
  <c r="AS45" i="5"/>
  <c r="AR45" i="5"/>
  <c r="AQ45" i="5"/>
  <c r="AP45" i="5"/>
  <c r="AS44" i="5"/>
  <c r="AR44" i="5"/>
  <c r="AQ44" i="5"/>
  <c r="AP44" i="5"/>
  <c r="AS43" i="5"/>
  <c r="AR43" i="5"/>
  <c r="AQ43" i="5"/>
  <c r="AP43" i="5"/>
  <c r="AS42" i="5"/>
  <c r="AR42" i="5"/>
  <c r="AQ42" i="5"/>
  <c r="AP42" i="5"/>
  <c r="AS41" i="5"/>
  <c r="AR41" i="5"/>
  <c r="AQ41" i="5"/>
  <c r="AP41" i="5"/>
  <c r="AE41" i="5"/>
  <c r="AD41" i="5"/>
  <c r="AC41" i="5"/>
  <c r="AB41" i="5"/>
  <c r="AA41" i="5"/>
  <c r="Z41" i="5"/>
  <c r="Y41" i="5"/>
  <c r="AS40" i="5"/>
  <c r="AR40" i="5"/>
  <c r="AQ40" i="5"/>
  <c r="AP40" i="5"/>
  <c r="AE40" i="5"/>
  <c r="AD40" i="5"/>
  <c r="AC40" i="5"/>
  <c r="AB40" i="5"/>
  <c r="AA40" i="5"/>
  <c r="Z40" i="5"/>
  <c r="Y40" i="5"/>
  <c r="AS39" i="5"/>
  <c r="AR39" i="5"/>
  <c r="AQ39" i="5"/>
  <c r="AP39" i="5"/>
  <c r="AE39" i="5"/>
  <c r="AD39" i="5"/>
  <c r="AC39" i="5"/>
  <c r="AB39" i="5"/>
  <c r="AA39" i="5"/>
  <c r="Z39" i="5"/>
  <c r="Y39" i="5"/>
  <c r="AS38" i="5"/>
  <c r="AR38" i="5"/>
  <c r="AQ38" i="5"/>
  <c r="AP38" i="5"/>
  <c r="AE38" i="5"/>
  <c r="AD38" i="5"/>
  <c r="AC38" i="5"/>
  <c r="AB38" i="5"/>
  <c r="AA38" i="5"/>
  <c r="Z38" i="5"/>
  <c r="Y38" i="5"/>
  <c r="AS37" i="5"/>
  <c r="AR37" i="5"/>
  <c r="AQ37" i="5"/>
  <c r="AP37" i="5"/>
  <c r="AE37" i="5"/>
  <c r="AD37" i="5"/>
  <c r="AC37" i="5"/>
  <c r="AB37" i="5"/>
  <c r="AA37" i="5"/>
  <c r="Z37" i="5"/>
  <c r="Y37" i="5"/>
  <c r="AS36" i="5"/>
  <c r="AR36" i="5"/>
  <c r="AQ36" i="5"/>
  <c r="AP36" i="5"/>
  <c r="AE36" i="5"/>
  <c r="AD36" i="5"/>
  <c r="AC36" i="5"/>
  <c r="AB36" i="5"/>
  <c r="AA36" i="5"/>
  <c r="Z36" i="5"/>
  <c r="Y36" i="5"/>
  <c r="AE35" i="5"/>
  <c r="AD35" i="5"/>
  <c r="AC35" i="5"/>
  <c r="AB35" i="5"/>
  <c r="AA35" i="5"/>
  <c r="Z35" i="5"/>
  <c r="Y35" i="5"/>
  <c r="AS31" i="5"/>
  <c r="AR31" i="5"/>
  <c r="AQ31" i="5"/>
  <c r="AP31" i="5"/>
  <c r="AS30" i="5"/>
  <c r="AR30" i="5"/>
  <c r="AQ30" i="5"/>
  <c r="AP30" i="5"/>
  <c r="AS29" i="5"/>
  <c r="AR29" i="5"/>
  <c r="AQ29" i="5"/>
  <c r="AP29" i="5"/>
  <c r="AS28" i="5"/>
  <c r="AR28" i="5"/>
  <c r="AQ28" i="5"/>
  <c r="AP28" i="5"/>
  <c r="I28" i="5"/>
  <c r="AS27" i="5"/>
  <c r="AR27" i="5"/>
  <c r="AQ27" i="5"/>
  <c r="AP27" i="5"/>
  <c r="AS26" i="5"/>
  <c r="AR26" i="5"/>
  <c r="AQ26" i="5"/>
  <c r="AP26" i="5"/>
  <c r="AS25" i="5"/>
  <c r="AR25" i="5"/>
  <c r="AQ25" i="5"/>
  <c r="AP25" i="5"/>
  <c r="AS24" i="5"/>
  <c r="AR24" i="5"/>
  <c r="AQ24" i="5"/>
  <c r="AP24" i="5"/>
  <c r="AS23" i="5"/>
  <c r="AR23" i="5"/>
  <c r="AQ23" i="5"/>
  <c r="AP23" i="5"/>
  <c r="AS22" i="5"/>
  <c r="AR22" i="5"/>
  <c r="AQ22" i="5"/>
  <c r="AP22" i="5"/>
  <c r="AS17" i="5"/>
  <c r="AR17" i="5"/>
  <c r="AQ17" i="5"/>
  <c r="AP17" i="5"/>
  <c r="AS16" i="5"/>
  <c r="AR16" i="5"/>
  <c r="AQ16" i="5"/>
  <c r="AP16" i="5"/>
  <c r="AS15" i="5"/>
  <c r="AR15" i="5"/>
  <c r="AQ15" i="5"/>
  <c r="AP15" i="5"/>
  <c r="AS14" i="5"/>
  <c r="AR14" i="5"/>
  <c r="AQ14" i="5"/>
  <c r="AP14" i="5"/>
  <c r="AS13" i="5"/>
  <c r="AR13" i="5"/>
  <c r="AQ13" i="5"/>
  <c r="AP13" i="5"/>
  <c r="AS12" i="5"/>
  <c r="AR12" i="5"/>
  <c r="AQ12" i="5"/>
  <c r="AP12" i="5"/>
  <c r="AS11" i="5"/>
  <c r="AR11" i="5"/>
  <c r="AQ11" i="5"/>
  <c r="AP11" i="5"/>
  <c r="AS10" i="5"/>
  <c r="AR10" i="5"/>
  <c r="AQ10" i="5"/>
  <c r="AP10" i="5"/>
  <c r="AS9" i="5"/>
  <c r="AR9" i="5"/>
  <c r="AQ9" i="5"/>
  <c r="AP9" i="5"/>
  <c r="AS8" i="5"/>
  <c r="AR8" i="5"/>
  <c r="AQ8" i="5"/>
  <c r="AP8" i="5"/>
  <c r="AP60" i="4"/>
  <c r="AS59" i="4"/>
  <c r="AR59" i="4"/>
  <c r="AQ59" i="4"/>
  <c r="AP59" i="4"/>
  <c r="AS58" i="4"/>
  <c r="AR58" i="4"/>
  <c r="AQ58" i="4"/>
  <c r="AP58" i="4"/>
  <c r="AS57" i="4"/>
  <c r="AR57" i="4"/>
  <c r="AQ57" i="4"/>
  <c r="AP57" i="4"/>
  <c r="AS56" i="4"/>
  <c r="AR56" i="4"/>
  <c r="AQ56" i="4"/>
  <c r="AP56" i="4"/>
  <c r="AS55" i="4"/>
  <c r="AR55" i="4"/>
  <c r="AQ55" i="4"/>
  <c r="AP55" i="4"/>
  <c r="AS54" i="4"/>
  <c r="AR54" i="4"/>
  <c r="AQ54" i="4"/>
  <c r="AP54" i="4"/>
  <c r="AS53" i="4"/>
  <c r="AR53" i="4"/>
  <c r="AQ53" i="4"/>
  <c r="AP53" i="4"/>
  <c r="AS52" i="4"/>
  <c r="AR52" i="4"/>
  <c r="AQ52" i="4"/>
  <c r="AP52" i="4"/>
  <c r="AS51" i="4"/>
  <c r="AR51" i="4"/>
  <c r="AQ51" i="4"/>
  <c r="AP51" i="4"/>
  <c r="AS50" i="4"/>
  <c r="AR50" i="4"/>
  <c r="AQ50" i="4"/>
  <c r="AP50" i="4"/>
  <c r="AS45" i="4"/>
  <c r="AR45" i="4"/>
  <c r="AQ45" i="4"/>
  <c r="AP45" i="4"/>
  <c r="AS44" i="4"/>
  <c r="AR44" i="4"/>
  <c r="AQ44" i="4"/>
  <c r="AP44" i="4"/>
  <c r="AS43" i="4"/>
  <c r="AR43" i="4"/>
  <c r="AQ43" i="4"/>
  <c r="AP43" i="4"/>
  <c r="AS42" i="4"/>
  <c r="AR42" i="4"/>
  <c r="AQ42" i="4"/>
  <c r="AP42" i="4"/>
  <c r="AS41" i="4"/>
  <c r="AR41" i="4"/>
  <c r="AQ41" i="4"/>
  <c r="AP41" i="4"/>
  <c r="AS40" i="4"/>
  <c r="AR40" i="4"/>
  <c r="AQ40" i="4"/>
  <c r="AP40" i="4"/>
  <c r="AS39" i="4"/>
  <c r="AR39" i="4"/>
  <c r="AQ39" i="4"/>
  <c r="AP39" i="4"/>
  <c r="AS38" i="4"/>
  <c r="AR38" i="4"/>
  <c r="AQ38" i="4"/>
  <c r="AP38" i="4"/>
  <c r="AS37" i="4"/>
  <c r="AR37" i="4"/>
  <c r="AQ37" i="4"/>
  <c r="AP37" i="4"/>
  <c r="AS36" i="4"/>
  <c r="AR36" i="4"/>
  <c r="AQ36" i="4"/>
  <c r="AP36" i="4"/>
  <c r="AS31" i="4"/>
  <c r="AR31" i="4"/>
  <c r="AQ31" i="4"/>
  <c r="AP31" i="4"/>
  <c r="AS30" i="4"/>
  <c r="AR30" i="4"/>
  <c r="AQ30" i="4"/>
  <c r="AP30" i="4"/>
  <c r="AS29" i="4"/>
  <c r="AR29" i="4"/>
  <c r="AQ29" i="4"/>
  <c r="AP29" i="4"/>
  <c r="AS28" i="4"/>
  <c r="AR28" i="4"/>
  <c r="AQ28" i="4"/>
  <c r="AP28" i="4"/>
  <c r="AS27" i="4"/>
  <c r="AR27" i="4"/>
  <c r="AQ27" i="4"/>
  <c r="AP27" i="4"/>
  <c r="AS26" i="4"/>
  <c r="AR26" i="4"/>
  <c r="AQ26" i="4"/>
  <c r="AP26" i="4"/>
  <c r="AS25" i="4"/>
  <c r="AR25" i="4"/>
  <c r="AQ25" i="4"/>
  <c r="AP25" i="4"/>
  <c r="AS24" i="4"/>
  <c r="AR24" i="4"/>
  <c r="AQ24" i="4"/>
  <c r="AP24" i="4"/>
  <c r="AS23" i="4"/>
  <c r="AR23" i="4"/>
  <c r="AQ23" i="4"/>
  <c r="AP23" i="4"/>
  <c r="AS22" i="4"/>
  <c r="AR22" i="4"/>
  <c r="AQ22" i="4"/>
  <c r="AP22" i="4"/>
  <c r="AS17" i="4"/>
  <c r="AR17" i="4"/>
  <c r="AQ17" i="4"/>
  <c r="AP17" i="4"/>
  <c r="AS16" i="4"/>
  <c r="AR16" i="4"/>
  <c r="AQ16" i="4"/>
  <c r="AP16" i="4"/>
  <c r="AS15" i="4"/>
  <c r="AR15" i="4"/>
  <c r="AQ15" i="4"/>
  <c r="AP15" i="4"/>
  <c r="AS14" i="4"/>
  <c r="AR14" i="4"/>
  <c r="AQ14" i="4"/>
  <c r="AP14" i="4"/>
  <c r="AS13" i="4"/>
  <c r="AR13" i="4"/>
  <c r="AQ13" i="4"/>
  <c r="AP13" i="4"/>
  <c r="AS12" i="4"/>
  <c r="AR12" i="4"/>
  <c r="AQ12" i="4"/>
  <c r="AP12" i="4"/>
  <c r="AS11" i="4"/>
  <c r="AR11" i="4"/>
  <c r="AQ11" i="4"/>
  <c r="AP11" i="4"/>
  <c r="AS10" i="4"/>
  <c r="AR10" i="4"/>
  <c r="AQ10" i="4"/>
  <c r="AP10" i="4"/>
  <c r="AS9" i="4"/>
  <c r="AR9" i="4"/>
  <c r="AQ9" i="4"/>
  <c r="AP9" i="4"/>
  <c r="AS8" i="4"/>
  <c r="AR8" i="4"/>
  <c r="AQ8" i="4"/>
  <c r="AP8" i="4"/>
  <c r="U59" i="3"/>
  <c r="T59" i="3"/>
  <c r="S59" i="3"/>
  <c r="R59" i="3"/>
  <c r="Q59" i="3"/>
  <c r="P59" i="3"/>
  <c r="O59" i="3"/>
  <c r="N59" i="3"/>
  <c r="J59" i="3"/>
  <c r="I59" i="3"/>
  <c r="H59" i="3"/>
  <c r="G59" i="3"/>
  <c r="F59" i="3"/>
  <c r="E59" i="3"/>
  <c r="D59" i="3"/>
  <c r="C59" i="3"/>
  <c r="U58" i="3"/>
  <c r="T58" i="3"/>
  <c r="S58" i="3"/>
  <c r="R58" i="3"/>
  <c r="Q58" i="3"/>
  <c r="P58" i="3"/>
  <c r="O58" i="3"/>
  <c r="N58" i="3"/>
  <c r="J58" i="3"/>
  <c r="I58" i="3"/>
  <c r="H58" i="3"/>
  <c r="G58" i="3"/>
  <c r="F58" i="3"/>
  <c r="E58" i="3"/>
  <c r="D58" i="3"/>
  <c r="C58" i="3"/>
  <c r="U57" i="3"/>
  <c r="T57" i="3"/>
  <c r="S57" i="3"/>
  <c r="R57" i="3"/>
  <c r="Q57" i="3"/>
  <c r="P57" i="3"/>
  <c r="O57" i="3"/>
  <c r="N57" i="3"/>
  <c r="J57" i="3"/>
  <c r="I57" i="3"/>
  <c r="H57" i="3"/>
  <c r="G57" i="3"/>
  <c r="F57" i="3"/>
  <c r="E57" i="3"/>
  <c r="D57" i="3"/>
  <c r="C57" i="3"/>
  <c r="U56" i="3"/>
  <c r="T56" i="3"/>
  <c r="S56" i="3"/>
  <c r="R56" i="3"/>
  <c r="Q56" i="3"/>
  <c r="P56" i="3"/>
  <c r="O56" i="3"/>
  <c r="N56" i="3"/>
  <c r="J56" i="3"/>
  <c r="I56" i="3"/>
  <c r="H56" i="3"/>
  <c r="G56" i="3"/>
  <c r="F56" i="3"/>
  <c r="E56" i="3"/>
  <c r="D56" i="3"/>
  <c r="C56" i="3"/>
  <c r="U55" i="3"/>
  <c r="T55" i="3"/>
  <c r="S55" i="3"/>
  <c r="R55" i="3"/>
  <c r="Q55" i="3"/>
  <c r="P55" i="3"/>
  <c r="O55" i="3"/>
  <c r="N55" i="3"/>
  <c r="J55" i="3"/>
  <c r="I55" i="3"/>
  <c r="H55" i="3"/>
  <c r="G55" i="3"/>
  <c r="F55" i="3"/>
  <c r="E55" i="3"/>
  <c r="D55" i="3"/>
  <c r="C55" i="3"/>
  <c r="U54" i="3"/>
  <c r="T54" i="3"/>
  <c r="S54" i="3"/>
  <c r="R54" i="3"/>
  <c r="Q54" i="3"/>
  <c r="P54" i="3"/>
  <c r="O54" i="3"/>
  <c r="N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N43" i="3"/>
  <c r="J43" i="3"/>
  <c r="I43" i="3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N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O41" i="3"/>
  <c r="N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N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N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J3" i="3"/>
  <c r="I3" i="3"/>
  <c r="H3" i="3"/>
  <c r="G3" i="3"/>
  <c r="F3" i="3"/>
  <c r="E3" i="3"/>
  <c r="D3" i="3"/>
  <c r="C3" i="3"/>
  <c r="AY41" i="2"/>
  <c r="AX41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I41" i="2"/>
  <c r="AH41" i="2"/>
  <c r="AE41" i="2"/>
  <c r="AD41" i="2"/>
  <c r="AC41" i="2"/>
  <c r="AB41" i="2"/>
  <c r="AA41" i="2"/>
  <c r="Z41" i="2"/>
  <c r="Y41" i="2"/>
  <c r="X41" i="2"/>
  <c r="U41" i="2"/>
  <c r="T41" i="2"/>
  <c r="S41" i="2"/>
  <c r="R41" i="2"/>
  <c r="Q41" i="2"/>
  <c r="P41" i="2"/>
  <c r="O41" i="2"/>
  <c r="N41" i="2"/>
  <c r="K41" i="2"/>
  <c r="J41" i="2"/>
  <c r="I41" i="2"/>
  <c r="H41" i="2"/>
  <c r="G41" i="2"/>
  <c r="F41" i="2"/>
  <c r="E41" i="2"/>
  <c r="D41" i="2"/>
  <c r="AY40" i="2"/>
  <c r="AX40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I40" i="2"/>
  <c r="AH40" i="2"/>
  <c r="AE40" i="2"/>
  <c r="AD40" i="2"/>
  <c r="AC40" i="2"/>
  <c r="AB40" i="2"/>
  <c r="AA40" i="2"/>
  <c r="Z40" i="2"/>
  <c r="Y40" i="2"/>
  <c r="X40" i="2"/>
  <c r="U40" i="2"/>
  <c r="T40" i="2"/>
  <c r="S40" i="2"/>
  <c r="R40" i="2"/>
  <c r="Q40" i="2"/>
  <c r="P40" i="2"/>
  <c r="O40" i="2"/>
  <c r="N40" i="2"/>
  <c r="K40" i="2"/>
  <c r="J40" i="2"/>
  <c r="I40" i="2"/>
  <c r="H40" i="2"/>
  <c r="G40" i="2"/>
  <c r="F40" i="2"/>
  <c r="E40" i="2"/>
  <c r="D40" i="2"/>
  <c r="AY39" i="2"/>
  <c r="AX39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I39" i="2"/>
  <c r="AH39" i="2"/>
  <c r="AE39" i="2"/>
  <c r="AD39" i="2"/>
  <c r="AC39" i="2"/>
  <c r="AB39" i="2"/>
  <c r="AA39" i="2"/>
  <c r="Z39" i="2"/>
  <c r="Y39" i="2"/>
  <c r="X39" i="2"/>
  <c r="U39" i="2"/>
  <c r="T39" i="2"/>
  <c r="S39" i="2"/>
  <c r="R39" i="2"/>
  <c r="Q39" i="2"/>
  <c r="P39" i="2"/>
  <c r="O39" i="2"/>
  <c r="N39" i="2"/>
  <c r="K39" i="2"/>
  <c r="J39" i="2"/>
  <c r="I39" i="2"/>
  <c r="H39" i="2"/>
  <c r="G39" i="2"/>
  <c r="F39" i="2"/>
  <c r="E39" i="2"/>
  <c r="D39" i="2"/>
  <c r="AY38" i="2"/>
  <c r="AX38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I38" i="2"/>
  <c r="AH38" i="2"/>
  <c r="AE38" i="2"/>
  <c r="AD38" i="2"/>
  <c r="AC38" i="2"/>
  <c r="AB38" i="2"/>
  <c r="AA38" i="2"/>
  <c r="Z38" i="2"/>
  <c r="Y38" i="2"/>
  <c r="X38" i="2"/>
  <c r="U38" i="2"/>
  <c r="T38" i="2"/>
  <c r="S38" i="2"/>
  <c r="R38" i="2"/>
  <c r="Q38" i="2"/>
  <c r="P38" i="2"/>
  <c r="O38" i="2"/>
  <c r="N38" i="2"/>
  <c r="K38" i="2"/>
  <c r="J38" i="2"/>
  <c r="I38" i="2"/>
  <c r="H38" i="2"/>
  <c r="G38" i="2"/>
  <c r="F38" i="2"/>
  <c r="E38" i="2"/>
  <c r="D38" i="2"/>
  <c r="AY37" i="2"/>
  <c r="AX37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I37" i="2"/>
  <c r="AH37" i="2"/>
  <c r="AE37" i="2"/>
  <c r="AD37" i="2"/>
  <c r="AC37" i="2"/>
  <c r="AB37" i="2"/>
  <c r="AA37" i="2"/>
  <c r="Z37" i="2"/>
  <c r="Y37" i="2"/>
  <c r="X37" i="2"/>
  <c r="U37" i="2"/>
  <c r="T37" i="2"/>
  <c r="S37" i="2"/>
  <c r="R37" i="2"/>
  <c r="Q37" i="2"/>
  <c r="P37" i="2"/>
  <c r="O37" i="2"/>
  <c r="N37" i="2"/>
  <c r="K37" i="2"/>
  <c r="J37" i="2"/>
  <c r="I37" i="2"/>
  <c r="H37" i="2"/>
  <c r="G37" i="2"/>
  <c r="F37" i="2"/>
  <c r="E37" i="2"/>
  <c r="D37" i="2"/>
  <c r="AY36" i="2"/>
  <c r="AX36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I36" i="2"/>
  <c r="AH36" i="2"/>
  <c r="AE36" i="2"/>
  <c r="AD36" i="2"/>
  <c r="AC36" i="2"/>
  <c r="AB36" i="2"/>
  <c r="AA36" i="2"/>
  <c r="Z36" i="2"/>
  <c r="Y36" i="2"/>
  <c r="X36" i="2"/>
  <c r="U36" i="2"/>
  <c r="T36" i="2"/>
  <c r="S36" i="2"/>
  <c r="R36" i="2"/>
  <c r="Q36" i="2"/>
  <c r="P36" i="2"/>
  <c r="O36" i="2"/>
  <c r="N36" i="2"/>
  <c r="K36" i="2"/>
  <c r="J36" i="2"/>
  <c r="I36" i="2"/>
  <c r="H36" i="2"/>
  <c r="G36" i="2"/>
  <c r="F36" i="2"/>
  <c r="E36" i="2"/>
  <c r="D36" i="2"/>
  <c r="AY35" i="2"/>
  <c r="AX35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I35" i="2"/>
  <c r="AH35" i="2"/>
  <c r="AE35" i="2"/>
  <c r="AD35" i="2"/>
  <c r="AC35" i="2"/>
  <c r="AB35" i="2"/>
  <c r="AA35" i="2"/>
  <c r="Z35" i="2"/>
  <c r="Y35" i="2"/>
  <c r="X35" i="2"/>
  <c r="U35" i="2"/>
  <c r="T35" i="2"/>
  <c r="S35" i="2"/>
  <c r="R35" i="2"/>
  <c r="Q35" i="2"/>
  <c r="P35" i="2"/>
  <c r="O35" i="2"/>
  <c r="N35" i="2"/>
  <c r="K35" i="2"/>
  <c r="J35" i="2"/>
  <c r="I35" i="2"/>
  <c r="H35" i="2"/>
  <c r="G35" i="2"/>
  <c r="F35" i="2"/>
  <c r="E35" i="2"/>
  <c r="D35" i="2"/>
  <c r="AY34" i="2"/>
  <c r="AX34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I34" i="2"/>
  <c r="AH34" i="2"/>
  <c r="AE34" i="2"/>
  <c r="AD34" i="2"/>
  <c r="AC34" i="2"/>
  <c r="AB34" i="2"/>
  <c r="AA34" i="2"/>
  <c r="Z34" i="2"/>
  <c r="Y34" i="2"/>
  <c r="X34" i="2"/>
  <c r="U34" i="2"/>
  <c r="T34" i="2"/>
  <c r="S34" i="2"/>
  <c r="R34" i="2"/>
  <c r="Q34" i="2"/>
  <c r="P34" i="2"/>
  <c r="O34" i="2"/>
  <c r="N34" i="2"/>
  <c r="K34" i="2"/>
  <c r="J34" i="2"/>
  <c r="I34" i="2"/>
  <c r="H34" i="2"/>
  <c r="G34" i="2"/>
  <c r="F34" i="2"/>
  <c r="E34" i="2"/>
  <c r="D34" i="2"/>
  <c r="AY33" i="2"/>
  <c r="AX33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I33" i="2"/>
  <c r="AH33" i="2"/>
  <c r="AE33" i="2"/>
  <c r="AD33" i="2"/>
  <c r="AC33" i="2"/>
  <c r="AB33" i="2"/>
  <c r="AA33" i="2"/>
  <c r="Z33" i="2"/>
  <c r="Y33" i="2"/>
  <c r="X33" i="2"/>
  <c r="U33" i="2"/>
  <c r="T33" i="2"/>
  <c r="S33" i="2"/>
  <c r="R33" i="2"/>
  <c r="Q33" i="2"/>
  <c r="P33" i="2"/>
  <c r="O33" i="2"/>
  <c r="N33" i="2"/>
  <c r="K33" i="2"/>
  <c r="J33" i="2"/>
  <c r="I33" i="2"/>
  <c r="H33" i="2"/>
  <c r="G33" i="2"/>
  <c r="F33" i="2"/>
  <c r="E33" i="2"/>
  <c r="D33" i="2"/>
  <c r="AY32" i="2"/>
  <c r="AX32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I32" i="2"/>
  <c r="AH32" i="2"/>
  <c r="AE32" i="2"/>
  <c r="AD32" i="2"/>
  <c r="AC32" i="2"/>
  <c r="AB32" i="2"/>
  <c r="AA32" i="2"/>
  <c r="Z32" i="2"/>
  <c r="Y32" i="2"/>
  <c r="X32" i="2"/>
  <c r="U32" i="2"/>
  <c r="T32" i="2"/>
  <c r="S32" i="2"/>
  <c r="R32" i="2"/>
  <c r="Q32" i="2"/>
  <c r="P32" i="2"/>
  <c r="O32" i="2"/>
  <c r="N32" i="2"/>
  <c r="K32" i="2"/>
  <c r="J32" i="2"/>
  <c r="I32" i="2"/>
  <c r="H32" i="2"/>
  <c r="G32" i="2"/>
  <c r="F32" i="2"/>
  <c r="E32" i="2"/>
  <c r="D32" i="2"/>
  <c r="AY31" i="2"/>
  <c r="AX31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I31" i="2"/>
  <c r="AH31" i="2"/>
  <c r="AE31" i="2"/>
  <c r="AD31" i="2"/>
  <c r="AC31" i="2"/>
  <c r="AB31" i="2"/>
  <c r="AA31" i="2"/>
  <c r="Z31" i="2"/>
  <c r="Y31" i="2"/>
  <c r="X31" i="2"/>
  <c r="U31" i="2"/>
  <c r="T31" i="2"/>
  <c r="S31" i="2"/>
  <c r="R31" i="2"/>
  <c r="Q31" i="2"/>
  <c r="P31" i="2"/>
  <c r="O31" i="2"/>
  <c r="N31" i="2"/>
  <c r="K31" i="2"/>
  <c r="J31" i="2"/>
  <c r="I31" i="2"/>
  <c r="H31" i="2"/>
  <c r="G31" i="2"/>
  <c r="F31" i="2"/>
  <c r="E31" i="2"/>
  <c r="D31" i="2"/>
  <c r="AY30" i="2"/>
  <c r="AX30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I30" i="2"/>
  <c r="AH30" i="2"/>
  <c r="AE30" i="2"/>
  <c r="AD30" i="2"/>
  <c r="AC30" i="2"/>
  <c r="AB30" i="2"/>
  <c r="AA30" i="2"/>
  <c r="Z30" i="2"/>
  <c r="Y30" i="2"/>
  <c r="X30" i="2"/>
  <c r="U30" i="2"/>
  <c r="T30" i="2"/>
  <c r="S30" i="2"/>
  <c r="R30" i="2"/>
  <c r="Q30" i="2"/>
  <c r="P30" i="2"/>
  <c r="O30" i="2"/>
  <c r="N30" i="2"/>
  <c r="K30" i="2"/>
  <c r="J30" i="2"/>
  <c r="I30" i="2"/>
  <c r="H30" i="2"/>
  <c r="G30" i="2"/>
  <c r="F30" i="2"/>
  <c r="E30" i="2"/>
  <c r="D30" i="2"/>
  <c r="AY29" i="2"/>
  <c r="AX29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I29" i="2"/>
  <c r="AH29" i="2"/>
  <c r="AE29" i="2"/>
  <c r="AD29" i="2"/>
  <c r="AC29" i="2"/>
  <c r="AB29" i="2"/>
  <c r="AA29" i="2"/>
  <c r="Z29" i="2"/>
  <c r="Y29" i="2"/>
  <c r="X29" i="2"/>
  <c r="U29" i="2"/>
  <c r="T29" i="2"/>
  <c r="S29" i="2"/>
  <c r="R29" i="2"/>
  <c r="Q29" i="2"/>
  <c r="P29" i="2"/>
  <c r="O29" i="2"/>
  <c r="N29" i="2"/>
  <c r="K29" i="2"/>
  <c r="J29" i="2"/>
  <c r="I29" i="2"/>
  <c r="H29" i="2"/>
  <c r="G29" i="2"/>
  <c r="F29" i="2"/>
  <c r="E29" i="2"/>
  <c r="D29" i="2"/>
  <c r="AY28" i="2"/>
  <c r="AX28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I28" i="2"/>
  <c r="AH28" i="2"/>
  <c r="AE28" i="2"/>
  <c r="AD28" i="2"/>
  <c r="AC28" i="2"/>
  <c r="AB28" i="2"/>
  <c r="AA28" i="2"/>
  <c r="Z28" i="2"/>
  <c r="Y28" i="2"/>
  <c r="X28" i="2"/>
  <c r="U28" i="2"/>
  <c r="T28" i="2"/>
  <c r="S28" i="2"/>
  <c r="R28" i="2"/>
  <c r="Q28" i="2"/>
  <c r="P28" i="2"/>
  <c r="O28" i="2"/>
  <c r="N28" i="2"/>
  <c r="K28" i="2"/>
  <c r="J28" i="2"/>
  <c r="I28" i="2"/>
  <c r="H28" i="2"/>
  <c r="G28" i="2"/>
  <c r="F28" i="2"/>
  <c r="E28" i="2"/>
  <c r="D28" i="2"/>
  <c r="AY27" i="2"/>
  <c r="AX27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I27" i="2"/>
  <c r="AH27" i="2"/>
  <c r="AE27" i="2"/>
  <c r="AD27" i="2"/>
  <c r="AC27" i="2"/>
  <c r="AB27" i="2"/>
  <c r="AA27" i="2"/>
  <c r="Z27" i="2"/>
  <c r="Y27" i="2"/>
  <c r="X27" i="2"/>
  <c r="U27" i="2"/>
  <c r="T27" i="2"/>
  <c r="S27" i="2"/>
  <c r="R27" i="2"/>
  <c r="Q27" i="2"/>
  <c r="P27" i="2"/>
  <c r="O27" i="2"/>
  <c r="N27" i="2"/>
  <c r="K27" i="2"/>
  <c r="J27" i="2"/>
  <c r="I27" i="2"/>
  <c r="H27" i="2"/>
  <c r="G27" i="2"/>
  <c r="F27" i="2"/>
  <c r="E27" i="2"/>
  <c r="D27" i="2"/>
  <c r="AY26" i="2"/>
  <c r="AX26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I26" i="2"/>
  <c r="AH26" i="2"/>
  <c r="AE26" i="2"/>
  <c r="AD26" i="2"/>
  <c r="AC26" i="2"/>
  <c r="AB26" i="2"/>
  <c r="AA26" i="2"/>
  <c r="Z26" i="2"/>
  <c r="Y26" i="2"/>
  <c r="X26" i="2"/>
  <c r="U26" i="2"/>
  <c r="T26" i="2"/>
  <c r="S26" i="2"/>
  <c r="R26" i="2"/>
  <c r="Q26" i="2"/>
  <c r="P26" i="2"/>
  <c r="O26" i="2"/>
  <c r="N26" i="2"/>
  <c r="K26" i="2"/>
  <c r="J26" i="2"/>
  <c r="I26" i="2"/>
  <c r="H26" i="2"/>
  <c r="G26" i="2"/>
  <c r="F26" i="2"/>
  <c r="E26" i="2"/>
  <c r="D26" i="2"/>
  <c r="AY25" i="2"/>
  <c r="AX25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I25" i="2"/>
  <c r="AH25" i="2"/>
  <c r="AE25" i="2"/>
  <c r="AD25" i="2"/>
  <c r="AC25" i="2"/>
  <c r="AB25" i="2"/>
  <c r="AA25" i="2"/>
  <c r="Z25" i="2"/>
  <c r="Y25" i="2"/>
  <c r="X25" i="2"/>
  <c r="U25" i="2"/>
  <c r="T25" i="2"/>
  <c r="S25" i="2"/>
  <c r="R25" i="2"/>
  <c r="Q25" i="2"/>
  <c r="P25" i="2"/>
  <c r="O25" i="2"/>
  <c r="N25" i="2"/>
  <c r="K25" i="2"/>
  <c r="J25" i="2"/>
  <c r="I25" i="2"/>
  <c r="H25" i="2"/>
  <c r="G25" i="2"/>
  <c r="F25" i="2"/>
  <c r="E25" i="2"/>
  <c r="D25" i="2"/>
  <c r="AY24" i="2"/>
  <c r="AX24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I24" i="2"/>
  <c r="AH24" i="2"/>
  <c r="AE24" i="2"/>
  <c r="AD24" i="2"/>
  <c r="AC24" i="2"/>
  <c r="AB24" i="2"/>
  <c r="AA24" i="2"/>
  <c r="Z24" i="2"/>
  <c r="Y24" i="2"/>
  <c r="X24" i="2"/>
  <c r="U24" i="2"/>
  <c r="T24" i="2"/>
  <c r="S24" i="2"/>
  <c r="R24" i="2"/>
  <c r="Q24" i="2"/>
  <c r="P24" i="2"/>
  <c r="O24" i="2"/>
  <c r="N24" i="2"/>
  <c r="K24" i="2"/>
  <c r="J24" i="2"/>
  <c r="I24" i="2"/>
  <c r="H24" i="2"/>
  <c r="G24" i="2"/>
  <c r="F24" i="2"/>
  <c r="E24" i="2"/>
  <c r="D24" i="2"/>
  <c r="AY23" i="2"/>
  <c r="AX23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I23" i="2"/>
  <c r="AH23" i="2"/>
  <c r="AE23" i="2"/>
  <c r="AD23" i="2"/>
  <c r="AC23" i="2"/>
  <c r="AB23" i="2"/>
  <c r="AA23" i="2"/>
  <c r="Z23" i="2"/>
  <c r="Y23" i="2"/>
  <c r="X23" i="2"/>
  <c r="U23" i="2"/>
  <c r="T23" i="2"/>
  <c r="S23" i="2"/>
  <c r="R23" i="2"/>
  <c r="Q23" i="2"/>
  <c r="P23" i="2"/>
  <c r="O23" i="2"/>
  <c r="N23" i="2"/>
  <c r="K23" i="2"/>
  <c r="J23" i="2"/>
  <c r="I23" i="2"/>
  <c r="H23" i="2"/>
  <c r="G23" i="2"/>
  <c r="F23" i="2"/>
  <c r="E23" i="2"/>
  <c r="D23" i="2"/>
  <c r="AY22" i="2"/>
  <c r="AX22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I22" i="2"/>
  <c r="AH22" i="2"/>
  <c r="AE22" i="2"/>
  <c r="AD22" i="2"/>
  <c r="AC22" i="2"/>
  <c r="AB22" i="2"/>
  <c r="AA22" i="2"/>
  <c r="Z22" i="2"/>
  <c r="Y22" i="2"/>
  <c r="X22" i="2"/>
  <c r="U22" i="2"/>
  <c r="T22" i="2"/>
  <c r="S22" i="2"/>
  <c r="R22" i="2"/>
  <c r="Q22" i="2"/>
  <c r="P22" i="2"/>
  <c r="O22" i="2"/>
  <c r="N22" i="2"/>
  <c r="K22" i="2"/>
  <c r="J22" i="2"/>
  <c r="I22" i="2"/>
  <c r="H22" i="2"/>
  <c r="G22" i="2"/>
  <c r="F22" i="2"/>
  <c r="E22" i="2"/>
  <c r="D22" i="2"/>
  <c r="AY21" i="2"/>
  <c r="AX21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I21" i="2"/>
  <c r="AH21" i="2"/>
  <c r="AE21" i="2"/>
  <c r="AD21" i="2"/>
  <c r="AC21" i="2"/>
  <c r="AB21" i="2"/>
  <c r="AA21" i="2"/>
  <c r="Z21" i="2"/>
  <c r="Y21" i="2"/>
  <c r="X21" i="2"/>
  <c r="U21" i="2"/>
  <c r="T21" i="2"/>
  <c r="S21" i="2"/>
  <c r="R21" i="2"/>
  <c r="Q21" i="2"/>
  <c r="P21" i="2"/>
  <c r="O21" i="2"/>
  <c r="N21" i="2"/>
  <c r="K21" i="2"/>
  <c r="J21" i="2"/>
  <c r="I21" i="2"/>
  <c r="H21" i="2"/>
  <c r="G21" i="2"/>
  <c r="F21" i="2"/>
  <c r="E21" i="2"/>
  <c r="D21" i="2"/>
  <c r="AY20" i="2"/>
  <c r="AX20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I20" i="2"/>
  <c r="AH20" i="2"/>
  <c r="AE20" i="2"/>
  <c r="AD20" i="2"/>
  <c r="AC20" i="2"/>
  <c r="AB20" i="2"/>
  <c r="AA20" i="2"/>
  <c r="Z20" i="2"/>
  <c r="Y20" i="2"/>
  <c r="X20" i="2"/>
  <c r="U20" i="2"/>
  <c r="T20" i="2"/>
  <c r="S20" i="2"/>
  <c r="R20" i="2"/>
  <c r="Q20" i="2"/>
  <c r="P20" i="2"/>
  <c r="O20" i="2"/>
  <c r="N20" i="2"/>
  <c r="K20" i="2"/>
  <c r="J20" i="2"/>
  <c r="I20" i="2"/>
  <c r="H20" i="2"/>
  <c r="G20" i="2"/>
  <c r="F20" i="2"/>
  <c r="E20" i="2"/>
  <c r="D20" i="2"/>
  <c r="AY19" i="2"/>
  <c r="AX19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I19" i="2"/>
  <c r="AH19" i="2"/>
  <c r="AE19" i="2"/>
  <c r="AD19" i="2"/>
  <c r="AC19" i="2"/>
  <c r="AB19" i="2"/>
  <c r="AA19" i="2"/>
  <c r="Z19" i="2"/>
  <c r="Y19" i="2"/>
  <c r="X19" i="2"/>
  <c r="U19" i="2"/>
  <c r="T19" i="2"/>
  <c r="S19" i="2"/>
  <c r="R19" i="2"/>
  <c r="Q19" i="2"/>
  <c r="P19" i="2"/>
  <c r="O19" i="2"/>
  <c r="N19" i="2"/>
  <c r="K19" i="2"/>
  <c r="J19" i="2"/>
  <c r="I19" i="2"/>
  <c r="H19" i="2"/>
  <c r="G19" i="2"/>
  <c r="F19" i="2"/>
  <c r="E19" i="2"/>
  <c r="D19" i="2"/>
  <c r="AY18" i="2"/>
  <c r="AX18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I18" i="2"/>
  <c r="AH18" i="2"/>
  <c r="AE18" i="2"/>
  <c r="AD18" i="2"/>
  <c r="AC18" i="2"/>
  <c r="AB18" i="2"/>
  <c r="AA18" i="2"/>
  <c r="Z18" i="2"/>
  <c r="Y18" i="2"/>
  <c r="X18" i="2"/>
  <c r="U18" i="2"/>
  <c r="T18" i="2"/>
  <c r="S18" i="2"/>
  <c r="R18" i="2"/>
  <c r="Q18" i="2"/>
  <c r="P18" i="2"/>
  <c r="O18" i="2"/>
  <c r="N18" i="2"/>
  <c r="K18" i="2"/>
  <c r="J18" i="2"/>
  <c r="I18" i="2"/>
  <c r="H18" i="2"/>
  <c r="G18" i="2"/>
  <c r="F18" i="2"/>
  <c r="E18" i="2"/>
  <c r="D18" i="2"/>
  <c r="AY17" i="2"/>
  <c r="AX17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I17" i="2"/>
  <c r="AH17" i="2"/>
  <c r="AE17" i="2"/>
  <c r="AD17" i="2"/>
  <c r="AC17" i="2"/>
  <c r="AB17" i="2"/>
  <c r="AA17" i="2"/>
  <c r="Z17" i="2"/>
  <c r="Y17" i="2"/>
  <c r="X17" i="2"/>
  <c r="U17" i="2"/>
  <c r="T17" i="2"/>
  <c r="S17" i="2"/>
  <c r="R17" i="2"/>
  <c r="Q17" i="2"/>
  <c r="P17" i="2"/>
  <c r="O17" i="2"/>
  <c r="N17" i="2"/>
  <c r="K17" i="2"/>
  <c r="J17" i="2"/>
  <c r="I17" i="2"/>
  <c r="H17" i="2"/>
  <c r="G17" i="2"/>
  <c r="F17" i="2"/>
  <c r="E17" i="2"/>
  <c r="D17" i="2"/>
  <c r="AY16" i="2"/>
  <c r="AX16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I16" i="2"/>
  <c r="AH16" i="2"/>
  <c r="AE16" i="2"/>
  <c r="AD16" i="2"/>
  <c r="AC16" i="2"/>
  <c r="AB16" i="2"/>
  <c r="AA16" i="2"/>
  <c r="Z16" i="2"/>
  <c r="Y16" i="2"/>
  <c r="X16" i="2"/>
  <c r="U16" i="2"/>
  <c r="T16" i="2"/>
  <c r="S16" i="2"/>
  <c r="R16" i="2"/>
  <c r="Q16" i="2"/>
  <c r="P16" i="2"/>
  <c r="O16" i="2"/>
  <c r="N16" i="2"/>
  <c r="K16" i="2"/>
  <c r="J16" i="2"/>
  <c r="I16" i="2"/>
  <c r="H16" i="2"/>
  <c r="G16" i="2"/>
  <c r="F16" i="2"/>
  <c r="E16" i="2"/>
  <c r="D16" i="2"/>
  <c r="AY15" i="2"/>
  <c r="AX15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I15" i="2"/>
  <c r="AH15" i="2"/>
  <c r="AE15" i="2"/>
  <c r="AD15" i="2"/>
  <c r="AC15" i="2"/>
  <c r="AB15" i="2"/>
  <c r="AA15" i="2"/>
  <c r="Z15" i="2"/>
  <c r="Y15" i="2"/>
  <c r="X15" i="2"/>
  <c r="U15" i="2"/>
  <c r="T15" i="2"/>
  <c r="S15" i="2"/>
  <c r="R15" i="2"/>
  <c r="Q15" i="2"/>
  <c r="P15" i="2"/>
  <c r="O15" i="2"/>
  <c r="N15" i="2"/>
  <c r="K15" i="2"/>
  <c r="J15" i="2"/>
  <c r="I15" i="2"/>
  <c r="H15" i="2"/>
  <c r="G15" i="2"/>
  <c r="F15" i="2"/>
  <c r="E15" i="2"/>
  <c r="D15" i="2"/>
  <c r="AY14" i="2"/>
  <c r="AX14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I14" i="2"/>
  <c r="AH14" i="2"/>
  <c r="AE14" i="2"/>
  <c r="AD14" i="2"/>
  <c r="AC14" i="2"/>
  <c r="AB14" i="2"/>
  <c r="AA14" i="2"/>
  <c r="Z14" i="2"/>
  <c r="Y14" i="2"/>
  <c r="X14" i="2"/>
  <c r="U14" i="2"/>
  <c r="T14" i="2"/>
  <c r="S14" i="2"/>
  <c r="R14" i="2"/>
  <c r="Q14" i="2"/>
  <c r="P14" i="2"/>
  <c r="O14" i="2"/>
  <c r="N14" i="2"/>
  <c r="K14" i="2"/>
  <c r="J14" i="2"/>
  <c r="I14" i="2"/>
  <c r="H14" i="2"/>
  <c r="G14" i="2"/>
  <c r="F14" i="2"/>
  <c r="E14" i="2"/>
  <c r="D14" i="2"/>
  <c r="AY13" i="2"/>
  <c r="AX13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I13" i="2"/>
  <c r="AH13" i="2"/>
  <c r="AE13" i="2"/>
  <c r="AD13" i="2"/>
  <c r="AC13" i="2"/>
  <c r="AB13" i="2"/>
  <c r="AA13" i="2"/>
  <c r="Z13" i="2"/>
  <c r="Y13" i="2"/>
  <c r="X13" i="2"/>
  <c r="U13" i="2"/>
  <c r="T13" i="2"/>
  <c r="S13" i="2"/>
  <c r="R13" i="2"/>
  <c r="Q13" i="2"/>
  <c r="P13" i="2"/>
  <c r="O13" i="2"/>
  <c r="N13" i="2"/>
  <c r="K13" i="2"/>
  <c r="J13" i="2"/>
  <c r="I13" i="2"/>
  <c r="H13" i="2"/>
  <c r="G13" i="2"/>
  <c r="F13" i="2"/>
  <c r="E13" i="2"/>
  <c r="D13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AE12" i="2"/>
  <c r="AD12" i="2"/>
  <c r="AC12" i="2"/>
  <c r="AB12" i="2"/>
  <c r="AA12" i="2"/>
  <c r="Z12" i="2"/>
  <c r="Y12" i="2"/>
  <c r="X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D12" i="2"/>
  <c r="AY11" i="2"/>
  <c r="AX11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I11" i="2"/>
  <c r="AH11" i="2"/>
  <c r="AE11" i="2"/>
  <c r="AD11" i="2"/>
  <c r="AC11" i="2"/>
  <c r="AB11" i="2"/>
  <c r="AA11" i="2"/>
  <c r="Z11" i="2"/>
  <c r="Y11" i="2"/>
  <c r="X11" i="2"/>
  <c r="U11" i="2"/>
  <c r="T11" i="2"/>
  <c r="S11" i="2"/>
  <c r="R11" i="2"/>
  <c r="Q11" i="2"/>
  <c r="P11" i="2"/>
  <c r="O11" i="2"/>
  <c r="N11" i="2"/>
  <c r="K11" i="2"/>
  <c r="J11" i="2"/>
  <c r="I11" i="2"/>
  <c r="H11" i="2"/>
  <c r="G11" i="2"/>
  <c r="F11" i="2"/>
  <c r="E11" i="2"/>
  <c r="D11" i="2"/>
  <c r="AY10" i="2"/>
  <c r="AX10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I10" i="2"/>
  <c r="AH10" i="2"/>
  <c r="AE10" i="2"/>
  <c r="AD10" i="2"/>
  <c r="AC10" i="2"/>
  <c r="AB10" i="2"/>
  <c r="AA10" i="2"/>
  <c r="Z10" i="2"/>
  <c r="Y10" i="2"/>
  <c r="X10" i="2"/>
  <c r="U10" i="2"/>
  <c r="T10" i="2"/>
  <c r="S10" i="2"/>
  <c r="R10" i="2"/>
  <c r="Q10" i="2"/>
  <c r="P10" i="2"/>
  <c r="O10" i="2"/>
  <c r="N10" i="2"/>
  <c r="K10" i="2"/>
  <c r="J10" i="2"/>
  <c r="I10" i="2"/>
  <c r="H10" i="2"/>
  <c r="G10" i="2"/>
  <c r="F10" i="2"/>
  <c r="E10" i="2"/>
  <c r="D10" i="2"/>
  <c r="AY9" i="2"/>
  <c r="AX9" i="2"/>
  <c r="AW9" i="2"/>
  <c r="AV9" i="2"/>
  <c r="AU9" i="2"/>
  <c r="AT9" i="2"/>
  <c r="AS9" i="2"/>
  <c r="AR9" i="2"/>
  <c r="AO9" i="2"/>
  <c r="AN9" i="2"/>
  <c r="AM9" i="2"/>
  <c r="AL9" i="2"/>
  <c r="AK9" i="2"/>
  <c r="AJ9" i="2"/>
  <c r="AI9" i="2"/>
  <c r="AH9" i="2"/>
  <c r="AE9" i="2"/>
  <c r="AD9" i="2"/>
  <c r="AC9" i="2"/>
  <c r="AB9" i="2"/>
  <c r="AA9" i="2"/>
  <c r="Z9" i="2"/>
  <c r="Y9" i="2"/>
  <c r="X9" i="2"/>
  <c r="U9" i="2"/>
  <c r="T9" i="2"/>
  <c r="S9" i="2"/>
  <c r="R9" i="2"/>
  <c r="Q9" i="2"/>
  <c r="P9" i="2"/>
  <c r="O9" i="2"/>
  <c r="N9" i="2"/>
  <c r="K9" i="2"/>
  <c r="J9" i="2"/>
  <c r="I9" i="2"/>
  <c r="H9" i="2"/>
  <c r="G9" i="2"/>
  <c r="F9" i="2"/>
  <c r="E9" i="2"/>
  <c r="D9" i="2"/>
  <c r="AY8" i="2"/>
  <c r="AX8" i="2"/>
  <c r="AW8" i="2"/>
  <c r="AV8" i="2"/>
  <c r="AU8" i="2"/>
  <c r="AT8" i="2"/>
  <c r="AS8" i="2"/>
  <c r="AR8" i="2"/>
  <c r="AO8" i="2"/>
  <c r="AN8" i="2"/>
  <c r="AM8" i="2"/>
  <c r="AL8" i="2"/>
  <c r="AK8" i="2"/>
  <c r="AJ8" i="2"/>
  <c r="AI8" i="2"/>
  <c r="AH8" i="2"/>
  <c r="AE8" i="2"/>
  <c r="AD8" i="2"/>
  <c r="AC8" i="2"/>
  <c r="AB8" i="2"/>
  <c r="AA8" i="2"/>
  <c r="Z8" i="2"/>
  <c r="Y8" i="2"/>
  <c r="X8" i="2"/>
  <c r="U8" i="2"/>
  <c r="T8" i="2"/>
  <c r="S8" i="2"/>
  <c r="R8" i="2"/>
  <c r="Q8" i="2"/>
  <c r="P8" i="2"/>
  <c r="O8" i="2"/>
  <c r="N8" i="2"/>
  <c r="K8" i="2"/>
  <c r="J8" i="2"/>
  <c r="I8" i="2"/>
  <c r="H8" i="2"/>
  <c r="G8" i="2"/>
  <c r="F8" i="2"/>
  <c r="E8" i="2"/>
  <c r="D8" i="2"/>
  <c r="AY7" i="2"/>
  <c r="AX7" i="2"/>
  <c r="AW7" i="2"/>
  <c r="AV7" i="2"/>
  <c r="AU7" i="2"/>
  <c r="AT7" i="2"/>
  <c r="AS7" i="2"/>
  <c r="AR7" i="2"/>
  <c r="AO7" i="2"/>
  <c r="AN7" i="2"/>
  <c r="AM7" i="2"/>
  <c r="AL7" i="2"/>
  <c r="AK7" i="2"/>
  <c r="AJ7" i="2"/>
  <c r="AI7" i="2"/>
  <c r="AH7" i="2"/>
  <c r="AE7" i="2"/>
  <c r="AD7" i="2"/>
  <c r="AC7" i="2"/>
  <c r="AB7" i="2"/>
  <c r="AA7" i="2"/>
  <c r="Z7" i="2"/>
  <c r="Y7" i="2"/>
  <c r="X7" i="2"/>
  <c r="U7" i="2"/>
  <c r="T7" i="2"/>
  <c r="S7" i="2"/>
  <c r="R7" i="2"/>
  <c r="Q7" i="2"/>
  <c r="P7" i="2"/>
  <c r="O7" i="2"/>
  <c r="N7" i="2"/>
  <c r="K7" i="2"/>
  <c r="J7" i="2"/>
  <c r="I7" i="2"/>
  <c r="H7" i="2"/>
  <c r="G7" i="2"/>
  <c r="F7" i="2"/>
  <c r="E7" i="2"/>
  <c r="D7" i="2"/>
  <c r="AY6" i="2"/>
  <c r="AX6" i="2"/>
  <c r="AW6" i="2"/>
  <c r="AV6" i="2"/>
  <c r="AU6" i="2"/>
  <c r="AT6" i="2"/>
  <c r="AS6" i="2"/>
  <c r="AR6" i="2"/>
  <c r="AO6" i="2"/>
  <c r="AN6" i="2"/>
  <c r="AM6" i="2"/>
  <c r="AL6" i="2"/>
  <c r="AK6" i="2"/>
  <c r="AJ6" i="2"/>
  <c r="AI6" i="2"/>
  <c r="AH6" i="2"/>
  <c r="AE6" i="2"/>
  <c r="AD6" i="2"/>
  <c r="AC6" i="2"/>
  <c r="AB6" i="2"/>
  <c r="AA6" i="2"/>
  <c r="Z6" i="2"/>
  <c r="Y6" i="2"/>
  <c r="X6" i="2"/>
  <c r="U6" i="2"/>
  <c r="T6" i="2"/>
  <c r="S6" i="2"/>
  <c r="R6" i="2"/>
  <c r="Q6" i="2"/>
  <c r="P6" i="2"/>
  <c r="O6" i="2"/>
  <c r="N6" i="2"/>
  <c r="K6" i="2"/>
  <c r="J6" i="2"/>
  <c r="I6" i="2"/>
  <c r="H6" i="2"/>
  <c r="G6" i="2"/>
  <c r="F6" i="2"/>
  <c r="E6" i="2"/>
  <c r="D6" i="2"/>
  <c r="AY5" i="2"/>
  <c r="AX5" i="2"/>
  <c r="AW5" i="2"/>
  <c r="AV5" i="2"/>
  <c r="AU5" i="2"/>
  <c r="AT5" i="2"/>
  <c r="AS5" i="2"/>
  <c r="AR5" i="2"/>
  <c r="AO5" i="2"/>
  <c r="AN5" i="2"/>
  <c r="AM5" i="2"/>
  <c r="AL5" i="2"/>
  <c r="AK5" i="2"/>
  <c r="AJ5" i="2"/>
  <c r="AI5" i="2"/>
  <c r="AH5" i="2"/>
  <c r="AE5" i="2"/>
  <c r="AD5" i="2"/>
  <c r="AC5" i="2"/>
  <c r="AB5" i="2"/>
  <c r="AA5" i="2"/>
  <c r="Z5" i="2"/>
  <c r="Y5" i="2"/>
  <c r="X5" i="2"/>
  <c r="U5" i="2"/>
  <c r="T5" i="2"/>
  <c r="S5" i="2"/>
  <c r="R5" i="2"/>
  <c r="Q5" i="2"/>
  <c r="P5" i="2"/>
  <c r="O5" i="2"/>
  <c r="N5" i="2"/>
  <c r="K5" i="2"/>
  <c r="J5" i="2"/>
  <c r="I5" i="2"/>
  <c r="H5" i="2"/>
  <c r="G5" i="2"/>
  <c r="F5" i="2"/>
  <c r="E5" i="2"/>
  <c r="D5" i="2"/>
  <c r="AY4" i="2"/>
  <c r="AX4" i="2"/>
  <c r="AW4" i="2"/>
  <c r="AV4" i="2"/>
  <c r="AU4" i="2"/>
  <c r="AT4" i="2"/>
  <c r="AS4" i="2"/>
  <c r="AR4" i="2"/>
  <c r="AO4" i="2"/>
  <c r="AN4" i="2"/>
  <c r="AM4" i="2"/>
  <c r="AL4" i="2"/>
  <c r="AK4" i="2"/>
  <c r="AJ4" i="2"/>
  <c r="AI4" i="2"/>
  <c r="AH4" i="2"/>
  <c r="AE4" i="2"/>
  <c r="AD4" i="2"/>
  <c r="AC4" i="2"/>
  <c r="AB4" i="2"/>
  <c r="AA4" i="2"/>
  <c r="Z4" i="2"/>
  <c r="Y4" i="2"/>
  <c r="X4" i="2"/>
  <c r="U4" i="2"/>
  <c r="T4" i="2"/>
  <c r="S4" i="2"/>
  <c r="R4" i="2"/>
  <c r="Q4" i="2"/>
  <c r="P4" i="2"/>
  <c r="O4" i="2"/>
  <c r="N4" i="2"/>
  <c r="K4" i="2"/>
  <c r="J4" i="2"/>
  <c r="I4" i="2"/>
  <c r="H4" i="2"/>
  <c r="G4" i="2"/>
  <c r="F4" i="2"/>
  <c r="E4" i="2"/>
  <c r="D4" i="2"/>
  <c r="AY3" i="2"/>
  <c r="AX3" i="2"/>
  <c r="AW3" i="2"/>
  <c r="AV3" i="2"/>
  <c r="AU3" i="2"/>
  <c r="AT3" i="2"/>
  <c r="AS3" i="2"/>
  <c r="AR3" i="2"/>
  <c r="AO3" i="2"/>
  <c r="AN3" i="2"/>
  <c r="AM3" i="2"/>
  <c r="AL3" i="2"/>
  <c r="AK3" i="2"/>
  <c r="AJ3" i="2"/>
  <c r="AI3" i="2"/>
  <c r="AH3" i="2"/>
  <c r="AE3" i="2"/>
  <c r="AD3" i="2"/>
  <c r="AC3" i="2"/>
  <c r="AB3" i="2"/>
  <c r="AA3" i="2"/>
  <c r="Z3" i="2"/>
  <c r="Y3" i="2"/>
  <c r="X3" i="2"/>
  <c r="U3" i="2"/>
  <c r="T3" i="2"/>
  <c r="S3" i="2"/>
  <c r="R3" i="2"/>
  <c r="Q3" i="2"/>
  <c r="P3" i="2"/>
  <c r="O3" i="2"/>
  <c r="N3" i="2"/>
  <c r="K3" i="2"/>
  <c r="J3" i="2"/>
  <c r="I3" i="2"/>
  <c r="H3" i="2"/>
  <c r="G3" i="2"/>
  <c r="F3" i="2"/>
  <c r="E3" i="2"/>
  <c r="D3" i="2"/>
  <c r="AX503" i="1"/>
  <c r="AW503" i="1"/>
  <c r="AV503" i="1"/>
  <c r="AU503" i="1"/>
  <c r="AT503" i="1"/>
  <c r="AN503" i="1"/>
  <c r="AM503" i="1"/>
  <c r="AL503" i="1"/>
  <c r="AK503" i="1"/>
  <c r="AJ503" i="1"/>
  <c r="AD503" i="1"/>
  <c r="AC503" i="1"/>
  <c r="AB503" i="1"/>
  <c r="AA503" i="1"/>
  <c r="Z503" i="1"/>
  <c r="T503" i="1"/>
  <c r="S503" i="1"/>
  <c r="R503" i="1"/>
  <c r="Q503" i="1"/>
  <c r="P503" i="1"/>
  <c r="J503" i="1"/>
  <c r="I503" i="1"/>
  <c r="H503" i="1"/>
  <c r="G503" i="1"/>
  <c r="F503" i="1"/>
  <c r="AX502" i="1"/>
  <c r="AW502" i="1"/>
  <c r="AV502" i="1"/>
  <c r="AU502" i="1"/>
  <c r="AT502" i="1"/>
  <c r="AN502" i="1"/>
  <c r="AM502" i="1"/>
  <c r="AL502" i="1"/>
  <c r="AK502" i="1"/>
  <c r="AJ502" i="1"/>
  <c r="AD502" i="1"/>
  <c r="AC502" i="1"/>
  <c r="AB502" i="1"/>
  <c r="AA502" i="1"/>
  <c r="Z502" i="1"/>
  <c r="T502" i="1"/>
  <c r="S502" i="1"/>
  <c r="R502" i="1"/>
  <c r="Q502" i="1"/>
  <c r="P502" i="1"/>
  <c r="J502" i="1"/>
  <c r="I502" i="1"/>
  <c r="H502" i="1"/>
  <c r="G502" i="1"/>
  <c r="F502" i="1"/>
  <c r="AX501" i="1"/>
  <c r="AW501" i="1"/>
  <c r="AV501" i="1"/>
  <c r="AU501" i="1"/>
  <c r="AT501" i="1"/>
  <c r="AN501" i="1"/>
  <c r="AM501" i="1"/>
  <c r="AL501" i="1"/>
  <c r="AK501" i="1"/>
  <c r="AJ501" i="1"/>
  <c r="AD501" i="1"/>
  <c r="AC501" i="1"/>
  <c r="AB501" i="1"/>
  <c r="AA501" i="1"/>
  <c r="Z501" i="1"/>
  <c r="T501" i="1"/>
  <c r="S501" i="1"/>
  <c r="R501" i="1"/>
  <c r="Q501" i="1"/>
  <c r="P501" i="1"/>
  <c r="J501" i="1"/>
  <c r="I501" i="1"/>
  <c r="H501" i="1"/>
  <c r="G501" i="1"/>
  <c r="F501" i="1"/>
  <c r="AX500" i="1"/>
  <c r="AW500" i="1"/>
  <c r="AV500" i="1"/>
  <c r="AU500" i="1"/>
  <c r="AT500" i="1"/>
  <c r="AN500" i="1"/>
  <c r="AM500" i="1"/>
  <c r="AL500" i="1"/>
  <c r="AK500" i="1"/>
  <c r="AJ500" i="1"/>
  <c r="AD500" i="1"/>
  <c r="AC500" i="1"/>
  <c r="AB500" i="1"/>
  <c r="AA500" i="1"/>
  <c r="Z500" i="1"/>
  <c r="T500" i="1"/>
  <c r="S500" i="1"/>
  <c r="R500" i="1"/>
  <c r="Q500" i="1"/>
  <c r="P500" i="1"/>
  <c r="J500" i="1"/>
  <c r="I500" i="1"/>
  <c r="H500" i="1"/>
  <c r="G500" i="1"/>
  <c r="F500" i="1"/>
  <c r="AX499" i="1"/>
  <c r="AW499" i="1"/>
  <c r="AV499" i="1"/>
  <c r="AU499" i="1"/>
  <c r="AT499" i="1"/>
  <c r="AN499" i="1"/>
  <c r="AM499" i="1"/>
  <c r="AL499" i="1"/>
  <c r="AK499" i="1"/>
  <c r="AJ499" i="1"/>
  <c r="AD499" i="1"/>
  <c r="AC499" i="1"/>
  <c r="AB499" i="1"/>
  <c r="AA499" i="1"/>
  <c r="Z499" i="1"/>
  <c r="T499" i="1"/>
  <c r="S499" i="1"/>
  <c r="R499" i="1"/>
  <c r="Q499" i="1"/>
  <c r="P499" i="1"/>
  <c r="J499" i="1"/>
  <c r="I499" i="1"/>
  <c r="H499" i="1"/>
  <c r="G499" i="1"/>
  <c r="F499" i="1"/>
  <c r="AX498" i="1"/>
  <c r="AW498" i="1"/>
  <c r="AV498" i="1"/>
  <c r="AU498" i="1"/>
  <c r="AT498" i="1"/>
  <c r="AN498" i="1"/>
  <c r="AM498" i="1"/>
  <c r="AL498" i="1"/>
  <c r="AK498" i="1"/>
  <c r="AJ498" i="1"/>
  <c r="AD498" i="1"/>
  <c r="AC498" i="1"/>
  <c r="AB498" i="1"/>
  <c r="AA498" i="1"/>
  <c r="Z498" i="1"/>
  <c r="T498" i="1"/>
  <c r="S498" i="1"/>
  <c r="R498" i="1"/>
  <c r="Q498" i="1"/>
  <c r="P498" i="1"/>
  <c r="J498" i="1"/>
  <c r="I498" i="1"/>
  <c r="H498" i="1"/>
  <c r="G498" i="1"/>
  <c r="F498" i="1"/>
  <c r="AX497" i="1"/>
  <c r="AW497" i="1"/>
  <c r="AV497" i="1"/>
  <c r="AU497" i="1"/>
  <c r="AT497" i="1"/>
  <c r="AN497" i="1"/>
  <c r="AM497" i="1"/>
  <c r="AL497" i="1"/>
  <c r="AK497" i="1"/>
  <c r="AJ497" i="1"/>
  <c r="AD497" i="1"/>
  <c r="AC497" i="1"/>
  <c r="AB497" i="1"/>
  <c r="AA497" i="1"/>
  <c r="Z497" i="1"/>
  <c r="T497" i="1"/>
  <c r="S497" i="1"/>
  <c r="R497" i="1"/>
  <c r="Q497" i="1"/>
  <c r="P497" i="1"/>
  <c r="J497" i="1"/>
  <c r="I497" i="1"/>
  <c r="H497" i="1"/>
  <c r="G497" i="1"/>
  <c r="F497" i="1"/>
  <c r="AX496" i="1"/>
  <c r="AW496" i="1"/>
  <c r="AV496" i="1"/>
  <c r="AU496" i="1"/>
  <c r="AT496" i="1"/>
  <c r="AN496" i="1"/>
  <c r="AM496" i="1"/>
  <c r="AL496" i="1"/>
  <c r="AK496" i="1"/>
  <c r="AJ496" i="1"/>
  <c r="AD496" i="1"/>
  <c r="AC496" i="1"/>
  <c r="AB496" i="1"/>
  <c r="AA496" i="1"/>
  <c r="Z496" i="1"/>
  <c r="T496" i="1"/>
  <c r="S496" i="1"/>
  <c r="R496" i="1"/>
  <c r="Q496" i="1"/>
  <c r="P496" i="1"/>
  <c r="J496" i="1"/>
  <c r="I496" i="1"/>
  <c r="H496" i="1"/>
  <c r="G496" i="1"/>
  <c r="F496" i="1"/>
  <c r="AX495" i="1"/>
  <c r="AW495" i="1"/>
  <c r="AV495" i="1"/>
  <c r="AU495" i="1"/>
  <c r="AT495" i="1"/>
  <c r="AN495" i="1"/>
  <c r="AM495" i="1"/>
  <c r="AL495" i="1"/>
  <c r="AK495" i="1"/>
  <c r="AJ495" i="1"/>
  <c r="AD495" i="1"/>
  <c r="AC495" i="1"/>
  <c r="AB495" i="1"/>
  <c r="AA495" i="1"/>
  <c r="Z495" i="1"/>
  <c r="T495" i="1"/>
  <c r="S495" i="1"/>
  <c r="R495" i="1"/>
  <c r="Q495" i="1"/>
  <c r="P495" i="1"/>
  <c r="J495" i="1"/>
  <c r="I495" i="1"/>
  <c r="H495" i="1"/>
  <c r="G495" i="1"/>
  <c r="F495" i="1"/>
  <c r="AX494" i="1"/>
  <c r="AW494" i="1"/>
  <c r="AV494" i="1"/>
  <c r="AU494" i="1"/>
  <c r="AT494" i="1"/>
  <c r="AN494" i="1"/>
  <c r="AM494" i="1"/>
  <c r="AL494" i="1"/>
  <c r="AK494" i="1"/>
  <c r="AJ494" i="1"/>
  <c r="AD494" i="1"/>
  <c r="AC494" i="1"/>
  <c r="AB494" i="1"/>
  <c r="AA494" i="1"/>
  <c r="Z494" i="1"/>
  <c r="T494" i="1"/>
  <c r="S494" i="1"/>
  <c r="R494" i="1"/>
  <c r="Q494" i="1"/>
  <c r="P494" i="1"/>
  <c r="J494" i="1"/>
  <c r="I494" i="1"/>
  <c r="H494" i="1"/>
  <c r="G494" i="1"/>
  <c r="F494" i="1"/>
  <c r="AX492" i="1"/>
  <c r="AW492" i="1"/>
  <c r="AV492" i="1"/>
  <c r="AU492" i="1"/>
  <c r="AT492" i="1"/>
  <c r="AN492" i="1"/>
  <c r="AM492" i="1"/>
  <c r="AL492" i="1"/>
  <c r="AK492" i="1"/>
  <c r="AJ492" i="1"/>
  <c r="AD492" i="1"/>
  <c r="AC492" i="1"/>
  <c r="AB492" i="1"/>
  <c r="AA492" i="1"/>
  <c r="Z492" i="1"/>
  <c r="T492" i="1"/>
  <c r="S492" i="1"/>
  <c r="R492" i="1"/>
  <c r="Q492" i="1"/>
  <c r="P492" i="1"/>
  <c r="J492" i="1"/>
  <c r="I492" i="1"/>
  <c r="H492" i="1"/>
  <c r="G492" i="1"/>
  <c r="F492" i="1"/>
  <c r="AX491" i="1"/>
  <c r="AW491" i="1"/>
  <c r="AV491" i="1"/>
  <c r="AU491" i="1"/>
  <c r="AT491" i="1"/>
  <c r="AN491" i="1"/>
  <c r="AM491" i="1"/>
  <c r="AL491" i="1"/>
  <c r="AK491" i="1"/>
  <c r="AJ491" i="1"/>
  <c r="AD491" i="1"/>
  <c r="AC491" i="1"/>
  <c r="AB491" i="1"/>
  <c r="AA491" i="1"/>
  <c r="Z491" i="1"/>
  <c r="T491" i="1"/>
  <c r="S491" i="1"/>
  <c r="R491" i="1"/>
  <c r="Q491" i="1"/>
  <c r="P491" i="1"/>
  <c r="J491" i="1"/>
  <c r="I491" i="1"/>
  <c r="H491" i="1"/>
  <c r="G491" i="1"/>
  <c r="F491" i="1"/>
  <c r="AX490" i="1"/>
  <c r="AW490" i="1"/>
  <c r="AV490" i="1"/>
  <c r="AU490" i="1"/>
  <c r="AT490" i="1"/>
  <c r="AN490" i="1"/>
  <c r="AM490" i="1"/>
  <c r="AL490" i="1"/>
  <c r="AK490" i="1"/>
  <c r="AJ490" i="1"/>
  <c r="AD490" i="1"/>
  <c r="AC490" i="1"/>
  <c r="AB490" i="1"/>
  <c r="AA490" i="1"/>
  <c r="Z490" i="1"/>
  <c r="T490" i="1"/>
  <c r="S490" i="1"/>
  <c r="R490" i="1"/>
  <c r="Q490" i="1"/>
  <c r="P490" i="1"/>
  <c r="J490" i="1"/>
  <c r="I490" i="1"/>
  <c r="H490" i="1"/>
  <c r="G490" i="1"/>
  <c r="F490" i="1"/>
  <c r="AX489" i="1"/>
  <c r="AW489" i="1"/>
  <c r="AV489" i="1"/>
  <c r="AU489" i="1"/>
  <c r="AT489" i="1"/>
  <c r="AN489" i="1"/>
  <c r="AM489" i="1"/>
  <c r="AL489" i="1"/>
  <c r="AK489" i="1"/>
  <c r="AJ489" i="1"/>
  <c r="AD489" i="1"/>
  <c r="AC489" i="1"/>
  <c r="AB489" i="1"/>
  <c r="AA489" i="1"/>
  <c r="Z489" i="1"/>
  <c r="T489" i="1"/>
  <c r="S489" i="1"/>
  <c r="R489" i="1"/>
  <c r="Q489" i="1"/>
  <c r="P489" i="1"/>
  <c r="J489" i="1"/>
  <c r="I489" i="1"/>
  <c r="H489" i="1"/>
  <c r="G489" i="1"/>
  <c r="F489" i="1"/>
  <c r="AX488" i="1"/>
  <c r="AW488" i="1"/>
  <c r="AV488" i="1"/>
  <c r="AU488" i="1"/>
  <c r="AT488" i="1"/>
  <c r="AN488" i="1"/>
  <c r="AM488" i="1"/>
  <c r="AL488" i="1"/>
  <c r="AK488" i="1"/>
  <c r="AJ488" i="1"/>
  <c r="AD488" i="1"/>
  <c r="AC488" i="1"/>
  <c r="AB488" i="1"/>
  <c r="AA488" i="1"/>
  <c r="Z488" i="1"/>
  <c r="T488" i="1"/>
  <c r="S488" i="1"/>
  <c r="R488" i="1"/>
  <c r="Q488" i="1"/>
  <c r="P488" i="1"/>
  <c r="J488" i="1"/>
  <c r="I488" i="1"/>
  <c r="H488" i="1"/>
  <c r="G488" i="1"/>
  <c r="F488" i="1"/>
  <c r="AX487" i="1"/>
  <c r="AW487" i="1"/>
  <c r="AV487" i="1"/>
  <c r="AU487" i="1"/>
  <c r="AT487" i="1"/>
  <c r="AN487" i="1"/>
  <c r="AM487" i="1"/>
  <c r="AL487" i="1"/>
  <c r="AK487" i="1"/>
  <c r="AJ487" i="1"/>
  <c r="AD487" i="1"/>
  <c r="AC487" i="1"/>
  <c r="AB487" i="1"/>
  <c r="AA487" i="1"/>
  <c r="Z487" i="1"/>
  <c r="T487" i="1"/>
  <c r="S487" i="1"/>
  <c r="R487" i="1"/>
  <c r="Q487" i="1"/>
  <c r="P487" i="1"/>
  <c r="J487" i="1"/>
  <c r="I487" i="1"/>
  <c r="H487" i="1"/>
  <c r="G487" i="1"/>
  <c r="F487" i="1"/>
  <c r="AX486" i="1"/>
  <c r="AW486" i="1"/>
  <c r="AV486" i="1"/>
  <c r="AU486" i="1"/>
  <c r="AT486" i="1"/>
  <c r="AN486" i="1"/>
  <c r="AM486" i="1"/>
  <c r="AL486" i="1"/>
  <c r="AK486" i="1"/>
  <c r="AJ486" i="1"/>
  <c r="AD486" i="1"/>
  <c r="AC486" i="1"/>
  <c r="AB486" i="1"/>
  <c r="AA486" i="1"/>
  <c r="Z486" i="1"/>
  <c r="T486" i="1"/>
  <c r="S486" i="1"/>
  <c r="R486" i="1"/>
  <c r="Q486" i="1"/>
  <c r="P486" i="1"/>
  <c r="J486" i="1"/>
  <c r="I486" i="1"/>
  <c r="H486" i="1"/>
  <c r="G486" i="1"/>
  <c r="F486" i="1"/>
  <c r="AX485" i="1"/>
  <c r="AW485" i="1"/>
  <c r="AV485" i="1"/>
  <c r="AU485" i="1"/>
  <c r="AT485" i="1"/>
  <c r="AN485" i="1"/>
  <c r="AM485" i="1"/>
  <c r="AL485" i="1"/>
  <c r="AK485" i="1"/>
  <c r="AJ485" i="1"/>
  <c r="AD485" i="1"/>
  <c r="AC485" i="1"/>
  <c r="AB485" i="1"/>
  <c r="AA485" i="1"/>
  <c r="Z485" i="1"/>
  <c r="T485" i="1"/>
  <c r="S485" i="1"/>
  <c r="R485" i="1"/>
  <c r="Q485" i="1"/>
  <c r="P485" i="1"/>
  <c r="J485" i="1"/>
  <c r="I485" i="1"/>
  <c r="H485" i="1"/>
  <c r="G485" i="1"/>
  <c r="F485" i="1"/>
  <c r="AX484" i="1"/>
  <c r="AW484" i="1"/>
  <c r="AV484" i="1"/>
  <c r="AU484" i="1"/>
  <c r="AT484" i="1"/>
  <c r="AN484" i="1"/>
  <c r="AM484" i="1"/>
  <c r="AL484" i="1"/>
  <c r="AK484" i="1"/>
  <c r="AJ484" i="1"/>
  <c r="AD484" i="1"/>
  <c r="AC484" i="1"/>
  <c r="AB484" i="1"/>
  <c r="AA484" i="1"/>
  <c r="Z484" i="1"/>
  <c r="T484" i="1"/>
  <c r="S484" i="1"/>
  <c r="R484" i="1"/>
  <c r="Q484" i="1"/>
  <c r="P484" i="1"/>
  <c r="J484" i="1"/>
  <c r="I484" i="1"/>
  <c r="H484" i="1"/>
  <c r="G484" i="1"/>
  <c r="F484" i="1"/>
  <c r="AX483" i="1"/>
  <c r="AW483" i="1"/>
  <c r="AV483" i="1"/>
  <c r="AU483" i="1"/>
  <c r="AT483" i="1"/>
  <c r="AN483" i="1"/>
  <c r="AM483" i="1"/>
  <c r="AL483" i="1"/>
  <c r="AK483" i="1"/>
  <c r="AJ483" i="1"/>
  <c r="AD483" i="1"/>
  <c r="AC483" i="1"/>
  <c r="AB483" i="1"/>
  <c r="AA483" i="1"/>
  <c r="Z483" i="1"/>
  <c r="T483" i="1"/>
  <c r="S483" i="1"/>
  <c r="R483" i="1"/>
  <c r="Q483" i="1"/>
  <c r="P483" i="1"/>
  <c r="J483" i="1"/>
  <c r="I483" i="1"/>
  <c r="H483" i="1"/>
  <c r="G483" i="1"/>
  <c r="F483" i="1"/>
  <c r="AX482" i="1"/>
  <c r="AW482" i="1"/>
  <c r="AV482" i="1"/>
  <c r="AU482" i="1"/>
  <c r="AT482" i="1"/>
  <c r="AN482" i="1"/>
  <c r="AM482" i="1"/>
  <c r="AL482" i="1"/>
  <c r="AK482" i="1"/>
  <c r="AJ482" i="1"/>
  <c r="AD482" i="1"/>
  <c r="AC482" i="1"/>
  <c r="AB482" i="1"/>
  <c r="AA482" i="1"/>
  <c r="Z482" i="1"/>
  <c r="T482" i="1"/>
  <c r="S482" i="1"/>
  <c r="R482" i="1"/>
  <c r="Q482" i="1"/>
  <c r="P482" i="1"/>
  <c r="J482" i="1"/>
  <c r="I482" i="1"/>
  <c r="H482" i="1"/>
  <c r="G482" i="1"/>
  <c r="F482" i="1"/>
  <c r="AX481" i="1"/>
  <c r="AW481" i="1"/>
  <c r="AV481" i="1"/>
  <c r="AU481" i="1"/>
  <c r="AT481" i="1"/>
  <c r="AN481" i="1"/>
  <c r="AM481" i="1"/>
  <c r="AL481" i="1"/>
  <c r="AK481" i="1"/>
  <c r="AJ481" i="1"/>
  <c r="AD481" i="1"/>
  <c r="AC481" i="1"/>
  <c r="AB481" i="1"/>
  <c r="AA481" i="1"/>
  <c r="Z481" i="1"/>
  <c r="T481" i="1"/>
  <c r="S481" i="1"/>
  <c r="R481" i="1"/>
  <c r="Q481" i="1"/>
  <c r="P481" i="1"/>
  <c r="J481" i="1"/>
  <c r="I481" i="1"/>
  <c r="H481" i="1"/>
  <c r="G481" i="1"/>
  <c r="F481" i="1"/>
  <c r="AX480" i="1"/>
  <c r="AW480" i="1"/>
  <c r="AV480" i="1"/>
  <c r="AU480" i="1"/>
  <c r="AT480" i="1"/>
  <c r="AN480" i="1"/>
  <c r="AM480" i="1"/>
  <c r="AL480" i="1"/>
  <c r="AK480" i="1"/>
  <c r="AJ480" i="1"/>
  <c r="AD480" i="1"/>
  <c r="AC480" i="1"/>
  <c r="AB480" i="1"/>
  <c r="AA480" i="1"/>
  <c r="Z480" i="1"/>
  <c r="T480" i="1"/>
  <c r="S480" i="1"/>
  <c r="R480" i="1"/>
  <c r="Q480" i="1"/>
  <c r="P480" i="1"/>
  <c r="J480" i="1"/>
  <c r="I480" i="1"/>
  <c r="H480" i="1"/>
  <c r="G480" i="1"/>
  <c r="F480" i="1"/>
  <c r="AX478" i="1"/>
  <c r="AW478" i="1"/>
  <c r="AV478" i="1"/>
  <c r="AU478" i="1"/>
  <c r="AT478" i="1"/>
  <c r="AN478" i="1"/>
  <c r="AM478" i="1"/>
  <c r="AL478" i="1"/>
  <c r="AK478" i="1"/>
  <c r="AJ478" i="1"/>
  <c r="AD478" i="1"/>
  <c r="AC478" i="1"/>
  <c r="AB478" i="1"/>
  <c r="AA478" i="1"/>
  <c r="Z478" i="1"/>
  <c r="T478" i="1"/>
  <c r="S478" i="1"/>
  <c r="R478" i="1"/>
  <c r="Q478" i="1"/>
  <c r="P478" i="1"/>
  <c r="J478" i="1"/>
  <c r="I478" i="1"/>
  <c r="H478" i="1"/>
  <c r="G478" i="1"/>
  <c r="F478" i="1"/>
  <c r="AX477" i="1"/>
  <c r="AW477" i="1"/>
  <c r="AV477" i="1"/>
  <c r="AU477" i="1"/>
  <c r="AT477" i="1"/>
  <c r="AN477" i="1"/>
  <c r="AM477" i="1"/>
  <c r="AL477" i="1"/>
  <c r="AK477" i="1"/>
  <c r="AJ477" i="1"/>
  <c r="AD477" i="1"/>
  <c r="AC477" i="1"/>
  <c r="AB477" i="1"/>
  <c r="AA477" i="1"/>
  <c r="Z477" i="1"/>
  <c r="T477" i="1"/>
  <c r="S477" i="1"/>
  <c r="R477" i="1"/>
  <c r="Q477" i="1"/>
  <c r="P477" i="1"/>
  <c r="J477" i="1"/>
  <c r="I477" i="1"/>
  <c r="H477" i="1"/>
  <c r="G477" i="1"/>
  <c r="F477" i="1"/>
  <c r="AX476" i="1"/>
  <c r="AW476" i="1"/>
  <c r="AV476" i="1"/>
  <c r="AU476" i="1"/>
  <c r="AT476" i="1"/>
  <c r="AN476" i="1"/>
  <c r="AM476" i="1"/>
  <c r="AL476" i="1"/>
  <c r="AK476" i="1"/>
  <c r="AJ476" i="1"/>
  <c r="AD476" i="1"/>
  <c r="AC476" i="1"/>
  <c r="AB476" i="1"/>
  <c r="AA476" i="1"/>
  <c r="Z476" i="1"/>
  <c r="T476" i="1"/>
  <c r="S476" i="1"/>
  <c r="R476" i="1"/>
  <c r="Q476" i="1"/>
  <c r="P476" i="1"/>
  <c r="J476" i="1"/>
  <c r="I476" i="1"/>
  <c r="H476" i="1"/>
  <c r="G476" i="1"/>
  <c r="F476" i="1"/>
  <c r="AX475" i="1"/>
  <c r="AW475" i="1"/>
  <c r="AV475" i="1"/>
  <c r="AU475" i="1"/>
  <c r="AT475" i="1"/>
  <c r="AN475" i="1"/>
  <c r="AM475" i="1"/>
  <c r="AL475" i="1"/>
  <c r="AK475" i="1"/>
  <c r="AJ475" i="1"/>
  <c r="AD475" i="1"/>
  <c r="AC475" i="1"/>
  <c r="AB475" i="1"/>
  <c r="AA475" i="1"/>
  <c r="Z475" i="1"/>
  <c r="T475" i="1"/>
  <c r="S475" i="1"/>
  <c r="R475" i="1"/>
  <c r="Q475" i="1"/>
  <c r="P475" i="1"/>
  <c r="J475" i="1"/>
  <c r="I475" i="1"/>
  <c r="H475" i="1"/>
  <c r="G475" i="1"/>
  <c r="F475" i="1"/>
  <c r="AX474" i="1"/>
  <c r="AW474" i="1"/>
  <c r="AV474" i="1"/>
  <c r="AU474" i="1"/>
  <c r="AT474" i="1"/>
  <c r="AN474" i="1"/>
  <c r="AM474" i="1"/>
  <c r="AL474" i="1"/>
  <c r="AK474" i="1"/>
  <c r="AJ474" i="1"/>
  <c r="AD474" i="1"/>
  <c r="AC474" i="1"/>
  <c r="AB474" i="1"/>
  <c r="AA474" i="1"/>
  <c r="Z474" i="1"/>
  <c r="T474" i="1"/>
  <c r="S474" i="1"/>
  <c r="R474" i="1"/>
  <c r="Q474" i="1"/>
  <c r="P474" i="1"/>
  <c r="J474" i="1"/>
  <c r="I474" i="1"/>
  <c r="H474" i="1"/>
  <c r="G474" i="1"/>
  <c r="F474" i="1"/>
  <c r="AX473" i="1"/>
  <c r="AW473" i="1"/>
  <c r="AV473" i="1"/>
  <c r="AU473" i="1"/>
  <c r="AT473" i="1"/>
  <c r="AN473" i="1"/>
  <c r="AM473" i="1"/>
  <c r="AL473" i="1"/>
  <c r="AK473" i="1"/>
  <c r="AJ473" i="1"/>
  <c r="AD473" i="1"/>
  <c r="AC473" i="1"/>
  <c r="AB473" i="1"/>
  <c r="AA473" i="1"/>
  <c r="Z473" i="1"/>
  <c r="T473" i="1"/>
  <c r="S473" i="1"/>
  <c r="R473" i="1"/>
  <c r="Q473" i="1"/>
  <c r="P473" i="1"/>
  <c r="J473" i="1"/>
  <c r="I473" i="1"/>
  <c r="H473" i="1"/>
  <c r="G473" i="1"/>
  <c r="F473" i="1"/>
  <c r="AX472" i="1"/>
  <c r="AW472" i="1"/>
  <c r="AV472" i="1"/>
  <c r="AU472" i="1"/>
  <c r="AT472" i="1"/>
  <c r="AN472" i="1"/>
  <c r="AM472" i="1"/>
  <c r="AL472" i="1"/>
  <c r="AK472" i="1"/>
  <c r="AJ472" i="1"/>
  <c r="AD472" i="1"/>
  <c r="AC472" i="1"/>
  <c r="AB472" i="1"/>
  <c r="AA472" i="1"/>
  <c r="Z472" i="1"/>
  <c r="T472" i="1"/>
  <c r="S472" i="1"/>
  <c r="R472" i="1"/>
  <c r="Q472" i="1"/>
  <c r="P472" i="1"/>
  <c r="J472" i="1"/>
  <c r="I472" i="1"/>
  <c r="H472" i="1"/>
  <c r="G472" i="1"/>
  <c r="F472" i="1"/>
  <c r="AX471" i="1"/>
  <c r="AW471" i="1"/>
  <c r="AV471" i="1"/>
  <c r="AU471" i="1"/>
  <c r="AT471" i="1"/>
  <c r="AN471" i="1"/>
  <c r="AM471" i="1"/>
  <c r="AL471" i="1"/>
  <c r="AK471" i="1"/>
  <c r="AJ471" i="1"/>
  <c r="AD471" i="1"/>
  <c r="AC471" i="1"/>
  <c r="AB471" i="1"/>
  <c r="AA471" i="1"/>
  <c r="Z471" i="1"/>
  <c r="T471" i="1"/>
  <c r="S471" i="1"/>
  <c r="R471" i="1"/>
  <c r="Q471" i="1"/>
  <c r="P471" i="1"/>
  <c r="J471" i="1"/>
  <c r="I471" i="1"/>
  <c r="H471" i="1"/>
  <c r="G471" i="1"/>
  <c r="F471" i="1"/>
  <c r="AX470" i="1"/>
  <c r="AW470" i="1"/>
  <c r="AV470" i="1"/>
  <c r="AU470" i="1"/>
  <c r="AT470" i="1"/>
  <c r="AN470" i="1"/>
  <c r="AM470" i="1"/>
  <c r="AL470" i="1"/>
  <c r="AK470" i="1"/>
  <c r="AJ470" i="1"/>
  <c r="AD470" i="1"/>
  <c r="AC470" i="1"/>
  <c r="AB470" i="1"/>
  <c r="AA470" i="1"/>
  <c r="Z470" i="1"/>
  <c r="T470" i="1"/>
  <c r="S470" i="1"/>
  <c r="R470" i="1"/>
  <c r="Q470" i="1"/>
  <c r="P470" i="1"/>
  <c r="J470" i="1"/>
  <c r="I470" i="1"/>
  <c r="H470" i="1"/>
  <c r="G470" i="1"/>
  <c r="F470" i="1"/>
  <c r="AX469" i="1"/>
  <c r="AW469" i="1"/>
  <c r="AV469" i="1"/>
  <c r="AU469" i="1"/>
  <c r="AT469" i="1"/>
  <c r="AN469" i="1"/>
  <c r="AM469" i="1"/>
  <c r="AL469" i="1"/>
  <c r="AK469" i="1"/>
  <c r="AJ469" i="1"/>
  <c r="AD469" i="1"/>
  <c r="AC469" i="1"/>
  <c r="AB469" i="1"/>
  <c r="AA469" i="1"/>
  <c r="Z469" i="1"/>
  <c r="T469" i="1"/>
  <c r="S469" i="1"/>
  <c r="R469" i="1"/>
  <c r="Q469" i="1"/>
  <c r="P469" i="1"/>
  <c r="J469" i="1"/>
  <c r="I469" i="1"/>
  <c r="H469" i="1"/>
  <c r="G469" i="1"/>
  <c r="F469" i="1"/>
  <c r="AX468" i="1"/>
  <c r="AW468" i="1"/>
  <c r="AV468" i="1"/>
  <c r="AU468" i="1"/>
  <c r="AT468" i="1"/>
  <c r="AN468" i="1"/>
  <c r="AM468" i="1"/>
  <c r="AL468" i="1"/>
  <c r="AK468" i="1"/>
  <c r="AJ468" i="1"/>
  <c r="AD468" i="1"/>
  <c r="AC468" i="1"/>
  <c r="AB468" i="1"/>
  <c r="AA468" i="1"/>
  <c r="Z468" i="1"/>
  <c r="T468" i="1"/>
  <c r="S468" i="1"/>
  <c r="R468" i="1"/>
  <c r="Q468" i="1"/>
  <c r="P468" i="1"/>
  <c r="J468" i="1"/>
  <c r="I468" i="1"/>
  <c r="H468" i="1"/>
  <c r="G468" i="1"/>
  <c r="F468" i="1"/>
  <c r="AX467" i="1"/>
  <c r="AW467" i="1"/>
  <c r="AV467" i="1"/>
  <c r="AU467" i="1"/>
  <c r="AT467" i="1"/>
  <c r="AN467" i="1"/>
  <c r="AM467" i="1"/>
  <c r="AL467" i="1"/>
  <c r="AK467" i="1"/>
  <c r="AJ467" i="1"/>
  <c r="AD467" i="1"/>
  <c r="AC467" i="1"/>
  <c r="AB467" i="1"/>
  <c r="AA467" i="1"/>
  <c r="Z467" i="1"/>
  <c r="T467" i="1"/>
  <c r="S467" i="1"/>
  <c r="R467" i="1"/>
  <c r="Q467" i="1"/>
  <c r="P467" i="1"/>
  <c r="J467" i="1"/>
  <c r="I467" i="1"/>
  <c r="H467" i="1"/>
  <c r="G467" i="1"/>
  <c r="F467" i="1"/>
  <c r="AX466" i="1"/>
  <c r="AW466" i="1"/>
  <c r="AV466" i="1"/>
  <c r="AU466" i="1"/>
  <c r="AT466" i="1"/>
  <c r="AN466" i="1"/>
  <c r="AM466" i="1"/>
  <c r="AL466" i="1"/>
  <c r="AK466" i="1"/>
  <c r="AJ466" i="1"/>
  <c r="AD466" i="1"/>
  <c r="AC466" i="1"/>
  <c r="AB466" i="1"/>
  <c r="AA466" i="1"/>
  <c r="Z466" i="1"/>
  <c r="T466" i="1"/>
  <c r="S466" i="1"/>
  <c r="R466" i="1"/>
  <c r="Q466" i="1"/>
  <c r="P466" i="1"/>
  <c r="J466" i="1"/>
  <c r="I466" i="1"/>
  <c r="H466" i="1"/>
  <c r="G466" i="1"/>
  <c r="F466" i="1"/>
  <c r="AX465" i="1"/>
  <c r="AW465" i="1"/>
  <c r="AV465" i="1"/>
  <c r="AU465" i="1"/>
  <c r="AT465" i="1"/>
  <c r="AN465" i="1"/>
  <c r="AM465" i="1"/>
  <c r="AL465" i="1"/>
  <c r="AK465" i="1"/>
  <c r="AJ465" i="1"/>
  <c r="AD465" i="1"/>
  <c r="AC465" i="1"/>
  <c r="AB465" i="1"/>
  <c r="AA465" i="1"/>
  <c r="Z465" i="1"/>
  <c r="T465" i="1"/>
  <c r="S465" i="1"/>
  <c r="R465" i="1"/>
  <c r="Q465" i="1"/>
  <c r="P465" i="1"/>
  <c r="J465" i="1"/>
  <c r="I465" i="1"/>
  <c r="H465" i="1"/>
  <c r="G465" i="1"/>
  <c r="F465" i="1"/>
  <c r="AX464" i="1"/>
  <c r="AW464" i="1"/>
  <c r="AV464" i="1"/>
  <c r="AU464" i="1"/>
  <c r="AT464" i="1"/>
  <c r="AN464" i="1"/>
  <c r="AM464" i="1"/>
  <c r="AL464" i="1"/>
  <c r="AK464" i="1"/>
  <c r="AJ464" i="1"/>
  <c r="AD464" i="1"/>
  <c r="AC464" i="1"/>
  <c r="AB464" i="1"/>
  <c r="AA464" i="1"/>
  <c r="Z464" i="1"/>
  <c r="T464" i="1"/>
  <c r="S464" i="1"/>
  <c r="R464" i="1"/>
  <c r="Q464" i="1"/>
  <c r="P464" i="1"/>
  <c r="J464" i="1"/>
  <c r="I464" i="1"/>
  <c r="H464" i="1"/>
  <c r="G464" i="1"/>
  <c r="F464" i="1"/>
  <c r="AX462" i="1"/>
  <c r="AW462" i="1"/>
  <c r="AV462" i="1"/>
  <c r="AU462" i="1"/>
  <c r="AT462" i="1"/>
  <c r="AN462" i="1"/>
  <c r="AM462" i="1"/>
  <c r="AL462" i="1"/>
  <c r="AK462" i="1"/>
  <c r="AJ462" i="1"/>
  <c r="AD462" i="1"/>
  <c r="AC462" i="1"/>
  <c r="AB462" i="1"/>
  <c r="AA462" i="1"/>
  <c r="Z462" i="1"/>
  <c r="T462" i="1"/>
  <c r="S462" i="1"/>
  <c r="R462" i="1"/>
  <c r="Q462" i="1"/>
  <c r="P462" i="1"/>
  <c r="J462" i="1"/>
  <c r="I462" i="1"/>
  <c r="H462" i="1"/>
  <c r="G462" i="1"/>
  <c r="F462" i="1"/>
  <c r="AX461" i="1"/>
  <c r="AW461" i="1"/>
  <c r="AV461" i="1"/>
  <c r="AU461" i="1"/>
  <c r="AT461" i="1"/>
  <c r="AN461" i="1"/>
  <c r="AM461" i="1"/>
  <c r="AL461" i="1"/>
  <c r="AK461" i="1"/>
  <c r="AJ461" i="1"/>
  <c r="AD461" i="1"/>
  <c r="AC461" i="1"/>
  <c r="AB461" i="1"/>
  <c r="AA461" i="1"/>
  <c r="Z461" i="1"/>
  <c r="T461" i="1"/>
  <c r="S461" i="1"/>
  <c r="R461" i="1"/>
  <c r="Q461" i="1"/>
  <c r="P461" i="1"/>
  <c r="J461" i="1"/>
  <c r="I461" i="1"/>
  <c r="H461" i="1"/>
  <c r="G461" i="1"/>
  <c r="F461" i="1"/>
  <c r="AX460" i="1"/>
  <c r="AW460" i="1"/>
  <c r="AV460" i="1"/>
  <c r="AU460" i="1"/>
  <c r="AT460" i="1"/>
  <c r="AN460" i="1"/>
  <c r="AM460" i="1"/>
  <c r="AL460" i="1"/>
  <c r="AK460" i="1"/>
  <c r="AJ460" i="1"/>
  <c r="AD460" i="1"/>
  <c r="AC460" i="1"/>
  <c r="AB460" i="1"/>
  <c r="AA460" i="1"/>
  <c r="Z460" i="1"/>
  <c r="T460" i="1"/>
  <c r="S460" i="1"/>
  <c r="R460" i="1"/>
  <c r="Q460" i="1"/>
  <c r="P460" i="1"/>
  <c r="J460" i="1"/>
  <c r="I460" i="1"/>
  <c r="H460" i="1"/>
  <c r="G460" i="1"/>
  <c r="F460" i="1"/>
  <c r="AX459" i="1"/>
  <c r="AW459" i="1"/>
  <c r="AV459" i="1"/>
  <c r="AU459" i="1"/>
  <c r="AT459" i="1"/>
  <c r="AN459" i="1"/>
  <c r="AM459" i="1"/>
  <c r="AL459" i="1"/>
  <c r="AK459" i="1"/>
  <c r="AJ459" i="1"/>
  <c r="AD459" i="1"/>
  <c r="AC459" i="1"/>
  <c r="AB459" i="1"/>
  <c r="AA459" i="1"/>
  <c r="Z459" i="1"/>
  <c r="T459" i="1"/>
  <c r="S459" i="1"/>
  <c r="R459" i="1"/>
  <c r="Q459" i="1"/>
  <c r="P459" i="1"/>
  <c r="J459" i="1"/>
  <c r="I459" i="1"/>
  <c r="H459" i="1"/>
  <c r="G459" i="1"/>
  <c r="F459" i="1"/>
  <c r="AX458" i="1"/>
  <c r="AW458" i="1"/>
  <c r="AV458" i="1"/>
  <c r="AU458" i="1"/>
  <c r="AT458" i="1"/>
  <c r="AN458" i="1"/>
  <c r="AM458" i="1"/>
  <c r="AL458" i="1"/>
  <c r="AK458" i="1"/>
  <c r="AJ458" i="1"/>
  <c r="AD458" i="1"/>
  <c r="AC458" i="1"/>
  <c r="AB458" i="1"/>
  <c r="AA458" i="1"/>
  <c r="Z458" i="1"/>
  <c r="T458" i="1"/>
  <c r="S458" i="1"/>
  <c r="R458" i="1"/>
  <c r="Q458" i="1"/>
  <c r="P458" i="1"/>
  <c r="J458" i="1"/>
  <c r="I458" i="1"/>
  <c r="H458" i="1"/>
  <c r="G458" i="1"/>
  <c r="F458" i="1"/>
  <c r="AX457" i="1"/>
  <c r="AW457" i="1"/>
  <c r="AV457" i="1"/>
  <c r="AU457" i="1"/>
  <c r="AT457" i="1"/>
  <c r="AN457" i="1"/>
  <c r="AM457" i="1"/>
  <c r="AL457" i="1"/>
  <c r="AK457" i="1"/>
  <c r="AJ457" i="1"/>
  <c r="AD457" i="1"/>
  <c r="AC457" i="1"/>
  <c r="AB457" i="1"/>
  <c r="AA457" i="1"/>
  <c r="Z457" i="1"/>
  <c r="T457" i="1"/>
  <c r="S457" i="1"/>
  <c r="R457" i="1"/>
  <c r="Q457" i="1"/>
  <c r="P457" i="1"/>
  <c r="J457" i="1"/>
  <c r="I457" i="1"/>
  <c r="H457" i="1"/>
  <c r="G457" i="1"/>
  <c r="F457" i="1"/>
  <c r="AX456" i="1"/>
  <c r="AW456" i="1"/>
  <c r="AV456" i="1"/>
  <c r="AU456" i="1"/>
  <c r="AT456" i="1"/>
  <c r="AN456" i="1"/>
  <c r="AM456" i="1"/>
  <c r="AL456" i="1"/>
  <c r="AK456" i="1"/>
  <c r="AJ456" i="1"/>
  <c r="AD456" i="1"/>
  <c r="AC456" i="1"/>
  <c r="AB456" i="1"/>
  <c r="AA456" i="1"/>
  <c r="Z456" i="1"/>
  <c r="T456" i="1"/>
  <c r="S456" i="1"/>
  <c r="R456" i="1"/>
  <c r="Q456" i="1"/>
  <c r="P456" i="1"/>
  <c r="J456" i="1"/>
  <c r="I456" i="1"/>
  <c r="H456" i="1"/>
  <c r="G456" i="1"/>
  <c r="F456" i="1"/>
  <c r="AX455" i="1"/>
  <c r="AW455" i="1"/>
  <c r="AV455" i="1"/>
  <c r="AU455" i="1"/>
  <c r="AT455" i="1"/>
  <c r="AN455" i="1"/>
  <c r="AM455" i="1"/>
  <c r="AL455" i="1"/>
  <c r="AK455" i="1"/>
  <c r="AJ455" i="1"/>
  <c r="AD455" i="1"/>
  <c r="AC455" i="1"/>
  <c r="AB455" i="1"/>
  <c r="AA455" i="1"/>
  <c r="Z455" i="1"/>
  <c r="T455" i="1"/>
  <c r="S455" i="1"/>
  <c r="R455" i="1"/>
  <c r="Q455" i="1"/>
  <c r="P455" i="1"/>
  <c r="J455" i="1"/>
  <c r="I455" i="1"/>
  <c r="H455" i="1"/>
  <c r="G455" i="1"/>
  <c r="F455" i="1"/>
  <c r="AX454" i="1"/>
  <c r="AW454" i="1"/>
  <c r="AV454" i="1"/>
  <c r="AU454" i="1"/>
  <c r="AT454" i="1"/>
  <c r="AN454" i="1"/>
  <c r="AM454" i="1"/>
  <c r="AL454" i="1"/>
  <c r="AK454" i="1"/>
  <c r="AJ454" i="1"/>
  <c r="AD454" i="1"/>
  <c r="AC454" i="1"/>
  <c r="AB454" i="1"/>
  <c r="AA454" i="1"/>
  <c r="Z454" i="1"/>
  <c r="T454" i="1"/>
  <c r="S454" i="1"/>
  <c r="R454" i="1"/>
  <c r="Q454" i="1"/>
  <c r="P454" i="1"/>
  <c r="J454" i="1"/>
  <c r="I454" i="1"/>
  <c r="H454" i="1"/>
  <c r="G454" i="1"/>
  <c r="F454" i="1"/>
  <c r="AX453" i="1"/>
  <c r="AW453" i="1"/>
  <c r="AV453" i="1"/>
  <c r="AU453" i="1"/>
  <c r="AT453" i="1"/>
  <c r="AN453" i="1"/>
  <c r="AM453" i="1"/>
  <c r="AL453" i="1"/>
  <c r="AK453" i="1"/>
  <c r="AJ453" i="1"/>
  <c r="AD453" i="1"/>
  <c r="AC453" i="1"/>
  <c r="AB453" i="1"/>
  <c r="AA453" i="1"/>
  <c r="Z453" i="1"/>
  <c r="T453" i="1"/>
  <c r="S453" i="1"/>
  <c r="R453" i="1"/>
  <c r="Q453" i="1"/>
  <c r="P453" i="1"/>
  <c r="J453" i="1"/>
  <c r="I453" i="1"/>
  <c r="H453" i="1"/>
  <c r="G453" i="1"/>
  <c r="F453" i="1"/>
  <c r="AX452" i="1"/>
  <c r="AW452" i="1"/>
  <c r="AV452" i="1"/>
  <c r="AU452" i="1"/>
  <c r="AT452" i="1"/>
  <c r="AN452" i="1"/>
  <c r="AM452" i="1"/>
  <c r="AL452" i="1"/>
  <c r="AK452" i="1"/>
  <c r="AJ452" i="1"/>
  <c r="AD452" i="1"/>
  <c r="AC452" i="1"/>
  <c r="AB452" i="1"/>
  <c r="AA452" i="1"/>
  <c r="Z452" i="1"/>
  <c r="T452" i="1"/>
  <c r="S452" i="1"/>
  <c r="R452" i="1"/>
  <c r="Q452" i="1"/>
  <c r="P452" i="1"/>
  <c r="J452" i="1"/>
  <c r="I452" i="1"/>
  <c r="H452" i="1"/>
  <c r="G452" i="1"/>
  <c r="F452" i="1"/>
  <c r="AX451" i="1"/>
  <c r="AW451" i="1"/>
  <c r="AV451" i="1"/>
  <c r="AU451" i="1"/>
  <c r="AT451" i="1"/>
  <c r="AN451" i="1"/>
  <c r="AM451" i="1"/>
  <c r="AL451" i="1"/>
  <c r="AK451" i="1"/>
  <c r="AJ451" i="1"/>
  <c r="AD451" i="1"/>
  <c r="AC451" i="1"/>
  <c r="AB451" i="1"/>
  <c r="AA451" i="1"/>
  <c r="Z451" i="1"/>
  <c r="T451" i="1"/>
  <c r="S451" i="1"/>
  <c r="R451" i="1"/>
  <c r="Q451" i="1"/>
  <c r="P451" i="1"/>
  <c r="J451" i="1"/>
  <c r="I451" i="1"/>
  <c r="H451" i="1"/>
  <c r="G451" i="1"/>
  <c r="F451" i="1"/>
  <c r="AX450" i="1"/>
  <c r="AW450" i="1"/>
  <c r="AV450" i="1"/>
  <c r="AU450" i="1"/>
  <c r="AT450" i="1"/>
  <c r="AN450" i="1"/>
  <c r="AM450" i="1"/>
  <c r="AL450" i="1"/>
  <c r="AK450" i="1"/>
  <c r="AJ450" i="1"/>
  <c r="AD450" i="1"/>
  <c r="AC450" i="1"/>
  <c r="AB450" i="1"/>
  <c r="AA450" i="1"/>
  <c r="Z450" i="1"/>
  <c r="T450" i="1"/>
  <c r="S450" i="1"/>
  <c r="R450" i="1"/>
  <c r="Q450" i="1"/>
  <c r="P450" i="1"/>
  <c r="J450" i="1"/>
  <c r="I450" i="1"/>
  <c r="H450" i="1"/>
  <c r="G450" i="1"/>
  <c r="F450" i="1"/>
  <c r="AX448" i="1"/>
  <c r="AW448" i="1"/>
  <c r="AV448" i="1"/>
  <c r="AU448" i="1"/>
  <c r="AT448" i="1"/>
  <c r="AN448" i="1"/>
  <c r="AM448" i="1"/>
  <c r="AL448" i="1"/>
  <c r="AK448" i="1"/>
  <c r="AJ448" i="1"/>
  <c r="AD448" i="1"/>
  <c r="AC448" i="1"/>
  <c r="AB448" i="1"/>
  <c r="AA448" i="1"/>
  <c r="Z448" i="1"/>
  <c r="T448" i="1"/>
  <c r="S448" i="1"/>
  <c r="R448" i="1"/>
  <c r="Q448" i="1"/>
  <c r="P448" i="1"/>
  <c r="J448" i="1"/>
  <c r="I448" i="1"/>
  <c r="H448" i="1"/>
  <c r="G448" i="1"/>
  <c r="F448" i="1"/>
  <c r="AX447" i="1"/>
  <c r="AW447" i="1"/>
  <c r="AV447" i="1"/>
  <c r="AU447" i="1"/>
  <c r="AT447" i="1"/>
  <c r="AN447" i="1"/>
  <c r="AM447" i="1"/>
  <c r="AL447" i="1"/>
  <c r="AK447" i="1"/>
  <c r="AJ447" i="1"/>
  <c r="AD447" i="1"/>
  <c r="AC447" i="1"/>
  <c r="AB447" i="1"/>
  <c r="AA447" i="1"/>
  <c r="Z447" i="1"/>
  <c r="T447" i="1"/>
  <c r="S447" i="1"/>
  <c r="R447" i="1"/>
  <c r="Q447" i="1"/>
  <c r="P447" i="1"/>
  <c r="J447" i="1"/>
  <c r="I447" i="1"/>
  <c r="H447" i="1"/>
  <c r="G447" i="1"/>
  <c r="F447" i="1"/>
  <c r="AX446" i="1"/>
  <c r="AW446" i="1"/>
  <c r="AV446" i="1"/>
  <c r="AU446" i="1"/>
  <c r="AT446" i="1"/>
  <c r="AN446" i="1"/>
  <c r="AM446" i="1"/>
  <c r="AL446" i="1"/>
  <c r="AK446" i="1"/>
  <c r="AJ446" i="1"/>
  <c r="AD446" i="1"/>
  <c r="AC446" i="1"/>
  <c r="AB446" i="1"/>
  <c r="AA446" i="1"/>
  <c r="Z446" i="1"/>
  <c r="T446" i="1"/>
  <c r="S446" i="1"/>
  <c r="R446" i="1"/>
  <c r="Q446" i="1"/>
  <c r="P446" i="1"/>
  <c r="J446" i="1"/>
  <c r="I446" i="1"/>
  <c r="H446" i="1"/>
  <c r="G446" i="1"/>
  <c r="F446" i="1"/>
  <c r="AX445" i="1"/>
  <c r="AW445" i="1"/>
  <c r="AV445" i="1"/>
  <c r="AU445" i="1"/>
  <c r="AT445" i="1"/>
  <c r="AN445" i="1"/>
  <c r="AM445" i="1"/>
  <c r="AL445" i="1"/>
  <c r="AK445" i="1"/>
  <c r="AJ445" i="1"/>
  <c r="AD445" i="1"/>
  <c r="AC445" i="1"/>
  <c r="AB445" i="1"/>
  <c r="AA445" i="1"/>
  <c r="Z445" i="1"/>
  <c r="T445" i="1"/>
  <c r="S445" i="1"/>
  <c r="R445" i="1"/>
  <c r="Q445" i="1"/>
  <c r="P445" i="1"/>
  <c r="J445" i="1"/>
  <c r="I445" i="1"/>
  <c r="H445" i="1"/>
  <c r="G445" i="1"/>
  <c r="F445" i="1"/>
  <c r="AX444" i="1"/>
  <c r="AW444" i="1"/>
  <c r="AV444" i="1"/>
  <c r="AU444" i="1"/>
  <c r="AT444" i="1"/>
  <c r="AN444" i="1"/>
  <c r="AM444" i="1"/>
  <c r="AL444" i="1"/>
  <c r="AK444" i="1"/>
  <c r="AJ444" i="1"/>
  <c r="AD444" i="1"/>
  <c r="AC444" i="1"/>
  <c r="AB444" i="1"/>
  <c r="AA444" i="1"/>
  <c r="Z444" i="1"/>
  <c r="T444" i="1"/>
  <c r="S444" i="1"/>
  <c r="R444" i="1"/>
  <c r="Q444" i="1"/>
  <c r="P444" i="1"/>
  <c r="J444" i="1"/>
  <c r="I444" i="1"/>
  <c r="H444" i="1"/>
  <c r="G444" i="1"/>
  <c r="F444" i="1"/>
  <c r="AX443" i="1"/>
  <c r="AW443" i="1"/>
  <c r="AV443" i="1"/>
  <c r="AU443" i="1"/>
  <c r="AT443" i="1"/>
  <c r="AN443" i="1"/>
  <c r="AM443" i="1"/>
  <c r="AL443" i="1"/>
  <c r="AK443" i="1"/>
  <c r="AJ443" i="1"/>
  <c r="AD443" i="1"/>
  <c r="AC443" i="1"/>
  <c r="AB443" i="1"/>
  <c r="AA443" i="1"/>
  <c r="Z443" i="1"/>
  <c r="T443" i="1"/>
  <c r="S443" i="1"/>
  <c r="R443" i="1"/>
  <c r="Q443" i="1"/>
  <c r="P443" i="1"/>
  <c r="J443" i="1"/>
  <c r="I443" i="1"/>
  <c r="H443" i="1"/>
  <c r="G443" i="1"/>
  <c r="F443" i="1"/>
  <c r="AX442" i="1"/>
  <c r="AW442" i="1"/>
  <c r="AV442" i="1"/>
  <c r="AU442" i="1"/>
  <c r="AT442" i="1"/>
  <c r="AN442" i="1"/>
  <c r="AM442" i="1"/>
  <c r="AL442" i="1"/>
  <c r="AK442" i="1"/>
  <c r="AJ442" i="1"/>
  <c r="AD442" i="1"/>
  <c r="AC442" i="1"/>
  <c r="AB442" i="1"/>
  <c r="AA442" i="1"/>
  <c r="Z442" i="1"/>
  <c r="T442" i="1"/>
  <c r="S442" i="1"/>
  <c r="R442" i="1"/>
  <c r="Q442" i="1"/>
  <c r="P442" i="1"/>
  <c r="J442" i="1"/>
  <c r="I442" i="1"/>
  <c r="H442" i="1"/>
  <c r="G442" i="1"/>
  <c r="F442" i="1"/>
  <c r="AX441" i="1"/>
  <c r="AW441" i="1"/>
  <c r="AV441" i="1"/>
  <c r="AU441" i="1"/>
  <c r="AT441" i="1"/>
  <c r="AN441" i="1"/>
  <c r="AM441" i="1"/>
  <c r="AL441" i="1"/>
  <c r="AK441" i="1"/>
  <c r="AJ441" i="1"/>
  <c r="AD441" i="1"/>
  <c r="AC441" i="1"/>
  <c r="AB441" i="1"/>
  <c r="AA441" i="1"/>
  <c r="Z441" i="1"/>
  <c r="T441" i="1"/>
  <c r="S441" i="1"/>
  <c r="R441" i="1"/>
  <c r="Q441" i="1"/>
  <c r="P441" i="1"/>
  <c r="J441" i="1"/>
  <c r="I441" i="1"/>
  <c r="H441" i="1"/>
  <c r="G441" i="1"/>
  <c r="F441" i="1"/>
  <c r="AX440" i="1"/>
  <c r="AW440" i="1"/>
  <c r="AV440" i="1"/>
  <c r="AU440" i="1"/>
  <c r="AT440" i="1"/>
  <c r="AN440" i="1"/>
  <c r="AM440" i="1"/>
  <c r="AL440" i="1"/>
  <c r="AK440" i="1"/>
  <c r="AJ440" i="1"/>
  <c r="AD440" i="1"/>
  <c r="AC440" i="1"/>
  <c r="AB440" i="1"/>
  <c r="AA440" i="1"/>
  <c r="Z440" i="1"/>
  <c r="T440" i="1"/>
  <c r="S440" i="1"/>
  <c r="R440" i="1"/>
  <c r="Q440" i="1"/>
  <c r="P440" i="1"/>
  <c r="J440" i="1"/>
  <c r="I440" i="1"/>
  <c r="H440" i="1"/>
  <c r="G440" i="1"/>
  <c r="F440" i="1"/>
  <c r="AX439" i="1"/>
  <c r="AW439" i="1"/>
  <c r="AV439" i="1"/>
  <c r="AU439" i="1"/>
  <c r="AT439" i="1"/>
  <c r="AN439" i="1"/>
  <c r="AM439" i="1"/>
  <c r="AL439" i="1"/>
  <c r="AK439" i="1"/>
  <c r="AJ439" i="1"/>
  <c r="AD439" i="1"/>
  <c r="AC439" i="1"/>
  <c r="AB439" i="1"/>
  <c r="AA439" i="1"/>
  <c r="Z439" i="1"/>
  <c r="T439" i="1"/>
  <c r="S439" i="1"/>
  <c r="R439" i="1"/>
  <c r="Q439" i="1"/>
  <c r="P439" i="1"/>
  <c r="J439" i="1"/>
  <c r="I439" i="1"/>
  <c r="H439" i="1"/>
  <c r="G439" i="1"/>
  <c r="F439" i="1"/>
  <c r="AX437" i="1"/>
  <c r="AW437" i="1"/>
  <c r="AV437" i="1"/>
  <c r="AU437" i="1"/>
  <c r="AT437" i="1"/>
  <c r="AN437" i="1"/>
  <c r="AM437" i="1"/>
  <c r="AL437" i="1"/>
  <c r="AK437" i="1"/>
  <c r="AJ437" i="1"/>
  <c r="AD437" i="1"/>
  <c r="AC437" i="1"/>
  <c r="AB437" i="1"/>
  <c r="AA437" i="1"/>
  <c r="Z437" i="1"/>
  <c r="T437" i="1"/>
  <c r="S437" i="1"/>
  <c r="R437" i="1"/>
  <c r="Q437" i="1"/>
  <c r="P437" i="1"/>
  <c r="J437" i="1"/>
  <c r="I437" i="1"/>
  <c r="H437" i="1"/>
  <c r="G437" i="1"/>
  <c r="F437" i="1"/>
  <c r="AX436" i="1"/>
  <c r="AW436" i="1"/>
  <c r="AV436" i="1"/>
  <c r="AU436" i="1"/>
  <c r="AT436" i="1"/>
  <c r="AN436" i="1"/>
  <c r="AM436" i="1"/>
  <c r="AL436" i="1"/>
  <c r="AK436" i="1"/>
  <c r="AJ436" i="1"/>
  <c r="AD436" i="1"/>
  <c r="AC436" i="1"/>
  <c r="AB436" i="1"/>
  <c r="AA436" i="1"/>
  <c r="Z436" i="1"/>
  <c r="T436" i="1"/>
  <c r="S436" i="1"/>
  <c r="R436" i="1"/>
  <c r="Q436" i="1"/>
  <c r="P436" i="1"/>
  <c r="J436" i="1"/>
  <c r="I436" i="1"/>
  <c r="H436" i="1"/>
  <c r="G436" i="1"/>
  <c r="F436" i="1"/>
  <c r="AX435" i="1"/>
  <c r="AW435" i="1"/>
  <c r="AV435" i="1"/>
  <c r="AU435" i="1"/>
  <c r="AT435" i="1"/>
  <c r="AN435" i="1"/>
  <c r="AM435" i="1"/>
  <c r="AL435" i="1"/>
  <c r="AK435" i="1"/>
  <c r="AJ435" i="1"/>
  <c r="AD435" i="1"/>
  <c r="AC435" i="1"/>
  <c r="AB435" i="1"/>
  <c r="AA435" i="1"/>
  <c r="Z435" i="1"/>
  <c r="T435" i="1"/>
  <c r="S435" i="1"/>
  <c r="R435" i="1"/>
  <c r="Q435" i="1"/>
  <c r="P435" i="1"/>
  <c r="J435" i="1"/>
  <c r="I435" i="1"/>
  <c r="H435" i="1"/>
  <c r="G435" i="1"/>
  <c r="F435" i="1"/>
  <c r="AX434" i="1"/>
  <c r="AW434" i="1"/>
  <c r="AV434" i="1"/>
  <c r="AU434" i="1"/>
  <c r="AT434" i="1"/>
  <c r="AN434" i="1"/>
  <c r="AM434" i="1"/>
  <c r="AL434" i="1"/>
  <c r="AK434" i="1"/>
  <c r="AJ434" i="1"/>
  <c r="AD434" i="1"/>
  <c r="AC434" i="1"/>
  <c r="AB434" i="1"/>
  <c r="AA434" i="1"/>
  <c r="Z434" i="1"/>
  <c r="T434" i="1"/>
  <c r="S434" i="1"/>
  <c r="R434" i="1"/>
  <c r="Q434" i="1"/>
  <c r="P434" i="1"/>
  <c r="J434" i="1"/>
  <c r="I434" i="1"/>
  <c r="H434" i="1"/>
  <c r="G434" i="1"/>
  <c r="F434" i="1"/>
  <c r="AX433" i="1"/>
  <c r="AW433" i="1"/>
  <c r="AV433" i="1"/>
  <c r="AU433" i="1"/>
  <c r="AT433" i="1"/>
  <c r="AN433" i="1"/>
  <c r="AM433" i="1"/>
  <c r="AL433" i="1"/>
  <c r="AK433" i="1"/>
  <c r="AJ433" i="1"/>
  <c r="AD433" i="1"/>
  <c r="AC433" i="1"/>
  <c r="AB433" i="1"/>
  <c r="AA433" i="1"/>
  <c r="Z433" i="1"/>
  <c r="T433" i="1"/>
  <c r="S433" i="1"/>
  <c r="R433" i="1"/>
  <c r="Q433" i="1"/>
  <c r="P433" i="1"/>
  <c r="J433" i="1"/>
  <c r="I433" i="1"/>
  <c r="H433" i="1"/>
  <c r="G433" i="1"/>
  <c r="F433" i="1"/>
  <c r="AX432" i="1"/>
  <c r="AW432" i="1"/>
  <c r="AV432" i="1"/>
  <c r="AU432" i="1"/>
  <c r="AT432" i="1"/>
  <c r="AN432" i="1"/>
  <c r="AM432" i="1"/>
  <c r="AL432" i="1"/>
  <c r="AK432" i="1"/>
  <c r="AJ432" i="1"/>
  <c r="AD432" i="1"/>
  <c r="AC432" i="1"/>
  <c r="AB432" i="1"/>
  <c r="AA432" i="1"/>
  <c r="Z432" i="1"/>
  <c r="T432" i="1"/>
  <c r="S432" i="1"/>
  <c r="R432" i="1"/>
  <c r="Q432" i="1"/>
  <c r="P432" i="1"/>
  <c r="J432" i="1"/>
  <c r="I432" i="1"/>
  <c r="H432" i="1"/>
  <c r="G432" i="1"/>
  <c r="F432" i="1"/>
  <c r="AX431" i="1"/>
  <c r="AW431" i="1"/>
  <c r="AV431" i="1"/>
  <c r="AU431" i="1"/>
  <c r="AT431" i="1"/>
  <c r="AN431" i="1"/>
  <c r="AM431" i="1"/>
  <c r="AL431" i="1"/>
  <c r="AK431" i="1"/>
  <c r="AJ431" i="1"/>
  <c r="AD431" i="1"/>
  <c r="AC431" i="1"/>
  <c r="AB431" i="1"/>
  <c r="AA431" i="1"/>
  <c r="Z431" i="1"/>
  <c r="T431" i="1"/>
  <c r="S431" i="1"/>
  <c r="R431" i="1"/>
  <c r="Q431" i="1"/>
  <c r="P431" i="1"/>
  <c r="J431" i="1"/>
  <c r="I431" i="1"/>
  <c r="H431" i="1"/>
  <c r="G431" i="1"/>
  <c r="F431" i="1"/>
  <c r="AX430" i="1"/>
  <c r="AW430" i="1"/>
  <c r="AV430" i="1"/>
  <c r="AU430" i="1"/>
  <c r="AT430" i="1"/>
  <c r="AN430" i="1"/>
  <c r="AM430" i="1"/>
  <c r="AL430" i="1"/>
  <c r="AK430" i="1"/>
  <c r="AJ430" i="1"/>
  <c r="AD430" i="1"/>
  <c r="AC430" i="1"/>
  <c r="AB430" i="1"/>
  <c r="AA430" i="1"/>
  <c r="Z430" i="1"/>
  <c r="T430" i="1"/>
  <c r="S430" i="1"/>
  <c r="R430" i="1"/>
  <c r="Q430" i="1"/>
  <c r="P430" i="1"/>
  <c r="J430" i="1"/>
  <c r="I430" i="1"/>
  <c r="H430" i="1"/>
  <c r="G430" i="1"/>
  <c r="F430" i="1"/>
  <c r="AX429" i="1"/>
  <c r="AW429" i="1"/>
  <c r="AV429" i="1"/>
  <c r="AU429" i="1"/>
  <c r="AT429" i="1"/>
  <c r="AN429" i="1"/>
  <c r="AM429" i="1"/>
  <c r="AL429" i="1"/>
  <c r="AK429" i="1"/>
  <c r="AJ429" i="1"/>
  <c r="AD429" i="1"/>
  <c r="AC429" i="1"/>
  <c r="AB429" i="1"/>
  <c r="AA429" i="1"/>
  <c r="Z429" i="1"/>
  <c r="T429" i="1"/>
  <c r="S429" i="1"/>
  <c r="R429" i="1"/>
  <c r="Q429" i="1"/>
  <c r="P429" i="1"/>
  <c r="J429" i="1"/>
  <c r="I429" i="1"/>
  <c r="H429" i="1"/>
  <c r="G429" i="1"/>
  <c r="F429" i="1"/>
  <c r="AX428" i="1"/>
  <c r="AW428" i="1"/>
  <c r="AV428" i="1"/>
  <c r="AU428" i="1"/>
  <c r="AT428" i="1"/>
  <c r="AN428" i="1"/>
  <c r="AM428" i="1"/>
  <c r="AL428" i="1"/>
  <c r="AK428" i="1"/>
  <c r="AJ428" i="1"/>
  <c r="AD428" i="1"/>
  <c r="AC428" i="1"/>
  <c r="AB428" i="1"/>
  <c r="AA428" i="1"/>
  <c r="Z428" i="1"/>
  <c r="T428" i="1"/>
  <c r="S428" i="1"/>
  <c r="R428" i="1"/>
  <c r="Q428" i="1"/>
  <c r="P428" i="1"/>
  <c r="J428" i="1"/>
  <c r="I428" i="1"/>
  <c r="H428" i="1"/>
  <c r="G428" i="1"/>
  <c r="F428" i="1"/>
  <c r="AX427" i="1"/>
  <c r="AW427" i="1"/>
  <c r="AV427" i="1"/>
  <c r="AU427" i="1"/>
  <c r="AT427" i="1"/>
  <c r="AN427" i="1"/>
  <c r="AM427" i="1"/>
  <c r="AL427" i="1"/>
  <c r="AK427" i="1"/>
  <c r="AJ427" i="1"/>
  <c r="AD427" i="1"/>
  <c r="AC427" i="1"/>
  <c r="AB427" i="1"/>
  <c r="AA427" i="1"/>
  <c r="Z427" i="1"/>
  <c r="T427" i="1"/>
  <c r="S427" i="1"/>
  <c r="R427" i="1"/>
  <c r="Q427" i="1"/>
  <c r="P427" i="1"/>
  <c r="J427" i="1"/>
  <c r="I427" i="1"/>
  <c r="H427" i="1"/>
  <c r="G427" i="1"/>
  <c r="F427" i="1"/>
  <c r="AX426" i="1"/>
  <c r="AW426" i="1"/>
  <c r="AV426" i="1"/>
  <c r="AU426" i="1"/>
  <c r="AT426" i="1"/>
  <c r="AN426" i="1"/>
  <c r="AM426" i="1"/>
  <c r="AL426" i="1"/>
  <c r="AK426" i="1"/>
  <c r="AJ426" i="1"/>
  <c r="AD426" i="1"/>
  <c r="AC426" i="1"/>
  <c r="AB426" i="1"/>
  <c r="AA426" i="1"/>
  <c r="Z426" i="1"/>
  <c r="T426" i="1"/>
  <c r="S426" i="1"/>
  <c r="R426" i="1"/>
  <c r="Q426" i="1"/>
  <c r="P426" i="1"/>
  <c r="J426" i="1"/>
  <c r="I426" i="1"/>
  <c r="H426" i="1"/>
  <c r="G426" i="1"/>
  <c r="F426" i="1"/>
  <c r="AX425" i="1"/>
  <c r="AW425" i="1"/>
  <c r="AV425" i="1"/>
  <c r="AU425" i="1"/>
  <c r="AT425" i="1"/>
  <c r="AN425" i="1"/>
  <c r="AM425" i="1"/>
  <c r="AL425" i="1"/>
  <c r="AK425" i="1"/>
  <c r="AJ425" i="1"/>
  <c r="AD425" i="1"/>
  <c r="AC425" i="1"/>
  <c r="AB425" i="1"/>
  <c r="AA425" i="1"/>
  <c r="Z425" i="1"/>
  <c r="T425" i="1"/>
  <c r="S425" i="1"/>
  <c r="R425" i="1"/>
  <c r="Q425" i="1"/>
  <c r="P425" i="1"/>
  <c r="J425" i="1"/>
  <c r="I425" i="1"/>
  <c r="H425" i="1"/>
  <c r="G425" i="1"/>
  <c r="F425" i="1"/>
  <c r="AX423" i="1"/>
  <c r="AW423" i="1"/>
  <c r="AV423" i="1"/>
  <c r="AU423" i="1"/>
  <c r="AT423" i="1"/>
  <c r="AN423" i="1"/>
  <c r="AM423" i="1"/>
  <c r="AL423" i="1"/>
  <c r="AK423" i="1"/>
  <c r="AJ423" i="1"/>
  <c r="AD423" i="1"/>
  <c r="AC423" i="1"/>
  <c r="AB423" i="1"/>
  <c r="AA423" i="1"/>
  <c r="Z423" i="1"/>
  <c r="T423" i="1"/>
  <c r="S423" i="1"/>
  <c r="R423" i="1"/>
  <c r="Q423" i="1"/>
  <c r="P423" i="1"/>
  <c r="J423" i="1"/>
  <c r="I423" i="1"/>
  <c r="H423" i="1"/>
  <c r="G423" i="1"/>
  <c r="F423" i="1"/>
  <c r="AX422" i="1"/>
  <c r="AW422" i="1"/>
  <c r="AV422" i="1"/>
  <c r="AU422" i="1"/>
  <c r="AT422" i="1"/>
  <c r="AN422" i="1"/>
  <c r="AM422" i="1"/>
  <c r="AL422" i="1"/>
  <c r="AK422" i="1"/>
  <c r="AJ422" i="1"/>
  <c r="AD422" i="1"/>
  <c r="AC422" i="1"/>
  <c r="AB422" i="1"/>
  <c r="AA422" i="1"/>
  <c r="Z422" i="1"/>
  <c r="T422" i="1"/>
  <c r="S422" i="1"/>
  <c r="R422" i="1"/>
  <c r="Q422" i="1"/>
  <c r="P422" i="1"/>
  <c r="J422" i="1"/>
  <c r="I422" i="1"/>
  <c r="H422" i="1"/>
  <c r="G422" i="1"/>
  <c r="F422" i="1"/>
  <c r="AX421" i="1"/>
  <c r="AW421" i="1"/>
  <c r="AV421" i="1"/>
  <c r="AU421" i="1"/>
  <c r="AT421" i="1"/>
  <c r="AN421" i="1"/>
  <c r="AM421" i="1"/>
  <c r="AL421" i="1"/>
  <c r="AK421" i="1"/>
  <c r="AJ421" i="1"/>
  <c r="AD421" i="1"/>
  <c r="AC421" i="1"/>
  <c r="AB421" i="1"/>
  <c r="AA421" i="1"/>
  <c r="Z421" i="1"/>
  <c r="T421" i="1"/>
  <c r="S421" i="1"/>
  <c r="R421" i="1"/>
  <c r="Q421" i="1"/>
  <c r="P421" i="1"/>
  <c r="J421" i="1"/>
  <c r="I421" i="1"/>
  <c r="H421" i="1"/>
  <c r="G421" i="1"/>
  <c r="F421" i="1"/>
  <c r="AX420" i="1"/>
  <c r="AW420" i="1"/>
  <c r="AV420" i="1"/>
  <c r="AU420" i="1"/>
  <c r="AT420" i="1"/>
  <c r="AN420" i="1"/>
  <c r="AM420" i="1"/>
  <c r="AL420" i="1"/>
  <c r="AK420" i="1"/>
  <c r="AJ420" i="1"/>
  <c r="AD420" i="1"/>
  <c r="AC420" i="1"/>
  <c r="AB420" i="1"/>
  <c r="AA420" i="1"/>
  <c r="Z420" i="1"/>
  <c r="T420" i="1"/>
  <c r="S420" i="1"/>
  <c r="R420" i="1"/>
  <c r="Q420" i="1"/>
  <c r="P420" i="1"/>
  <c r="J420" i="1"/>
  <c r="I420" i="1"/>
  <c r="H420" i="1"/>
  <c r="G420" i="1"/>
  <c r="F420" i="1"/>
  <c r="AX419" i="1"/>
  <c r="AW419" i="1"/>
  <c r="AV419" i="1"/>
  <c r="AU419" i="1"/>
  <c r="AT419" i="1"/>
  <c r="AN419" i="1"/>
  <c r="AM419" i="1"/>
  <c r="AL419" i="1"/>
  <c r="AK419" i="1"/>
  <c r="AJ419" i="1"/>
  <c r="AD419" i="1"/>
  <c r="AC419" i="1"/>
  <c r="AB419" i="1"/>
  <c r="AA419" i="1"/>
  <c r="Z419" i="1"/>
  <c r="T419" i="1"/>
  <c r="S419" i="1"/>
  <c r="R419" i="1"/>
  <c r="Q419" i="1"/>
  <c r="P419" i="1"/>
  <c r="J419" i="1"/>
  <c r="I419" i="1"/>
  <c r="H419" i="1"/>
  <c r="G419" i="1"/>
  <c r="F419" i="1"/>
  <c r="AX418" i="1"/>
  <c r="AW418" i="1"/>
  <c r="AV418" i="1"/>
  <c r="AU418" i="1"/>
  <c r="AT418" i="1"/>
  <c r="AN418" i="1"/>
  <c r="AM418" i="1"/>
  <c r="AL418" i="1"/>
  <c r="AK418" i="1"/>
  <c r="AJ418" i="1"/>
  <c r="AD418" i="1"/>
  <c r="AC418" i="1"/>
  <c r="AB418" i="1"/>
  <c r="AA418" i="1"/>
  <c r="Z418" i="1"/>
  <c r="T418" i="1"/>
  <c r="S418" i="1"/>
  <c r="R418" i="1"/>
  <c r="Q418" i="1"/>
  <c r="P418" i="1"/>
  <c r="J418" i="1"/>
  <c r="I418" i="1"/>
  <c r="H418" i="1"/>
  <c r="G418" i="1"/>
  <c r="F418" i="1"/>
  <c r="AX417" i="1"/>
  <c r="AW417" i="1"/>
  <c r="AV417" i="1"/>
  <c r="AU417" i="1"/>
  <c r="AT417" i="1"/>
  <c r="AN417" i="1"/>
  <c r="AM417" i="1"/>
  <c r="AL417" i="1"/>
  <c r="AK417" i="1"/>
  <c r="AJ417" i="1"/>
  <c r="AD417" i="1"/>
  <c r="AC417" i="1"/>
  <c r="AB417" i="1"/>
  <c r="AA417" i="1"/>
  <c r="Z417" i="1"/>
  <c r="T417" i="1"/>
  <c r="S417" i="1"/>
  <c r="R417" i="1"/>
  <c r="Q417" i="1"/>
  <c r="P417" i="1"/>
  <c r="J417" i="1"/>
  <c r="I417" i="1"/>
  <c r="H417" i="1"/>
  <c r="G417" i="1"/>
  <c r="F417" i="1"/>
  <c r="AX416" i="1"/>
  <c r="AW416" i="1"/>
  <c r="AV416" i="1"/>
  <c r="AU416" i="1"/>
  <c r="AT416" i="1"/>
  <c r="AN416" i="1"/>
  <c r="AM416" i="1"/>
  <c r="AL416" i="1"/>
  <c r="AK416" i="1"/>
  <c r="AJ416" i="1"/>
  <c r="AD416" i="1"/>
  <c r="AC416" i="1"/>
  <c r="AB416" i="1"/>
  <c r="AA416" i="1"/>
  <c r="Z416" i="1"/>
  <c r="T416" i="1"/>
  <c r="S416" i="1"/>
  <c r="R416" i="1"/>
  <c r="Q416" i="1"/>
  <c r="P416" i="1"/>
  <c r="J416" i="1"/>
  <c r="I416" i="1"/>
  <c r="H416" i="1"/>
  <c r="G416" i="1"/>
  <c r="F416" i="1"/>
  <c r="AX415" i="1"/>
  <c r="AW415" i="1"/>
  <c r="AV415" i="1"/>
  <c r="AU415" i="1"/>
  <c r="AT415" i="1"/>
  <c r="AN415" i="1"/>
  <c r="AM415" i="1"/>
  <c r="AL415" i="1"/>
  <c r="AK415" i="1"/>
  <c r="AJ415" i="1"/>
  <c r="AD415" i="1"/>
  <c r="AC415" i="1"/>
  <c r="AB415" i="1"/>
  <c r="AA415" i="1"/>
  <c r="Z415" i="1"/>
  <c r="T415" i="1"/>
  <c r="S415" i="1"/>
  <c r="R415" i="1"/>
  <c r="Q415" i="1"/>
  <c r="P415" i="1"/>
  <c r="J415" i="1"/>
  <c r="I415" i="1"/>
  <c r="H415" i="1"/>
  <c r="G415" i="1"/>
  <c r="F415" i="1"/>
  <c r="AX414" i="1"/>
  <c r="AW414" i="1"/>
  <c r="AV414" i="1"/>
  <c r="AU414" i="1"/>
  <c r="AT414" i="1"/>
  <c r="AN414" i="1"/>
  <c r="AM414" i="1"/>
  <c r="AL414" i="1"/>
  <c r="AK414" i="1"/>
  <c r="AJ414" i="1"/>
  <c r="AD414" i="1"/>
  <c r="AC414" i="1"/>
  <c r="AB414" i="1"/>
  <c r="AA414" i="1"/>
  <c r="Z414" i="1"/>
  <c r="T414" i="1"/>
  <c r="S414" i="1"/>
  <c r="R414" i="1"/>
  <c r="Q414" i="1"/>
  <c r="P414" i="1"/>
  <c r="J414" i="1"/>
  <c r="I414" i="1"/>
  <c r="H414" i="1"/>
  <c r="G414" i="1"/>
  <c r="F414" i="1"/>
  <c r="AX413" i="1"/>
  <c r="AW413" i="1"/>
  <c r="AV413" i="1"/>
  <c r="AU413" i="1"/>
  <c r="AT413" i="1"/>
  <c r="AN413" i="1"/>
  <c r="AM413" i="1"/>
  <c r="AL413" i="1"/>
  <c r="AK413" i="1"/>
  <c r="AJ413" i="1"/>
  <c r="AD413" i="1"/>
  <c r="AC413" i="1"/>
  <c r="AB413" i="1"/>
  <c r="AA413" i="1"/>
  <c r="Z413" i="1"/>
  <c r="T413" i="1"/>
  <c r="S413" i="1"/>
  <c r="R413" i="1"/>
  <c r="Q413" i="1"/>
  <c r="P413" i="1"/>
  <c r="J413" i="1"/>
  <c r="I413" i="1"/>
  <c r="H413" i="1"/>
  <c r="G413" i="1"/>
  <c r="F413" i="1"/>
  <c r="AX412" i="1"/>
  <c r="AW412" i="1"/>
  <c r="AV412" i="1"/>
  <c r="AU412" i="1"/>
  <c r="AT412" i="1"/>
  <c r="AN412" i="1"/>
  <c r="AM412" i="1"/>
  <c r="AL412" i="1"/>
  <c r="AK412" i="1"/>
  <c r="AJ412" i="1"/>
  <c r="AD412" i="1"/>
  <c r="AC412" i="1"/>
  <c r="AB412" i="1"/>
  <c r="AA412" i="1"/>
  <c r="Z412" i="1"/>
  <c r="T412" i="1"/>
  <c r="S412" i="1"/>
  <c r="R412" i="1"/>
  <c r="Q412" i="1"/>
  <c r="P412" i="1"/>
  <c r="J412" i="1"/>
  <c r="I412" i="1"/>
  <c r="H412" i="1"/>
  <c r="G412" i="1"/>
  <c r="F412" i="1"/>
  <c r="AX411" i="1"/>
  <c r="AW411" i="1"/>
  <c r="AV411" i="1"/>
  <c r="AU411" i="1"/>
  <c r="AT411" i="1"/>
  <c r="AN411" i="1"/>
  <c r="AM411" i="1"/>
  <c r="AL411" i="1"/>
  <c r="AK411" i="1"/>
  <c r="AJ411" i="1"/>
  <c r="AD411" i="1"/>
  <c r="AC411" i="1"/>
  <c r="AB411" i="1"/>
  <c r="AA411" i="1"/>
  <c r="Z411" i="1"/>
  <c r="T411" i="1"/>
  <c r="S411" i="1"/>
  <c r="R411" i="1"/>
  <c r="Q411" i="1"/>
  <c r="P411" i="1"/>
  <c r="J411" i="1"/>
  <c r="I411" i="1"/>
  <c r="H411" i="1"/>
  <c r="G411" i="1"/>
  <c r="F411" i="1"/>
  <c r="AX410" i="1"/>
  <c r="AW410" i="1"/>
  <c r="AV410" i="1"/>
  <c r="AU410" i="1"/>
  <c r="AT410" i="1"/>
  <c r="AN410" i="1"/>
  <c r="AM410" i="1"/>
  <c r="AL410" i="1"/>
  <c r="AK410" i="1"/>
  <c r="AJ410" i="1"/>
  <c r="AD410" i="1"/>
  <c r="AC410" i="1"/>
  <c r="AB410" i="1"/>
  <c r="AA410" i="1"/>
  <c r="Z410" i="1"/>
  <c r="T410" i="1"/>
  <c r="S410" i="1"/>
  <c r="R410" i="1"/>
  <c r="Q410" i="1"/>
  <c r="P410" i="1"/>
  <c r="J410" i="1"/>
  <c r="I410" i="1"/>
  <c r="H410" i="1"/>
  <c r="G410" i="1"/>
  <c r="F410" i="1"/>
  <c r="AX409" i="1"/>
  <c r="AW409" i="1"/>
  <c r="AV409" i="1"/>
  <c r="AU409" i="1"/>
  <c r="AT409" i="1"/>
  <c r="AN409" i="1"/>
  <c r="AM409" i="1"/>
  <c r="AL409" i="1"/>
  <c r="AK409" i="1"/>
  <c r="AJ409" i="1"/>
  <c r="AD409" i="1"/>
  <c r="AC409" i="1"/>
  <c r="AB409" i="1"/>
  <c r="AA409" i="1"/>
  <c r="Z409" i="1"/>
  <c r="T409" i="1"/>
  <c r="S409" i="1"/>
  <c r="R409" i="1"/>
  <c r="Q409" i="1"/>
  <c r="P409" i="1"/>
  <c r="J409" i="1"/>
  <c r="I409" i="1"/>
  <c r="H409" i="1"/>
  <c r="G409" i="1"/>
  <c r="F409" i="1"/>
  <c r="AX407" i="1"/>
  <c r="AW407" i="1"/>
  <c r="AV407" i="1"/>
  <c r="AU407" i="1"/>
  <c r="AT407" i="1"/>
  <c r="AN407" i="1"/>
  <c r="AM407" i="1"/>
  <c r="AL407" i="1"/>
  <c r="AK407" i="1"/>
  <c r="AJ407" i="1"/>
  <c r="AD407" i="1"/>
  <c r="AC407" i="1"/>
  <c r="AB407" i="1"/>
  <c r="AA407" i="1"/>
  <c r="Z407" i="1"/>
  <c r="T407" i="1"/>
  <c r="S407" i="1"/>
  <c r="R407" i="1"/>
  <c r="Q407" i="1"/>
  <c r="P407" i="1"/>
  <c r="J407" i="1"/>
  <c r="I407" i="1"/>
  <c r="H407" i="1"/>
  <c r="G407" i="1"/>
  <c r="F407" i="1"/>
  <c r="AX406" i="1"/>
  <c r="AW406" i="1"/>
  <c r="AV406" i="1"/>
  <c r="AU406" i="1"/>
  <c r="AT406" i="1"/>
  <c r="AN406" i="1"/>
  <c r="AM406" i="1"/>
  <c r="AL406" i="1"/>
  <c r="AK406" i="1"/>
  <c r="AJ406" i="1"/>
  <c r="AD406" i="1"/>
  <c r="AC406" i="1"/>
  <c r="AB406" i="1"/>
  <c r="AA406" i="1"/>
  <c r="Z406" i="1"/>
  <c r="T406" i="1"/>
  <c r="S406" i="1"/>
  <c r="R406" i="1"/>
  <c r="Q406" i="1"/>
  <c r="P406" i="1"/>
  <c r="J406" i="1"/>
  <c r="I406" i="1"/>
  <c r="H406" i="1"/>
  <c r="G406" i="1"/>
  <c r="F406" i="1"/>
  <c r="AX405" i="1"/>
  <c r="AW405" i="1"/>
  <c r="AV405" i="1"/>
  <c r="AU405" i="1"/>
  <c r="AT405" i="1"/>
  <c r="AN405" i="1"/>
  <c r="AM405" i="1"/>
  <c r="AL405" i="1"/>
  <c r="AK405" i="1"/>
  <c r="AJ405" i="1"/>
  <c r="AD405" i="1"/>
  <c r="AC405" i="1"/>
  <c r="AB405" i="1"/>
  <c r="AA405" i="1"/>
  <c r="Z405" i="1"/>
  <c r="T405" i="1"/>
  <c r="S405" i="1"/>
  <c r="R405" i="1"/>
  <c r="Q405" i="1"/>
  <c r="P405" i="1"/>
  <c r="J405" i="1"/>
  <c r="I405" i="1"/>
  <c r="H405" i="1"/>
  <c r="G405" i="1"/>
  <c r="F405" i="1"/>
  <c r="AX404" i="1"/>
  <c r="AW404" i="1"/>
  <c r="AV404" i="1"/>
  <c r="AU404" i="1"/>
  <c r="AT404" i="1"/>
  <c r="AN404" i="1"/>
  <c r="AM404" i="1"/>
  <c r="AL404" i="1"/>
  <c r="AK404" i="1"/>
  <c r="AJ404" i="1"/>
  <c r="AD404" i="1"/>
  <c r="AC404" i="1"/>
  <c r="AB404" i="1"/>
  <c r="AA404" i="1"/>
  <c r="Z404" i="1"/>
  <c r="T404" i="1"/>
  <c r="S404" i="1"/>
  <c r="R404" i="1"/>
  <c r="Q404" i="1"/>
  <c r="P404" i="1"/>
  <c r="J404" i="1"/>
  <c r="I404" i="1"/>
  <c r="H404" i="1"/>
  <c r="G404" i="1"/>
  <c r="F404" i="1"/>
  <c r="AX403" i="1"/>
  <c r="AW403" i="1"/>
  <c r="AV403" i="1"/>
  <c r="AU403" i="1"/>
  <c r="AT403" i="1"/>
  <c r="AN403" i="1"/>
  <c r="AM403" i="1"/>
  <c r="AL403" i="1"/>
  <c r="AK403" i="1"/>
  <c r="AJ403" i="1"/>
  <c r="AD403" i="1"/>
  <c r="AC403" i="1"/>
  <c r="AB403" i="1"/>
  <c r="AA403" i="1"/>
  <c r="Z403" i="1"/>
  <c r="T403" i="1"/>
  <c r="S403" i="1"/>
  <c r="R403" i="1"/>
  <c r="Q403" i="1"/>
  <c r="P403" i="1"/>
  <c r="J403" i="1"/>
  <c r="I403" i="1"/>
  <c r="H403" i="1"/>
  <c r="G403" i="1"/>
  <c r="F403" i="1"/>
  <c r="AX402" i="1"/>
  <c r="AW402" i="1"/>
  <c r="AV402" i="1"/>
  <c r="AU402" i="1"/>
  <c r="AT402" i="1"/>
  <c r="AN402" i="1"/>
  <c r="AM402" i="1"/>
  <c r="AL402" i="1"/>
  <c r="AK402" i="1"/>
  <c r="AJ402" i="1"/>
  <c r="AD402" i="1"/>
  <c r="AC402" i="1"/>
  <c r="AB402" i="1"/>
  <c r="AA402" i="1"/>
  <c r="Z402" i="1"/>
  <c r="T402" i="1"/>
  <c r="S402" i="1"/>
  <c r="R402" i="1"/>
  <c r="Q402" i="1"/>
  <c r="P402" i="1"/>
  <c r="J402" i="1"/>
  <c r="I402" i="1"/>
  <c r="H402" i="1"/>
  <c r="G402" i="1"/>
  <c r="F402" i="1"/>
  <c r="AX401" i="1"/>
  <c r="AW401" i="1"/>
  <c r="AV401" i="1"/>
  <c r="AU401" i="1"/>
  <c r="AT401" i="1"/>
  <c r="AN401" i="1"/>
  <c r="AM401" i="1"/>
  <c r="AL401" i="1"/>
  <c r="AK401" i="1"/>
  <c r="AJ401" i="1"/>
  <c r="AD401" i="1"/>
  <c r="AC401" i="1"/>
  <c r="AB401" i="1"/>
  <c r="AA401" i="1"/>
  <c r="Z401" i="1"/>
  <c r="T401" i="1"/>
  <c r="S401" i="1"/>
  <c r="R401" i="1"/>
  <c r="Q401" i="1"/>
  <c r="P401" i="1"/>
  <c r="J401" i="1"/>
  <c r="I401" i="1"/>
  <c r="H401" i="1"/>
  <c r="G401" i="1"/>
  <c r="F401" i="1"/>
  <c r="AX400" i="1"/>
  <c r="AW400" i="1"/>
  <c r="AV400" i="1"/>
  <c r="AU400" i="1"/>
  <c r="AN400" i="1"/>
  <c r="AM400" i="1"/>
  <c r="AL400" i="1"/>
  <c r="AK400" i="1"/>
  <c r="AJ400" i="1"/>
  <c r="AD400" i="1"/>
  <c r="AC400" i="1"/>
  <c r="AB400" i="1"/>
  <c r="AA400" i="1"/>
  <c r="T400" i="1"/>
  <c r="S400" i="1"/>
  <c r="R400" i="1"/>
  <c r="Q400" i="1"/>
  <c r="J400" i="1"/>
  <c r="I400" i="1"/>
  <c r="H400" i="1"/>
  <c r="G400" i="1"/>
  <c r="AX399" i="1"/>
  <c r="AW399" i="1"/>
  <c r="AV399" i="1"/>
  <c r="AU399" i="1"/>
  <c r="AN399" i="1"/>
  <c r="AM399" i="1"/>
  <c r="AL399" i="1"/>
  <c r="AK399" i="1"/>
  <c r="AJ399" i="1"/>
  <c r="AD399" i="1"/>
  <c r="AC399" i="1"/>
  <c r="AB399" i="1"/>
  <c r="AA399" i="1"/>
  <c r="T399" i="1"/>
  <c r="S399" i="1"/>
  <c r="R399" i="1"/>
  <c r="Q399" i="1"/>
  <c r="P399" i="1"/>
  <c r="J399" i="1"/>
  <c r="I399" i="1"/>
  <c r="H399" i="1"/>
  <c r="G399" i="1"/>
  <c r="AX398" i="1"/>
  <c r="AW398" i="1"/>
  <c r="AV398" i="1"/>
  <c r="AU398" i="1"/>
  <c r="AN398" i="1"/>
  <c r="AM398" i="1"/>
  <c r="AL398" i="1"/>
  <c r="AK398" i="1"/>
  <c r="AJ398" i="1"/>
  <c r="AD398" i="1"/>
  <c r="AC398" i="1"/>
  <c r="AB398" i="1"/>
  <c r="AA398" i="1"/>
  <c r="T398" i="1"/>
  <c r="S398" i="1"/>
  <c r="R398" i="1"/>
  <c r="Q398" i="1"/>
  <c r="P398" i="1"/>
  <c r="J398" i="1"/>
  <c r="I398" i="1"/>
  <c r="H398" i="1"/>
  <c r="G398" i="1"/>
  <c r="AX397" i="1"/>
  <c r="AW397" i="1"/>
  <c r="AV397" i="1"/>
  <c r="AU397" i="1"/>
  <c r="AT397" i="1"/>
  <c r="AN397" i="1"/>
  <c r="AM397" i="1"/>
  <c r="AL397" i="1"/>
  <c r="AK397" i="1"/>
  <c r="AJ397" i="1"/>
  <c r="AD397" i="1"/>
  <c r="AC397" i="1"/>
  <c r="AB397" i="1"/>
  <c r="AA397" i="1"/>
  <c r="Z397" i="1"/>
  <c r="T397" i="1"/>
  <c r="S397" i="1"/>
  <c r="R397" i="1"/>
  <c r="Q397" i="1"/>
  <c r="P397" i="1"/>
  <c r="J397" i="1"/>
  <c r="I397" i="1"/>
  <c r="H397" i="1"/>
  <c r="G397" i="1"/>
  <c r="F397" i="1"/>
  <c r="AX396" i="1"/>
  <c r="AW396" i="1"/>
  <c r="AV396" i="1"/>
  <c r="AU396" i="1"/>
  <c r="AT396" i="1"/>
  <c r="AN396" i="1"/>
  <c r="AM396" i="1"/>
  <c r="AL396" i="1"/>
  <c r="AK396" i="1"/>
  <c r="AJ396" i="1"/>
  <c r="AD396" i="1"/>
  <c r="AC396" i="1"/>
  <c r="AB396" i="1"/>
  <c r="AA396" i="1"/>
  <c r="Z396" i="1"/>
  <c r="T396" i="1"/>
  <c r="S396" i="1"/>
  <c r="R396" i="1"/>
  <c r="Q396" i="1"/>
  <c r="P396" i="1"/>
  <c r="J396" i="1"/>
  <c r="I396" i="1"/>
  <c r="H396" i="1"/>
  <c r="G396" i="1"/>
  <c r="F396" i="1"/>
  <c r="AX395" i="1"/>
  <c r="AW395" i="1"/>
  <c r="AV395" i="1"/>
  <c r="AU395" i="1"/>
  <c r="AT395" i="1"/>
  <c r="AN395" i="1"/>
  <c r="AM395" i="1"/>
  <c r="AL395" i="1"/>
  <c r="AK395" i="1"/>
  <c r="AJ395" i="1"/>
  <c r="AD395" i="1"/>
  <c r="AC395" i="1"/>
  <c r="AB395" i="1"/>
  <c r="AA395" i="1"/>
  <c r="Z395" i="1"/>
  <c r="T395" i="1"/>
  <c r="S395" i="1"/>
  <c r="R395" i="1"/>
  <c r="Q395" i="1"/>
  <c r="P395" i="1"/>
  <c r="J395" i="1"/>
  <c r="I395" i="1"/>
  <c r="H395" i="1"/>
  <c r="G395" i="1"/>
  <c r="F395" i="1"/>
  <c r="AX393" i="1"/>
  <c r="AW393" i="1"/>
  <c r="AV393" i="1"/>
  <c r="AU393" i="1"/>
  <c r="AT393" i="1"/>
  <c r="AN393" i="1"/>
  <c r="AM393" i="1"/>
  <c r="AL393" i="1"/>
  <c r="AK393" i="1"/>
  <c r="AJ393" i="1"/>
  <c r="AD393" i="1"/>
  <c r="AC393" i="1"/>
  <c r="AB393" i="1"/>
  <c r="AA393" i="1"/>
  <c r="Z393" i="1"/>
  <c r="T393" i="1"/>
  <c r="S393" i="1"/>
  <c r="R393" i="1"/>
  <c r="Q393" i="1"/>
  <c r="P393" i="1"/>
  <c r="J393" i="1"/>
  <c r="I393" i="1"/>
  <c r="H393" i="1"/>
  <c r="G393" i="1"/>
  <c r="F393" i="1"/>
  <c r="AX392" i="1"/>
  <c r="AW392" i="1"/>
  <c r="AV392" i="1"/>
  <c r="AU392" i="1"/>
  <c r="AT392" i="1"/>
  <c r="AN392" i="1"/>
  <c r="AM392" i="1"/>
  <c r="AL392" i="1"/>
  <c r="AK392" i="1"/>
  <c r="AJ392" i="1"/>
  <c r="AD392" i="1"/>
  <c r="AC392" i="1"/>
  <c r="AB392" i="1"/>
  <c r="AA392" i="1"/>
  <c r="Z392" i="1"/>
  <c r="T392" i="1"/>
  <c r="S392" i="1"/>
  <c r="R392" i="1"/>
  <c r="Q392" i="1"/>
  <c r="P392" i="1"/>
  <c r="J392" i="1"/>
  <c r="I392" i="1"/>
  <c r="H392" i="1"/>
  <c r="G392" i="1"/>
  <c r="F392" i="1"/>
  <c r="AX391" i="1"/>
  <c r="AW391" i="1"/>
  <c r="AV391" i="1"/>
  <c r="AU391" i="1"/>
  <c r="AT391" i="1"/>
  <c r="AN391" i="1"/>
  <c r="AM391" i="1"/>
  <c r="AL391" i="1"/>
  <c r="AK391" i="1"/>
  <c r="AJ391" i="1"/>
  <c r="AD391" i="1"/>
  <c r="AC391" i="1"/>
  <c r="AB391" i="1"/>
  <c r="AA391" i="1"/>
  <c r="Z391" i="1"/>
  <c r="T391" i="1"/>
  <c r="S391" i="1"/>
  <c r="R391" i="1"/>
  <c r="Q391" i="1"/>
  <c r="P391" i="1"/>
  <c r="J391" i="1"/>
  <c r="I391" i="1"/>
  <c r="H391" i="1"/>
  <c r="G391" i="1"/>
  <c r="F391" i="1"/>
  <c r="AX390" i="1"/>
  <c r="AW390" i="1"/>
  <c r="AV390" i="1"/>
  <c r="AU390" i="1"/>
  <c r="AT390" i="1"/>
  <c r="AN390" i="1"/>
  <c r="AM390" i="1"/>
  <c r="AL390" i="1"/>
  <c r="AK390" i="1"/>
  <c r="AJ390" i="1"/>
  <c r="AD390" i="1"/>
  <c r="AC390" i="1"/>
  <c r="AB390" i="1"/>
  <c r="AA390" i="1"/>
  <c r="Z390" i="1"/>
  <c r="T390" i="1"/>
  <c r="S390" i="1"/>
  <c r="R390" i="1"/>
  <c r="Q390" i="1"/>
  <c r="P390" i="1"/>
  <c r="J390" i="1"/>
  <c r="I390" i="1"/>
  <c r="H390" i="1"/>
  <c r="G390" i="1"/>
  <c r="F390" i="1"/>
  <c r="AX389" i="1"/>
  <c r="AW389" i="1"/>
  <c r="AV389" i="1"/>
  <c r="AU389" i="1"/>
  <c r="AT389" i="1"/>
  <c r="AN389" i="1"/>
  <c r="AM389" i="1"/>
  <c r="AL389" i="1"/>
  <c r="AK389" i="1"/>
  <c r="AJ389" i="1"/>
  <c r="AD389" i="1"/>
  <c r="AC389" i="1"/>
  <c r="AB389" i="1"/>
  <c r="AA389" i="1"/>
  <c r="Z389" i="1"/>
  <c r="T389" i="1"/>
  <c r="S389" i="1"/>
  <c r="R389" i="1"/>
  <c r="Q389" i="1"/>
  <c r="P389" i="1"/>
  <c r="J389" i="1"/>
  <c r="I389" i="1"/>
  <c r="H389" i="1"/>
  <c r="G389" i="1"/>
  <c r="F389" i="1"/>
  <c r="AX388" i="1"/>
  <c r="AW388" i="1"/>
  <c r="AV388" i="1"/>
  <c r="AU388" i="1"/>
  <c r="AT388" i="1"/>
  <c r="AN388" i="1"/>
  <c r="AM388" i="1"/>
  <c r="AL388" i="1"/>
  <c r="AK388" i="1"/>
  <c r="AJ388" i="1"/>
  <c r="AD388" i="1"/>
  <c r="AC388" i="1"/>
  <c r="AB388" i="1"/>
  <c r="AA388" i="1"/>
  <c r="Z388" i="1"/>
  <c r="T388" i="1"/>
  <c r="S388" i="1"/>
  <c r="R388" i="1"/>
  <c r="Q388" i="1"/>
  <c r="P388" i="1"/>
  <c r="J388" i="1"/>
  <c r="I388" i="1"/>
  <c r="H388" i="1"/>
  <c r="G388" i="1"/>
  <c r="F388" i="1"/>
  <c r="AX387" i="1"/>
  <c r="AW387" i="1"/>
  <c r="AV387" i="1"/>
  <c r="AU387" i="1"/>
  <c r="AT387" i="1"/>
  <c r="AN387" i="1"/>
  <c r="AM387" i="1"/>
  <c r="AL387" i="1"/>
  <c r="AK387" i="1"/>
  <c r="AJ387" i="1"/>
  <c r="AD387" i="1"/>
  <c r="AC387" i="1"/>
  <c r="AB387" i="1"/>
  <c r="AA387" i="1"/>
  <c r="Z387" i="1"/>
  <c r="T387" i="1"/>
  <c r="S387" i="1"/>
  <c r="R387" i="1"/>
  <c r="Q387" i="1"/>
  <c r="P387" i="1"/>
  <c r="J387" i="1"/>
  <c r="I387" i="1"/>
  <c r="H387" i="1"/>
  <c r="G387" i="1"/>
  <c r="F387" i="1"/>
  <c r="AX386" i="1"/>
  <c r="AW386" i="1"/>
  <c r="AV386" i="1"/>
  <c r="AU386" i="1"/>
  <c r="AT386" i="1"/>
  <c r="AN386" i="1"/>
  <c r="AM386" i="1"/>
  <c r="AL386" i="1"/>
  <c r="AK386" i="1"/>
  <c r="AJ386" i="1"/>
  <c r="AD386" i="1"/>
  <c r="AC386" i="1"/>
  <c r="AB386" i="1"/>
  <c r="AA386" i="1"/>
  <c r="Z386" i="1"/>
  <c r="T386" i="1"/>
  <c r="S386" i="1"/>
  <c r="R386" i="1"/>
  <c r="Q386" i="1"/>
  <c r="P386" i="1"/>
  <c r="J386" i="1"/>
  <c r="I386" i="1"/>
  <c r="H386" i="1"/>
  <c r="G386" i="1"/>
  <c r="F386" i="1"/>
  <c r="AX385" i="1"/>
  <c r="AW385" i="1"/>
  <c r="AV385" i="1"/>
  <c r="AU385" i="1"/>
  <c r="AN385" i="1"/>
  <c r="AM385" i="1"/>
  <c r="AL385" i="1"/>
  <c r="AK385" i="1"/>
  <c r="AD385" i="1"/>
  <c r="AC385" i="1"/>
  <c r="AB385" i="1"/>
  <c r="AA385" i="1"/>
  <c r="T385" i="1"/>
  <c r="S385" i="1"/>
  <c r="R385" i="1"/>
  <c r="Q385" i="1"/>
  <c r="J385" i="1"/>
  <c r="I385" i="1"/>
  <c r="H385" i="1"/>
  <c r="G385" i="1"/>
  <c r="F385" i="1"/>
  <c r="AX384" i="1"/>
  <c r="AW384" i="1"/>
  <c r="AV384" i="1"/>
  <c r="AU384" i="1"/>
  <c r="AT384" i="1"/>
  <c r="AN384" i="1"/>
  <c r="AM384" i="1"/>
  <c r="AL384" i="1"/>
  <c r="AK384" i="1"/>
  <c r="AJ384" i="1"/>
  <c r="AD384" i="1"/>
  <c r="AC384" i="1"/>
  <c r="AB384" i="1"/>
  <c r="AA384" i="1"/>
  <c r="Z384" i="1"/>
  <c r="T384" i="1"/>
  <c r="S384" i="1"/>
  <c r="R384" i="1"/>
  <c r="Q384" i="1"/>
  <c r="P384" i="1"/>
  <c r="J384" i="1"/>
  <c r="I384" i="1"/>
  <c r="H384" i="1"/>
  <c r="G384" i="1"/>
  <c r="F384" i="1"/>
  <c r="AX382" i="1"/>
  <c r="AW382" i="1"/>
  <c r="AV382" i="1"/>
  <c r="AU382" i="1"/>
  <c r="AT382" i="1"/>
  <c r="AN382" i="1"/>
  <c r="AM382" i="1"/>
  <c r="AL382" i="1"/>
  <c r="AK382" i="1"/>
  <c r="AJ382" i="1"/>
  <c r="AD382" i="1"/>
  <c r="AC382" i="1"/>
  <c r="AB382" i="1"/>
  <c r="AA382" i="1"/>
  <c r="Z382" i="1"/>
  <c r="T382" i="1"/>
  <c r="S382" i="1"/>
  <c r="R382" i="1"/>
  <c r="Q382" i="1"/>
  <c r="P382" i="1"/>
  <c r="J382" i="1"/>
  <c r="I382" i="1"/>
  <c r="H382" i="1"/>
  <c r="G382" i="1"/>
  <c r="F382" i="1"/>
  <c r="AX381" i="1"/>
  <c r="AW381" i="1"/>
  <c r="AV381" i="1"/>
  <c r="AU381" i="1"/>
  <c r="AT381" i="1"/>
  <c r="AN381" i="1"/>
  <c r="AM381" i="1"/>
  <c r="AL381" i="1"/>
  <c r="AK381" i="1"/>
  <c r="AJ381" i="1"/>
  <c r="AD381" i="1"/>
  <c r="AC381" i="1"/>
  <c r="AB381" i="1"/>
  <c r="AA381" i="1"/>
  <c r="Z381" i="1"/>
  <c r="T381" i="1"/>
  <c r="S381" i="1"/>
  <c r="R381" i="1"/>
  <c r="Q381" i="1"/>
  <c r="P381" i="1"/>
  <c r="J381" i="1"/>
  <c r="I381" i="1"/>
  <c r="H381" i="1"/>
  <c r="G381" i="1"/>
  <c r="F381" i="1"/>
  <c r="AX380" i="1"/>
  <c r="AW380" i="1"/>
  <c r="AV380" i="1"/>
  <c r="AU380" i="1"/>
  <c r="AT380" i="1"/>
  <c r="AN380" i="1"/>
  <c r="AM380" i="1"/>
  <c r="AL380" i="1"/>
  <c r="AK380" i="1"/>
  <c r="AJ380" i="1"/>
  <c r="AD380" i="1"/>
  <c r="AC380" i="1"/>
  <c r="AB380" i="1"/>
  <c r="AA380" i="1"/>
  <c r="Z380" i="1"/>
  <c r="T380" i="1"/>
  <c r="S380" i="1"/>
  <c r="R380" i="1"/>
  <c r="Q380" i="1"/>
  <c r="P380" i="1"/>
  <c r="J380" i="1"/>
  <c r="I380" i="1"/>
  <c r="H380" i="1"/>
  <c r="G380" i="1"/>
  <c r="F380" i="1"/>
  <c r="AX379" i="1"/>
  <c r="AW379" i="1"/>
  <c r="AV379" i="1"/>
  <c r="AU379" i="1"/>
  <c r="AT379" i="1"/>
  <c r="AN379" i="1"/>
  <c r="AM379" i="1"/>
  <c r="AL379" i="1"/>
  <c r="AK379" i="1"/>
  <c r="AJ379" i="1"/>
  <c r="AD379" i="1"/>
  <c r="AC379" i="1"/>
  <c r="AB379" i="1"/>
  <c r="AA379" i="1"/>
  <c r="Z379" i="1"/>
  <c r="S379" i="1"/>
  <c r="R379" i="1"/>
  <c r="Q379" i="1"/>
  <c r="P379" i="1"/>
  <c r="J379" i="1"/>
  <c r="I379" i="1"/>
  <c r="H379" i="1"/>
  <c r="G379" i="1"/>
  <c r="F379" i="1"/>
  <c r="AX378" i="1"/>
  <c r="AW378" i="1"/>
  <c r="AV378" i="1"/>
  <c r="AU378" i="1"/>
  <c r="AT378" i="1"/>
  <c r="AN378" i="1"/>
  <c r="AM378" i="1"/>
  <c r="AL378" i="1"/>
  <c r="AK378" i="1"/>
  <c r="AJ378" i="1"/>
  <c r="AD378" i="1"/>
  <c r="AC378" i="1"/>
  <c r="AB378" i="1"/>
  <c r="AA378" i="1"/>
  <c r="Z378" i="1"/>
  <c r="T378" i="1"/>
  <c r="S378" i="1"/>
  <c r="R378" i="1"/>
  <c r="Q378" i="1"/>
  <c r="P378" i="1"/>
  <c r="J378" i="1"/>
  <c r="I378" i="1"/>
  <c r="H378" i="1"/>
  <c r="G378" i="1"/>
  <c r="F378" i="1"/>
  <c r="AX377" i="1"/>
  <c r="AW377" i="1"/>
  <c r="AV377" i="1"/>
  <c r="AU377" i="1"/>
  <c r="AT377" i="1"/>
  <c r="AN377" i="1"/>
  <c r="AM377" i="1"/>
  <c r="AL377" i="1"/>
  <c r="AK377" i="1"/>
  <c r="AJ377" i="1"/>
  <c r="AD377" i="1"/>
  <c r="AC377" i="1"/>
  <c r="AB377" i="1"/>
  <c r="AA377" i="1"/>
  <c r="Z377" i="1"/>
  <c r="T377" i="1"/>
  <c r="S377" i="1"/>
  <c r="R377" i="1"/>
  <c r="Q377" i="1"/>
  <c r="P377" i="1"/>
  <c r="J377" i="1"/>
  <c r="I377" i="1"/>
  <c r="H377" i="1"/>
  <c r="G377" i="1"/>
  <c r="F377" i="1"/>
  <c r="AX376" i="1"/>
  <c r="AW376" i="1"/>
  <c r="AV376" i="1"/>
  <c r="AU376" i="1"/>
  <c r="AT376" i="1"/>
  <c r="AN376" i="1"/>
  <c r="AM376" i="1"/>
  <c r="AL376" i="1"/>
  <c r="AK376" i="1"/>
  <c r="AJ376" i="1"/>
  <c r="AD376" i="1"/>
  <c r="AC376" i="1"/>
  <c r="AB376" i="1"/>
  <c r="AA376" i="1"/>
  <c r="Z376" i="1"/>
  <c r="T376" i="1"/>
  <c r="S376" i="1"/>
  <c r="R376" i="1"/>
  <c r="Q376" i="1"/>
  <c r="P376" i="1"/>
  <c r="J376" i="1"/>
  <c r="I376" i="1"/>
  <c r="H376" i="1"/>
  <c r="G376" i="1"/>
  <c r="F376" i="1"/>
  <c r="AX375" i="1"/>
  <c r="AW375" i="1"/>
  <c r="AV375" i="1"/>
  <c r="AU375" i="1"/>
  <c r="AT375" i="1"/>
  <c r="AN375" i="1"/>
  <c r="AM375" i="1"/>
  <c r="AL375" i="1"/>
  <c r="AK375" i="1"/>
  <c r="AJ375" i="1"/>
  <c r="AD375" i="1"/>
  <c r="AC375" i="1"/>
  <c r="AB375" i="1"/>
  <c r="AA375" i="1"/>
  <c r="Z375" i="1"/>
  <c r="T375" i="1"/>
  <c r="S375" i="1"/>
  <c r="R375" i="1"/>
  <c r="Q375" i="1"/>
  <c r="P375" i="1"/>
  <c r="J375" i="1"/>
  <c r="I375" i="1"/>
  <c r="H375" i="1"/>
  <c r="G375" i="1"/>
  <c r="F375" i="1"/>
  <c r="AX374" i="1"/>
  <c r="AW374" i="1"/>
  <c r="AV374" i="1"/>
  <c r="AU374" i="1"/>
  <c r="AT374" i="1"/>
  <c r="AN374" i="1"/>
  <c r="AM374" i="1"/>
  <c r="AL374" i="1"/>
  <c r="AK374" i="1"/>
  <c r="AJ374" i="1"/>
  <c r="AD374" i="1"/>
  <c r="AC374" i="1"/>
  <c r="AB374" i="1"/>
  <c r="AA374" i="1"/>
  <c r="Z374" i="1"/>
  <c r="T374" i="1"/>
  <c r="S374" i="1"/>
  <c r="R374" i="1"/>
  <c r="Q374" i="1"/>
  <c r="P374" i="1"/>
  <c r="J374" i="1"/>
  <c r="I374" i="1"/>
  <c r="H374" i="1"/>
  <c r="G374" i="1"/>
  <c r="F374" i="1"/>
  <c r="AX373" i="1"/>
  <c r="AW373" i="1"/>
  <c r="AV373" i="1"/>
  <c r="AU373" i="1"/>
  <c r="AT373" i="1"/>
  <c r="AN373" i="1"/>
  <c r="AM373" i="1"/>
  <c r="AL373" i="1"/>
  <c r="AK373" i="1"/>
  <c r="AJ373" i="1"/>
  <c r="AD373" i="1"/>
  <c r="AC373" i="1"/>
  <c r="AB373" i="1"/>
  <c r="AA373" i="1"/>
  <c r="Z373" i="1"/>
  <c r="T373" i="1"/>
  <c r="S373" i="1"/>
  <c r="R373" i="1"/>
  <c r="Q373" i="1"/>
  <c r="P373" i="1"/>
  <c r="J373" i="1"/>
  <c r="I373" i="1"/>
  <c r="H373" i="1"/>
  <c r="G373" i="1"/>
  <c r="F373" i="1"/>
  <c r="AX372" i="1"/>
  <c r="AW372" i="1"/>
  <c r="AV372" i="1"/>
  <c r="AU372" i="1"/>
  <c r="AT372" i="1"/>
  <c r="AN372" i="1"/>
  <c r="AM372" i="1"/>
  <c r="AL372" i="1"/>
  <c r="AK372" i="1"/>
  <c r="AJ372" i="1"/>
  <c r="AD372" i="1"/>
  <c r="AC372" i="1"/>
  <c r="AB372" i="1"/>
  <c r="AA372" i="1"/>
  <c r="Z372" i="1"/>
  <c r="T372" i="1"/>
  <c r="S372" i="1"/>
  <c r="R372" i="1"/>
  <c r="Q372" i="1"/>
  <c r="P372" i="1"/>
  <c r="J372" i="1"/>
  <c r="I372" i="1"/>
  <c r="H372" i="1"/>
  <c r="G372" i="1"/>
  <c r="F372" i="1"/>
  <c r="AX371" i="1"/>
  <c r="AW371" i="1"/>
  <c r="AV371" i="1"/>
  <c r="AU371" i="1"/>
  <c r="AT371" i="1"/>
  <c r="AN371" i="1"/>
  <c r="AM371" i="1"/>
  <c r="AL371" i="1"/>
  <c r="AK371" i="1"/>
  <c r="AJ371" i="1"/>
  <c r="AD371" i="1"/>
  <c r="AC371" i="1"/>
  <c r="AB371" i="1"/>
  <c r="AA371" i="1"/>
  <c r="Z371" i="1"/>
  <c r="T371" i="1"/>
  <c r="S371" i="1"/>
  <c r="R371" i="1"/>
  <c r="Q371" i="1"/>
  <c r="P371" i="1"/>
  <c r="J371" i="1"/>
  <c r="I371" i="1"/>
  <c r="H371" i="1"/>
  <c r="G371" i="1"/>
  <c r="F371" i="1"/>
  <c r="AX370" i="1"/>
  <c r="AW370" i="1"/>
  <c r="AV370" i="1"/>
  <c r="AU370" i="1"/>
  <c r="AT370" i="1"/>
  <c r="AN370" i="1"/>
  <c r="AM370" i="1"/>
  <c r="AL370" i="1"/>
  <c r="AK370" i="1"/>
  <c r="AJ370" i="1"/>
  <c r="AD370" i="1"/>
  <c r="AC370" i="1"/>
  <c r="AB370" i="1"/>
  <c r="AA370" i="1"/>
  <c r="Z370" i="1"/>
  <c r="T370" i="1"/>
  <c r="S370" i="1"/>
  <c r="R370" i="1"/>
  <c r="Q370" i="1"/>
  <c r="P370" i="1"/>
  <c r="J370" i="1"/>
  <c r="I370" i="1"/>
  <c r="H370" i="1"/>
  <c r="G370" i="1"/>
  <c r="F370" i="1"/>
  <c r="AX368" i="1"/>
  <c r="AW368" i="1"/>
  <c r="AV368" i="1"/>
  <c r="AU368" i="1"/>
  <c r="AT368" i="1"/>
  <c r="AN368" i="1"/>
  <c r="AM368" i="1"/>
  <c r="AL368" i="1"/>
  <c r="AK368" i="1"/>
  <c r="AJ368" i="1"/>
  <c r="AD368" i="1"/>
  <c r="AC368" i="1"/>
  <c r="AB368" i="1"/>
  <c r="AA368" i="1"/>
  <c r="Z368" i="1"/>
  <c r="T368" i="1"/>
  <c r="S368" i="1"/>
  <c r="R368" i="1"/>
  <c r="Q368" i="1"/>
  <c r="P368" i="1"/>
  <c r="J368" i="1"/>
  <c r="I368" i="1"/>
  <c r="H368" i="1"/>
  <c r="G368" i="1"/>
  <c r="F368" i="1"/>
  <c r="AX367" i="1"/>
  <c r="AW367" i="1"/>
  <c r="AV367" i="1"/>
  <c r="AU367" i="1"/>
  <c r="AT367" i="1"/>
  <c r="AN367" i="1"/>
  <c r="AM367" i="1"/>
  <c r="AL367" i="1"/>
  <c r="AK367" i="1"/>
  <c r="AJ367" i="1"/>
  <c r="AD367" i="1"/>
  <c r="AC367" i="1"/>
  <c r="AB367" i="1"/>
  <c r="AA367" i="1"/>
  <c r="Z367" i="1"/>
  <c r="T367" i="1"/>
  <c r="S367" i="1"/>
  <c r="R367" i="1"/>
  <c r="Q367" i="1"/>
  <c r="P367" i="1"/>
  <c r="J367" i="1"/>
  <c r="I367" i="1"/>
  <c r="H367" i="1"/>
  <c r="G367" i="1"/>
  <c r="F367" i="1"/>
  <c r="AX366" i="1"/>
  <c r="AW366" i="1"/>
  <c r="AV366" i="1"/>
  <c r="AU366" i="1"/>
  <c r="AT366" i="1"/>
  <c r="AN366" i="1"/>
  <c r="AM366" i="1"/>
  <c r="AL366" i="1"/>
  <c r="AK366" i="1"/>
  <c r="AJ366" i="1"/>
  <c r="AD366" i="1"/>
  <c r="AC366" i="1"/>
  <c r="AB366" i="1"/>
  <c r="AA366" i="1"/>
  <c r="Z366" i="1"/>
  <c r="T366" i="1"/>
  <c r="S366" i="1"/>
  <c r="R366" i="1"/>
  <c r="Q366" i="1"/>
  <c r="P366" i="1"/>
  <c r="J366" i="1"/>
  <c r="I366" i="1"/>
  <c r="H366" i="1"/>
  <c r="G366" i="1"/>
  <c r="F366" i="1"/>
  <c r="AX365" i="1"/>
  <c r="AW365" i="1"/>
  <c r="AV365" i="1"/>
  <c r="AU365" i="1"/>
  <c r="AT365" i="1"/>
  <c r="AN365" i="1"/>
  <c r="AM365" i="1"/>
  <c r="AL365" i="1"/>
  <c r="AK365" i="1"/>
  <c r="AJ365" i="1"/>
  <c r="AD365" i="1"/>
  <c r="AC365" i="1"/>
  <c r="AB365" i="1"/>
  <c r="AA365" i="1"/>
  <c r="Z365" i="1"/>
  <c r="T365" i="1"/>
  <c r="S365" i="1"/>
  <c r="R365" i="1"/>
  <c r="Q365" i="1"/>
  <c r="P365" i="1"/>
  <c r="J365" i="1"/>
  <c r="I365" i="1"/>
  <c r="H365" i="1"/>
  <c r="G365" i="1"/>
  <c r="F365" i="1"/>
  <c r="AX364" i="1"/>
  <c r="AW364" i="1"/>
  <c r="AV364" i="1"/>
  <c r="AU364" i="1"/>
  <c r="AT364" i="1"/>
  <c r="AN364" i="1"/>
  <c r="AM364" i="1"/>
  <c r="AL364" i="1"/>
  <c r="AK364" i="1"/>
  <c r="AJ364" i="1"/>
  <c r="AD364" i="1"/>
  <c r="AC364" i="1"/>
  <c r="AB364" i="1"/>
  <c r="AA364" i="1"/>
  <c r="Z364" i="1"/>
  <c r="T364" i="1"/>
  <c r="S364" i="1"/>
  <c r="R364" i="1"/>
  <c r="Q364" i="1"/>
  <c r="P364" i="1"/>
  <c r="J364" i="1"/>
  <c r="I364" i="1"/>
  <c r="H364" i="1"/>
  <c r="G364" i="1"/>
  <c r="F364" i="1"/>
  <c r="AX363" i="1"/>
  <c r="AW363" i="1"/>
  <c r="AV363" i="1"/>
  <c r="AU363" i="1"/>
  <c r="AT363" i="1"/>
  <c r="AN363" i="1"/>
  <c r="AM363" i="1"/>
  <c r="AL363" i="1"/>
  <c r="AK363" i="1"/>
  <c r="AJ363" i="1"/>
  <c r="AD363" i="1"/>
  <c r="AC363" i="1"/>
  <c r="AB363" i="1"/>
  <c r="AA363" i="1"/>
  <c r="Z363" i="1"/>
  <c r="T363" i="1"/>
  <c r="S363" i="1"/>
  <c r="R363" i="1"/>
  <c r="Q363" i="1"/>
  <c r="P363" i="1"/>
  <c r="J363" i="1"/>
  <c r="I363" i="1"/>
  <c r="H363" i="1"/>
  <c r="G363" i="1"/>
  <c r="F363" i="1"/>
  <c r="AX362" i="1"/>
  <c r="AW362" i="1"/>
  <c r="AV362" i="1"/>
  <c r="AU362" i="1"/>
  <c r="AT362" i="1"/>
  <c r="AN362" i="1"/>
  <c r="AM362" i="1"/>
  <c r="AL362" i="1"/>
  <c r="AK362" i="1"/>
  <c r="AJ362" i="1"/>
  <c r="AD362" i="1"/>
  <c r="AC362" i="1"/>
  <c r="AB362" i="1"/>
  <c r="AA362" i="1"/>
  <c r="Z362" i="1"/>
  <c r="T362" i="1"/>
  <c r="S362" i="1"/>
  <c r="R362" i="1"/>
  <c r="Q362" i="1"/>
  <c r="P362" i="1"/>
  <c r="J362" i="1"/>
  <c r="I362" i="1"/>
  <c r="H362" i="1"/>
  <c r="G362" i="1"/>
  <c r="F362" i="1"/>
  <c r="AX361" i="1"/>
  <c r="AW361" i="1"/>
  <c r="AV361" i="1"/>
  <c r="AU361" i="1"/>
  <c r="AT361" i="1"/>
  <c r="AN361" i="1"/>
  <c r="AM361" i="1"/>
  <c r="AL361" i="1"/>
  <c r="AK361" i="1"/>
  <c r="AJ361" i="1"/>
  <c r="AD361" i="1"/>
  <c r="AC361" i="1"/>
  <c r="AB361" i="1"/>
  <c r="AA361" i="1"/>
  <c r="Z361" i="1"/>
  <c r="T361" i="1"/>
  <c r="S361" i="1"/>
  <c r="R361" i="1"/>
  <c r="Q361" i="1"/>
  <c r="P361" i="1"/>
  <c r="J361" i="1"/>
  <c r="I361" i="1"/>
  <c r="H361" i="1"/>
  <c r="G361" i="1"/>
  <c r="F361" i="1"/>
  <c r="AX360" i="1"/>
  <c r="AW360" i="1"/>
  <c r="AV360" i="1"/>
  <c r="AU360" i="1"/>
  <c r="AT360" i="1"/>
  <c r="AN360" i="1"/>
  <c r="AM360" i="1"/>
  <c r="AL360" i="1"/>
  <c r="AK360" i="1"/>
  <c r="AJ360" i="1"/>
  <c r="AD360" i="1"/>
  <c r="AC360" i="1"/>
  <c r="AB360" i="1"/>
  <c r="AA360" i="1"/>
  <c r="Z360" i="1"/>
  <c r="T360" i="1"/>
  <c r="S360" i="1"/>
  <c r="R360" i="1"/>
  <c r="Q360" i="1"/>
  <c r="P360" i="1"/>
  <c r="J360" i="1"/>
  <c r="I360" i="1"/>
  <c r="H360" i="1"/>
  <c r="G360" i="1"/>
  <c r="F360" i="1"/>
  <c r="AX359" i="1"/>
  <c r="AW359" i="1"/>
  <c r="AV359" i="1"/>
  <c r="AU359" i="1"/>
  <c r="AT359" i="1"/>
  <c r="AN359" i="1"/>
  <c r="AM359" i="1"/>
  <c r="AL359" i="1"/>
  <c r="AK359" i="1"/>
  <c r="AJ359" i="1"/>
  <c r="AD359" i="1"/>
  <c r="AC359" i="1"/>
  <c r="AB359" i="1"/>
  <c r="AA359" i="1"/>
  <c r="Z359" i="1"/>
  <c r="T359" i="1"/>
  <c r="S359" i="1"/>
  <c r="R359" i="1"/>
  <c r="Q359" i="1"/>
  <c r="P359" i="1"/>
  <c r="J359" i="1"/>
  <c r="I359" i="1"/>
  <c r="H359" i="1"/>
  <c r="G359" i="1"/>
  <c r="F359" i="1"/>
  <c r="AX358" i="1"/>
  <c r="AW358" i="1"/>
  <c r="AV358" i="1"/>
  <c r="AU358" i="1"/>
  <c r="AT358" i="1"/>
  <c r="AN358" i="1"/>
  <c r="AM358" i="1"/>
  <c r="AL358" i="1"/>
  <c r="AK358" i="1"/>
  <c r="AJ358" i="1"/>
  <c r="AD358" i="1"/>
  <c r="AC358" i="1"/>
  <c r="AB358" i="1"/>
  <c r="AA358" i="1"/>
  <c r="Z358" i="1"/>
  <c r="T358" i="1"/>
  <c r="S358" i="1"/>
  <c r="R358" i="1"/>
  <c r="Q358" i="1"/>
  <c r="P358" i="1"/>
  <c r="J358" i="1"/>
  <c r="I358" i="1"/>
  <c r="H358" i="1"/>
  <c r="G358" i="1"/>
  <c r="F358" i="1"/>
  <c r="AX357" i="1"/>
  <c r="AW357" i="1"/>
  <c r="AV357" i="1"/>
  <c r="AU357" i="1"/>
  <c r="AT357" i="1"/>
  <c r="AN357" i="1"/>
  <c r="AM357" i="1"/>
  <c r="AL357" i="1"/>
  <c r="AK357" i="1"/>
  <c r="AJ357" i="1"/>
  <c r="AD357" i="1"/>
  <c r="AC357" i="1"/>
  <c r="AB357" i="1"/>
  <c r="AA357" i="1"/>
  <c r="Z357" i="1"/>
  <c r="T357" i="1"/>
  <c r="S357" i="1"/>
  <c r="R357" i="1"/>
  <c r="Q357" i="1"/>
  <c r="P357" i="1"/>
  <c r="J357" i="1"/>
  <c r="I357" i="1"/>
  <c r="H357" i="1"/>
  <c r="G357" i="1"/>
  <c r="F357" i="1"/>
  <c r="AX356" i="1"/>
  <c r="AW356" i="1"/>
  <c r="AV356" i="1"/>
  <c r="AU356" i="1"/>
  <c r="AT356" i="1"/>
  <c r="AN356" i="1"/>
  <c r="AM356" i="1"/>
  <c r="AL356" i="1"/>
  <c r="AK356" i="1"/>
  <c r="AJ356" i="1"/>
  <c r="AD356" i="1"/>
  <c r="AC356" i="1"/>
  <c r="AB356" i="1"/>
  <c r="AA356" i="1"/>
  <c r="Z356" i="1"/>
  <c r="T356" i="1"/>
  <c r="S356" i="1"/>
  <c r="R356" i="1"/>
  <c r="Q356" i="1"/>
  <c r="P356" i="1"/>
  <c r="J356" i="1"/>
  <c r="I356" i="1"/>
  <c r="H356" i="1"/>
  <c r="G356" i="1"/>
  <c r="F356" i="1"/>
  <c r="AX355" i="1"/>
  <c r="AW355" i="1"/>
  <c r="AV355" i="1"/>
  <c r="AU355" i="1"/>
  <c r="AT355" i="1"/>
  <c r="AN355" i="1"/>
  <c r="AM355" i="1"/>
  <c r="AL355" i="1"/>
  <c r="AK355" i="1"/>
  <c r="AJ355" i="1"/>
  <c r="AD355" i="1"/>
  <c r="AC355" i="1"/>
  <c r="AB355" i="1"/>
  <c r="AA355" i="1"/>
  <c r="Z355" i="1"/>
  <c r="T355" i="1"/>
  <c r="S355" i="1"/>
  <c r="R355" i="1"/>
  <c r="Q355" i="1"/>
  <c r="P355" i="1"/>
  <c r="J355" i="1"/>
  <c r="I355" i="1"/>
  <c r="H355" i="1"/>
  <c r="G355" i="1"/>
  <c r="F355" i="1"/>
  <c r="AX354" i="1"/>
  <c r="AW354" i="1"/>
  <c r="AV354" i="1"/>
  <c r="AU354" i="1"/>
  <c r="AT354" i="1"/>
  <c r="AN354" i="1"/>
  <c r="AM354" i="1"/>
  <c r="AL354" i="1"/>
  <c r="AK354" i="1"/>
  <c r="AJ354" i="1"/>
  <c r="AD354" i="1"/>
  <c r="AC354" i="1"/>
  <c r="AB354" i="1"/>
  <c r="AA354" i="1"/>
  <c r="Z354" i="1"/>
  <c r="T354" i="1"/>
  <c r="S354" i="1"/>
  <c r="R354" i="1"/>
  <c r="Q354" i="1"/>
  <c r="P354" i="1"/>
  <c r="J354" i="1"/>
  <c r="I354" i="1"/>
  <c r="H354" i="1"/>
  <c r="G354" i="1"/>
  <c r="F354" i="1"/>
  <c r="AX352" i="1"/>
  <c r="AW352" i="1"/>
  <c r="AV352" i="1"/>
  <c r="AU352" i="1"/>
  <c r="AT352" i="1"/>
  <c r="AN352" i="1"/>
  <c r="AM352" i="1"/>
  <c r="AL352" i="1"/>
  <c r="AK352" i="1"/>
  <c r="AJ352" i="1"/>
  <c r="AD352" i="1"/>
  <c r="AC352" i="1"/>
  <c r="AB352" i="1"/>
  <c r="AA352" i="1"/>
  <c r="Z352" i="1"/>
  <c r="T352" i="1"/>
  <c r="S352" i="1"/>
  <c r="R352" i="1"/>
  <c r="Q352" i="1"/>
  <c r="P352" i="1"/>
  <c r="J352" i="1"/>
  <c r="I352" i="1"/>
  <c r="H352" i="1"/>
  <c r="G352" i="1"/>
  <c r="F352" i="1"/>
  <c r="AX351" i="1"/>
  <c r="AW351" i="1"/>
  <c r="AV351" i="1"/>
  <c r="AU351" i="1"/>
  <c r="AT351" i="1"/>
  <c r="AN351" i="1"/>
  <c r="AM351" i="1"/>
  <c r="AL351" i="1"/>
  <c r="AK351" i="1"/>
  <c r="AJ351" i="1"/>
  <c r="AD351" i="1"/>
  <c r="AC351" i="1"/>
  <c r="AB351" i="1"/>
  <c r="AA351" i="1"/>
  <c r="Z351" i="1"/>
  <c r="T351" i="1"/>
  <c r="S351" i="1"/>
  <c r="R351" i="1"/>
  <c r="Q351" i="1"/>
  <c r="P351" i="1"/>
  <c r="J351" i="1"/>
  <c r="I351" i="1"/>
  <c r="H351" i="1"/>
  <c r="G351" i="1"/>
  <c r="F351" i="1"/>
  <c r="AX350" i="1"/>
  <c r="AW350" i="1"/>
  <c r="AV350" i="1"/>
  <c r="AU350" i="1"/>
  <c r="AT350" i="1"/>
  <c r="AN350" i="1"/>
  <c r="AM350" i="1"/>
  <c r="AL350" i="1"/>
  <c r="AK350" i="1"/>
  <c r="AJ350" i="1"/>
  <c r="AD350" i="1"/>
  <c r="AC350" i="1"/>
  <c r="AB350" i="1"/>
  <c r="AA350" i="1"/>
  <c r="Z350" i="1"/>
  <c r="T350" i="1"/>
  <c r="S350" i="1"/>
  <c r="R350" i="1"/>
  <c r="Q350" i="1"/>
  <c r="P350" i="1"/>
  <c r="J350" i="1"/>
  <c r="I350" i="1"/>
  <c r="H350" i="1"/>
  <c r="G350" i="1"/>
  <c r="F350" i="1"/>
  <c r="AX349" i="1"/>
  <c r="AW349" i="1"/>
  <c r="AV349" i="1"/>
  <c r="AU349" i="1"/>
  <c r="AT349" i="1"/>
  <c r="AN349" i="1"/>
  <c r="AM349" i="1"/>
  <c r="AL349" i="1"/>
  <c r="AK349" i="1"/>
  <c r="AJ349" i="1"/>
  <c r="AD349" i="1"/>
  <c r="AC349" i="1"/>
  <c r="AB349" i="1"/>
  <c r="AA349" i="1"/>
  <c r="Z349" i="1"/>
  <c r="T349" i="1"/>
  <c r="S349" i="1"/>
  <c r="R349" i="1"/>
  <c r="Q349" i="1"/>
  <c r="P349" i="1"/>
  <c r="J349" i="1"/>
  <c r="I349" i="1"/>
  <c r="H349" i="1"/>
  <c r="G349" i="1"/>
  <c r="F349" i="1"/>
  <c r="AX348" i="1"/>
  <c r="AW348" i="1"/>
  <c r="AV348" i="1"/>
  <c r="AU348" i="1"/>
  <c r="AT348" i="1"/>
  <c r="AN348" i="1"/>
  <c r="AM348" i="1"/>
  <c r="AL348" i="1"/>
  <c r="AK348" i="1"/>
  <c r="AJ348" i="1"/>
  <c r="AD348" i="1"/>
  <c r="AC348" i="1"/>
  <c r="AB348" i="1"/>
  <c r="AA348" i="1"/>
  <c r="Z348" i="1"/>
  <c r="T348" i="1"/>
  <c r="S348" i="1"/>
  <c r="R348" i="1"/>
  <c r="Q348" i="1"/>
  <c r="P348" i="1"/>
  <c r="J348" i="1"/>
  <c r="I348" i="1"/>
  <c r="H348" i="1"/>
  <c r="G348" i="1"/>
  <c r="F348" i="1"/>
  <c r="AX347" i="1"/>
  <c r="AW347" i="1"/>
  <c r="AV347" i="1"/>
  <c r="AU347" i="1"/>
  <c r="AT347" i="1"/>
  <c r="AN347" i="1"/>
  <c r="AM347" i="1"/>
  <c r="AL347" i="1"/>
  <c r="AK347" i="1"/>
  <c r="AJ347" i="1"/>
  <c r="AD347" i="1"/>
  <c r="AC347" i="1"/>
  <c r="AB347" i="1"/>
  <c r="AA347" i="1"/>
  <c r="Z347" i="1"/>
  <c r="T347" i="1"/>
  <c r="S347" i="1"/>
  <c r="R347" i="1"/>
  <c r="Q347" i="1"/>
  <c r="P347" i="1"/>
  <c r="J347" i="1"/>
  <c r="I347" i="1"/>
  <c r="H347" i="1"/>
  <c r="G347" i="1"/>
  <c r="F347" i="1"/>
  <c r="AX346" i="1"/>
  <c r="AW346" i="1"/>
  <c r="AV346" i="1"/>
  <c r="AU346" i="1"/>
  <c r="AT346" i="1"/>
  <c r="AN346" i="1"/>
  <c r="AM346" i="1"/>
  <c r="AL346" i="1"/>
  <c r="AK346" i="1"/>
  <c r="AJ346" i="1"/>
  <c r="AD346" i="1"/>
  <c r="AC346" i="1"/>
  <c r="AB346" i="1"/>
  <c r="AA346" i="1"/>
  <c r="Z346" i="1"/>
  <c r="T346" i="1"/>
  <c r="S346" i="1"/>
  <c r="R346" i="1"/>
  <c r="Q346" i="1"/>
  <c r="P346" i="1"/>
  <c r="J346" i="1"/>
  <c r="I346" i="1"/>
  <c r="H346" i="1"/>
  <c r="G346" i="1"/>
  <c r="F346" i="1"/>
  <c r="AX345" i="1"/>
  <c r="AW345" i="1"/>
  <c r="AV345" i="1"/>
  <c r="AU345" i="1"/>
  <c r="AT345" i="1"/>
  <c r="AN345" i="1"/>
  <c r="AM345" i="1"/>
  <c r="AL345" i="1"/>
  <c r="AK345" i="1"/>
  <c r="AJ345" i="1"/>
  <c r="AD345" i="1"/>
  <c r="AC345" i="1"/>
  <c r="AB345" i="1"/>
  <c r="AA345" i="1"/>
  <c r="Z345" i="1"/>
  <c r="T345" i="1"/>
  <c r="S345" i="1"/>
  <c r="R345" i="1"/>
  <c r="Q345" i="1"/>
  <c r="P345" i="1"/>
  <c r="J345" i="1"/>
  <c r="I345" i="1"/>
  <c r="H345" i="1"/>
  <c r="G345" i="1"/>
  <c r="F345" i="1"/>
  <c r="AX344" i="1"/>
  <c r="AW344" i="1"/>
  <c r="AV344" i="1"/>
  <c r="AU344" i="1"/>
  <c r="AT344" i="1"/>
  <c r="AN344" i="1"/>
  <c r="AM344" i="1"/>
  <c r="AL344" i="1"/>
  <c r="AK344" i="1"/>
  <c r="AJ344" i="1"/>
  <c r="AD344" i="1"/>
  <c r="AC344" i="1"/>
  <c r="AB344" i="1"/>
  <c r="AA344" i="1"/>
  <c r="Z344" i="1"/>
  <c r="T344" i="1"/>
  <c r="S344" i="1"/>
  <c r="R344" i="1"/>
  <c r="Q344" i="1"/>
  <c r="P344" i="1"/>
  <c r="J344" i="1"/>
  <c r="I344" i="1"/>
  <c r="H344" i="1"/>
  <c r="G344" i="1"/>
  <c r="F344" i="1"/>
  <c r="AX343" i="1"/>
  <c r="AW343" i="1"/>
  <c r="AV343" i="1"/>
  <c r="AU343" i="1"/>
  <c r="AT343" i="1"/>
  <c r="AN343" i="1"/>
  <c r="AM343" i="1"/>
  <c r="AL343" i="1"/>
  <c r="AK343" i="1"/>
  <c r="AJ343" i="1"/>
  <c r="AD343" i="1"/>
  <c r="AC343" i="1"/>
  <c r="AB343" i="1"/>
  <c r="AA343" i="1"/>
  <c r="Z343" i="1"/>
  <c r="T343" i="1"/>
  <c r="S343" i="1"/>
  <c r="R343" i="1"/>
  <c r="Q343" i="1"/>
  <c r="P343" i="1"/>
  <c r="J343" i="1"/>
  <c r="I343" i="1"/>
  <c r="H343" i="1"/>
  <c r="G343" i="1"/>
  <c r="F343" i="1"/>
  <c r="AX342" i="1"/>
  <c r="AW342" i="1"/>
  <c r="AV342" i="1"/>
  <c r="AU342" i="1"/>
  <c r="AT342" i="1"/>
  <c r="AN342" i="1"/>
  <c r="AM342" i="1"/>
  <c r="AL342" i="1"/>
  <c r="AK342" i="1"/>
  <c r="AJ342" i="1"/>
  <c r="AD342" i="1"/>
  <c r="AC342" i="1"/>
  <c r="AB342" i="1"/>
  <c r="AA342" i="1"/>
  <c r="Z342" i="1"/>
  <c r="T342" i="1"/>
  <c r="S342" i="1"/>
  <c r="R342" i="1"/>
  <c r="Q342" i="1"/>
  <c r="P342" i="1"/>
  <c r="J342" i="1"/>
  <c r="I342" i="1"/>
  <c r="H342" i="1"/>
  <c r="G342" i="1"/>
  <c r="F342" i="1"/>
  <c r="AX341" i="1"/>
  <c r="AW341" i="1"/>
  <c r="AV341" i="1"/>
  <c r="AU341" i="1"/>
  <c r="AT341" i="1"/>
  <c r="AN341" i="1"/>
  <c r="AM341" i="1"/>
  <c r="AL341" i="1"/>
  <c r="AK341" i="1"/>
  <c r="AJ341" i="1"/>
  <c r="AD341" i="1"/>
  <c r="AC341" i="1"/>
  <c r="AB341" i="1"/>
  <c r="AA341" i="1"/>
  <c r="Z341" i="1"/>
  <c r="T341" i="1"/>
  <c r="S341" i="1"/>
  <c r="R341" i="1"/>
  <c r="Q341" i="1"/>
  <c r="P341" i="1"/>
  <c r="J341" i="1"/>
  <c r="I341" i="1"/>
  <c r="H341" i="1"/>
  <c r="G341" i="1"/>
  <c r="F341" i="1"/>
  <c r="AX340" i="1"/>
  <c r="AW340" i="1"/>
  <c r="AV340" i="1"/>
  <c r="AU340" i="1"/>
  <c r="AT340" i="1"/>
  <c r="AN340" i="1"/>
  <c r="AM340" i="1"/>
  <c r="AL340" i="1"/>
  <c r="AK340" i="1"/>
  <c r="AJ340" i="1"/>
  <c r="AD340" i="1"/>
  <c r="AC340" i="1"/>
  <c r="AB340" i="1"/>
  <c r="AA340" i="1"/>
  <c r="Z340" i="1"/>
  <c r="T340" i="1"/>
  <c r="S340" i="1"/>
  <c r="R340" i="1"/>
  <c r="Q340" i="1"/>
  <c r="P340" i="1"/>
  <c r="J340" i="1"/>
  <c r="I340" i="1"/>
  <c r="H340" i="1"/>
  <c r="G340" i="1"/>
  <c r="F340" i="1"/>
  <c r="AX338" i="1"/>
  <c r="AW338" i="1"/>
  <c r="AV338" i="1"/>
  <c r="AU338" i="1"/>
  <c r="AT338" i="1"/>
  <c r="AN338" i="1"/>
  <c r="AM338" i="1"/>
  <c r="AL338" i="1"/>
  <c r="AK338" i="1"/>
  <c r="AJ338" i="1"/>
  <c r="AD338" i="1"/>
  <c r="AC338" i="1"/>
  <c r="AB338" i="1"/>
  <c r="AA338" i="1"/>
  <c r="Z338" i="1"/>
  <c r="T338" i="1"/>
  <c r="S338" i="1"/>
  <c r="R338" i="1"/>
  <c r="Q338" i="1"/>
  <c r="P338" i="1"/>
  <c r="J338" i="1"/>
  <c r="I338" i="1"/>
  <c r="H338" i="1"/>
  <c r="G338" i="1"/>
  <c r="F338" i="1"/>
  <c r="AX337" i="1"/>
  <c r="AW337" i="1"/>
  <c r="AV337" i="1"/>
  <c r="AU337" i="1"/>
  <c r="AT337" i="1"/>
  <c r="AN337" i="1"/>
  <c r="AM337" i="1"/>
  <c r="AL337" i="1"/>
  <c r="AK337" i="1"/>
  <c r="AJ337" i="1"/>
  <c r="AD337" i="1"/>
  <c r="AC337" i="1"/>
  <c r="AB337" i="1"/>
  <c r="AA337" i="1"/>
  <c r="Z337" i="1"/>
  <c r="T337" i="1"/>
  <c r="S337" i="1"/>
  <c r="R337" i="1"/>
  <c r="Q337" i="1"/>
  <c r="P337" i="1"/>
  <c r="J337" i="1"/>
  <c r="I337" i="1"/>
  <c r="H337" i="1"/>
  <c r="G337" i="1"/>
  <c r="F337" i="1"/>
  <c r="AX336" i="1"/>
  <c r="AW336" i="1"/>
  <c r="AV336" i="1"/>
  <c r="AU336" i="1"/>
  <c r="AT336" i="1"/>
  <c r="AN336" i="1"/>
  <c r="AM336" i="1"/>
  <c r="AL336" i="1"/>
  <c r="AK336" i="1"/>
  <c r="AJ336" i="1"/>
  <c r="AD336" i="1"/>
  <c r="AC336" i="1"/>
  <c r="AB336" i="1"/>
  <c r="AA336" i="1"/>
  <c r="Z336" i="1"/>
  <c r="T336" i="1"/>
  <c r="S336" i="1"/>
  <c r="R336" i="1"/>
  <c r="Q336" i="1"/>
  <c r="P336" i="1"/>
  <c r="J336" i="1"/>
  <c r="I336" i="1"/>
  <c r="H336" i="1"/>
  <c r="G336" i="1"/>
  <c r="F336" i="1"/>
  <c r="AX335" i="1"/>
  <c r="AW335" i="1"/>
  <c r="AV335" i="1"/>
  <c r="AU335" i="1"/>
  <c r="AT335" i="1"/>
  <c r="AN335" i="1"/>
  <c r="AM335" i="1"/>
  <c r="AL335" i="1"/>
  <c r="AK335" i="1"/>
  <c r="AJ335" i="1"/>
  <c r="AD335" i="1"/>
  <c r="AC335" i="1"/>
  <c r="AB335" i="1"/>
  <c r="AA335" i="1"/>
  <c r="Z335" i="1"/>
  <c r="T335" i="1"/>
  <c r="S335" i="1"/>
  <c r="R335" i="1"/>
  <c r="Q335" i="1"/>
  <c r="P335" i="1"/>
  <c r="J335" i="1"/>
  <c r="I335" i="1"/>
  <c r="H335" i="1"/>
  <c r="G335" i="1"/>
  <c r="F335" i="1"/>
  <c r="AX334" i="1"/>
  <c r="AW334" i="1"/>
  <c r="AV334" i="1"/>
  <c r="AU334" i="1"/>
  <c r="AT334" i="1"/>
  <c r="AN334" i="1"/>
  <c r="AM334" i="1"/>
  <c r="AL334" i="1"/>
  <c r="AK334" i="1"/>
  <c r="AJ334" i="1"/>
  <c r="AD334" i="1"/>
  <c r="AC334" i="1"/>
  <c r="AB334" i="1"/>
  <c r="AA334" i="1"/>
  <c r="Z334" i="1"/>
  <c r="T334" i="1"/>
  <c r="S334" i="1"/>
  <c r="R334" i="1"/>
  <c r="Q334" i="1"/>
  <c r="P334" i="1"/>
  <c r="J334" i="1"/>
  <c r="I334" i="1"/>
  <c r="H334" i="1"/>
  <c r="G334" i="1"/>
  <c r="F334" i="1"/>
  <c r="AX333" i="1"/>
  <c r="AW333" i="1"/>
  <c r="AV333" i="1"/>
  <c r="AU333" i="1"/>
  <c r="AT333" i="1"/>
  <c r="AN333" i="1"/>
  <c r="AM333" i="1"/>
  <c r="AL333" i="1"/>
  <c r="AK333" i="1"/>
  <c r="AJ333" i="1"/>
  <c r="AD333" i="1"/>
  <c r="AC333" i="1"/>
  <c r="AB333" i="1"/>
  <c r="AA333" i="1"/>
  <c r="Z333" i="1"/>
  <c r="T333" i="1"/>
  <c r="S333" i="1"/>
  <c r="R333" i="1"/>
  <c r="Q333" i="1"/>
  <c r="P333" i="1"/>
  <c r="J333" i="1"/>
  <c r="I333" i="1"/>
  <c r="H333" i="1"/>
  <c r="G333" i="1"/>
  <c r="F333" i="1"/>
  <c r="AX332" i="1"/>
  <c r="AW332" i="1"/>
  <c r="AV332" i="1"/>
  <c r="AU332" i="1"/>
  <c r="AT332" i="1"/>
  <c r="AN332" i="1"/>
  <c r="AM332" i="1"/>
  <c r="AL332" i="1"/>
  <c r="AK332" i="1"/>
  <c r="AJ332" i="1"/>
  <c r="AD332" i="1"/>
  <c r="AC332" i="1"/>
  <c r="AB332" i="1"/>
  <c r="AA332" i="1"/>
  <c r="Z332" i="1"/>
  <c r="T332" i="1"/>
  <c r="S332" i="1"/>
  <c r="R332" i="1"/>
  <c r="Q332" i="1"/>
  <c r="P332" i="1"/>
  <c r="J332" i="1"/>
  <c r="I332" i="1"/>
  <c r="H332" i="1"/>
  <c r="G332" i="1"/>
  <c r="F332" i="1"/>
  <c r="AX331" i="1"/>
  <c r="AW331" i="1"/>
  <c r="AV331" i="1"/>
  <c r="AU331" i="1"/>
  <c r="AT331" i="1"/>
  <c r="AN331" i="1"/>
  <c r="AM331" i="1"/>
  <c r="AL331" i="1"/>
  <c r="AK331" i="1"/>
  <c r="AJ331" i="1"/>
  <c r="AD331" i="1"/>
  <c r="AC331" i="1"/>
  <c r="AB331" i="1"/>
  <c r="AA331" i="1"/>
  <c r="Z331" i="1"/>
  <c r="T331" i="1"/>
  <c r="S331" i="1"/>
  <c r="R331" i="1"/>
  <c r="Q331" i="1"/>
  <c r="P331" i="1"/>
  <c r="J331" i="1"/>
  <c r="I331" i="1"/>
  <c r="H331" i="1"/>
  <c r="G331" i="1"/>
  <c r="F331" i="1"/>
  <c r="AX330" i="1"/>
  <c r="AW330" i="1"/>
  <c r="AV330" i="1"/>
  <c r="AU330" i="1"/>
  <c r="AT330" i="1"/>
  <c r="AN330" i="1"/>
  <c r="AM330" i="1"/>
  <c r="AL330" i="1"/>
  <c r="AK330" i="1"/>
  <c r="AJ330" i="1"/>
  <c r="AD330" i="1"/>
  <c r="AC330" i="1"/>
  <c r="AB330" i="1"/>
  <c r="AA330" i="1"/>
  <c r="Z330" i="1"/>
  <c r="T330" i="1"/>
  <c r="S330" i="1"/>
  <c r="R330" i="1"/>
  <c r="Q330" i="1"/>
  <c r="P330" i="1"/>
  <c r="J330" i="1"/>
  <c r="I330" i="1"/>
  <c r="H330" i="1"/>
  <c r="G330" i="1"/>
  <c r="F330" i="1"/>
  <c r="AX329" i="1"/>
  <c r="AW329" i="1"/>
  <c r="AV329" i="1"/>
  <c r="AU329" i="1"/>
  <c r="AT329" i="1"/>
  <c r="AN329" i="1"/>
  <c r="AM329" i="1"/>
  <c r="AL329" i="1"/>
  <c r="AK329" i="1"/>
  <c r="AJ329" i="1"/>
  <c r="AD329" i="1"/>
  <c r="AC329" i="1"/>
  <c r="AB329" i="1"/>
  <c r="AA329" i="1"/>
  <c r="Z329" i="1"/>
  <c r="T329" i="1"/>
  <c r="S329" i="1"/>
  <c r="R329" i="1"/>
  <c r="Q329" i="1"/>
  <c r="P329" i="1"/>
  <c r="J329" i="1"/>
  <c r="I329" i="1"/>
  <c r="H329" i="1"/>
  <c r="G329" i="1"/>
  <c r="F329" i="1"/>
  <c r="AX327" i="1"/>
  <c r="AW327" i="1"/>
  <c r="AV327" i="1"/>
  <c r="AU327" i="1"/>
  <c r="AT327" i="1"/>
  <c r="AN327" i="1"/>
  <c r="AM327" i="1"/>
  <c r="AL327" i="1"/>
  <c r="AK327" i="1"/>
  <c r="AJ327" i="1"/>
  <c r="AD327" i="1"/>
  <c r="AC327" i="1"/>
  <c r="AB327" i="1"/>
  <c r="AA327" i="1"/>
  <c r="Z327" i="1"/>
  <c r="T327" i="1"/>
  <c r="S327" i="1"/>
  <c r="R327" i="1"/>
  <c r="Q327" i="1"/>
  <c r="P327" i="1"/>
  <c r="J327" i="1"/>
  <c r="I327" i="1"/>
  <c r="H327" i="1"/>
  <c r="G327" i="1"/>
  <c r="F327" i="1"/>
  <c r="AX326" i="1"/>
  <c r="AW326" i="1"/>
  <c r="AV326" i="1"/>
  <c r="AU326" i="1"/>
  <c r="AT326" i="1"/>
  <c r="AN326" i="1"/>
  <c r="AM326" i="1"/>
  <c r="AL326" i="1"/>
  <c r="AK326" i="1"/>
  <c r="AJ326" i="1"/>
  <c r="AD326" i="1"/>
  <c r="AC326" i="1"/>
  <c r="AB326" i="1"/>
  <c r="AA326" i="1"/>
  <c r="Z326" i="1"/>
  <c r="T326" i="1"/>
  <c r="S326" i="1"/>
  <c r="R326" i="1"/>
  <c r="Q326" i="1"/>
  <c r="P326" i="1"/>
  <c r="J326" i="1"/>
  <c r="I326" i="1"/>
  <c r="H326" i="1"/>
  <c r="G326" i="1"/>
  <c r="F326" i="1"/>
  <c r="AX325" i="1"/>
  <c r="AW325" i="1"/>
  <c r="AV325" i="1"/>
  <c r="AU325" i="1"/>
  <c r="AT325" i="1"/>
  <c r="AN325" i="1"/>
  <c r="AM325" i="1"/>
  <c r="AL325" i="1"/>
  <c r="AK325" i="1"/>
  <c r="AJ325" i="1"/>
  <c r="AD325" i="1"/>
  <c r="AC325" i="1"/>
  <c r="AB325" i="1"/>
  <c r="AA325" i="1"/>
  <c r="Z325" i="1"/>
  <c r="T325" i="1"/>
  <c r="S325" i="1"/>
  <c r="R325" i="1"/>
  <c r="Q325" i="1"/>
  <c r="P325" i="1"/>
  <c r="J325" i="1"/>
  <c r="I325" i="1"/>
  <c r="H325" i="1"/>
  <c r="G325" i="1"/>
  <c r="F325" i="1"/>
  <c r="AX324" i="1"/>
  <c r="AW324" i="1"/>
  <c r="AV324" i="1"/>
  <c r="AU324" i="1"/>
  <c r="AT324" i="1"/>
  <c r="AN324" i="1"/>
  <c r="AM324" i="1"/>
  <c r="AL324" i="1"/>
  <c r="AK324" i="1"/>
  <c r="AJ324" i="1"/>
  <c r="AD324" i="1"/>
  <c r="AC324" i="1"/>
  <c r="AB324" i="1"/>
  <c r="AA324" i="1"/>
  <c r="Z324" i="1"/>
  <c r="T324" i="1"/>
  <c r="S324" i="1"/>
  <c r="R324" i="1"/>
  <c r="Q324" i="1"/>
  <c r="P324" i="1"/>
  <c r="J324" i="1"/>
  <c r="I324" i="1"/>
  <c r="H324" i="1"/>
  <c r="G324" i="1"/>
  <c r="F324" i="1"/>
  <c r="AX323" i="1"/>
  <c r="AW323" i="1"/>
  <c r="AV323" i="1"/>
  <c r="AU323" i="1"/>
  <c r="AT323" i="1"/>
  <c r="AN323" i="1"/>
  <c r="AM323" i="1"/>
  <c r="AL323" i="1"/>
  <c r="AK323" i="1"/>
  <c r="AJ323" i="1"/>
  <c r="AD323" i="1"/>
  <c r="AC323" i="1"/>
  <c r="AB323" i="1"/>
  <c r="AA323" i="1"/>
  <c r="Z323" i="1"/>
  <c r="T323" i="1"/>
  <c r="S323" i="1"/>
  <c r="R323" i="1"/>
  <c r="Q323" i="1"/>
  <c r="P323" i="1"/>
  <c r="J323" i="1"/>
  <c r="I323" i="1"/>
  <c r="H323" i="1"/>
  <c r="G323" i="1"/>
  <c r="F323" i="1"/>
  <c r="AX322" i="1"/>
  <c r="AW322" i="1"/>
  <c r="AV322" i="1"/>
  <c r="AU322" i="1"/>
  <c r="AT322" i="1"/>
  <c r="AN322" i="1"/>
  <c r="AM322" i="1"/>
  <c r="AL322" i="1"/>
  <c r="AK322" i="1"/>
  <c r="AJ322" i="1"/>
  <c r="AD322" i="1"/>
  <c r="AC322" i="1"/>
  <c r="AB322" i="1"/>
  <c r="AA322" i="1"/>
  <c r="Z322" i="1"/>
  <c r="T322" i="1"/>
  <c r="S322" i="1"/>
  <c r="R322" i="1"/>
  <c r="Q322" i="1"/>
  <c r="P322" i="1"/>
  <c r="J322" i="1"/>
  <c r="I322" i="1"/>
  <c r="H322" i="1"/>
  <c r="G322" i="1"/>
  <c r="F322" i="1"/>
  <c r="AX321" i="1"/>
  <c r="AW321" i="1"/>
  <c r="AV321" i="1"/>
  <c r="AU321" i="1"/>
  <c r="AT321" i="1"/>
  <c r="AN321" i="1"/>
  <c r="AM321" i="1"/>
  <c r="AL321" i="1"/>
  <c r="AK321" i="1"/>
  <c r="AJ321" i="1"/>
  <c r="AD321" i="1"/>
  <c r="AC321" i="1"/>
  <c r="AB321" i="1"/>
  <c r="AA321" i="1"/>
  <c r="Z321" i="1"/>
  <c r="T321" i="1"/>
  <c r="S321" i="1"/>
  <c r="R321" i="1"/>
  <c r="Q321" i="1"/>
  <c r="P321" i="1"/>
  <c r="J321" i="1"/>
  <c r="I321" i="1"/>
  <c r="H321" i="1"/>
  <c r="G321" i="1"/>
  <c r="F321" i="1"/>
  <c r="AX320" i="1"/>
  <c r="AW320" i="1"/>
  <c r="AV320" i="1"/>
  <c r="AU320" i="1"/>
  <c r="AT320" i="1"/>
  <c r="AN320" i="1"/>
  <c r="AM320" i="1"/>
  <c r="AL320" i="1"/>
  <c r="AK320" i="1"/>
  <c r="AJ320" i="1"/>
  <c r="AD320" i="1"/>
  <c r="AC320" i="1"/>
  <c r="AB320" i="1"/>
  <c r="AA320" i="1"/>
  <c r="Z320" i="1"/>
  <c r="T320" i="1"/>
  <c r="S320" i="1"/>
  <c r="R320" i="1"/>
  <c r="Q320" i="1"/>
  <c r="P320" i="1"/>
  <c r="J320" i="1"/>
  <c r="I320" i="1"/>
  <c r="H320" i="1"/>
  <c r="G320" i="1"/>
  <c r="F320" i="1"/>
  <c r="AX319" i="1"/>
  <c r="AW319" i="1"/>
  <c r="AV319" i="1"/>
  <c r="AU319" i="1"/>
  <c r="AT319" i="1"/>
  <c r="AN319" i="1"/>
  <c r="AM319" i="1"/>
  <c r="AL319" i="1"/>
  <c r="AK319" i="1"/>
  <c r="AJ319" i="1"/>
  <c r="AD319" i="1"/>
  <c r="AC319" i="1"/>
  <c r="AB319" i="1"/>
  <c r="AA319" i="1"/>
  <c r="Z319" i="1"/>
  <c r="T319" i="1"/>
  <c r="S319" i="1"/>
  <c r="R319" i="1"/>
  <c r="Q319" i="1"/>
  <c r="P319" i="1"/>
  <c r="J319" i="1"/>
  <c r="I319" i="1"/>
  <c r="H319" i="1"/>
  <c r="G319" i="1"/>
  <c r="F319" i="1"/>
  <c r="AX318" i="1"/>
  <c r="AW318" i="1"/>
  <c r="AV318" i="1"/>
  <c r="AU318" i="1"/>
  <c r="AT318" i="1"/>
  <c r="AN318" i="1"/>
  <c r="AM318" i="1"/>
  <c r="AL318" i="1"/>
  <c r="AK318" i="1"/>
  <c r="AJ318" i="1"/>
  <c r="AD318" i="1"/>
  <c r="AC318" i="1"/>
  <c r="AB318" i="1"/>
  <c r="AA318" i="1"/>
  <c r="Z318" i="1"/>
  <c r="T318" i="1"/>
  <c r="S318" i="1"/>
  <c r="R318" i="1"/>
  <c r="Q318" i="1"/>
  <c r="P318" i="1"/>
  <c r="J318" i="1"/>
  <c r="I318" i="1"/>
  <c r="H318" i="1"/>
  <c r="G318" i="1"/>
  <c r="F318" i="1"/>
  <c r="AX317" i="1"/>
  <c r="AW317" i="1"/>
  <c r="AV317" i="1"/>
  <c r="AU317" i="1"/>
  <c r="AT317" i="1"/>
  <c r="AN317" i="1"/>
  <c r="AM317" i="1"/>
  <c r="AL317" i="1"/>
  <c r="AK317" i="1"/>
  <c r="AJ317" i="1"/>
  <c r="AD317" i="1"/>
  <c r="AC317" i="1"/>
  <c r="AB317" i="1"/>
  <c r="AA317" i="1"/>
  <c r="Z317" i="1"/>
  <c r="T317" i="1"/>
  <c r="S317" i="1"/>
  <c r="R317" i="1"/>
  <c r="Q317" i="1"/>
  <c r="P317" i="1"/>
  <c r="J317" i="1"/>
  <c r="I317" i="1"/>
  <c r="H317" i="1"/>
  <c r="G317" i="1"/>
  <c r="F317" i="1"/>
  <c r="AX316" i="1"/>
  <c r="AW316" i="1"/>
  <c r="AV316" i="1"/>
  <c r="AU316" i="1"/>
  <c r="AT316" i="1"/>
  <c r="AN316" i="1"/>
  <c r="AM316" i="1"/>
  <c r="AL316" i="1"/>
  <c r="AK316" i="1"/>
  <c r="AJ316" i="1"/>
  <c r="AD316" i="1"/>
  <c r="AC316" i="1"/>
  <c r="AB316" i="1"/>
  <c r="AA316" i="1"/>
  <c r="Z316" i="1"/>
  <c r="T316" i="1"/>
  <c r="S316" i="1"/>
  <c r="R316" i="1"/>
  <c r="Q316" i="1"/>
  <c r="P316" i="1"/>
  <c r="J316" i="1"/>
  <c r="I316" i="1"/>
  <c r="H316" i="1"/>
  <c r="G316" i="1"/>
  <c r="F316" i="1"/>
  <c r="AX315" i="1"/>
  <c r="AW315" i="1"/>
  <c r="AV315" i="1"/>
  <c r="AU315" i="1"/>
  <c r="AT315" i="1"/>
  <c r="AN315" i="1"/>
  <c r="AM315" i="1"/>
  <c r="AL315" i="1"/>
  <c r="AK315" i="1"/>
  <c r="AJ315" i="1"/>
  <c r="AD315" i="1"/>
  <c r="AC315" i="1"/>
  <c r="AB315" i="1"/>
  <c r="AA315" i="1"/>
  <c r="Z315" i="1"/>
  <c r="T315" i="1"/>
  <c r="S315" i="1"/>
  <c r="R315" i="1"/>
  <c r="Q315" i="1"/>
  <c r="P315" i="1"/>
  <c r="J315" i="1"/>
  <c r="I315" i="1"/>
  <c r="H315" i="1"/>
  <c r="G315" i="1"/>
  <c r="F315" i="1"/>
  <c r="AX313" i="1"/>
  <c r="AW313" i="1"/>
  <c r="AV313" i="1"/>
  <c r="AU313" i="1"/>
  <c r="AT313" i="1"/>
  <c r="AN313" i="1"/>
  <c r="AM313" i="1"/>
  <c r="AL313" i="1"/>
  <c r="AK313" i="1"/>
  <c r="AJ313" i="1"/>
  <c r="AD313" i="1"/>
  <c r="AC313" i="1"/>
  <c r="AB313" i="1"/>
  <c r="AA313" i="1"/>
  <c r="Z313" i="1"/>
  <c r="T313" i="1"/>
  <c r="S313" i="1"/>
  <c r="R313" i="1"/>
  <c r="Q313" i="1"/>
  <c r="P313" i="1"/>
  <c r="J313" i="1"/>
  <c r="I313" i="1"/>
  <c r="H313" i="1"/>
  <c r="G313" i="1"/>
  <c r="F313" i="1"/>
  <c r="AX312" i="1"/>
  <c r="AW312" i="1"/>
  <c r="AV312" i="1"/>
  <c r="AU312" i="1"/>
  <c r="AT312" i="1"/>
  <c r="AN312" i="1"/>
  <c r="AM312" i="1"/>
  <c r="AL312" i="1"/>
  <c r="AK312" i="1"/>
  <c r="AJ312" i="1"/>
  <c r="AD312" i="1"/>
  <c r="AC312" i="1"/>
  <c r="AB312" i="1"/>
  <c r="AA312" i="1"/>
  <c r="Z312" i="1"/>
  <c r="T312" i="1"/>
  <c r="S312" i="1"/>
  <c r="R312" i="1"/>
  <c r="Q312" i="1"/>
  <c r="P312" i="1"/>
  <c r="J312" i="1"/>
  <c r="I312" i="1"/>
  <c r="H312" i="1"/>
  <c r="G312" i="1"/>
  <c r="F312" i="1"/>
  <c r="AX311" i="1"/>
  <c r="AW311" i="1"/>
  <c r="AV311" i="1"/>
  <c r="AU311" i="1"/>
  <c r="AT311" i="1"/>
  <c r="AN311" i="1"/>
  <c r="AM311" i="1"/>
  <c r="AL311" i="1"/>
  <c r="AK311" i="1"/>
  <c r="AJ311" i="1"/>
  <c r="AD311" i="1"/>
  <c r="AC311" i="1"/>
  <c r="AB311" i="1"/>
  <c r="AA311" i="1"/>
  <c r="Z311" i="1"/>
  <c r="T311" i="1"/>
  <c r="S311" i="1"/>
  <c r="R311" i="1"/>
  <c r="Q311" i="1"/>
  <c r="P311" i="1"/>
  <c r="J311" i="1"/>
  <c r="I311" i="1"/>
  <c r="H311" i="1"/>
  <c r="G311" i="1"/>
  <c r="F311" i="1"/>
  <c r="AX310" i="1"/>
  <c r="AW310" i="1"/>
  <c r="AV310" i="1"/>
  <c r="AU310" i="1"/>
  <c r="AT310" i="1"/>
  <c r="AN310" i="1"/>
  <c r="AM310" i="1"/>
  <c r="AL310" i="1"/>
  <c r="AK310" i="1"/>
  <c r="AJ310" i="1"/>
  <c r="AD310" i="1"/>
  <c r="AC310" i="1"/>
  <c r="AB310" i="1"/>
  <c r="AA310" i="1"/>
  <c r="Z310" i="1"/>
  <c r="T310" i="1"/>
  <c r="S310" i="1"/>
  <c r="R310" i="1"/>
  <c r="Q310" i="1"/>
  <c r="P310" i="1"/>
  <c r="J310" i="1"/>
  <c r="I310" i="1"/>
  <c r="H310" i="1"/>
  <c r="G310" i="1"/>
  <c r="F310" i="1"/>
  <c r="AX309" i="1"/>
  <c r="AW309" i="1"/>
  <c r="AV309" i="1"/>
  <c r="AU309" i="1"/>
  <c r="AT309" i="1"/>
  <c r="AN309" i="1"/>
  <c r="AM309" i="1"/>
  <c r="AL309" i="1"/>
  <c r="AK309" i="1"/>
  <c r="AJ309" i="1"/>
  <c r="AD309" i="1"/>
  <c r="AC309" i="1"/>
  <c r="AB309" i="1"/>
  <c r="AA309" i="1"/>
  <c r="Z309" i="1"/>
  <c r="T309" i="1"/>
  <c r="S309" i="1"/>
  <c r="R309" i="1"/>
  <c r="Q309" i="1"/>
  <c r="P309" i="1"/>
  <c r="J309" i="1"/>
  <c r="I309" i="1"/>
  <c r="H309" i="1"/>
  <c r="G309" i="1"/>
  <c r="F309" i="1"/>
  <c r="AX308" i="1"/>
  <c r="AW308" i="1"/>
  <c r="AV308" i="1"/>
  <c r="AU308" i="1"/>
  <c r="AT308" i="1"/>
  <c r="AN308" i="1"/>
  <c r="AM308" i="1"/>
  <c r="AL308" i="1"/>
  <c r="AK308" i="1"/>
  <c r="AJ308" i="1"/>
  <c r="AD308" i="1"/>
  <c r="AC308" i="1"/>
  <c r="AB308" i="1"/>
  <c r="AA308" i="1"/>
  <c r="Z308" i="1"/>
  <c r="T308" i="1"/>
  <c r="S308" i="1"/>
  <c r="R308" i="1"/>
  <c r="Q308" i="1"/>
  <c r="P308" i="1"/>
  <c r="J308" i="1"/>
  <c r="I308" i="1"/>
  <c r="H308" i="1"/>
  <c r="G308" i="1"/>
  <c r="F308" i="1"/>
  <c r="AX307" i="1"/>
  <c r="AW307" i="1"/>
  <c r="AV307" i="1"/>
  <c r="AU307" i="1"/>
  <c r="AT307" i="1"/>
  <c r="AN307" i="1"/>
  <c r="AM307" i="1"/>
  <c r="AL307" i="1"/>
  <c r="AK307" i="1"/>
  <c r="AJ307" i="1"/>
  <c r="AD307" i="1"/>
  <c r="AC307" i="1"/>
  <c r="AB307" i="1"/>
  <c r="AA307" i="1"/>
  <c r="Z307" i="1"/>
  <c r="T307" i="1"/>
  <c r="S307" i="1"/>
  <c r="R307" i="1"/>
  <c r="Q307" i="1"/>
  <c r="P307" i="1"/>
  <c r="J307" i="1"/>
  <c r="I307" i="1"/>
  <c r="H307" i="1"/>
  <c r="G307" i="1"/>
  <c r="F307" i="1"/>
  <c r="AX306" i="1"/>
  <c r="AW306" i="1"/>
  <c r="AV306" i="1"/>
  <c r="AU306" i="1"/>
  <c r="AT306" i="1"/>
  <c r="AN306" i="1"/>
  <c r="AM306" i="1"/>
  <c r="AL306" i="1"/>
  <c r="AK306" i="1"/>
  <c r="AJ306" i="1"/>
  <c r="AD306" i="1"/>
  <c r="AC306" i="1"/>
  <c r="AB306" i="1"/>
  <c r="AA306" i="1"/>
  <c r="Z306" i="1"/>
  <c r="T306" i="1"/>
  <c r="S306" i="1"/>
  <c r="R306" i="1"/>
  <c r="Q306" i="1"/>
  <c r="P306" i="1"/>
  <c r="J306" i="1"/>
  <c r="I306" i="1"/>
  <c r="H306" i="1"/>
  <c r="G306" i="1"/>
  <c r="F306" i="1"/>
  <c r="AX305" i="1"/>
  <c r="AW305" i="1"/>
  <c r="AV305" i="1"/>
  <c r="AU305" i="1"/>
  <c r="AT305" i="1"/>
  <c r="AN305" i="1"/>
  <c r="AM305" i="1"/>
  <c r="AL305" i="1"/>
  <c r="AK305" i="1"/>
  <c r="AJ305" i="1"/>
  <c r="AD305" i="1"/>
  <c r="AC305" i="1"/>
  <c r="AB305" i="1"/>
  <c r="AA305" i="1"/>
  <c r="Z305" i="1"/>
  <c r="T305" i="1"/>
  <c r="S305" i="1"/>
  <c r="R305" i="1"/>
  <c r="Q305" i="1"/>
  <c r="P305" i="1"/>
  <c r="J305" i="1"/>
  <c r="I305" i="1"/>
  <c r="H305" i="1"/>
  <c r="G305" i="1"/>
  <c r="F305" i="1"/>
  <c r="AX304" i="1"/>
  <c r="AW304" i="1"/>
  <c r="AV304" i="1"/>
  <c r="AU304" i="1"/>
  <c r="AT304" i="1"/>
  <c r="AN304" i="1"/>
  <c r="AM304" i="1"/>
  <c r="AL304" i="1"/>
  <c r="AK304" i="1"/>
  <c r="AJ304" i="1"/>
  <c r="AD304" i="1"/>
  <c r="AC304" i="1"/>
  <c r="AB304" i="1"/>
  <c r="AA304" i="1"/>
  <c r="Z304" i="1"/>
  <c r="T304" i="1"/>
  <c r="S304" i="1"/>
  <c r="R304" i="1"/>
  <c r="Q304" i="1"/>
  <c r="P304" i="1"/>
  <c r="J304" i="1"/>
  <c r="I304" i="1"/>
  <c r="H304" i="1"/>
  <c r="G304" i="1"/>
  <c r="F304" i="1"/>
  <c r="AX303" i="1"/>
  <c r="AW303" i="1"/>
  <c r="AV303" i="1"/>
  <c r="AU303" i="1"/>
  <c r="AT303" i="1"/>
  <c r="AN303" i="1"/>
  <c r="AM303" i="1"/>
  <c r="AL303" i="1"/>
  <c r="AK303" i="1"/>
  <c r="AJ303" i="1"/>
  <c r="AD303" i="1"/>
  <c r="AC303" i="1"/>
  <c r="AB303" i="1"/>
  <c r="AA303" i="1"/>
  <c r="Z303" i="1"/>
  <c r="T303" i="1"/>
  <c r="S303" i="1"/>
  <c r="R303" i="1"/>
  <c r="Q303" i="1"/>
  <c r="P303" i="1"/>
  <c r="J303" i="1"/>
  <c r="I303" i="1"/>
  <c r="H303" i="1"/>
  <c r="G303" i="1"/>
  <c r="F303" i="1"/>
  <c r="AX302" i="1"/>
  <c r="AW302" i="1"/>
  <c r="AV302" i="1"/>
  <c r="AU302" i="1"/>
  <c r="AT302" i="1"/>
  <c r="AN302" i="1"/>
  <c r="AM302" i="1"/>
  <c r="AL302" i="1"/>
  <c r="AK302" i="1"/>
  <c r="AJ302" i="1"/>
  <c r="AD302" i="1"/>
  <c r="AC302" i="1"/>
  <c r="AB302" i="1"/>
  <c r="AA302" i="1"/>
  <c r="Z302" i="1"/>
  <c r="T302" i="1"/>
  <c r="S302" i="1"/>
  <c r="R302" i="1"/>
  <c r="Q302" i="1"/>
  <c r="P302" i="1"/>
  <c r="J302" i="1"/>
  <c r="I302" i="1"/>
  <c r="H302" i="1"/>
  <c r="G302" i="1"/>
  <c r="F302" i="1"/>
  <c r="AX301" i="1"/>
  <c r="AW301" i="1"/>
  <c r="AV301" i="1"/>
  <c r="AU301" i="1"/>
  <c r="AT301" i="1"/>
  <c r="AN301" i="1"/>
  <c r="AM301" i="1"/>
  <c r="AL301" i="1"/>
  <c r="AK301" i="1"/>
  <c r="AJ301" i="1"/>
  <c r="AD301" i="1"/>
  <c r="AC301" i="1"/>
  <c r="AB301" i="1"/>
  <c r="AA301" i="1"/>
  <c r="Z301" i="1"/>
  <c r="T301" i="1"/>
  <c r="S301" i="1"/>
  <c r="R301" i="1"/>
  <c r="Q301" i="1"/>
  <c r="P301" i="1"/>
  <c r="J301" i="1"/>
  <c r="I301" i="1"/>
  <c r="H301" i="1"/>
  <c r="G301" i="1"/>
  <c r="F301" i="1"/>
  <c r="AX300" i="1"/>
  <c r="AW300" i="1"/>
  <c r="AV300" i="1"/>
  <c r="AU300" i="1"/>
  <c r="AT300" i="1"/>
  <c r="AN300" i="1"/>
  <c r="AM300" i="1"/>
  <c r="AL300" i="1"/>
  <c r="AK300" i="1"/>
  <c r="AJ300" i="1"/>
  <c r="AD300" i="1"/>
  <c r="AC300" i="1"/>
  <c r="AB300" i="1"/>
  <c r="AA300" i="1"/>
  <c r="Z300" i="1"/>
  <c r="T300" i="1"/>
  <c r="S300" i="1"/>
  <c r="R300" i="1"/>
  <c r="Q300" i="1"/>
  <c r="P300" i="1"/>
  <c r="J300" i="1"/>
  <c r="I300" i="1"/>
  <c r="H300" i="1"/>
  <c r="G300" i="1"/>
  <c r="F300" i="1"/>
  <c r="AX299" i="1"/>
  <c r="AW299" i="1"/>
  <c r="AV299" i="1"/>
  <c r="AU299" i="1"/>
  <c r="AT299" i="1"/>
  <c r="AN299" i="1"/>
  <c r="AM299" i="1"/>
  <c r="AL299" i="1"/>
  <c r="AK299" i="1"/>
  <c r="AJ299" i="1"/>
  <c r="AD299" i="1"/>
  <c r="AC299" i="1"/>
  <c r="AB299" i="1"/>
  <c r="AA299" i="1"/>
  <c r="Z299" i="1"/>
  <c r="T299" i="1"/>
  <c r="S299" i="1"/>
  <c r="R299" i="1"/>
  <c r="Q299" i="1"/>
  <c r="P299" i="1"/>
  <c r="J299" i="1"/>
  <c r="I299" i="1"/>
  <c r="H299" i="1"/>
  <c r="G299" i="1"/>
  <c r="F299" i="1"/>
  <c r="AX297" i="1"/>
  <c r="AW297" i="1"/>
  <c r="AV297" i="1"/>
  <c r="AU297" i="1"/>
  <c r="AT297" i="1"/>
  <c r="AN297" i="1"/>
  <c r="AM297" i="1"/>
  <c r="AL297" i="1"/>
  <c r="AK297" i="1"/>
  <c r="AJ297" i="1"/>
  <c r="AD297" i="1"/>
  <c r="AC297" i="1"/>
  <c r="AB297" i="1"/>
  <c r="AA297" i="1"/>
  <c r="Z297" i="1"/>
  <c r="T297" i="1"/>
  <c r="S297" i="1"/>
  <c r="R297" i="1"/>
  <c r="Q297" i="1"/>
  <c r="P297" i="1"/>
  <c r="J297" i="1"/>
  <c r="I297" i="1"/>
  <c r="H297" i="1"/>
  <c r="G297" i="1"/>
  <c r="F297" i="1"/>
  <c r="AX296" i="1"/>
  <c r="AW296" i="1"/>
  <c r="AV296" i="1"/>
  <c r="AU296" i="1"/>
  <c r="AT296" i="1"/>
  <c r="AN296" i="1"/>
  <c r="AM296" i="1"/>
  <c r="AL296" i="1"/>
  <c r="AK296" i="1"/>
  <c r="AJ296" i="1"/>
  <c r="AD296" i="1"/>
  <c r="AC296" i="1"/>
  <c r="AB296" i="1"/>
  <c r="AA296" i="1"/>
  <c r="Z296" i="1"/>
  <c r="T296" i="1"/>
  <c r="S296" i="1"/>
  <c r="R296" i="1"/>
  <c r="Q296" i="1"/>
  <c r="P296" i="1"/>
  <c r="J296" i="1"/>
  <c r="I296" i="1"/>
  <c r="H296" i="1"/>
  <c r="G296" i="1"/>
  <c r="F296" i="1"/>
  <c r="AX295" i="1"/>
  <c r="AW295" i="1"/>
  <c r="AV295" i="1"/>
  <c r="AU295" i="1"/>
  <c r="AT295" i="1"/>
  <c r="AN295" i="1"/>
  <c r="AM295" i="1"/>
  <c r="AL295" i="1"/>
  <c r="AK295" i="1"/>
  <c r="AJ295" i="1"/>
  <c r="AD295" i="1"/>
  <c r="AC295" i="1"/>
  <c r="AB295" i="1"/>
  <c r="AA295" i="1"/>
  <c r="Z295" i="1"/>
  <c r="T295" i="1"/>
  <c r="S295" i="1"/>
  <c r="R295" i="1"/>
  <c r="Q295" i="1"/>
  <c r="P295" i="1"/>
  <c r="J295" i="1"/>
  <c r="I295" i="1"/>
  <c r="H295" i="1"/>
  <c r="G295" i="1"/>
  <c r="F295" i="1"/>
  <c r="AX294" i="1"/>
  <c r="AW294" i="1"/>
  <c r="AV294" i="1"/>
  <c r="AU294" i="1"/>
  <c r="AT294" i="1"/>
  <c r="AN294" i="1"/>
  <c r="AM294" i="1"/>
  <c r="AL294" i="1"/>
  <c r="AK294" i="1"/>
  <c r="AJ294" i="1"/>
  <c r="AD294" i="1"/>
  <c r="AC294" i="1"/>
  <c r="AB294" i="1"/>
  <c r="AA294" i="1"/>
  <c r="Z294" i="1"/>
  <c r="T294" i="1"/>
  <c r="S294" i="1"/>
  <c r="R294" i="1"/>
  <c r="Q294" i="1"/>
  <c r="P294" i="1"/>
  <c r="J294" i="1"/>
  <c r="I294" i="1"/>
  <c r="H294" i="1"/>
  <c r="G294" i="1"/>
  <c r="F294" i="1"/>
  <c r="AX293" i="1"/>
  <c r="AW293" i="1"/>
  <c r="AV293" i="1"/>
  <c r="AU293" i="1"/>
  <c r="AT293" i="1"/>
  <c r="AN293" i="1"/>
  <c r="AM293" i="1"/>
  <c r="AL293" i="1"/>
  <c r="AK293" i="1"/>
  <c r="AJ293" i="1"/>
  <c r="AD293" i="1"/>
  <c r="AC293" i="1"/>
  <c r="AB293" i="1"/>
  <c r="AA293" i="1"/>
  <c r="Z293" i="1"/>
  <c r="T293" i="1"/>
  <c r="S293" i="1"/>
  <c r="R293" i="1"/>
  <c r="Q293" i="1"/>
  <c r="P293" i="1"/>
  <c r="J293" i="1"/>
  <c r="I293" i="1"/>
  <c r="H293" i="1"/>
  <c r="G293" i="1"/>
  <c r="F293" i="1"/>
  <c r="AX292" i="1"/>
  <c r="AW292" i="1"/>
  <c r="AV292" i="1"/>
  <c r="AU292" i="1"/>
  <c r="AT292" i="1"/>
  <c r="AN292" i="1"/>
  <c r="AM292" i="1"/>
  <c r="AL292" i="1"/>
  <c r="AK292" i="1"/>
  <c r="AJ292" i="1"/>
  <c r="AD292" i="1"/>
  <c r="AC292" i="1"/>
  <c r="AB292" i="1"/>
  <c r="AA292" i="1"/>
  <c r="Z292" i="1"/>
  <c r="T292" i="1"/>
  <c r="S292" i="1"/>
  <c r="R292" i="1"/>
  <c r="Q292" i="1"/>
  <c r="P292" i="1"/>
  <c r="J292" i="1"/>
  <c r="I292" i="1"/>
  <c r="H292" i="1"/>
  <c r="G292" i="1"/>
  <c r="F292" i="1"/>
  <c r="AX291" i="1"/>
  <c r="AW291" i="1"/>
  <c r="AV291" i="1"/>
  <c r="AU291" i="1"/>
  <c r="AT291" i="1"/>
  <c r="AN291" i="1"/>
  <c r="AM291" i="1"/>
  <c r="AL291" i="1"/>
  <c r="AK291" i="1"/>
  <c r="AJ291" i="1"/>
  <c r="AD291" i="1"/>
  <c r="AC291" i="1"/>
  <c r="AB291" i="1"/>
  <c r="AA291" i="1"/>
  <c r="Z291" i="1"/>
  <c r="T291" i="1"/>
  <c r="S291" i="1"/>
  <c r="R291" i="1"/>
  <c r="Q291" i="1"/>
  <c r="P291" i="1"/>
  <c r="J291" i="1"/>
  <c r="I291" i="1"/>
  <c r="H291" i="1"/>
  <c r="G291" i="1"/>
  <c r="F291" i="1"/>
  <c r="AX290" i="1"/>
  <c r="AW290" i="1"/>
  <c r="AV290" i="1"/>
  <c r="AU290" i="1"/>
  <c r="AT290" i="1"/>
  <c r="AN290" i="1"/>
  <c r="AM290" i="1"/>
  <c r="AL290" i="1"/>
  <c r="AK290" i="1"/>
  <c r="AJ290" i="1"/>
  <c r="AD290" i="1"/>
  <c r="AC290" i="1"/>
  <c r="AB290" i="1"/>
  <c r="AA290" i="1"/>
  <c r="Z290" i="1"/>
  <c r="T290" i="1"/>
  <c r="S290" i="1"/>
  <c r="R290" i="1"/>
  <c r="Q290" i="1"/>
  <c r="P290" i="1"/>
  <c r="J290" i="1"/>
  <c r="I290" i="1"/>
  <c r="H290" i="1"/>
  <c r="G290" i="1"/>
  <c r="F290" i="1"/>
  <c r="AX289" i="1"/>
  <c r="AW289" i="1"/>
  <c r="AV289" i="1"/>
  <c r="AU289" i="1"/>
  <c r="AT289" i="1"/>
  <c r="AN289" i="1"/>
  <c r="AM289" i="1"/>
  <c r="AL289" i="1"/>
  <c r="AK289" i="1"/>
  <c r="AJ289" i="1"/>
  <c r="AD289" i="1"/>
  <c r="AC289" i="1"/>
  <c r="AB289" i="1"/>
  <c r="AA289" i="1"/>
  <c r="Z289" i="1"/>
  <c r="T289" i="1"/>
  <c r="S289" i="1"/>
  <c r="R289" i="1"/>
  <c r="Q289" i="1"/>
  <c r="P289" i="1"/>
  <c r="J289" i="1"/>
  <c r="I289" i="1"/>
  <c r="H289" i="1"/>
  <c r="G289" i="1"/>
  <c r="F289" i="1"/>
  <c r="AX288" i="1"/>
  <c r="AW288" i="1"/>
  <c r="AV288" i="1"/>
  <c r="AU288" i="1"/>
  <c r="AT288" i="1"/>
  <c r="AN288" i="1"/>
  <c r="AM288" i="1"/>
  <c r="AL288" i="1"/>
  <c r="AK288" i="1"/>
  <c r="AJ288" i="1"/>
  <c r="AD288" i="1"/>
  <c r="AC288" i="1"/>
  <c r="AB288" i="1"/>
  <c r="AA288" i="1"/>
  <c r="Z288" i="1"/>
  <c r="T288" i="1"/>
  <c r="S288" i="1"/>
  <c r="R288" i="1"/>
  <c r="Q288" i="1"/>
  <c r="P288" i="1"/>
  <c r="J288" i="1"/>
  <c r="I288" i="1"/>
  <c r="H288" i="1"/>
  <c r="G288" i="1"/>
  <c r="F288" i="1"/>
  <c r="AX287" i="1"/>
  <c r="AW287" i="1"/>
  <c r="AV287" i="1"/>
  <c r="AU287" i="1"/>
  <c r="AN287" i="1"/>
  <c r="AM287" i="1"/>
  <c r="AL287" i="1"/>
  <c r="AK287" i="1"/>
  <c r="AJ287" i="1"/>
  <c r="AD287" i="1"/>
  <c r="AC287" i="1"/>
  <c r="AB287" i="1"/>
  <c r="AA287" i="1"/>
  <c r="Z287" i="1"/>
  <c r="T287" i="1"/>
  <c r="S287" i="1"/>
  <c r="R287" i="1"/>
  <c r="Q287" i="1"/>
  <c r="P287" i="1"/>
  <c r="J287" i="1"/>
  <c r="I287" i="1"/>
  <c r="H287" i="1"/>
  <c r="G287" i="1"/>
  <c r="AX286" i="1"/>
  <c r="AW286" i="1"/>
  <c r="AV286" i="1"/>
  <c r="AU286" i="1"/>
  <c r="AT286" i="1"/>
  <c r="AN286" i="1"/>
  <c r="AM286" i="1"/>
  <c r="AL286" i="1"/>
  <c r="AK286" i="1"/>
  <c r="AJ286" i="1"/>
  <c r="AD286" i="1"/>
  <c r="AC286" i="1"/>
  <c r="AB286" i="1"/>
  <c r="AA286" i="1"/>
  <c r="Z286" i="1"/>
  <c r="T286" i="1"/>
  <c r="S286" i="1"/>
  <c r="R286" i="1"/>
  <c r="Q286" i="1"/>
  <c r="P286" i="1"/>
  <c r="J286" i="1"/>
  <c r="I286" i="1"/>
  <c r="H286" i="1"/>
  <c r="G286" i="1"/>
  <c r="F286" i="1"/>
  <c r="AX285" i="1"/>
  <c r="AW285" i="1"/>
  <c r="AV285" i="1"/>
  <c r="AU285" i="1"/>
  <c r="AT285" i="1"/>
  <c r="AN285" i="1"/>
  <c r="AM285" i="1"/>
  <c r="AL285" i="1"/>
  <c r="AK285" i="1"/>
  <c r="AJ285" i="1"/>
  <c r="AD285" i="1"/>
  <c r="AC285" i="1"/>
  <c r="AB285" i="1"/>
  <c r="AA285" i="1"/>
  <c r="Z285" i="1"/>
  <c r="T285" i="1"/>
  <c r="S285" i="1"/>
  <c r="R285" i="1"/>
  <c r="Q285" i="1"/>
  <c r="P285" i="1"/>
  <c r="J285" i="1"/>
  <c r="I285" i="1"/>
  <c r="H285" i="1"/>
  <c r="G285" i="1"/>
  <c r="F285" i="1"/>
  <c r="AX283" i="1"/>
  <c r="AW283" i="1"/>
  <c r="AV283" i="1"/>
  <c r="AU283" i="1"/>
  <c r="AT283" i="1"/>
  <c r="AN283" i="1"/>
  <c r="AM283" i="1"/>
  <c r="AL283" i="1"/>
  <c r="AK283" i="1"/>
  <c r="AJ283" i="1"/>
  <c r="AD283" i="1"/>
  <c r="AC283" i="1"/>
  <c r="AB283" i="1"/>
  <c r="AA283" i="1"/>
  <c r="Z283" i="1"/>
  <c r="T283" i="1"/>
  <c r="S283" i="1"/>
  <c r="R283" i="1"/>
  <c r="Q283" i="1"/>
  <c r="P283" i="1"/>
  <c r="J283" i="1"/>
  <c r="I283" i="1"/>
  <c r="H283" i="1"/>
  <c r="G283" i="1"/>
  <c r="F283" i="1"/>
  <c r="AX282" i="1"/>
  <c r="AW282" i="1"/>
  <c r="AV282" i="1"/>
  <c r="AU282" i="1"/>
  <c r="AT282" i="1"/>
  <c r="AN282" i="1"/>
  <c r="AM282" i="1"/>
  <c r="AL282" i="1"/>
  <c r="AK282" i="1"/>
  <c r="AJ282" i="1"/>
  <c r="AD282" i="1"/>
  <c r="AC282" i="1"/>
  <c r="AB282" i="1"/>
  <c r="AA282" i="1"/>
  <c r="Z282" i="1"/>
  <c r="T282" i="1"/>
  <c r="S282" i="1"/>
  <c r="R282" i="1"/>
  <c r="Q282" i="1"/>
  <c r="P282" i="1"/>
  <c r="J282" i="1"/>
  <c r="I282" i="1"/>
  <c r="H282" i="1"/>
  <c r="G282" i="1"/>
  <c r="F282" i="1"/>
  <c r="AX281" i="1"/>
  <c r="AW281" i="1"/>
  <c r="AV281" i="1"/>
  <c r="AU281" i="1"/>
  <c r="AT281" i="1"/>
  <c r="AN281" i="1"/>
  <c r="AM281" i="1"/>
  <c r="AL281" i="1"/>
  <c r="AK281" i="1"/>
  <c r="AJ281" i="1"/>
  <c r="AD281" i="1"/>
  <c r="AC281" i="1"/>
  <c r="AB281" i="1"/>
  <c r="AA281" i="1"/>
  <c r="Z281" i="1"/>
  <c r="T281" i="1"/>
  <c r="S281" i="1"/>
  <c r="R281" i="1"/>
  <c r="Q281" i="1"/>
  <c r="P281" i="1"/>
  <c r="J281" i="1"/>
  <c r="I281" i="1"/>
  <c r="H281" i="1"/>
  <c r="G281" i="1"/>
  <c r="F281" i="1"/>
  <c r="AX280" i="1"/>
  <c r="AW280" i="1"/>
  <c r="AV280" i="1"/>
  <c r="AU280" i="1"/>
  <c r="AT280" i="1"/>
  <c r="AN280" i="1"/>
  <c r="AM280" i="1"/>
  <c r="AL280" i="1"/>
  <c r="AK280" i="1"/>
  <c r="AJ280" i="1"/>
  <c r="AD280" i="1"/>
  <c r="AC280" i="1"/>
  <c r="AB280" i="1"/>
  <c r="AA280" i="1"/>
  <c r="Z280" i="1"/>
  <c r="T280" i="1"/>
  <c r="S280" i="1"/>
  <c r="R280" i="1"/>
  <c r="Q280" i="1"/>
  <c r="P280" i="1"/>
  <c r="J280" i="1"/>
  <c r="I280" i="1"/>
  <c r="H280" i="1"/>
  <c r="G280" i="1"/>
  <c r="F280" i="1"/>
  <c r="AX279" i="1"/>
  <c r="AW279" i="1"/>
  <c r="AV279" i="1"/>
  <c r="AU279" i="1"/>
  <c r="AT279" i="1"/>
  <c r="AN279" i="1"/>
  <c r="AM279" i="1"/>
  <c r="AL279" i="1"/>
  <c r="AK279" i="1"/>
  <c r="AJ279" i="1"/>
  <c r="AD279" i="1"/>
  <c r="AC279" i="1"/>
  <c r="AB279" i="1"/>
  <c r="AA279" i="1"/>
  <c r="Z279" i="1"/>
  <c r="T279" i="1"/>
  <c r="S279" i="1"/>
  <c r="R279" i="1"/>
  <c r="Q279" i="1"/>
  <c r="P279" i="1"/>
  <c r="J279" i="1"/>
  <c r="I279" i="1"/>
  <c r="H279" i="1"/>
  <c r="G279" i="1"/>
  <c r="F279" i="1"/>
  <c r="AX278" i="1"/>
  <c r="AW278" i="1"/>
  <c r="AV278" i="1"/>
  <c r="AU278" i="1"/>
  <c r="AT278" i="1"/>
  <c r="AN278" i="1"/>
  <c r="AM278" i="1"/>
  <c r="AL278" i="1"/>
  <c r="AK278" i="1"/>
  <c r="AJ278" i="1"/>
  <c r="AD278" i="1"/>
  <c r="AC278" i="1"/>
  <c r="AB278" i="1"/>
  <c r="AA278" i="1"/>
  <c r="Z278" i="1"/>
  <c r="T278" i="1"/>
  <c r="S278" i="1"/>
  <c r="R278" i="1"/>
  <c r="Q278" i="1"/>
  <c r="P278" i="1"/>
  <c r="J278" i="1"/>
  <c r="I278" i="1"/>
  <c r="H278" i="1"/>
  <c r="G278" i="1"/>
  <c r="F278" i="1"/>
  <c r="AX277" i="1"/>
  <c r="AW277" i="1"/>
  <c r="AV277" i="1"/>
  <c r="AU277" i="1"/>
  <c r="AT277" i="1"/>
  <c r="AN277" i="1"/>
  <c r="AM277" i="1"/>
  <c r="AL277" i="1"/>
  <c r="AK277" i="1"/>
  <c r="AJ277" i="1"/>
  <c r="AD277" i="1"/>
  <c r="AC277" i="1"/>
  <c r="AB277" i="1"/>
  <c r="AA277" i="1"/>
  <c r="Z277" i="1"/>
  <c r="T277" i="1"/>
  <c r="S277" i="1"/>
  <c r="R277" i="1"/>
  <c r="Q277" i="1"/>
  <c r="P277" i="1"/>
  <c r="J277" i="1"/>
  <c r="I277" i="1"/>
  <c r="H277" i="1"/>
  <c r="G277" i="1"/>
  <c r="F277" i="1"/>
  <c r="AX276" i="1"/>
  <c r="AW276" i="1"/>
  <c r="AV276" i="1"/>
  <c r="AU276" i="1"/>
  <c r="AT276" i="1"/>
  <c r="AN276" i="1"/>
  <c r="AM276" i="1"/>
  <c r="AL276" i="1"/>
  <c r="AK276" i="1"/>
  <c r="AJ276" i="1"/>
  <c r="AD276" i="1"/>
  <c r="AC276" i="1"/>
  <c r="AB276" i="1"/>
  <c r="AA276" i="1"/>
  <c r="Z276" i="1"/>
  <c r="T276" i="1"/>
  <c r="S276" i="1"/>
  <c r="R276" i="1"/>
  <c r="Q276" i="1"/>
  <c r="P276" i="1"/>
  <c r="J276" i="1"/>
  <c r="I276" i="1"/>
  <c r="H276" i="1"/>
  <c r="G276" i="1"/>
  <c r="F276" i="1"/>
  <c r="AX275" i="1"/>
  <c r="AW275" i="1"/>
  <c r="AV275" i="1"/>
  <c r="AU275" i="1"/>
  <c r="AT275" i="1"/>
  <c r="AN275" i="1"/>
  <c r="AM275" i="1"/>
  <c r="AL275" i="1"/>
  <c r="AK275" i="1"/>
  <c r="AJ275" i="1"/>
  <c r="AD275" i="1"/>
  <c r="AC275" i="1"/>
  <c r="AB275" i="1"/>
  <c r="AA275" i="1"/>
  <c r="Z275" i="1"/>
  <c r="T275" i="1"/>
  <c r="S275" i="1"/>
  <c r="R275" i="1"/>
  <c r="Q275" i="1"/>
  <c r="P275" i="1"/>
  <c r="J275" i="1"/>
  <c r="I275" i="1"/>
  <c r="H275" i="1"/>
  <c r="G275" i="1"/>
  <c r="F275" i="1"/>
  <c r="AX274" i="1"/>
  <c r="AW274" i="1"/>
  <c r="AV274" i="1"/>
  <c r="AU274" i="1"/>
  <c r="AT274" i="1"/>
  <c r="AN274" i="1"/>
  <c r="AM274" i="1"/>
  <c r="AL274" i="1"/>
  <c r="AK274" i="1"/>
  <c r="AJ274" i="1"/>
  <c r="AD274" i="1"/>
  <c r="AC274" i="1"/>
  <c r="AB274" i="1"/>
  <c r="AA274" i="1"/>
  <c r="Z274" i="1"/>
  <c r="T274" i="1"/>
  <c r="S274" i="1"/>
  <c r="R274" i="1"/>
  <c r="Q274" i="1"/>
  <c r="P274" i="1"/>
  <c r="J274" i="1"/>
  <c r="I274" i="1"/>
  <c r="H274" i="1"/>
  <c r="G274" i="1"/>
  <c r="F274" i="1"/>
  <c r="AX272" i="1"/>
  <c r="AW272" i="1"/>
  <c r="AV272" i="1"/>
  <c r="AU272" i="1"/>
  <c r="AT272" i="1"/>
  <c r="AN272" i="1"/>
  <c r="AM272" i="1"/>
  <c r="AL272" i="1"/>
  <c r="AK272" i="1"/>
  <c r="AJ272" i="1"/>
  <c r="AD272" i="1"/>
  <c r="AC272" i="1"/>
  <c r="AB272" i="1"/>
  <c r="AA272" i="1"/>
  <c r="Z272" i="1"/>
  <c r="T272" i="1"/>
  <c r="S272" i="1"/>
  <c r="R272" i="1"/>
  <c r="Q272" i="1"/>
  <c r="P272" i="1"/>
  <c r="J272" i="1"/>
  <c r="I272" i="1"/>
  <c r="H272" i="1"/>
  <c r="G272" i="1"/>
  <c r="F272" i="1"/>
  <c r="AX271" i="1"/>
  <c r="AW271" i="1"/>
  <c r="AV271" i="1"/>
  <c r="AU271" i="1"/>
  <c r="AT271" i="1"/>
  <c r="AN271" i="1"/>
  <c r="AM271" i="1"/>
  <c r="AL271" i="1"/>
  <c r="AK271" i="1"/>
  <c r="AJ271" i="1"/>
  <c r="AD271" i="1"/>
  <c r="AC271" i="1"/>
  <c r="AB271" i="1"/>
  <c r="AA271" i="1"/>
  <c r="Z271" i="1"/>
  <c r="T271" i="1"/>
  <c r="S271" i="1"/>
  <c r="R271" i="1"/>
  <c r="Q271" i="1"/>
  <c r="P271" i="1"/>
  <c r="J271" i="1"/>
  <c r="I271" i="1"/>
  <c r="H271" i="1"/>
  <c r="G271" i="1"/>
  <c r="F271" i="1"/>
  <c r="AX270" i="1"/>
  <c r="AW270" i="1"/>
  <c r="AV270" i="1"/>
  <c r="AU270" i="1"/>
  <c r="AT270" i="1"/>
  <c r="AN270" i="1"/>
  <c r="AM270" i="1"/>
  <c r="AL270" i="1"/>
  <c r="AK270" i="1"/>
  <c r="AJ270" i="1"/>
  <c r="AD270" i="1"/>
  <c r="AC270" i="1"/>
  <c r="AB270" i="1"/>
  <c r="AA270" i="1"/>
  <c r="Z270" i="1"/>
  <c r="T270" i="1"/>
  <c r="S270" i="1"/>
  <c r="R270" i="1"/>
  <c r="Q270" i="1"/>
  <c r="P270" i="1"/>
  <c r="J270" i="1"/>
  <c r="I270" i="1"/>
  <c r="H270" i="1"/>
  <c r="G270" i="1"/>
  <c r="F270" i="1"/>
  <c r="AX269" i="1"/>
  <c r="AW269" i="1"/>
  <c r="AV269" i="1"/>
  <c r="AU269" i="1"/>
  <c r="AT269" i="1"/>
  <c r="AN269" i="1"/>
  <c r="AM269" i="1"/>
  <c r="AL269" i="1"/>
  <c r="AK269" i="1"/>
  <c r="AJ269" i="1"/>
  <c r="AD269" i="1"/>
  <c r="AC269" i="1"/>
  <c r="AB269" i="1"/>
  <c r="AA269" i="1"/>
  <c r="Z269" i="1"/>
  <c r="T269" i="1"/>
  <c r="S269" i="1"/>
  <c r="R269" i="1"/>
  <c r="Q269" i="1"/>
  <c r="P269" i="1"/>
  <c r="J269" i="1"/>
  <c r="I269" i="1"/>
  <c r="H269" i="1"/>
  <c r="G269" i="1"/>
  <c r="F269" i="1"/>
  <c r="AX268" i="1"/>
  <c r="AW268" i="1"/>
  <c r="AV268" i="1"/>
  <c r="AU268" i="1"/>
  <c r="AT268" i="1"/>
  <c r="AN268" i="1"/>
  <c r="AM268" i="1"/>
  <c r="AL268" i="1"/>
  <c r="AK268" i="1"/>
  <c r="AJ268" i="1"/>
  <c r="AD268" i="1"/>
  <c r="AC268" i="1"/>
  <c r="AB268" i="1"/>
  <c r="AA268" i="1"/>
  <c r="Z268" i="1"/>
  <c r="T268" i="1"/>
  <c r="S268" i="1"/>
  <c r="R268" i="1"/>
  <c r="Q268" i="1"/>
  <c r="P268" i="1"/>
  <c r="J268" i="1"/>
  <c r="I268" i="1"/>
  <c r="H268" i="1"/>
  <c r="G268" i="1"/>
  <c r="F268" i="1"/>
  <c r="AX267" i="1"/>
  <c r="AW267" i="1"/>
  <c r="AV267" i="1"/>
  <c r="AU267" i="1"/>
  <c r="AT267" i="1"/>
  <c r="AN267" i="1"/>
  <c r="AM267" i="1"/>
  <c r="AL267" i="1"/>
  <c r="AK267" i="1"/>
  <c r="AJ267" i="1"/>
  <c r="AD267" i="1"/>
  <c r="AC267" i="1"/>
  <c r="AB267" i="1"/>
  <c r="AA267" i="1"/>
  <c r="Z267" i="1"/>
  <c r="T267" i="1"/>
  <c r="S267" i="1"/>
  <c r="R267" i="1"/>
  <c r="Q267" i="1"/>
  <c r="P267" i="1"/>
  <c r="J267" i="1"/>
  <c r="I267" i="1"/>
  <c r="H267" i="1"/>
  <c r="G267" i="1"/>
  <c r="F267" i="1"/>
  <c r="AX266" i="1"/>
  <c r="AW266" i="1"/>
  <c r="AV266" i="1"/>
  <c r="AU266" i="1"/>
  <c r="AT266" i="1"/>
  <c r="AN266" i="1"/>
  <c r="AM266" i="1"/>
  <c r="AL266" i="1"/>
  <c r="AK266" i="1"/>
  <c r="AJ266" i="1"/>
  <c r="AD266" i="1"/>
  <c r="AC266" i="1"/>
  <c r="AB266" i="1"/>
  <c r="AA266" i="1"/>
  <c r="Z266" i="1"/>
  <c r="T266" i="1"/>
  <c r="S266" i="1"/>
  <c r="R266" i="1"/>
  <c r="Q266" i="1"/>
  <c r="P266" i="1"/>
  <c r="J266" i="1"/>
  <c r="I266" i="1"/>
  <c r="H266" i="1"/>
  <c r="G266" i="1"/>
  <c r="F266" i="1"/>
  <c r="AX265" i="1"/>
  <c r="AW265" i="1"/>
  <c r="AV265" i="1"/>
  <c r="AU265" i="1"/>
  <c r="AT265" i="1"/>
  <c r="AN265" i="1"/>
  <c r="AM265" i="1"/>
  <c r="AL265" i="1"/>
  <c r="AK265" i="1"/>
  <c r="AJ265" i="1"/>
  <c r="AD265" i="1"/>
  <c r="AC265" i="1"/>
  <c r="AB265" i="1"/>
  <c r="AA265" i="1"/>
  <c r="Z265" i="1"/>
  <c r="T265" i="1"/>
  <c r="S265" i="1"/>
  <c r="R265" i="1"/>
  <c r="Q265" i="1"/>
  <c r="P265" i="1"/>
  <c r="J265" i="1"/>
  <c r="I265" i="1"/>
  <c r="H265" i="1"/>
  <c r="G265" i="1"/>
  <c r="F265" i="1"/>
  <c r="AX264" i="1"/>
  <c r="AW264" i="1"/>
  <c r="AV264" i="1"/>
  <c r="AU264" i="1"/>
  <c r="AT264" i="1"/>
  <c r="AN264" i="1"/>
  <c r="AM264" i="1"/>
  <c r="AL264" i="1"/>
  <c r="AK264" i="1"/>
  <c r="AJ264" i="1"/>
  <c r="AD264" i="1"/>
  <c r="AC264" i="1"/>
  <c r="AB264" i="1"/>
  <c r="AA264" i="1"/>
  <c r="Z264" i="1"/>
  <c r="T264" i="1"/>
  <c r="S264" i="1"/>
  <c r="R264" i="1"/>
  <c r="Q264" i="1"/>
  <c r="P264" i="1"/>
  <c r="J264" i="1"/>
  <c r="I264" i="1"/>
  <c r="H264" i="1"/>
  <c r="G264" i="1"/>
  <c r="F264" i="1"/>
  <c r="AX263" i="1"/>
  <c r="AW263" i="1"/>
  <c r="AV263" i="1"/>
  <c r="AU263" i="1"/>
  <c r="AT263" i="1"/>
  <c r="AN263" i="1"/>
  <c r="AM263" i="1"/>
  <c r="AL263" i="1"/>
  <c r="AK263" i="1"/>
  <c r="AJ263" i="1"/>
  <c r="AD263" i="1"/>
  <c r="AC263" i="1"/>
  <c r="AB263" i="1"/>
  <c r="AA263" i="1"/>
  <c r="Z263" i="1"/>
  <c r="T263" i="1"/>
  <c r="S263" i="1"/>
  <c r="R263" i="1"/>
  <c r="Q263" i="1"/>
  <c r="P263" i="1"/>
  <c r="J263" i="1"/>
  <c r="I263" i="1"/>
  <c r="H263" i="1"/>
  <c r="G263" i="1"/>
  <c r="F263" i="1"/>
  <c r="AX262" i="1"/>
  <c r="AW262" i="1"/>
  <c r="AV262" i="1"/>
  <c r="AU262" i="1"/>
  <c r="AT262" i="1"/>
  <c r="AN262" i="1"/>
  <c r="AM262" i="1"/>
  <c r="AL262" i="1"/>
  <c r="AK262" i="1"/>
  <c r="AJ262" i="1"/>
  <c r="AD262" i="1"/>
  <c r="AC262" i="1"/>
  <c r="AB262" i="1"/>
  <c r="AA262" i="1"/>
  <c r="Z262" i="1"/>
  <c r="T262" i="1"/>
  <c r="S262" i="1"/>
  <c r="R262" i="1"/>
  <c r="Q262" i="1"/>
  <c r="P262" i="1"/>
  <c r="J262" i="1"/>
  <c r="I262" i="1"/>
  <c r="H262" i="1"/>
  <c r="G262" i="1"/>
  <c r="F262" i="1"/>
  <c r="AX261" i="1"/>
  <c r="AW261" i="1"/>
  <c r="AV261" i="1"/>
  <c r="AU261" i="1"/>
  <c r="AT261" i="1"/>
  <c r="AN261" i="1"/>
  <c r="AM261" i="1"/>
  <c r="AL261" i="1"/>
  <c r="AK261" i="1"/>
  <c r="AJ261" i="1"/>
  <c r="AD261" i="1"/>
  <c r="AC261" i="1"/>
  <c r="AB261" i="1"/>
  <c r="AA261" i="1"/>
  <c r="Z261" i="1"/>
  <c r="T261" i="1"/>
  <c r="S261" i="1"/>
  <c r="R261" i="1"/>
  <c r="Q261" i="1"/>
  <c r="P261" i="1"/>
  <c r="J261" i="1"/>
  <c r="I261" i="1"/>
  <c r="H261" i="1"/>
  <c r="G261" i="1"/>
  <c r="F261" i="1"/>
  <c r="AX260" i="1"/>
  <c r="AW260" i="1"/>
  <c r="AV260" i="1"/>
  <c r="AU260" i="1"/>
  <c r="AT260" i="1"/>
  <c r="AN260" i="1"/>
  <c r="AM260" i="1"/>
  <c r="AL260" i="1"/>
  <c r="AK260" i="1"/>
  <c r="AJ260" i="1"/>
  <c r="AD260" i="1"/>
  <c r="AC260" i="1"/>
  <c r="AB260" i="1"/>
  <c r="AA260" i="1"/>
  <c r="Z260" i="1"/>
  <c r="T260" i="1"/>
  <c r="S260" i="1"/>
  <c r="R260" i="1"/>
  <c r="Q260" i="1"/>
  <c r="P260" i="1"/>
  <c r="J260" i="1"/>
  <c r="I260" i="1"/>
  <c r="H260" i="1"/>
  <c r="G260" i="1"/>
  <c r="F260" i="1"/>
  <c r="AX258" i="1"/>
  <c r="AW258" i="1"/>
  <c r="AV258" i="1"/>
  <c r="AU258" i="1"/>
  <c r="AT258" i="1"/>
  <c r="AN258" i="1"/>
  <c r="AM258" i="1"/>
  <c r="AL258" i="1"/>
  <c r="AK258" i="1"/>
  <c r="AJ258" i="1"/>
  <c r="AD258" i="1"/>
  <c r="AC258" i="1"/>
  <c r="AB258" i="1"/>
  <c r="AA258" i="1"/>
  <c r="Z258" i="1"/>
  <c r="T258" i="1"/>
  <c r="S258" i="1"/>
  <c r="R258" i="1"/>
  <c r="Q258" i="1"/>
  <c r="P258" i="1"/>
  <c r="J258" i="1"/>
  <c r="I258" i="1"/>
  <c r="H258" i="1"/>
  <c r="G258" i="1"/>
  <c r="F258" i="1"/>
  <c r="AX257" i="1"/>
  <c r="AW257" i="1"/>
  <c r="AV257" i="1"/>
  <c r="AU257" i="1"/>
  <c r="AT257" i="1"/>
  <c r="AN257" i="1"/>
  <c r="AM257" i="1"/>
  <c r="AL257" i="1"/>
  <c r="AK257" i="1"/>
  <c r="AJ257" i="1"/>
  <c r="AD257" i="1"/>
  <c r="AC257" i="1"/>
  <c r="AB257" i="1"/>
  <c r="AA257" i="1"/>
  <c r="Z257" i="1"/>
  <c r="T257" i="1"/>
  <c r="S257" i="1"/>
  <c r="R257" i="1"/>
  <c r="Q257" i="1"/>
  <c r="P257" i="1"/>
  <c r="J257" i="1"/>
  <c r="I257" i="1"/>
  <c r="H257" i="1"/>
  <c r="G257" i="1"/>
  <c r="F257" i="1"/>
  <c r="AX256" i="1"/>
  <c r="AW256" i="1"/>
  <c r="AV256" i="1"/>
  <c r="AU256" i="1"/>
  <c r="AT256" i="1"/>
  <c r="AN256" i="1"/>
  <c r="AM256" i="1"/>
  <c r="AL256" i="1"/>
  <c r="AK256" i="1"/>
  <c r="AJ256" i="1"/>
  <c r="AD256" i="1"/>
  <c r="AC256" i="1"/>
  <c r="AB256" i="1"/>
  <c r="AA256" i="1"/>
  <c r="Z256" i="1"/>
  <c r="T256" i="1"/>
  <c r="S256" i="1"/>
  <c r="R256" i="1"/>
  <c r="Q256" i="1"/>
  <c r="P256" i="1"/>
  <c r="J256" i="1"/>
  <c r="I256" i="1"/>
  <c r="H256" i="1"/>
  <c r="G256" i="1"/>
  <c r="F256" i="1"/>
  <c r="AX255" i="1"/>
  <c r="AW255" i="1"/>
  <c r="AV255" i="1"/>
  <c r="AU255" i="1"/>
  <c r="AT255" i="1"/>
  <c r="AN255" i="1"/>
  <c r="AM255" i="1"/>
  <c r="AL255" i="1"/>
  <c r="AK255" i="1"/>
  <c r="AJ255" i="1"/>
  <c r="AD255" i="1"/>
  <c r="AC255" i="1"/>
  <c r="AB255" i="1"/>
  <c r="AA255" i="1"/>
  <c r="Z255" i="1"/>
  <c r="T255" i="1"/>
  <c r="S255" i="1"/>
  <c r="R255" i="1"/>
  <c r="Q255" i="1"/>
  <c r="P255" i="1"/>
  <c r="J255" i="1"/>
  <c r="I255" i="1"/>
  <c r="H255" i="1"/>
  <c r="G255" i="1"/>
  <c r="F255" i="1"/>
  <c r="AX254" i="1"/>
  <c r="AW254" i="1"/>
  <c r="AV254" i="1"/>
  <c r="AU254" i="1"/>
  <c r="AT254" i="1"/>
  <c r="AN254" i="1"/>
  <c r="AM254" i="1"/>
  <c r="AL254" i="1"/>
  <c r="AK254" i="1"/>
  <c r="AJ254" i="1"/>
  <c r="AD254" i="1"/>
  <c r="AC254" i="1"/>
  <c r="AB254" i="1"/>
  <c r="AA254" i="1"/>
  <c r="Z254" i="1"/>
  <c r="T254" i="1"/>
  <c r="S254" i="1"/>
  <c r="R254" i="1"/>
  <c r="Q254" i="1"/>
  <c r="P254" i="1"/>
  <c r="J254" i="1"/>
  <c r="I254" i="1"/>
  <c r="H254" i="1"/>
  <c r="G254" i="1"/>
  <c r="F254" i="1"/>
  <c r="AX253" i="1"/>
  <c r="AW253" i="1"/>
  <c r="AV253" i="1"/>
  <c r="AU253" i="1"/>
  <c r="AT253" i="1"/>
  <c r="AN253" i="1"/>
  <c r="AM253" i="1"/>
  <c r="AL253" i="1"/>
  <c r="AK253" i="1"/>
  <c r="AJ253" i="1"/>
  <c r="AD253" i="1"/>
  <c r="AC253" i="1"/>
  <c r="AB253" i="1"/>
  <c r="AA253" i="1"/>
  <c r="Z253" i="1"/>
  <c r="T253" i="1"/>
  <c r="S253" i="1"/>
  <c r="R253" i="1"/>
  <c r="Q253" i="1"/>
  <c r="P253" i="1"/>
  <c r="J253" i="1"/>
  <c r="I253" i="1"/>
  <c r="H253" i="1"/>
  <c r="G253" i="1"/>
  <c r="F253" i="1"/>
  <c r="AX252" i="1"/>
  <c r="AW252" i="1"/>
  <c r="AV252" i="1"/>
  <c r="AU252" i="1"/>
  <c r="AT252" i="1"/>
  <c r="AN252" i="1"/>
  <c r="AM252" i="1"/>
  <c r="AL252" i="1"/>
  <c r="AK252" i="1"/>
  <c r="AJ252" i="1"/>
  <c r="AD252" i="1"/>
  <c r="AC252" i="1"/>
  <c r="AB252" i="1"/>
  <c r="AA252" i="1"/>
  <c r="Z252" i="1"/>
  <c r="T252" i="1"/>
  <c r="S252" i="1"/>
  <c r="R252" i="1"/>
  <c r="Q252" i="1"/>
  <c r="P252" i="1"/>
  <c r="J252" i="1"/>
  <c r="I252" i="1"/>
  <c r="H252" i="1"/>
  <c r="G252" i="1"/>
  <c r="F252" i="1"/>
  <c r="AX251" i="1"/>
  <c r="AW251" i="1"/>
  <c r="AV251" i="1"/>
  <c r="AU251" i="1"/>
  <c r="AT251" i="1"/>
  <c r="AN251" i="1"/>
  <c r="AM251" i="1"/>
  <c r="AL251" i="1"/>
  <c r="AK251" i="1"/>
  <c r="AJ251" i="1"/>
  <c r="AD251" i="1"/>
  <c r="AC251" i="1"/>
  <c r="AB251" i="1"/>
  <c r="AA251" i="1"/>
  <c r="Z251" i="1"/>
  <c r="T251" i="1"/>
  <c r="S251" i="1"/>
  <c r="R251" i="1"/>
  <c r="Q251" i="1"/>
  <c r="P251" i="1"/>
  <c r="J251" i="1"/>
  <c r="I251" i="1"/>
  <c r="H251" i="1"/>
  <c r="G251" i="1"/>
  <c r="F251" i="1"/>
  <c r="AX250" i="1"/>
  <c r="AW250" i="1"/>
  <c r="AV250" i="1"/>
  <c r="AU250" i="1"/>
  <c r="AT250" i="1"/>
  <c r="AN250" i="1"/>
  <c r="AM250" i="1"/>
  <c r="AL250" i="1"/>
  <c r="AK250" i="1"/>
  <c r="AJ250" i="1"/>
  <c r="AD250" i="1"/>
  <c r="AC250" i="1"/>
  <c r="AB250" i="1"/>
  <c r="AA250" i="1"/>
  <c r="Z250" i="1"/>
  <c r="T250" i="1"/>
  <c r="S250" i="1"/>
  <c r="R250" i="1"/>
  <c r="Q250" i="1"/>
  <c r="P250" i="1"/>
  <c r="J250" i="1"/>
  <c r="I250" i="1"/>
  <c r="H250" i="1"/>
  <c r="G250" i="1"/>
  <c r="F250" i="1"/>
  <c r="AX249" i="1"/>
  <c r="AW249" i="1"/>
  <c r="AV249" i="1"/>
  <c r="AU249" i="1"/>
  <c r="AT249" i="1"/>
  <c r="AN249" i="1"/>
  <c r="AM249" i="1"/>
  <c r="AL249" i="1"/>
  <c r="AK249" i="1"/>
  <c r="AJ249" i="1"/>
  <c r="AD249" i="1"/>
  <c r="AC249" i="1"/>
  <c r="AB249" i="1"/>
  <c r="AA249" i="1"/>
  <c r="Z249" i="1"/>
  <c r="T249" i="1"/>
  <c r="S249" i="1"/>
  <c r="R249" i="1"/>
  <c r="Q249" i="1"/>
  <c r="P249" i="1"/>
  <c r="J249" i="1"/>
  <c r="I249" i="1"/>
  <c r="H249" i="1"/>
  <c r="G249" i="1"/>
  <c r="F249" i="1"/>
  <c r="AX248" i="1"/>
  <c r="AW248" i="1"/>
  <c r="AV248" i="1"/>
  <c r="AU248" i="1"/>
  <c r="AT248" i="1"/>
  <c r="AN248" i="1"/>
  <c r="AM248" i="1"/>
  <c r="AL248" i="1"/>
  <c r="AK248" i="1"/>
  <c r="AJ248" i="1"/>
  <c r="AD248" i="1"/>
  <c r="AC248" i="1"/>
  <c r="AB248" i="1"/>
  <c r="AA248" i="1"/>
  <c r="Z248" i="1"/>
  <c r="T248" i="1"/>
  <c r="S248" i="1"/>
  <c r="R248" i="1"/>
  <c r="Q248" i="1"/>
  <c r="P248" i="1"/>
  <c r="J248" i="1"/>
  <c r="I248" i="1"/>
  <c r="H248" i="1"/>
  <c r="G248" i="1"/>
  <c r="F248" i="1"/>
  <c r="AX247" i="1"/>
  <c r="AW247" i="1"/>
  <c r="AV247" i="1"/>
  <c r="AU247" i="1"/>
  <c r="AT247" i="1"/>
  <c r="AN247" i="1"/>
  <c r="AM247" i="1"/>
  <c r="AL247" i="1"/>
  <c r="AK247" i="1"/>
  <c r="AJ247" i="1"/>
  <c r="AD247" i="1"/>
  <c r="AC247" i="1"/>
  <c r="AB247" i="1"/>
  <c r="AA247" i="1"/>
  <c r="Z247" i="1"/>
  <c r="T247" i="1"/>
  <c r="S247" i="1"/>
  <c r="R247" i="1"/>
  <c r="Q247" i="1"/>
  <c r="P247" i="1"/>
  <c r="J247" i="1"/>
  <c r="I247" i="1"/>
  <c r="H247" i="1"/>
  <c r="G247" i="1"/>
  <c r="F247" i="1"/>
  <c r="AX246" i="1"/>
  <c r="AW246" i="1"/>
  <c r="AV246" i="1"/>
  <c r="AU246" i="1"/>
  <c r="AT246" i="1"/>
  <c r="AN246" i="1"/>
  <c r="AM246" i="1"/>
  <c r="AL246" i="1"/>
  <c r="AK246" i="1"/>
  <c r="AJ246" i="1"/>
  <c r="AD246" i="1"/>
  <c r="AC246" i="1"/>
  <c r="AB246" i="1"/>
  <c r="AA246" i="1"/>
  <c r="Z246" i="1"/>
  <c r="T246" i="1"/>
  <c r="S246" i="1"/>
  <c r="R246" i="1"/>
  <c r="Q246" i="1"/>
  <c r="P246" i="1"/>
  <c r="J246" i="1"/>
  <c r="I246" i="1"/>
  <c r="H246" i="1"/>
  <c r="G246" i="1"/>
  <c r="F246" i="1"/>
  <c r="AX245" i="1"/>
  <c r="AW245" i="1"/>
  <c r="AV245" i="1"/>
  <c r="AU245" i="1"/>
  <c r="AT245" i="1"/>
  <c r="AN245" i="1"/>
  <c r="AM245" i="1"/>
  <c r="AL245" i="1"/>
  <c r="AK245" i="1"/>
  <c r="AJ245" i="1"/>
  <c r="AD245" i="1"/>
  <c r="AC245" i="1"/>
  <c r="AB245" i="1"/>
  <c r="AA245" i="1"/>
  <c r="Z245" i="1"/>
  <c r="T245" i="1"/>
  <c r="S245" i="1"/>
  <c r="R245" i="1"/>
  <c r="Q245" i="1"/>
  <c r="P245" i="1"/>
  <c r="J245" i="1"/>
  <c r="I245" i="1"/>
  <c r="H245" i="1"/>
  <c r="G245" i="1"/>
  <c r="F245" i="1"/>
  <c r="AX244" i="1"/>
  <c r="AW244" i="1"/>
  <c r="AV244" i="1"/>
  <c r="AU244" i="1"/>
  <c r="AT244" i="1"/>
  <c r="AN244" i="1"/>
  <c r="AM244" i="1"/>
  <c r="AL244" i="1"/>
  <c r="AK244" i="1"/>
  <c r="AJ244" i="1"/>
  <c r="AD244" i="1"/>
  <c r="AC244" i="1"/>
  <c r="AB244" i="1"/>
  <c r="AA244" i="1"/>
  <c r="Z244" i="1"/>
  <c r="T244" i="1"/>
  <c r="S244" i="1"/>
  <c r="R244" i="1"/>
  <c r="Q244" i="1"/>
  <c r="P244" i="1"/>
  <c r="J244" i="1"/>
  <c r="I244" i="1"/>
  <c r="H244" i="1"/>
  <c r="G244" i="1"/>
  <c r="F244" i="1"/>
  <c r="AX242" i="1"/>
  <c r="AW242" i="1"/>
  <c r="AV242" i="1"/>
  <c r="AU242" i="1"/>
  <c r="AT242" i="1"/>
  <c r="AN242" i="1"/>
  <c r="AM242" i="1"/>
  <c r="AL242" i="1"/>
  <c r="AK242" i="1"/>
  <c r="AJ242" i="1"/>
  <c r="AD242" i="1"/>
  <c r="AC242" i="1"/>
  <c r="AB242" i="1"/>
  <c r="AA242" i="1"/>
  <c r="Z242" i="1"/>
  <c r="T242" i="1"/>
  <c r="S242" i="1"/>
  <c r="R242" i="1"/>
  <c r="Q242" i="1"/>
  <c r="P242" i="1"/>
  <c r="J242" i="1"/>
  <c r="I242" i="1"/>
  <c r="H242" i="1"/>
  <c r="G242" i="1"/>
  <c r="F242" i="1"/>
  <c r="AX241" i="1"/>
  <c r="AW241" i="1"/>
  <c r="AV241" i="1"/>
  <c r="AU241" i="1"/>
  <c r="AT241" i="1"/>
  <c r="AN241" i="1"/>
  <c r="AM241" i="1"/>
  <c r="AL241" i="1"/>
  <c r="AK241" i="1"/>
  <c r="AJ241" i="1"/>
  <c r="AD241" i="1"/>
  <c r="AC241" i="1"/>
  <c r="AB241" i="1"/>
  <c r="AA241" i="1"/>
  <c r="Z241" i="1"/>
  <c r="T241" i="1"/>
  <c r="S241" i="1"/>
  <c r="R241" i="1"/>
  <c r="Q241" i="1"/>
  <c r="P241" i="1"/>
  <c r="J241" i="1"/>
  <c r="I241" i="1"/>
  <c r="H241" i="1"/>
  <c r="G241" i="1"/>
  <c r="F241" i="1"/>
  <c r="AX240" i="1"/>
  <c r="AW240" i="1"/>
  <c r="AV240" i="1"/>
  <c r="AU240" i="1"/>
  <c r="AT240" i="1"/>
  <c r="AN240" i="1"/>
  <c r="AM240" i="1"/>
  <c r="AL240" i="1"/>
  <c r="AK240" i="1"/>
  <c r="AJ240" i="1"/>
  <c r="AD240" i="1"/>
  <c r="AC240" i="1"/>
  <c r="AB240" i="1"/>
  <c r="AA240" i="1"/>
  <c r="Z240" i="1"/>
  <c r="T240" i="1"/>
  <c r="S240" i="1"/>
  <c r="R240" i="1"/>
  <c r="Q240" i="1"/>
  <c r="P240" i="1"/>
  <c r="J240" i="1"/>
  <c r="I240" i="1"/>
  <c r="H240" i="1"/>
  <c r="G240" i="1"/>
  <c r="F240" i="1"/>
  <c r="AX239" i="1"/>
  <c r="AW239" i="1"/>
  <c r="AV239" i="1"/>
  <c r="AU239" i="1"/>
  <c r="AT239" i="1"/>
  <c r="AN239" i="1"/>
  <c r="AM239" i="1"/>
  <c r="AL239" i="1"/>
  <c r="AK239" i="1"/>
  <c r="AJ239" i="1"/>
  <c r="AD239" i="1"/>
  <c r="AC239" i="1"/>
  <c r="AB239" i="1"/>
  <c r="AA239" i="1"/>
  <c r="Z239" i="1"/>
  <c r="T239" i="1"/>
  <c r="S239" i="1"/>
  <c r="R239" i="1"/>
  <c r="Q239" i="1"/>
  <c r="P239" i="1"/>
  <c r="J239" i="1"/>
  <c r="I239" i="1"/>
  <c r="H239" i="1"/>
  <c r="G239" i="1"/>
  <c r="F239" i="1"/>
  <c r="AX238" i="1"/>
  <c r="AW238" i="1"/>
  <c r="AV238" i="1"/>
  <c r="AU238" i="1"/>
  <c r="AT238" i="1"/>
  <c r="AN238" i="1"/>
  <c r="AM238" i="1"/>
  <c r="AL238" i="1"/>
  <c r="AK238" i="1"/>
  <c r="AJ238" i="1"/>
  <c r="AD238" i="1"/>
  <c r="AC238" i="1"/>
  <c r="AB238" i="1"/>
  <c r="AA238" i="1"/>
  <c r="Z238" i="1"/>
  <c r="T238" i="1"/>
  <c r="S238" i="1"/>
  <c r="R238" i="1"/>
  <c r="Q238" i="1"/>
  <c r="P238" i="1"/>
  <c r="J238" i="1"/>
  <c r="I238" i="1"/>
  <c r="H238" i="1"/>
  <c r="G238" i="1"/>
  <c r="F238" i="1"/>
  <c r="AX237" i="1"/>
  <c r="AW237" i="1"/>
  <c r="AV237" i="1"/>
  <c r="AU237" i="1"/>
  <c r="AT237" i="1"/>
  <c r="AN237" i="1"/>
  <c r="AM237" i="1"/>
  <c r="AL237" i="1"/>
  <c r="AK237" i="1"/>
  <c r="AJ237" i="1"/>
  <c r="AD237" i="1"/>
  <c r="AC237" i="1"/>
  <c r="AB237" i="1"/>
  <c r="AA237" i="1"/>
  <c r="Z237" i="1"/>
  <c r="T237" i="1"/>
  <c r="S237" i="1"/>
  <c r="R237" i="1"/>
  <c r="Q237" i="1"/>
  <c r="P237" i="1"/>
  <c r="J237" i="1"/>
  <c r="I237" i="1"/>
  <c r="H237" i="1"/>
  <c r="G237" i="1"/>
  <c r="F237" i="1"/>
  <c r="AX236" i="1"/>
  <c r="AW236" i="1"/>
  <c r="AV236" i="1"/>
  <c r="AU236" i="1"/>
  <c r="AT236" i="1"/>
  <c r="AN236" i="1"/>
  <c r="AM236" i="1"/>
  <c r="AL236" i="1"/>
  <c r="AK236" i="1"/>
  <c r="AJ236" i="1"/>
  <c r="AD236" i="1"/>
  <c r="AC236" i="1"/>
  <c r="AB236" i="1"/>
  <c r="AA236" i="1"/>
  <c r="Z236" i="1"/>
  <c r="T236" i="1"/>
  <c r="S236" i="1"/>
  <c r="R236" i="1"/>
  <c r="Q236" i="1"/>
  <c r="P236" i="1"/>
  <c r="J236" i="1"/>
  <c r="I236" i="1"/>
  <c r="H236" i="1"/>
  <c r="G236" i="1"/>
  <c r="F236" i="1"/>
  <c r="AX235" i="1"/>
  <c r="AW235" i="1"/>
  <c r="AV235" i="1"/>
  <c r="AU235" i="1"/>
  <c r="AT235" i="1"/>
  <c r="AN235" i="1"/>
  <c r="AM235" i="1"/>
  <c r="AL235" i="1"/>
  <c r="AK235" i="1"/>
  <c r="AJ235" i="1"/>
  <c r="AD235" i="1"/>
  <c r="AC235" i="1"/>
  <c r="AB235" i="1"/>
  <c r="AA235" i="1"/>
  <c r="Z235" i="1"/>
  <c r="T235" i="1"/>
  <c r="S235" i="1"/>
  <c r="R235" i="1"/>
  <c r="Q235" i="1"/>
  <c r="P235" i="1"/>
  <c r="J235" i="1"/>
  <c r="I235" i="1"/>
  <c r="H235" i="1"/>
  <c r="G235" i="1"/>
  <c r="F235" i="1"/>
  <c r="AX234" i="1"/>
  <c r="AW234" i="1"/>
  <c r="AV234" i="1"/>
  <c r="AU234" i="1"/>
  <c r="AT234" i="1"/>
  <c r="AN234" i="1"/>
  <c r="AM234" i="1"/>
  <c r="AL234" i="1"/>
  <c r="AK234" i="1"/>
  <c r="AJ234" i="1"/>
  <c r="AD234" i="1"/>
  <c r="AC234" i="1"/>
  <c r="AB234" i="1"/>
  <c r="AA234" i="1"/>
  <c r="Z234" i="1"/>
  <c r="T234" i="1"/>
  <c r="S234" i="1"/>
  <c r="R234" i="1"/>
  <c r="Q234" i="1"/>
  <c r="P234" i="1"/>
  <c r="J234" i="1"/>
  <c r="I234" i="1"/>
  <c r="H234" i="1"/>
  <c r="G234" i="1"/>
  <c r="F234" i="1"/>
  <c r="AX233" i="1"/>
  <c r="AW233" i="1"/>
  <c r="AV233" i="1"/>
  <c r="AU233" i="1"/>
  <c r="AT233" i="1"/>
  <c r="AN233" i="1"/>
  <c r="AM233" i="1"/>
  <c r="AL233" i="1"/>
  <c r="AK233" i="1"/>
  <c r="AJ233" i="1"/>
  <c r="AD233" i="1"/>
  <c r="AC233" i="1"/>
  <c r="AB233" i="1"/>
  <c r="AA233" i="1"/>
  <c r="Z233" i="1"/>
  <c r="T233" i="1"/>
  <c r="S233" i="1"/>
  <c r="R233" i="1"/>
  <c r="Q233" i="1"/>
  <c r="P233" i="1"/>
  <c r="J233" i="1"/>
  <c r="I233" i="1"/>
  <c r="H233" i="1"/>
  <c r="G233" i="1"/>
  <c r="F233" i="1"/>
  <c r="AX232" i="1"/>
  <c r="AW232" i="1"/>
  <c r="AV232" i="1"/>
  <c r="AU232" i="1"/>
  <c r="AN232" i="1"/>
  <c r="AM232" i="1"/>
  <c r="AL232" i="1"/>
  <c r="AK232" i="1"/>
  <c r="AJ232" i="1"/>
  <c r="AD232" i="1"/>
  <c r="AC232" i="1"/>
  <c r="AB232" i="1"/>
  <c r="AA232" i="1"/>
  <c r="Z232" i="1"/>
  <c r="T232" i="1"/>
  <c r="S232" i="1"/>
  <c r="R232" i="1"/>
  <c r="Q232" i="1"/>
  <c r="P232" i="1"/>
  <c r="J232" i="1"/>
  <c r="I232" i="1"/>
  <c r="H232" i="1"/>
  <c r="G232" i="1"/>
  <c r="AX231" i="1"/>
  <c r="AW231" i="1"/>
  <c r="AV231" i="1"/>
  <c r="AU231" i="1"/>
  <c r="AT231" i="1"/>
  <c r="AN231" i="1"/>
  <c r="AM231" i="1"/>
  <c r="AL231" i="1"/>
  <c r="AK231" i="1"/>
  <c r="AJ231" i="1"/>
  <c r="AD231" i="1"/>
  <c r="AC231" i="1"/>
  <c r="AB231" i="1"/>
  <c r="AA231" i="1"/>
  <c r="Z231" i="1"/>
  <c r="T231" i="1"/>
  <c r="S231" i="1"/>
  <c r="R231" i="1"/>
  <c r="Q231" i="1"/>
  <c r="P231" i="1"/>
  <c r="J231" i="1"/>
  <c r="I231" i="1"/>
  <c r="H231" i="1"/>
  <c r="G231" i="1"/>
  <c r="F231" i="1"/>
  <c r="AX230" i="1"/>
  <c r="AW230" i="1"/>
  <c r="AV230" i="1"/>
  <c r="AU230" i="1"/>
  <c r="AT230" i="1"/>
  <c r="AN230" i="1"/>
  <c r="AM230" i="1"/>
  <c r="AL230" i="1"/>
  <c r="AK230" i="1"/>
  <c r="AJ230" i="1"/>
  <c r="AD230" i="1"/>
  <c r="AC230" i="1"/>
  <c r="AB230" i="1"/>
  <c r="AA230" i="1"/>
  <c r="Z230" i="1"/>
  <c r="T230" i="1"/>
  <c r="S230" i="1"/>
  <c r="R230" i="1"/>
  <c r="Q230" i="1"/>
  <c r="P230" i="1"/>
  <c r="J230" i="1"/>
  <c r="I230" i="1"/>
  <c r="H230" i="1"/>
  <c r="G230" i="1"/>
  <c r="F230" i="1"/>
  <c r="AX225" i="1"/>
  <c r="AW225" i="1"/>
  <c r="AV225" i="1"/>
  <c r="AU225" i="1"/>
  <c r="AT225" i="1"/>
  <c r="AN225" i="1"/>
  <c r="AM225" i="1"/>
  <c r="AL225" i="1"/>
  <c r="AK225" i="1"/>
  <c r="AJ225" i="1"/>
  <c r="AD225" i="1"/>
  <c r="AC225" i="1"/>
  <c r="AB225" i="1"/>
  <c r="AA225" i="1"/>
  <c r="Z225" i="1"/>
  <c r="T225" i="1"/>
  <c r="S225" i="1"/>
  <c r="R225" i="1"/>
  <c r="Q225" i="1"/>
  <c r="P225" i="1"/>
  <c r="J225" i="1"/>
  <c r="I225" i="1"/>
  <c r="H225" i="1"/>
  <c r="G225" i="1"/>
  <c r="F225" i="1"/>
  <c r="AX224" i="1"/>
  <c r="AW224" i="1"/>
  <c r="AV224" i="1"/>
  <c r="AU224" i="1"/>
  <c r="AT224" i="1"/>
  <c r="AN224" i="1"/>
  <c r="AM224" i="1"/>
  <c r="AL224" i="1"/>
  <c r="AK224" i="1"/>
  <c r="AJ224" i="1"/>
  <c r="AD224" i="1"/>
  <c r="AC224" i="1"/>
  <c r="AB224" i="1"/>
  <c r="AA224" i="1"/>
  <c r="Z224" i="1"/>
  <c r="T224" i="1"/>
  <c r="S224" i="1"/>
  <c r="R224" i="1"/>
  <c r="Q224" i="1"/>
  <c r="P224" i="1"/>
  <c r="J224" i="1"/>
  <c r="I224" i="1"/>
  <c r="H224" i="1"/>
  <c r="G224" i="1"/>
  <c r="F224" i="1"/>
  <c r="AX223" i="1"/>
  <c r="AW223" i="1"/>
  <c r="AV223" i="1"/>
  <c r="AU223" i="1"/>
  <c r="AT223" i="1"/>
  <c r="AN223" i="1"/>
  <c r="AM223" i="1"/>
  <c r="AL223" i="1"/>
  <c r="AK223" i="1"/>
  <c r="AJ223" i="1"/>
  <c r="AD223" i="1"/>
  <c r="AC223" i="1"/>
  <c r="AB223" i="1"/>
  <c r="AA223" i="1"/>
  <c r="Z223" i="1"/>
  <c r="T223" i="1"/>
  <c r="S223" i="1"/>
  <c r="R223" i="1"/>
  <c r="Q223" i="1"/>
  <c r="P223" i="1"/>
  <c r="J223" i="1"/>
  <c r="I223" i="1"/>
  <c r="H223" i="1"/>
  <c r="G223" i="1"/>
  <c r="F223" i="1"/>
  <c r="AX222" i="1"/>
  <c r="AW222" i="1"/>
  <c r="AV222" i="1"/>
  <c r="AU222" i="1"/>
  <c r="AT222" i="1"/>
  <c r="AN222" i="1"/>
  <c r="AM222" i="1"/>
  <c r="AL222" i="1"/>
  <c r="AK222" i="1"/>
  <c r="AJ222" i="1"/>
  <c r="AD222" i="1"/>
  <c r="AC222" i="1"/>
  <c r="AB222" i="1"/>
  <c r="AA222" i="1"/>
  <c r="Z222" i="1"/>
  <c r="T222" i="1"/>
  <c r="S222" i="1"/>
  <c r="R222" i="1"/>
  <c r="Q222" i="1"/>
  <c r="P222" i="1"/>
  <c r="J222" i="1"/>
  <c r="I222" i="1"/>
  <c r="H222" i="1"/>
  <c r="G222" i="1"/>
  <c r="F222" i="1"/>
  <c r="AX221" i="1"/>
  <c r="AW221" i="1"/>
  <c r="AV221" i="1"/>
  <c r="AU221" i="1"/>
  <c r="AT221" i="1"/>
  <c r="AN221" i="1"/>
  <c r="AM221" i="1"/>
  <c r="AL221" i="1"/>
  <c r="AK221" i="1"/>
  <c r="AJ221" i="1"/>
  <c r="AD221" i="1"/>
  <c r="AC221" i="1"/>
  <c r="AB221" i="1"/>
  <c r="AA221" i="1"/>
  <c r="Z221" i="1"/>
  <c r="T221" i="1"/>
  <c r="S221" i="1"/>
  <c r="R221" i="1"/>
  <c r="Q221" i="1"/>
  <c r="P221" i="1"/>
  <c r="J221" i="1"/>
  <c r="I221" i="1"/>
  <c r="H221" i="1"/>
  <c r="G221" i="1"/>
  <c r="F221" i="1"/>
  <c r="AX220" i="1"/>
  <c r="AW220" i="1"/>
  <c r="AV220" i="1"/>
  <c r="AU220" i="1"/>
  <c r="AT220" i="1"/>
  <c r="AN220" i="1"/>
  <c r="AM220" i="1"/>
  <c r="AL220" i="1"/>
  <c r="AK220" i="1"/>
  <c r="AJ220" i="1"/>
  <c r="AD220" i="1"/>
  <c r="AC220" i="1"/>
  <c r="AB220" i="1"/>
  <c r="AA220" i="1"/>
  <c r="Z220" i="1"/>
  <c r="T220" i="1"/>
  <c r="S220" i="1"/>
  <c r="R220" i="1"/>
  <c r="Q220" i="1"/>
  <c r="P220" i="1"/>
  <c r="J220" i="1"/>
  <c r="I220" i="1"/>
  <c r="H220" i="1"/>
  <c r="G220" i="1"/>
  <c r="F220" i="1"/>
  <c r="AX219" i="1"/>
  <c r="AW219" i="1"/>
  <c r="AV219" i="1"/>
  <c r="AU219" i="1"/>
  <c r="AT219" i="1"/>
  <c r="AN219" i="1"/>
  <c r="AM219" i="1"/>
  <c r="AL219" i="1"/>
  <c r="AK219" i="1"/>
  <c r="AJ219" i="1"/>
  <c r="AD219" i="1"/>
  <c r="AC219" i="1"/>
  <c r="AB219" i="1"/>
  <c r="AA219" i="1"/>
  <c r="Z219" i="1"/>
  <c r="T219" i="1"/>
  <c r="S219" i="1"/>
  <c r="R219" i="1"/>
  <c r="Q219" i="1"/>
  <c r="P219" i="1"/>
  <c r="J219" i="1"/>
  <c r="I219" i="1"/>
  <c r="H219" i="1"/>
  <c r="G219" i="1"/>
  <c r="F219" i="1"/>
  <c r="AX218" i="1"/>
  <c r="AW218" i="1"/>
  <c r="AV218" i="1"/>
  <c r="AU218" i="1"/>
  <c r="AT218" i="1"/>
  <c r="AN218" i="1"/>
  <c r="AM218" i="1"/>
  <c r="AL218" i="1"/>
  <c r="AK218" i="1"/>
  <c r="AJ218" i="1"/>
  <c r="AD218" i="1"/>
  <c r="AC218" i="1"/>
  <c r="AB218" i="1"/>
  <c r="AA218" i="1"/>
  <c r="Z218" i="1"/>
  <c r="T218" i="1"/>
  <c r="S218" i="1"/>
  <c r="R218" i="1"/>
  <c r="Q218" i="1"/>
  <c r="P218" i="1"/>
  <c r="J218" i="1"/>
  <c r="I218" i="1"/>
  <c r="H218" i="1"/>
  <c r="G218" i="1"/>
  <c r="F218" i="1"/>
  <c r="AX217" i="1"/>
  <c r="AW217" i="1"/>
  <c r="AV217" i="1"/>
  <c r="AU217" i="1"/>
  <c r="AT217" i="1"/>
  <c r="AN217" i="1"/>
  <c r="AM217" i="1"/>
  <c r="AL217" i="1"/>
  <c r="AK217" i="1"/>
  <c r="AJ217" i="1"/>
  <c r="AD217" i="1"/>
  <c r="AC217" i="1"/>
  <c r="AB217" i="1"/>
  <c r="AA217" i="1"/>
  <c r="Z217" i="1"/>
  <c r="T217" i="1"/>
  <c r="S217" i="1"/>
  <c r="R217" i="1"/>
  <c r="Q217" i="1"/>
  <c r="P217" i="1"/>
  <c r="J217" i="1"/>
  <c r="I217" i="1"/>
  <c r="H217" i="1"/>
  <c r="G217" i="1"/>
  <c r="F217" i="1"/>
  <c r="AX216" i="1"/>
  <c r="AW216" i="1"/>
  <c r="AV216" i="1"/>
  <c r="AU216" i="1"/>
  <c r="AT216" i="1"/>
  <c r="AN216" i="1"/>
  <c r="AM216" i="1"/>
  <c r="AL216" i="1"/>
  <c r="AK216" i="1"/>
  <c r="AJ216" i="1"/>
  <c r="AD216" i="1"/>
  <c r="AC216" i="1"/>
  <c r="AB216" i="1"/>
  <c r="AA216" i="1"/>
  <c r="Z216" i="1"/>
  <c r="T216" i="1"/>
  <c r="S216" i="1"/>
  <c r="R216" i="1"/>
  <c r="Q216" i="1"/>
  <c r="P216" i="1"/>
  <c r="J216" i="1"/>
  <c r="I216" i="1"/>
  <c r="H216" i="1"/>
  <c r="G216" i="1"/>
  <c r="F216" i="1"/>
  <c r="AX214" i="1"/>
  <c r="AW214" i="1"/>
  <c r="AV214" i="1"/>
  <c r="AU214" i="1"/>
  <c r="AT214" i="1"/>
  <c r="AN214" i="1"/>
  <c r="AM214" i="1"/>
  <c r="AL214" i="1"/>
  <c r="AK214" i="1"/>
  <c r="AJ214" i="1"/>
  <c r="AD214" i="1"/>
  <c r="AC214" i="1"/>
  <c r="AB214" i="1"/>
  <c r="AA214" i="1"/>
  <c r="Z214" i="1"/>
  <c r="T214" i="1"/>
  <c r="S214" i="1"/>
  <c r="R214" i="1"/>
  <c r="Q214" i="1"/>
  <c r="P214" i="1"/>
  <c r="J214" i="1"/>
  <c r="I214" i="1"/>
  <c r="H214" i="1"/>
  <c r="G214" i="1"/>
  <c r="F214" i="1"/>
  <c r="AX213" i="1"/>
  <c r="AW213" i="1"/>
  <c r="AV213" i="1"/>
  <c r="AU213" i="1"/>
  <c r="AT213" i="1"/>
  <c r="AN213" i="1"/>
  <c r="AM213" i="1"/>
  <c r="AL213" i="1"/>
  <c r="AK213" i="1"/>
  <c r="AJ213" i="1"/>
  <c r="AD213" i="1"/>
  <c r="AC213" i="1"/>
  <c r="AB213" i="1"/>
  <c r="AA213" i="1"/>
  <c r="Z213" i="1"/>
  <c r="T213" i="1"/>
  <c r="S213" i="1"/>
  <c r="R213" i="1"/>
  <c r="Q213" i="1"/>
  <c r="P213" i="1"/>
  <c r="J213" i="1"/>
  <c r="I213" i="1"/>
  <c r="H213" i="1"/>
  <c r="G213" i="1"/>
  <c r="F213" i="1"/>
  <c r="AX212" i="1"/>
  <c r="AW212" i="1"/>
  <c r="AV212" i="1"/>
  <c r="AU212" i="1"/>
  <c r="AT212" i="1"/>
  <c r="AN212" i="1"/>
  <c r="AM212" i="1"/>
  <c r="AL212" i="1"/>
  <c r="AK212" i="1"/>
  <c r="AJ212" i="1"/>
  <c r="AD212" i="1"/>
  <c r="AC212" i="1"/>
  <c r="AB212" i="1"/>
  <c r="AA212" i="1"/>
  <c r="Z212" i="1"/>
  <c r="T212" i="1"/>
  <c r="S212" i="1"/>
  <c r="R212" i="1"/>
  <c r="Q212" i="1"/>
  <c r="P212" i="1"/>
  <c r="J212" i="1"/>
  <c r="I212" i="1"/>
  <c r="H212" i="1"/>
  <c r="G212" i="1"/>
  <c r="F212" i="1"/>
  <c r="AX211" i="1"/>
  <c r="AW211" i="1"/>
  <c r="AV211" i="1"/>
  <c r="AU211" i="1"/>
  <c r="AT211" i="1"/>
  <c r="AN211" i="1"/>
  <c r="AM211" i="1"/>
  <c r="AL211" i="1"/>
  <c r="AK211" i="1"/>
  <c r="AJ211" i="1"/>
  <c r="AD211" i="1"/>
  <c r="AC211" i="1"/>
  <c r="AB211" i="1"/>
  <c r="AA211" i="1"/>
  <c r="Z211" i="1"/>
  <c r="T211" i="1"/>
  <c r="S211" i="1"/>
  <c r="R211" i="1"/>
  <c r="Q211" i="1"/>
  <c r="P211" i="1"/>
  <c r="J211" i="1"/>
  <c r="I211" i="1"/>
  <c r="H211" i="1"/>
  <c r="G211" i="1"/>
  <c r="F211" i="1"/>
  <c r="AX210" i="1"/>
  <c r="AW210" i="1"/>
  <c r="AV210" i="1"/>
  <c r="AU210" i="1"/>
  <c r="AT210" i="1"/>
  <c r="AN210" i="1"/>
  <c r="AM210" i="1"/>
  <c r="AL210" i="1"/>
  <c r="AK210" i="1"/>
  <c r="AJ210" i="1"/>
  <c r="AD210" i="1"/>
  <c r="AC210" i="1"/>
  <c r="AB210" i="1"/>
  <c r="AA210" i="1"/>
  <c r="Z210" i="1"/>
  <c r="T210" i="1"/>
  <c r="S210" i="1"/>
  <c r="R210" i="1"/>
  <c r="Q210" i="1"/>
  <c r="P210" i="1"/>
  <c r="J210" i="1"/>
  <c r="I210" i="1"/>
  <c r="H210" i="1"/>
  <c r="G210" i="1"/>
  <c r="F210" i="1"/>
  <c r="AX209" i="1"/>
  <c r="AW209" i="1"/>
  <c r="AV209" i="1"/>
  <c r="AU209" i="1"/>
  <c r="AT209" i="1"/>
  <c r="AN209" i="1"/>
  <c r="AM209" i="1"/>
  <c r="AL209" i="1"/>
  <c r="AK209" i="1"/>
  <c r="AJ209" i="1"/>
  <c r="AD209" i="1"/>
  <c r="AC209" i="1"/>
  <c r="AB209" i="1"/>
  <c r="AA209" i="1"/>
  <c r="Z209" i="1"/>
  <c r="T209" i="1"/>
  <c r="S209" i="1"/>
  <c r="R209" i="1"/>
  <c r="Q209" i="1"/>
  <c r="P209" i="1"/>
  <c r="J209" i="1"/>
  <c r="I209" i="1"/>
  <c r="H209" i="1"/>
  <c r="G209" i="1"/>
  <c r="F209" i="1"/>
  <c r="AX208" i="1"/>
  <c r="AW208" i="1"/>
  <c r="AV208" i="1"/>
  <c r="AU208" i="1"/>
  <c r="AT208" i="1"/>
  <c r="AN208" i="1"/>
  <c r="AM208" i="1"/>
  <c r="AL208" i="1"/>
  <c r="AK208" i="1"/>
  <c r="AJ208" i="1"/>
  <c r="AD208" i="1"/>
  <c r="AC208" i="1"/>
  <c r="AB208" i="1"/>
  <c r="AA208" i="1"/>
  <c r="Z208" i="1"/>
  <c r="T208" i="1"/>
  <c r="S208" i="1"/>
  <c r="R208" i="1"/>
  <c r="Q208" i="1"/>
  <c r="P208" i="1"/>
  <c r="J208" i="1"/>
  <c r="I208" i="1"/>
  <c r="H208" i="1"/>
  <c r="G208" i="1"/>
  <c r="F208" i="1"/>
  <c r="AX207" i="1"/>
  <c r="AW207" i="1"/>
  <c r="AV207" i="1"/>
  <c r="AU207" i="1"/>
  <c r="AT207" i="1"/>
  <c r="AN207" i="1"/>
  <c r="AM207" i="1"/>
  <c r="AL207" i="1"/>
  <c r="AK207" i="1"/>
  <c r="AJ207" i="1"/>
  <c r="AD207" i="1"/>
  <c r="AC207" i="1"/>
  <c r="AB207" i="1"/>
  <c r="AA207" i="1"/>
  <c r="Z207" i="1"/>
  <c r="T207" i="1"/>
  <c r="S207" i="1"/>
  <c r="R207" i="1"/>
  <c r="Q207" i="1"/>
  <c r="P207" i="1"/>
  <c r="J207" i="1"/>
  <c r="I207" i="1"/>
  <c r="H207" i="1"/>
  <c r="G207" i="1"/>
  <c r="F207" i="1"/>
  <c r="AX206" i="1"/>
  <c r="AW206" i="1"/>
  <c r="AV206" i="1"/>
  <c r="AU206" i="1"/>
  <c r="AT206" i="1"/>
  <c r="AN206" i="1"/>
  <c r="AM206" i="1"/>
  <c r="AL206" i="1"/>
  <c r="AK206" i="1"/>
  <c r="AJ206" i="1"/>
  <c r="AD206" i="1"/>
  <c r="AC206" i="1"/>
  <c r="AB206" i="1"/>
  <c r="AA206" i="1"/>
  <c r="Z206" i="1"/>
  <c r="T206" i="1"/>
  <c r="S206" i="1"/>
  <c r="R206" i="1"/>
  <c r="Q206" i="1"/>
  <c r="P206" i="1"/>
  <c r="J206" i="1"/>
  <c r="I206" i="1"/>
  <c r="H206" i="1"/>
  <c r="G206" i="1"/>
  <c r="F206" i="1"/>
  <c r="AX205" i="1"/>
  <c r="AW205" i="1"/>
  <c r="AV205" i="1"/>
  <c r="AU205" i="1"/>
  <c r="AT205" i="1"/>
  <c r="AN205" i="1"/>
  <c r="AM205" i="1"/>
  <c r="AL205" i="1"/>
  <c r="AK205" i="1"/>
  <c r="AJ205" i="1"/>
  <c r="AD205" i="1"/>
  <c r="AC205" i="1"/>
  <c r="AB205" i="1"/>
  <c r="AA205" i="1"/>
  <c r="Z205" i="1"/>
  <c r="T205" i="1"/>
  <c r="S205" i="1"/>
  <c r="R205" i="1"/>
  <c r="Q205" i="1"/>
  <c r="P205" i="1"/>
  <c r="J205" i="1"/>
  <c r="I205" i="1"/>
  <c r="H205" i="1"/>
  <c r="G205" i="1"/>
  <c r="F205" i="1"/>
  <c r="AX204" i="1"/>
  <c r="AW204" i="1"/>
  <c r="AV204" i="1"/>
  <c r="AU204" i="1"/>
  <c r="AT204" i="1"/>
  <c r="AN204" i="1"/>
  <c r="AM204" i="1"/>
  <c r="AL204" i="1"/>
  <c r="AK204" i="1"/>
  <c r="AJ204" i="1"/>
  <c r="AD204" i="1"/>
  <c r="AC204" i="1"/>
  <c r="AB204" i="1"/>
  <c r="AA204" i="1"/>
  <c r="Z204" i="1"/>
  <c r="T204" i="1"/>
  <c r="S204" i="1"/>
  <c r="R204" i="1"/>
  <c r="Q204" i="1"/>
  <c r="P204" i="1"/>
  <c r="J204" i="1"/>
  <c r="I204" i="1"/>
  <c r="H204" i="1"/>
  <c r="G204" i="1"/>
  <c r="F204" i="1"/>
  <c r="AX203" i="1"/>
  <c r="AW203" i="1"/>
  <c r="AV203" i="1"/>
  <c r="AU203" i="1"/>
  <c r="AT203" i="1"/>
  <c r="AN203" i="1"/>
  <c r="AM203" i="1"/>
  <c r="AL203" i="1"/>
  <c r="AK203" i="1"/>
  <c r="AJ203" i="1"/>
  <c r="AD203" i="1"/>
  <c r="AC203" i="1"/>
  <c r="AB203" i="1"/>
  <c r="AA203" i="1"/>
  <c r="Z203" i="1"/>
  <c r="T203" i="1"/>
  <c r="S203" i="1"/>
  <c r="R203" i="1"/>
  <c r="Q203" i="1"/>
  <c r="P203" i="1"/>
  <c r="J203" i="1"/>
  <c r="I203" i="1"/>
  <c r="H203" i="1"/>
  <c r="G203" i="1"/>
  <c r="F203" i="1"/>
  <c r="AX202" i="1"/>
  <c r="AW202" i="1"/>
  <c r="AV202" i="1"/>
  <c r="AU202" i="1"/>
  <c r="AT202" i="1"/>
  <c r="AN202" i="1"/>
  <c r="AM202" i="1"/>
  <c r="AL202" i="1"/>
  <c r="AK202" i="1"/>
  <c r="AJ202" i="1"/>
  <c r="AD202" i="1"/>
  <c r="AC202" i="1"/>
  <c r="AB202" i="1"/>
  <c r="AA202" i="1"/>
  <c r="Z202" i="1"/>
  <c r="T202" i="1"/>
  <c r="S202" i="1"/>
  <c r="R202" i="1"/>
  <c r="Q202" i="1"/>
  <c r="P202" i="1"/>
  <c r="J202" i="1"/>
  <c r="I202" i="1"/>
  <c r="H202" i="1"/>
  <c r="G202" i="1"/>
  <c r="F202" i="1"/>
  <c r="AX200" i="1"/>
  <c r="AW200" i="1"/>
  <c r="AV200" i="1"/>
  <c r="AU200" i="1"/>
  <c r="AT200" i="1"/>
  <c r="AN200" i="1"/>
  <c r="AM200" i="1"/>
  <c r="AL200" i="1"/>
  <c r="AK200" i="1"/>
  <c r="AJ200" i="1"/>
  <c r="AD200" i="1"/>
  <c r="AC200" i="1"/>
  <c r="AB200" i="1"/>
  <c r="AA200" i="1"/>
  <c r="Z200" i="1"/>
  <c r="T200" i="1"/>
  <c r="S200" i="1"/>
  <c r="R200" i="1"/>
  <c r="Q200" i="1"/>
  <c r="P200" i="1"/>
  <c r="J200" i="1"/>
  <c r="I200" i="1"/>
  <c r="H200" i="1"/>
  <c r="G200" i="1"/>
  <c r="F200" i="1"/>
  <c r="AX199" i="1"/>
  <c r="AW199" i="1"/>
  <c r="AV199" i="1"/>
  <c r="AU199" i="1"/>
  <c r="AT199" i="1"/>
  <c r="AN199" i="1"/>
  <c r="AM199" i="1"/>
  <c r="AL199" i="1"/>
  <c r="AK199" i="1"/>
  <c r="AJ199" i="1"/>
  <c r="AD199" i="1"/>
  <c r="AC199" i="1"/>
  <c r="AB199" i="1"/>
  <c r="AA199" i="1"/>
  <c r="Z199" i="1"/>
  <c r="T199" i="1"/>
  <c r="S199" i="1"/>
  <c r="R199" i="1"/>
  <c r="Q199" i="1"/>
  <c r="P199" i="1"/>
  <c r="J199" i="1"/>
  <c r="I199" i="1"/>
  <c r="H199" i="1"/>
  <c r="G199" i="1"/>
  <c r="F199" i="1"/>
  <c r="AX198" i="1"/>
  <c r="AW198" i="1"/>
  <c r="AV198" i="1"/>
  <c r="AU198" i="1"/>
  <c r="AT198" i="1"/>
  <c r="AN198" i="1"/>
  <c r="AM198" i="1"/>
  <c r="AL198" i="1"/>
  <c r="AK198" i="1"/>
  <c r="AJ198" i="1"/>
  <c r="AD198" i="1"/>
  <c r="AC198" i="1"/>
  <c r="AB198" i="1"/>
  <c r="AA198" i="1"/>
  <c r="Z198" i="1"/>
  <c r="T198" i="1"/>
  <c r="S198" i="1"/>
  <c r="R198" i="1"/>
  <c r="Q198" i="1"/>
  <c r="P198" i="1"/>
  <c r="J198" i="1"/>
  <c r="I198" i="1"/>
  <c r="H198" i="1"/>
  <c r="G198" i="1"/>
  <c r="F198" i="1"/>
  <c r="AX197" i="1"/>
  <c r="AW197" i="1"/>
  <c r="AV197" i="1"/>
  <c r="AU197" i="1"/>
  <c r="AT197" i="1"/>
  <c r="AN197" i="1"/>
  <c r="AM197" i="1"/>
  <c r="AL197" i="1"/>
  <c r="AK197" i="1"/>
  <c r="AJ197" i="1"/>
  <c r="AD197" i="1"/>
  <c r="AC197" i="1"/>
  <c r="AB197" i="1"/>
  <c r="AA197" i="1"/>
  <c r="Z197" i="1"/>
  <c r="T197" i="1"/>
  <c r="S197" i="1"/>
  <c r="R197" i="1"/>
  <c r="Q197" i="1"/>
  <c r="P197" i="1"/>
  <c r="J197" i="1"/>
  <c r="I197" i="1"/>
  <c r="H197" i="1"/>
  <c r="G197" i="1"/>
  <c r="F197" i="1"/>
  <c r="AX196" i="1"/>
  <c r="AW196" i="1"/>
  <c r="AV196" i="1"/>
  <c r="AU196" i="1"/>
  <c r="AT196" i="1"/>
  <c r="AN196" i="1"/>
  <c r="AM196" i="1"/>
  <c r="AL196" i="1"/>
  <c r="AK196" i="1"/>
  <c r="AJ196" i="1"/>
  <c r="AD196" i="1"/>
  <c r="AC196" i="1"/>
  <c r="AB196" i="1"/>
  <c r="AA196" i="1"/>
  <c r="Z196" i="1"/>
  <c r="T196" i="1"/>
  <c r="S196" i="1"/>
  <c r="R196" i="1"/>
  <c r="Q196" i="1"/>
  <c r="P196" i="1"/>
  <c r="J196" i="1"/>
  <c r="I196" i="1"/>
  <c r="H196" i="1"/>
  <c r="G196" i="1"/>
  <c r="F196" i="1"/>
  <c r="AX195" i="1"/>
  <c r="AW195" i="1"/>
  <c r="AV195" i="1"/>
  <c r="AU195" i="1"/>
  <c r="AT195" i="1"/>
  <c r="AN195" i="1"/>
  <c r="AM195" i="1"/>
  <c r="AL195" i="1"/>
  <c r="AK195" i="1"/>
  <c r="AJ195" i="1"/>
  <c r="AD195" i="1"/>
  <c r="AC195" i="1"/>
  <c r="AB195" i="1"/>
  <c r="AA195" i="1"/>
  <c r="Z195" i="1"/>
  <c r="T195" i="1"/>
  <c r="S195" i="1"/>
  <c r="R195" i="1"/>
  <c r="Q195" i="1"/>
  <c r="P195" i="1"/>
  <c r="J195" i="1"/>
  <c r="I195" i="1"/>
  <c r="H195" i="1"/>
  <c r="G195" i="1"/>
  <c r="F195" i="1"/>
  <c r="AX194" i="1"/>
  <c r="AW194" i="1"/>
  <c r="AV194" i="1"/>
  <c r="AU194" i="1"/>
  <c r="AT194" i="1"/>
  <c r="AN194" i="1"/>
  <c r="AM194" i="1"/>
  <c r="AL194" i="1"/>
  <c r="AK194" i="1"/>
  <c r="AJ194" i="1"/>
  <c r="AD194" i="1"/>
  <c r="AC194" i="1"/>
  <c r="AB194" i="1"/>
  <c r="AA194" i="1"/>
  <c r="Z194" i="1"/>
  <c r="T194" i="1"/>
  <c r="S194" i="1"/>
  <c r="R194" i="1"/>
  <c r="Q194" i="1"/>
  <c r="P194" i="1"/>
  <c r="J194" i="1"/>
  <c r="I194" i="1"/>
  <c r="H194" i="1"/>
  <c r="G194" i="1"/>
  <c r="F194" i="1"/>
  <c r="AX193" i="1"/>
  <c r="AW193" i="1"/>
  <c r="AV193" i="1"/>
  <c r="AU193" i="1"/>
  <c r="AT193" i="1"/>
  <c r="AN193" i="1"/>
  <c r="AM193" i="1"/>
  <c r="AL193" i="1"/>
  <c r="AK193" i="1"/>
  <c r="AJ193" i="1"/>
  <c r="AD193" i="1"/>
  <c r="AC193" i="1"/>
  <c r="AB193" i="1"/>
  <c r="AA193" i="1"/>
  <c r="Z193" i="1"/>
  <c r="T193" i="1"/>
  <c r="S193" i="1"/>
  <c r="R193" i="1"/>
  <c r="Q193" i="1"/>
  <c r="P193" i="1"/>
  <c r="J193" i="1"/>
  <c r="I193" i="1"/>
  <c r="H193" i="1"/>
  <c r="G193" i="1"/>
  <c r="F193" i="1"/>
  <c r="AX192" i="1"/>
  <c r="AW192" i="1"/>
  <c r="AV192" i="1"/>
  <c r="AU192" i="1"/>
  <c r="AT192" i="1"/>
  <c r="AN192" i="1"/>
  <c r="AM192" i="1"/>
  <c r="AL192" i="1"/>
  <c r="AK192" i="1"/>
  <c r="AJ192" i="1"/>
  <c r="AD192" i="1"/>
  <c r="AC192" i="1"/>
  <c r="AB192" i="1"/>
  <c r="AA192" i="1"/>
  <c r="Z192" i="1"/>
  <c r="T192" i="1"/>
  <c r="S192" i="1"/>
  <c r="R192" i="1"/>
  <c r="Q192" i="1"/>
  <c r="P192" i="1"/>
  <c r="J192" i="1"/>
  <c r="I192" i="1"/>
  <c r="H192" i="1"/>
  <c r="G192" i="1"/>
  <c r="F192" i="1"/>
  <c r="AX191" i="1"/>
  <c r="AW191" i="1"/>
  <c r="AV191" i="1"/>
  <c r="AU191" i="1"/>
  <c r="AT191" i="1"/>
  <c r="AN191" i="1"/>
  <c r="AM191" i="1"/>
  <c r="AL191" i="1"/>
  <c r="AK191" i="1"/>
  <c r="AJ191" i="1"/>
  <c r="AD191" i="1"/>
  <c r="AC191" i="1"/>
  <c r="AB191" i="1"/>
  <c r="AA191" i="1"/>
  <c r="Z191" i="1"/>
  <c r="T191" i="1"/>
  <c r="S191" i="1"/>
  <c r="R191" i="1"/>
  <c r="Q191" i="1"/>
  <c r="P191" i="1"/>
  <c r="J191" i="1"/>
  <c r="I191" i="1"/>
  <c r="H191" i="1"/>
  <c r="G191" i="1"/>
  <c r="F191" i="1"/>
  <c r="AX190" i="1"/>
  <c r="AW190" i="1"/>
  <c r="AV190" i="1"/>
  <c r="AU190" i="1"/>
  <c r="AT190" i="1"/>
  <c r="AN190" i="1"/>
  <c r="AM190" i="1"/>
  <c r="AL190" i="1"/>
  <c r="AK190" i="1"/>
  <c r="AJ190" i="1"/>
  <c r="AD190" i="1"/>
  <c r="AC190" i="1"/>
  <c r="AB190" i="1"/>
  <c r="AA190" i="1"/>
  <c r="Z190" i="1"/>
  <c r="T190" i="1"/>
  <c r="S190" i="1"/>
  <c r="R190" i="1"/>
  <c r="Q190" i="1"/>
  <c r="P190" i="1"/>
  <c r="J190" i="1"/>
  <c r="I190" i="1"/>
  <c r="H190" i="1"/>
  <c r="G190" i="1"/>
  <c r="F190" i="1"/>
  <c r="AX189" i="1"/>
  <c r="AW189" i="1"/>
  <c r="AV189" i="1"/>
  <c r="AU189" i="1"/>
  <c r="AT189" i="1"/>
  <c r="AN189" i="1"/>
  <c r="AM189" i="1"/>
  <c r="AL189" i="1"/>
  <c r="AK189" i="1"/>
  <c r="AJ189" i="1"/>
  <c r="AD189" i="1"/>
  <c r="AC189" i="1"/>
  <c r="AB189" i="1"/>
  <c r="AA189" i="1"/>
  <c r="Z189" i="1"/>
  <c r="T189" i="1"/>
  <c r="S189" i="1"/>
  <c r="R189" i="1"/>
  <c r="Q189" i="1"/>
  <c r="P189" i="1"/>
  <c r="J189" i="1"/>
  <c r="I189" i="1"/>
  <c r="H189" i="1"/>
  <c r="G189" i="1"/>
  <c r="F189" i="1"/>
  <c r="AX188" i="1"/>
  <c r="AW188" i="1"/>
  <c r="AV188" i="1"/>
  <c r="AU188" i="1"/>
  <c r="AT188" i="1"/>
  <c r="AN188" i="1"/>
  <c r="AM188" i="1"/>
  <c r="AL188" i="1"/>
  <c r="AK188" i="1"/>
  <c r="AJ188" i="1"/>
  <c r="AD188" i="1"/>
  <c r="AC188" i="1"/>
  <c r="AB188" i="1"/>
  <c r="AA188" i="1"/>
  <c r="Z188" i="1"/>
  <c r="T188" i="1"/>
  <c r="S188" i="1"/>
  <c r="R188" i="1"/>
  <c r="Q188" i="1"/>
  <c r="P188" i="1"/>
  <c r="J188" i="1"/>
  <c r="I188" i="1"/>
  <c r="H188" i="1"/>
  <c r="G188" i="1"/>
  <c r="F188" i="1"/>
  <c r="AX187" i="1"/>
  <c r="AW187" i="1"/>
  <c r="AV187" i="1"/>
  <c r="AU187" i="1"/>
  <c r="AT187" i="1"/>
  <c r="AN187" i="1"/>
  <c r="AM187" i="1"/>
  <c r="AL187" i="1"/>
  <c r="AK187" i="1"/>
  <c r="AJ187" i="1"/>
  <c r="AD187" i="1"/>
  <c r="AC187" i="1"/>
  <c r="AB187" i="1"/>
  <c r="AA187" i="1"/>
  <c r="Z187" i="1"/>
  <c r="T187" i="1"/>
  <c r="S187" i="1"/>
  <c r="R187" i="1"/>
  <c r="Q187" i="1"/>
  <c r="P187" i="1"/>
  <c r="J187" i="1"/>
  <c r="I187" i="1"/>
  <c r="H187" i="1"/>
  <c r="G187" i="1"/>
  <c r="F187" i="1"/>
  <c r="AX186" i="1"/>
  <c r="AW186" i="1"/>
  <c r="AV186" i="1"/>
  <c r="AU186" i="1"/>
  <c r="AT186" i="1"/>
  <c r="AN186" i="1"/>
  <c r="AM186" i="1"/>
  <c r="AL186" i="1"/>
  <c r="AK186" i="1"/>
  <c r="AJ186" i="1"/>
  <c r="AD186" i="1"/>
  <c r="AC186" i="1"/>
  <c r="AB186" i="1"/>
  <c r="AA186" i="1"/>
  <c r="Z186" i="1"/>
  <c r="T186" i="1"/>
  <c r="S186" i="1"/>
  <c r="R186" i="1"/>
  <c r="Q186" i="1"/>
  <c r="P186" i="1"/>
  <c r="J186" i="1"/>
  <c r="I186" i="1"/>
  <c r="H186" i="1"/>
  <c r="G186" i="1"/>
  <c r="F186" i="1"/>
  <c r="AX184" i="1"/>
  <c r="AW184" i="1"/>
  <c r="AV184" i="1"/>
  <c r="AU184" i="1"/>
  <c r="AT184" i="1"/>
  <c r="AN184" i="1"/>
  <c r="AM184" i="1"/>
  <c r="AL184" i="1"/>
  <c r="AK184" i="1"/>
  <c r="AJ184" i="1"/>
  <c r="AD184" i="1"/>
  <c r="AC184" i="1"/>
  <c r="AB184" i="1"/>
  <c r="AA184" i="1"/>
  <c r="Z184" i="1"/>
  <c r="T184" i="1"/>
  <c r="S184" i="1"/>
  <c r="R184" i="1"/>
  <c r="Q184" i="1"/>
  <c r="P184" i="1"/>
  <c r="J184" i="1"/>
  <c r="I184" i="1"/>
  <c r="H184" i="1"/>
  <c r="G184" i="1"/>
  <c r="F184" i="1"/>
  <c r="AX183" i="1"/>
  <c r="AW183" i="1"/>
  <c r="AV183" i="1"/>
  <c r="AU183" i="1"/>
  <c r="AT183" i="1"/>
  <c r="AN183" i="1"/>
  <c r="AM183" i="1"/>
  <c r="AL183" i="1"/>
  <c r="AK183" i="1"/>
  <c r="AJ183" i="1"/>
  <c r="AD183" i="1"/>
  <c r="AC183" i="1"/>
  <c r="AB183" i="1"/>
  <c r="AA183" i="1"/>
  <c r="Z183" i="1"/>
  <c r="T183" i="1"/>
  <c r="S183" i="1"/>
  <c r="R183" i="1"/>
  <c r="Q183" i="1"/>
  <c r="P183" i="1"/>
  <c r="J183" i="1"/>
  <c r="I183" i="1"/>
  <c r="H183" i="1"/>
  <c r="G183" i="1"/>
  <c r="F183" i="1"/>
  <c r="AX182" i="1"/>
  <c r="AW182" i="1"/>
  <c r="AV182" i="1"/>
  <c r="AU182" i="1"/>
  <c r="AT182" i="1"/>
  <c r="AN182" i="1"/>
  <c r="AM182" i="1"/>
  <c r="AL182" i="1"/>
  <c r="AK182" i="1"/>
  <c r="AJ182" i="1"/>
  <c r="AD182" i="1"/>
  <c r="AC182" i="1"/>
  <c r="AB182" i="1"/>
  <c r="AA182" i="1"/>
  <c r="Z182" i="1"/>
  <c r="T182" i="1"/>
  <c r="S182" i="1"/>
  <c r="R182" i="1"/>
  <c r="Q182" i="1"/>
  <c r="P182" i="1"/>
  <c r="J182" i="1"/>
  <c r="I182" i="1"/>
  <c r="H182" i="1"/>
  <c r="G182" i="1"/>
  <c r="F182" i="1"/>
  <c r="AX181" i="1"/>
  <c r="AW181" i="1"/>
  <c r="AV181" i="1"/>
  <c r="AU181" i="1"/>
  <c r="AT181" i="1"/>
  <c r="AN181" i="1"/>
  <c r="AM181" i="1"/>
  <c r="AL181" i="1"/>
  <c r="AK181" i="1"/>
  <c r="AJ181" i="1"/>
  <c r="AD181" i="1"/>
  <c r="AC181" i="1"/>
  <c r="AB181" i="1"/>
  <c r="AA181" i="1"/>
  <c r="Z181" i="1"/>
  <c r="T181" i="1"/>
  <c r="S181" i="1"/>
  <c r="R181" i="1"/>
  <c r="Q181" i="1"/>
  <c r="P181" i="1"/>
  <c r="J181" i="1"/>
  <c r="I181" i="1"/>
  <c r="H181" i="1"/>
  <c r="G181" i="1"/>
  <c r="F181" i="1"/>
  <c r="AX180" i="1"/>
  <c r="AW180" i="1"/>
  <c r="AV180" i="1"/>
  <c r="AU180" i="1"/>
  <c r="AT180" i="1"/>
  <c r="AN180" i="1"/>
  <c r="AM180" i="1"/>
  <c r="AL180" i="1"/>
  <c r="AK180" i="1"/>
  <c r="AJ180" i="1"/>
  <c r="AD180" i="1"/>
  <c r="AC180" i="1"/>
  <c r="AB180" i="1"/>
  <c r="AA180" i="1"/>
  <c r="Z180" i="1"/>
  <c r="T180" i="1"/>
  <c r="S180" i="1"/>
  <c r="R180" i="1"/>
  <c r="Q180" i="1"/>
  <c r="P180" i="1"/>
  <c r="J180" i="1"/>
  <c r="I180" i="1"/>
  <c r="H180" i="1"/>
  <c r="G180" i="1"/>
  <c r="F180" i="1"/>
  <c r="AX179" i="1"/>
  <c r="AW179" i="1"/>
  <c r="AV179" i="1"/>
  <c r="AU179" i="1"/>
  <c r="AT179" i="1"/>
  <c r="AN179" i="1"/>
  <c r="AM179" i="1"/>
  <c r="AL179" i="1"/>
  <c r="AK179" i="1"/>
  <c r="AJ179" i="1"/>
  <c r="AD179" i="1"/>
  <c r="AC179" i="1"/>
  <c r="AB179" i="1"/>
  <c r="AA179" i="1"/>
  <c r="Z179" i="1"/>
  <c r="T179" i="1"/>
  <c r="S179" i="1"/>
  <c r="R179" i="1"/>
  <c r="Q179" i="1"/>
  <c r="P179" i="1"/>
  <c r="J179" i="1"/>
  <c r="I179" i="1"/>
  <c r="H179" i="1"/>
  <c r="G179" i="1"/>
  <c r="F179" i="1"/>
  <c r="AX178" i="1"/>
  <c r="AW178" i="1"/>
  <c r="AV178" i="1"/>
  <c r="AU178" i="1"/>
  <c r="AT178" i="1"/>
  <c r="AN178" i="1"/>
  <c r="AM178" i="1"/>
  <c r="AL178" i="1"/>
  <c r="AK178" i="1"/>
  <c r="AJ178" i="1"/>
  <c r="AD178" i="1"/>
  <c r="AC178" i="1"/>
  <c r="AB178" i="1"/>
  <c r="AA178" i="1"/>
  <c r="Z178" i="1"/>
  <c r="T178" i="1"/>
  <c r="S178" i="1"/>
  <c r="R178" i="1"/>
  <c r="Q178" i="1"/>
  <c r="P178" i="1"/>
  <c r="J178" i="1"/>
  <c r="I178" i="1"/>
  <c r="H178" i="1"/>
  <c r="G178" i="1"/>
  <c r="F178" i="1"/>
  <c r="AX177" i="1"/>
  <c r="AW177" i="1"/>
  <c r="AV177" i="1"/>
  <c r="AU177" i="1"/>
  <c r="AT177" i="1"/>
  <c r="AN177" i="1"/>
  <c r="AM177" i="1"/>
  <c r="AL177" i="1"/>
  <c r="AK177" i="1"/>
  <c r="AJ177" i="1"/>
  <c r="AD177" i="1"/>
  <c r="AC177" i="1"/>
  <c r="AB177" i="1"/>
  <c r="AA177" i="1"/>
  <c r="Z177" i="1"/>
  <c r="T177" i="1"/>
  <c r="S177" i="1"/>
  <c r="R177" i="1"/>
  <c r="Q177" i="1"/>
  <c r="P177" i="1"/>
  <c r="J177" i="1"/>
  <c r="I177" i="1"/>
  <c r="H177" i="1"/>
  <c r="G177" i="1"/>
  <c r="F177" i="1"/>
  <c r="AX176" i="1"/>
  <c r="AW176" i="1"/>
  <c r="AV176" i="1"/>
  <c r="AU176" i="1"/>
  <c r="AT176" i="1"/>
  <c r="AN176" i="1"/>
  <c r="AM176" i="1"/>
  <c r="AL176" i="1"/>
  <c r="AK176" i="1"/>
  <c r="AJ176" i="1"/>
  <c r="AD176" i="1"/>
  <c r="AC176" i="1"/>
  <c r="AB176" i="1"/>
  <c r="AA176" i="1"/>
  <c r="Z176" i="1"/>
  <c r="T176" i="1"/>
  <c r="S176" i="1"/>
  <c r="R176" i="1"/>
  <c r="Q176" i="1"/>
  <c r="P176" i="1"/>
  <c r="J176" i="1"/>
  <c r="I176" i="1"/>
  <c r="H176" i="1"/>
  <c r="G176" i="1"/>
  <c r="F176" i="1"/>
  <c r="AX175" i="1"/>
  <c r="AW175" i="1"/>
  <c r="AV175" i="1"/>
  <c r="AU175" i="1"/>
  <c r="AT175" i="1"/>
  <c r="AN175" i="1"/>
  <c r="AM175" i="1"/>
  <c r="AL175" i="1"/>
  <c r="AK175" i="1"/>
  <c r="AJ175" i="1"/>
  <c r="AD175" i="1"/>
  <c r="AC175" i="1"/>
  <c r="AB175" i="1"/>
  <c r="AA175" i="1"/>
  <c r="Z175" i="1"/>
  <c r="T175" i="1"/>
  <c r="S175" i="1"/>
  <c r="R175" i="1"/>
  <c r="Q175" i="1"/>
  <c r="P175" i="1"/>
  <c r="J175" i="1"/>
  <c r="I175" i="1"/>
  <c r="H175" i="1"/>
  <c r="G175" i="1"/>
  <c r="F175" i="1"/>
  <c r="AX174" i="1"/>
  <c r="AW174" i="1"/>
  <c r="AV174" i="1"/>
  <c r="AU174" i="1"/>
  <c r="AT174" i="1"/>
  <c r="AN174" i="1"/>
  <c r="AM174" i="1"/>
  <c r="AL174" i="1"/>
  <c r="AK174" i="1"/>
  <c r="AJ174" i="1"/>
  <c r="AD174" i="1"/>
  <c r="AC174" i="1"/>
  <c r="AB174" i="1"/>
  <c r="AA174" i="1"/>
  <c r="Z174" i="1"/>
  <c r="T174" i="1"/>
  <c r="S174" i="1"/>
  <c r="R174" i="1"/>
  <c r="Q174" i="1"/>
  <c r="P174" i="1"/>
  <c r="J174" i="1"/>
  <c r="I174" i="1"/>
  <c r="H174" i="1"/>
  <c r="G174" i="1"/>
  <c r="F174" i="1"/>
  <c r="AX173" i="1"/>
  <c r="AW173" i="1"/>
  <c r="AV173" i="1"/>
  <c r="AU173" i="1"/>
  <c r="AT173" i="1"/>
  <c r="AN173" i="1"/>
  <c r="AM173" i="1"/>
  <c r="AL173" i="1"/>
  <c r="AK173" i="1"/>
  <c r="AJ173" i="1"/>
  <c r="AD173" i="1"/>
  <c r="AC173" i="1"/>
  <c r="AB173" i="1"/>
  <c r="AA173" i="1"/>
  <c r="Z173" i="1"/>
  <c r="T173" i="1"/>
  <c r="S173" i="1"/>
  <c r="R173" i="1"/>
  <c r="Q173" i="1"/>
  <c r="P173" i="1"/>
  <c r="J173" i="1"/>
  <c r="I173" i="1"/>
  <c r="H173" i="1"/>
  <c r="G173" i="1"/>
  <c r="F173" i="1"/>
  <c r="AX172" i="1"/>
  <c r="AW172" i="1"/>
  <c r="AV172" i="1"/>
  <c r="AU172" i="1"/>
  <c r="AT172" i="1"/>
  <c r="AN172" i="1"/>
  <c r="AM172" i="1"/>
  <c r="AL172" i="1"/>
  <c r="AK172" i="1"/>
  <c r="AJ172" i="1"/>
  <c r="AD172" i="1"/>
  <c r="AC172" i="1"/>
  <c r="AB172" i="1"/>
  <c r="AA172" i="1"/>
  <c r="Z172" i="1"/>
  <c r="T172" i="1"/>
  <c r="S172" i="1"/>
  <c r="R172" i="1"/>
  <c r="Q172" i="1"/>
  <c r="P172" i="1"/>
  <c r="J172" i="1"/>
  <c r="I172" i="1"/>
  <c r="H172" i="1"/>
  <c r="G172" i="1"/>
  <c r="F172" i="1"/>
  <c r="AX170" i="1"/>
  <c r="AW170" i="1"/>
  <c r="AV170" i="1"/>
  <c r="AU170" i="1"/>
  <c r="AT170" i="1"/>
  <c r="AN170" i="1"/>
  <c r="AM170" i="1"/>
  <c r="AL170" i="1"/>
  <c r="AK170" i="1"/>
  <c r="AJ170" i="1"/>
  <c r="AD170" i="1"/>
  <c r="AC170" i="1"/>
  <c r="AB170" i="1"/>
  <c r="AA170" i="1"/>
  <c r="Z170" i="1"/>
  <c r="T170" i="1"/>
  <c r="S170" i="1"/>
  <c r="R170" i="1"/>
  <c r="Q170" i="1"/>
  <c r="P170" i="1"/>
  <c r="J170" i="1"/>
  <c r="I170" i="1"/>
  <c r="H170" i="1"/>
  <c r="G170" i="1"/>
  <c r="F170" i="1"/>
  <c r="AX169" i="1"/>
  <c r="AW169" i="1"/>
  <c r="AV169" i="1"/>
  <c r="AU169" i="1"/>
  <c r="AT169" i="1"/>
  <c r="AN169" i="1"/>
  <c r="AM169" i="1"/>
  <c r="AL169" i="1"/>
  <c r="AK169" i="1"/>
  <c r="AJ169" i="1"/>
  <c r="AD169" i="1"/>
  <c r="AC169" i="1"/>
  <c r="AB169" i="1"/>
  <c r="AA169" i="1"/>
  <c r="Z169" i="1"/>
  <c r="T169" i="1"/>
  <c r="S169" i="1"/>
  <c r="R169" i="1"/>
  <c r="Q169" i="1"/>
  <c r="P169" i="1"/>
  <c r="J169" i="1"/>
  <c r="I169" i="1"/>
  <c r="H169" i="1"/>
  <c r="G169" i="1"/>
  <c r="F169" i="1"/>
  <c r="AX168" i="1"/>
  <c r="AW168" i="1"/>
  <c r="AV168" i="1"/>
  <c r="AU168" i="1"/>
  <c r="AT168" i="1"/>
  <c r="AN168" i="1"/>
  <c r="AM168" i="1"/>
  <c r="AL168" i="1"/>
  <c r="AK168" i="1"/>
  <c r="AJ168" i="1"/>
  <c r="AD168" i="1"/>
  <c r="AC168" i="1"/>
  <c r="AB168" i="1"/>
  <c r="AA168" i="1"/>
  <c r="Z168" i="1"/>
  <c r="T168" i="1"/>
  <c r="S168" i="1"/>
  <c r="R168" i="1"/>
  <c r="Q168" i="1"/>
  <c r="P168" i="1"/>
  <c r="J168" i="1"/>
  <c r="I168" i="1"/>
  <c r="H168" i="1"/>
  <c r="G168" i="1"/>
  <c r="F168" i="1"/>
  <c r="AX167" i="1"/>
  <c r="AW167" i="1"/>
  <c r="AV167" i="1"/>
  <c r="AU167" i="1"/>
  <c r="AT167" i="1"/>
  <c r="AN167" i="1"/>
  <c r="AM167" i="1"/>
  <c r="AL167" i="1"/>
  <c r="AK167" i="1"/>
  <c r="AJ167" i="1"/>
  <c r="AD167" i="1"/>
  <c r="AC167" i="1"/>
  <c r="AB167" i="1"/>
  <c r="AA167" i="1"/>
  <c r="Z167" i="1"/>
  <c r="T167" i="1"/>
  <c r="S167" i="1"/>
  <c r="R167" i="1"/>
  <c r="Q167" i="1"/>
  <c r="P167" i="1"/>
  <c r="J167" i="1"/>
  <c r="I167" i="1"/>
  <c r="H167" i="1"/>
  <c r="G167" i="1"/>
  <c r="F167" i="1"/>
  <c r="AX166" i="1"/>
  <c r="AW166" i="1"/>
  <c r="AV166" i="1"/>
  <c r="AU166" i="1"/>
  <c r="AT166" i="1"/>
  <c r="AN166" i="1"/>
  <c r="AM166" i="1"/>
  <c r="AL166" i="1"/>
  <c r="AK166" i="1"/>
  <c r="AJ166" i="1"/>
  <c r="AD166" i="1"/>
  <c r="AC166" i="1"/>
  <c r="AB166" i="1"/>
  <c r="AA166" i="1"/>
  <c r="Z166" i="1"/>
  <c r="T166" i="1"/>
  <c r="S166" i="1"/>
  <c r="R166" i="1"/>
  <c r="Q166" i="1"/>
  <c r="P166" i="1"/>
  <c r="J166" i="1"/>
  <c r="I166" i="1"/>
  <c r="H166" i="1"/>
  <c r="G166" i="1"/>
  <c r="F166" i="1"/>
  <c r="AX165" i="1"/>
  <c r="AW165" i="1"/>
  <c r="AV165" i="1"/>
  <c r="AU165" i="1"/>
  <c r="AT165" i="1"/>
  <c r="AN165" i="1"/>
  <c r="AM165" i="1"/>
  <c r="AL165" i="1"/>
  <c r="AK165" i="1"/>
  <c r="AJ165" i="1"/>
  <c r="AD165" i="1"/>
  <c r="AC165" i="1"/>
  <c r="AB165" i="1"/>
  <c r="AA165" i="1"/>
  <c r="Z165" i="1"/>
  <c r="T165" i="1"/>
  <c r="S165" i="1"/>
  <c r="R165" i="1"/>
  <c r="Q165" i="1"/>
  <c r="P165" i="1"/>
  <c r="J165" i="1"/>
  <c r="I165" i="1"/>
  <c r="H165" i="1"/>
  <c r="G165" i="1"/>
  <c r="F165" i="1"/>
  <c r="AX164" i="1"/>
  <c r="AW164" i="1"/>
  <c r="AV164" i="1"/>
  <c r="AU164" i="1"/>
  <c r="AT164" i="1"/>
  <c r="AN164" i="1"/>
  <c r="AM164" i="1"/>
  <c r="AL164" i="1"/>
  <c r="AK164" i="1"/>
  <c r="AJ164" i="1"/>
  <c r="AD164" i="1"/>
  <c r="AC164" i="1"/>
  <c r="AB164" i="1"/>
  <c r="AA164" i="1"/>
  <c r="Z164" i="1"/>
  <c r="T164" i="1"/>
  <c r="S164" i="1"/>
  <c r="R164" i="1"/>
  <c r="Q164" i="1"/>
  <c r="P164" i="1"/>
  <c r="J164" i="1"/>
  <c r="I164" i="1"/>
  <c r="H164" i="1"/>
  <c r="G164" i="1"/>
  <c r="F164" i="1"/>
  <c r="AX163" i="1"/>
  <c r="AW163" i="1"/>
  <c r="AV163" i="1"/>
  <c r="AU163" i="1"/>
  <c r="AT163" i="1"/>
  <c r="AN163" i="1"/>
  <c r="AM163" i="1"/>
  <c r="AL163" i="1"/>
  <c r="AK163" i="1"/>
  <c r="AJ163" i="1"/>
  <c r="AD163" i="1"/>
  <c r="AC163" i="1"/>
  <c r="AB163" i="1"/>
  <c r="AA163" i="1"/>
  <c r="Z163" i="1"/>
  <c r="T163" i="1"/>
  <c r="S163" i="1"/>
  <c r="R163" i="1"/>
  <c r="Q163" i="1"/>
  <c r="P163" i="1"/>
  <c r="J163" i="1"/>
  <c r="I163" i="1"/>
  <c r="H163" i="1"/>
  <c r="G163" i="1"/>
  <c r="F163" i="1"/>
  <c r="AX162" i="1"/>
  <c r="AW162" i="1"/>
  <c r="AV162" i="1"/>
  <c r="AU162" i="1"/>
  <c r="AT162" i="1"/>
  <c r="AN162" i="1"/>
  <c r="AM162" i="1"/>
  <c r="AL162" i="1"/>
  <c r="AK162" i="1"/>
  <c r="AJ162" i="1"/>
  <c r="AD162" i="1"/>
  <c r="AC162" i="1"/>
  <c r="AB162" i="1"/>
  <c r="AA162" i="1"/>
  <c r="Z162" i="1"/>
  <c r="T162" i="1"/>
  <c r="S162" i="1"/>
  <c r="R162" i="1"/>
  <c r="Q162" i="1"/>
  <c r="P162" i="1"/>
  <c r="J162" i="1"/>
  <c r="I162" i="1"/>
  <c r="H162" i="1"/>
  <c r="G162" i="1"/>
  <c r="F162" i="1"/>
  <c r="AX161" i="1"/>
  <c r="AW161" i="1"/>
  <c r="AV161" i="1"/>
  <c r="AU161" i="1"/>
  <c r="AT161" i="1"/>
  <c r="AN161" i="1"/>
  <c r="AM161" i="1"/>
  <c r="AL161" i="1"/>
  <c r="AK161" i="1"/>
  <c r="AJ161" i="1"/>
  <c r="AD161" i="1"/>
  <c r="AC161" i="1"/>
  <c r="AB161" i="1"/>
  <c r="AA161" i="1"/>
  <c r="Z161" i="1"/>
  <c r="T161" i="1"/>
  <c r="S161" i="1"/>
  <c r="R161" i="1"/>
  <c r="Q161" i="1"/>
  <c r="P161" i="1"/>
  <c r="J161" i="1"/>
  <c r="I161" i="1"/>
  <c r="H161" i="1"/>
  <c r="G161" i="1"/>
  <c r="F161" i="1"/>
  <c r="AX159" i="1"/>
  <c r="AW159" i="1"/>
  <c r="AV159" i="1"/>
  <c r="AU159" i="1"/>
  <c r="AT159" i="1"/>
  <c r="AN159" i="1"/>
  <c r="AM159" i="1"/>
  <c r="AL159" i="1"/>
  <c r="AK159" i="1"/>
  <c r="AJ159" i="1"/>
  <c r="AD159" i="1"/>
  <c r="AC159" i="1"/>
  <c r="AB159" i="1"/>
  <c r="AA159" i="1"/>
  <c r="Z159" i="1"/>
  <c r="T159" i="1"/>
  <c r="S159" i="1"/>
  <c r="R159" i="1"/>
  <c r="Q159" i="1"/>
  <c r="P159" i="1"/>
  <c r="J159" i="1"/>
  <c r="I159" i="1"/>
  <c r="H159" i="1"/>
  <c r="G159" i="1"/>
  <c r="F159" i="1"/>
  <c r="AX158" i="1"/>
  <c r="AW158" i="1"/>
  <c r="AV158" i="1"/>
  <c r="AU158" i="1"/>
  <c r="AT158" i="1"/>
  <c r="AN158" i="1"/>
  <c r="AM158" i="1"/>
  <c r="AL158" i="1"/>
  <c r="AK158" i="1"/>
  <c r="AJ158" i="1"/>
  <c r="AD158" i="1"/>
  <c r="AC158" i="1"/>
  <c r="AB158" i="1"/>
  <c r="AA158" i="1"/>
  <c r="Z158" i="1"/>
  <c r="T158" i="1"/>
  <c r="S158" i="1"/>
  <c r="R158" i="1"/>
  <c r="Q158" i="1"/>
  <c r="P158" i="1"/>
  <c r="J158" i="1"/>
  <c r="I158" i="1"/>
  <c r="H158" i="1"/>
  <c r="G158" i="1"/>
  <c r="F158" i="1"/>
  <c r="AX157" i="1"/>
  <c r="AW157" i="1"/>
  <c r="AV157" i="1"/>
  <c r="AU157" i="1"/>
  <c r="AT157" i="1"/>
  <c r="AN157" i="1"/>
  <c r="AM157" i="1"/>
  <c r="AL157" i="1"/>
  <c r="AK157" i="1"/>
  <c r="AJ157" i="1"/>
  <c r="AD157" i="1"/>
  <c r="AC157" i="1"/>
  <c r="AB157" i="1"/>
  <c r="AA157" i="1"/>
  <c r="Z157" i="1"/>
  <c r="T157" i="1"/>
  <c r="S157" i="1"/>
  <c r="R157" i="1"/>
  <c r="Q157" i="1"/>
  <c r="P157" i="1"/>
  <c r="J157" i="1"/>
  <c r="I157" i="1"/>
  <c r="H157" i="1"/>
  <c r="G157" i="1"/>
  <c r="F157" i="1"/>
  <c r="AX156" i="1"/>
  <c r="AW156" i="1"/>
  <c r="AV156" i="1"/>
  <c r="AU156" i="1"/>
  <c r="AT156" i="1"/>
  <c r="AN156" i="1"/>
  <c r="AM156" i="1"/>
  <c r="AL156" i="1"/>
  <c r="AK156" i="1"/>
  <c r="AJ156" i="1"/>
  <c r="AD156" i="1"/>
  <c r="AC156" i="1"/>
  <c r="AB156" i="1"/>
  <c r="AA156" i="1"/>
  <c r="Z156" i="1"/>
  <c r="T156" i="1"/>
  <c r="S156" i="1"/>
  <c r="R156" i="1"/>
  <c r="Q156" i="1"/>
  <c r="P156" i="1"/>
  <c r="J156" i="1"/>
  <c r="I156" i="1"/>
  <c r="H156" i="1"/>
  <c r="G156" i="1"/>
  <c r="F156" i="1"/>
  <c r="AX155" i="1"/>
  <c r="AW155" i="1"/>
  <c r="AV155" i="1"/>
  <c r="AU155" i="1"/>
  <c r="AT155" i="1"/>
  <c r="AN155" i="1"/>
  <c r="AM155" i="1"/>
  <c r="AL155" i="1"/>
  <c r="AK155" i="1"/>
  <c r="AJ155" i="1"/>
  <c r="AD155" i="1"/>
  <c r="AC155" i="1"/>
  <c r="AB155" i="1"/>
  <c r="AA155" i="1"/>
  <c r="Z155" i="1"/>
  <c r="T155" i="1"/>
  <c r="S155" i="1"/>
  <c r="R155" i="1"/>
  <c r="Q155" i="1"/>
  <c r="P155" i="1"/>
  <c r="J155" i="1"/>
  <c r="I155" i="1"/>
  <c r="H155" i="1"/>
  <c r="G155" i="1"/>
  <c r="F155" i="1"/>
  <c r="AX154" i="1"/>
  <c r="AW154" i="1"/>
  <c r="AV154" i="1"/>
  <c r="AU154" i="1"/>
  <c r="AT154" i="1"/>
  <c r="AN154" i="1"/>
  <c r="AM154" i="1"/>
  <c r="AL154" i="1"/>
  <c r="AK154" i="1"/>
  <c r="AJ154" i="1"/>
  <c r="AD154" i="1"/>
  <c r="AC154" i="1"/>
  <c r="AB154" i="1"/>
  <c r="AA154" i="1"/>
  <c r="Z154" i="1"/>
  <c r="T154" i="1"/>
  <c r="S154" i="1"/>
  <c r="R154" i="1"/>
  <c r="Q154" i="1"/>
  <c r="P154" i="1"/>
  <c r="J154" i="1"/>
  <c r="I154" i="1"/>
  <c r="H154" i="1"/>
  <c r="G154" i="1"/>
  <c r="F154" i="1"/>
  <c r="AX153" i="1"/>
  <c r="AW153" i="1"/>
  <c r="AV153" i="1"/>
  <c r="AU153" i="1"/>
  <c r="AT153" i="1"/>
  <c r="AN153" i="1"/>
  <c r="AM153" i="1"/>
  <c r="AL153" i="1"/>
  <c r="AK153" i="1"/>
  <c r="AJ153" i="1"/>
  <c r="AD153" i="1"/>
  <c r="AC153" i="1"/>
  <c r="AB153" i="1"/>
  <c r="AA153" i="1"/>
  <c r="Z153" i="1"/>
  <c r="T153" i="1"/>
  <c r="S153" i="1"/>
  <c r="R153" i="1"/>
  <c r="Q153" i="1"/>
  <c r="P153" i="1"/>
  <c r="J153" i="1"/>
  <c r="I153" i="1"/>
  <c r="H153" i="1"/>
  <c r="G153" i="1"/>
  <c r="F153" i="1"/>
  <c r="AX152" i="1"/>
  <c r="AW152" i="1"/>
  <c r="AV152" i="1"/>
  <c r="AU152" i="1"/>
  <c r="AT152" i="1"/>
  <c r="AN152" i="1"/>
  <c r="AM152" i="1"/>
  <c r="AL152" i="1"/>
  <c r="AK152" i="1"/>
  <c r="AJ152" i="1"/>
  <c r="AD152" i="1"/>
  <c r="AC152" i="1"/>
  <c r="AB152" i="1"/>
  <c r="AA152" i="1"/>
  <c r="Z152" i="1"/>
  <c r="T152" i="1"/>
  <c r="S152" i="1"/>
  <c r="R152" i="1"/>
  <c r="Q152" i="1"/>
  <c r="P152" i="1"/>
  <c r="J152" i="1"/>
  <c r="I152" i="1"/>
  <c r="H152" i="1"/>
  <c r="G152" i="1"/>
  <c r="F152" i="1"/>
  <c r="AX151" i="1"/>
  <c r="AW151" i="1"/>
  <c r="AV151" i="1"/>
  <c r="AU151" i="1"/>
  <c r="AT151" i="1"/>
  <c r="AN151" i="1"/>
  <c r="AM151" i="1"/>
  <c r="AL151" i="1"/>
  <c r="AK151" i="1"/>
  <c r="AJ151" i="1"/>
  <c r="AD151" i="1"/>
  <c r="AC151" i="1"/>
  <c r="AB151" i="1"/>
  <c r="AA151" i="1"/>
  <c r="Z151" i="1"/>
  <c r="T151" i="1"/>
  <c r="S151" i="1"/>
  <c r="R151" i="1"/>
  <c r="Q151" i="1"/>
  <c r="P151" i="1"/>
  <c r="J151" i="1"/>
  <c r="I151" i="1"/>
  <c r="H151" i="1"/>
  <c r="G151" i="1"/>
  <c r="F151" i="1"/>
  <c r="AX150" i="1"/>
  <c r="AW150" i="1"/>
  <c r="AV150" i="1"/>
  <c r="AU150" i="1"/>
  <c r="AT150" i="1"/>
  <c r="AN150" i="1"/>
  <c r="AM150" i="1"/>
  <c r="AL150" i="1"/>
  <c r="AK150" i="1"/>
  <c r="AJ150" i="1"/>
  <c r="AD150" i="1"/>
  <c r="AC150" i="1"/>
  <c r="AB150" i="1"/>
  <c r="AA150" i="1"/>
  <c r="Z150" i="1"/>
  <c r="T150" i="1"/>
  <c r="S150" i="1"/>
  <c r="R150" i="1"/>
  <c r="Q150" i="1"/>
  <c r="P150" i="1"/>
  <c r="J150" i="1"/>
  <c r="I150" i="1"/>
  <c r="H150" i="1"/>
  <c r="G150" i="1"/>
  <c r="F150" i="1"/>
  <c r="AX149" i="1"/>
  <c r="AW149" i="1"/>
  <c r="AV149" i="1"/>
  <c r="AU149" i="1"/>
  <c r="AT149" i="1"/>
  <c r="AN149" i="1"/>
  <c r="AM149" i="1"/>
  <c r="AL149" i="1"/>
  <c r="AK149" i="1"/>
  <c r="AJ149" i="1"/>
  <c r="AD149" i="1"/>
  <c r="AC149" i="1"/>
  <c r="AB149" i="1"/>
  <c r="AA149" i="1"/>
  <c r="Z149" i="1"/>
  <c r="T149" i="1"/>
  <c r="S149" i="1"/>
  <c r="R149" i="1"/>
  <c r="Q149" i="1"/>
  <c r="P149" i="1"/>
  <c r="J149" i="1"/>
  <c r="I149" i="1"/>
  <c r="H149" i="1"/>
  <c r="G149" i="1"/>
  <c r="F149" i="1"/>
  <c r="AX148" i="1"/>
  <c r="AW148" i="1"/>
  <c r="AV148" i="1"/>
  <c r="AU148" i="1"/>
  <c r="AT148" i="1"/>
  <c r="AN148" i="1"/>
  <c r="AM148" i="1"/>
  <c r="AL148" i="1"/>
  <c r="AK148" i="1"/>
  <c r="AJ148" i="1"/>
  <c r="AD148" i="1"/>
  <c r="AC148" i="1"/>
  <c r="AB148" i="1"/>
  <c r="AA148" i="1"/>
  <c r="Z148" i="1"/>
  <c r="T148" i="1"/>
  <c r="S148" i="1"/>
  <c r="R148" i="1"/>
  <c r="Q148" i="1"/>
  <c r="P148" i="1"/>
  <c r="J148" i="1"/>
  <c r="I148" i="1"/>
  <c r="H148" i="1"/>
  <c r="G148" i="1"/>
  <c r="F148" i="1"/>
  <c r="AX147" i="1"/>
  <c r="AW147" i="1"/>
  <c r="AV147" i="1"/>
  <c r="AU147" i="1"/>
  <c r="AT147" i="1"/>
  <c r="AN147" i="1"/>
  <c r="AM147" i="1"/>
  <c r="AL147" i="1"/>
  <c r="AK147" i="1"/>
  <c r="AJ147" i="1"/>
  <c r="AD147" i="1"/>
  <c r="AC147" i="1"/>
  <c r="AB147" i="1"/>
  <c r="AA147" i="1"/>
  <c r="Z147" i="1"/>
  <c r="T147" i="1"/>
  <c r="S147" i="1"/>
  <c r="R147" i="1"/>
  <c r="Q147" i="1"/>
  <c r="P147" i="1"/>
  <c r="J147" i="1"/>
  <c r="I147" i="1"/>
  <c r="H147" i="1"/>
  <c r="G147" i="1"/>
  <c r="F147" i="1"/>
  <c r="AX145" i="1"/>
  <c r="AW145" i="1"/>
  <c r="AV145" i="1"/>
  <c r="AU145" i="1"/>
  <c r="AT145" i="1"/>
  <c r="AN145" i="1"/>
  <c r="AM145" i="1"/>
  <c r="AL145" i="1"/>
  <c r="AK145" i="1"/>
  <c r="AJ145" i="1"/>
  <c r="AD145" i="1"/>
  <c r="AC145" i="1"/>
  <c r="AB145" i="1"/>
  <c r="AA145" i="1"/>
  <c r="Z145" i="1"/>
  <c r="T145" i="1"/>
  <c r="S145" i="1"/>
  <c r="R145" i="1"/>
  <c r="Q145" i="1"/>
  <c r="P145" i="1"/>
  <c r="J145" i="1"/>
  <c r="I145" i="1"/>
  <c r="H145" i="1"/>
  <c r="G145" i="1"/>
  <c r="F145" i="1"/>
  <c r="AX144" i="1"/>
  <c r="AW144" i="1"/>
  <c r="AV144" i="1"/>
  <c r="AU144" i="1"/>
  <c r="AT144" i="1"/>
  <c r="AN144" i="1"/>
  <c r="AM144" i="1"/>
  <c r="AL144" i="1"/>
  <c r="AK144" i="1"/>
  <c r="AJ144" i="1"/>
  <c r="AD144" i="1"/>
  <c r="AC144" i="1"/>
  <c r="AB144" i="1"/>
  <c r="AA144" i="1"/>
  <c r="Z144" i="1"/>
  <c r="T144" i="1"/>
  <c r="S144" i="1"/>
  <c r="R144" i="1"/>
  <c r="Q144" i="1"/>
  <c r="P144" i="1"/>
  <c r="J144" i="1"/>
  <c r="I144" i="1"/>
  <c r="H144" i="1"/>
  <c r="G144" i="1"/>
  <c r="F144" i="1"/>
  <c r="AX143" i="1"/>
  <c r="AW143" i="1"/>
  <c r="AV143" i="1"/>
  <c r="AU143" i="1"/>
  <c r="AT143" i="1"/>
  <c r="AN143" i="1"/>
  <c r="AM143" i="1"/>
  <c r="AL143" i="1"/>
  <c r="AK143" i="1"/>
  <c r="AJ143" i="1"/>
  <c r="AD143" i="1"/>
  <c r="AC143" i="1"/>
  <c r="AB143" i="1"/>
  <c r="AA143" i="1"/>
  <c r="Z143" i="1"/>
  <c r="T143" i="1"/>
  <c r="S143" i="1"/>
  <c r="R143" i="1"/>
  <c r="Q143" i="1"/>
  <c r="P143" i="1"/>
  <c r="J143" i="1"/>
  <c r="I143" i="1"/>
  <c r="H143" i="1"/>
  <c r="G143" i="1"/>
  <c r="F143" i="1"/>
  <c r="AX142" i="1"/>
  <c r="AW142" i="1"/>
  <c r="AV142" i="1"/>
  <c r="AU142" i="1"/>
  <c r="AT142" i="1"/>
  <c r="AN142" i="1"/>
  <c r="AM142" i="1"/>
  <c r="AL142" i="1"/>
  <c r="AK142" i="1"/>
  <c r="AJ142" i="1"/>
  <c r="AD142" i="1"/>
  <c r="AC142" i="1"/>
  <c r="AB142" i="1"/>
  <c r="AA142" i="1"/>
  <c r="Z142" i="1"/>
  <c r="T142" i="1"/>
  <c r="S142" i="1"/>
  <c r="R142" i="1"/>
  <c r="Q142" i="1"/>
  <c r="P142" i="1"/>
  <c r="J142" i="1"/>
  <c r="I142" i="1"/>
  <c r="H142" i="1"/>
  <c r="G142" i="1"/>
  <c r="F142" i="1"/>
  <c r="AX141" i="1"/>
  <c r="AW141" i="1"/>
  <c r="AV141" i="1"/>
  <c r="AU141" i="1"/>
  <c r="AT141" i="1"/>
  <c r="AN141" i="1"/>
  <c r="AM141" i="1"/>
  <c r="AL141" i="1"/>
  <c r="AK141" i="1"/>
  <c r="AJ141" i="1"/>
  <c r="AD141" i="1"/>
  <c r="AC141" i="1"/>
  <c r="AB141" i="1"/>
  <c r="AA141" i="1"/>
  <c r="Z141" i="1"/>
  <c r="T141" i="1"/>
  <c r="S141" i="1"/>
  <c r="R141" i="1"/>
  <c r="Q141" i="1"/>
  <c r="P141" i="1"/>
  <c r="J141" i="1"/>
  <c r="I141" i="1"/>
  <c r="H141" i="1"/>
  <c r="G141" i="1"/>
  <c r="F141" i="1"/>
  <c r="AX140" i="1"/>
  <c r="AW140" i="1"/>
  <c r="AV140" i="1"/>
  <c r="AU140" i="1"/>
  <c r="AT140" i="1"/>
  <c r="AN140" i="1"/>
  <c r="AM140" i="1"/>
  <c r="AL140" i="1"/>
  <c r="AK140" i="1"/>
  <c r="AJ140" i="1"/>
  <c r="AD140" i="1"/>
  <c r="AC140" i="1"/>
  <c r="AB140" i="1"/>
  <c r="AA140" i="1"/>
  <c r="Z140" i="1"/>
  <c r="T140" i="1"/>
  <c r="S140" i="1"/>
  <c r="R140" i="1"/>
  <c r="Q140" i="1"/>
  <c r="P140" i="1"/>
  <c r="J140" i="1"/>
  <c r="I140" i="1"/>
  <c r="H140" i="1"/>
  <c r="G140" i="1"/>
  <c r="F140" i="1"/>
  <c r="AX139" i="1"/>
  <c r="AW139" i="1"/>
  <c r="AV139" i="1"/>
  <c r="AU139" i="1"/>
  <c r="AT139" i="1"/>
  <c r="AN139" i="1"/>
  <c r="AM139" i="1"/>
  <c r="AL139" i="1"/>
  <c r="AK139" i="1"/>
  <c r="AJ139" i="1"/>
  <c r="AD139" i="1"/>
  <c r="AC139" i="1"/>
  <c r="AB139" i="1"/>
  <c r="AA139" i="1"/>
  <c r="Z139" i="1"/>
  <c r="T139" i="1"/>
  <c r="S139" i="1"/>
  <c r="R139" i="1"/>
  <c r="Q139" i="1"/>
  <c r="P139" i="1"/>
  <c r="J139" i="1"/>
  <c r="I139" i="1"/>
  <c r="H139" i="1"/>
  <c r="G139" i="1"/>
  <c r="F139" i="1"/>
  <c r="AX138" i="1"/>
  <c r="AW138" i="1"/>
  <c r="AV138" i="1"/>
  <c r="AU138" i="1"/>
  <c r="AT138" i="1"/>
  <c r="AN138" i="1"/>
  <c r="AM138" i="1"/>
  <c r="AL138" i="1"/>
  <c r="AK138" i="1"/>
  <c r="AJ138" i="1"/>
  <c r="AD138" i="1"/>
  <c r="AC138" i="1"/>
  <c r="AB138" i="1"/>
  <c r="AA138" i="1"/>
  <c r="Z138" i="1"/>
  <c r="T138" i="1"/>
  <c r="S138" i="1"/>
  <c r="R138" i="1"/>
  <c r="Q138" i="1"/>
  <c r="P138" i="1"/>
  <c r="J138" i="1"/>
  <c r="I138" i="1"/>
  <c r="H138" i="1"/>
  <c r="G138" i="1"/>
  <c r="F138" i="1"/>
  <c r="AX137" i="1"/>
  <c r="AW137" i="1"/>
  <c r="AV137" i="1"/>
  <c r="AU137" i="1"/>
  <c r="AT137" i="1"/>
  <c r="AN137" i="1"/>
  <c r="AM137" i="1"/>
  <c r="AL137" i="1"/>
  <c r="AK137" i="1"/>
  <c r="AJ137" i="1"/>
  <c r="AD137" i="1"/>
  <c r="AC137" i="1"/>
  <c r="AB137" i="1"/>
  <c r="AA137" i="1"/>
  <c r="Z137" i="1"/>
  <c r="T137" i="1"/>
  <c r="S137" i="1"/>
  <c r="R137" i="1"/>
  <c r="Q137" i="1"/>
  <c r="P137" i="1"/>
  <c r="J137" i="1"/>
  <c r="I137" i="1"/>
  <c r="H137" i="1"/>
  <c r="G137" i="1"/>
  <c r="F137" i="1"/>
  <c r="AX136" i="1"/>
  <c r="AW136" i="1"/>
  <c r="AV136" i="1"/>
  <c r="AU136" i="1"/>
  <c r="AT136" i="1"/>
  <c r="AN136" i="1"/>
  <c r="AM136" i="1"/>
  <c r="AL136" i="1"/>
  <c r="AK136" i="1"/>
  <c r="AJ136" i="1"/>
  <c r="AD136" i="1"/>
  <c r="AC136" i="1"/>
  <c r="AB136" i="1"/>
  <c r="AA136" i="1"/>
  <c r="Z136" i="1"/>
  <c r="T136" i="1"/>
  <c r="S136" i="1"/>
  <c r="R136" i="1"/>
  <c r="Q136" i="1"/>
  <c r="P136" i="1"/>
  <c r="J136" i="1"/>
  <c r="I136" i="1"/>
  <c r="H136" i="1"/>
  <c r="G136" i="1"/>
  <c r="F136" i="1"/>
  <c r="AX135" i="1"/>
  <c r="AW135" i="1"/>
  <c r="AV135" i="1"/>
  <c r="AU135" i="1"/>
  <c r="AT135" i="1"/>
  <c r="AN135" i="1"/>
  <c r="AM135" i="1"/>
  <c r="AL135" i="1"/>
  <c r="AK135" i="1"/>
  <c r="AJ135" i="1"/>
  <c r="AD135" i="1"/>
  <c r="AC135" i="1"/>
  <c r="AB135" i="1"/>
  <c r="AA135" i="1"/>
  <c r="Z135" i="1"/>
  <c r="T135" i="1"/>
  <c r="S135" i="1"/>
  <c r="R135" i="1"/>
  <c r="Q135" i="1"/>
  <c r="P135" i="1"/>
  <c r="J135" i="1"/>
  <c r="I135" i="1"/>
  <c r="H135" i="1"/>
  <c r="G135" i="1"/>
  <c r="F135" i="1"/>
  <c r="AX134" i="1"/>
  <c r="AW134" i="1"/>
  <c r="AV134" i="1"/>
  <c r="AU134" i="1"/>
  <c r="AT134" i="1"/>
  <c r="AN134" i="1"/>
  <c r="AM134" i="1"/>
  <c r="AL134" i="1"/>
  <c r="AK134" i="1"/>
  <c r="AJ134" i="1"/>
  <c r="AD134" i="1"/>
  <c r="AC134" i="1"/>
  <c r="AB134" i="1"/>
  <c r="AA134" i="1"/>
  <c r="Z134" i="1"/>
  <c r="T134" i="1"/>
  <c r="S134" i="1"/>
  <c r="R134" i="1"/>
  <c r="Q134" i="1"/>
  <c r="P134" i="1"/>
  <c r="J134" i="1"/>
  <c r="I134" i="1"/>
  <c r="H134" i="1"/>
  <c r="G134" i="1"/>
  <c r="F134" i="1"/>
  <c r="AX133" i="1"/>
  <c r="AW133" i="1"/>
  <c r="AV133" i="1"/>
  <c r="AU133" i="1"/>
  <c r="AT133" i="1"/>
  <c r="AN133" i="1"/>
  <c r="AM133" i="1"/>
  <c r="AL133" i="1"/>
  <c r="AK133" i="1"/>
  <c r="AJ133" i="1"/>
  <c r="AD133" i="1"/>
  <c r="AC133" i="1"/>
  <c r="AB133" i="1"/>
  <c r="AA133" i="1"/>
  <c r="Z133" i="1"/>
  <c r="T133" i="1"/>
  <c r="S133" i="1"/>
  <c r="R133" i="1"/>
  <c r="Q133" i="1"/>
  <c r="P133" i="1"/>
  <c r="J133" i="1"/>
  <c r="I133" i="1"/>
  <c r="H133" i="1"/>
  <c r="G133" i="1"/>
  <c r="F133" i="1"/>
  <c r="AX132" i="1"/>
  <c r="AW132" i="1"/>
  <c r="AV132" i="1"/>
  <c r="AU132" i="1"/>
  <c r="AT132" i="1"/>
  <c r="AN132" i="1"/>
  <c r="AM132" i="1"/>
  <c r="AL132" i="1"/>
  <c r="AK132" i="1"/>
  <c r="AJ132" i="1"/>
  <c r="AD132" i="1"/>
  <c r="AC132" i="1"/>
  <c r="AB132" i="1"/>
  <c r="AA132" i="1"/>
  <c r="Z132" i="1"/>
  <c r="T132" i="1"/>
  <c r="S132" i="1"/>
  <c r="R132" i="1"/>
  <c r="Q132" i="1"/>
  <c r="P132" i="1"/>
  <c r="J132" i="1"/>
  <c r="I132" i="1"/>
  <c r="H132" i="1"/>
  <c r="G132" i="1"/>
  <c r="F132" i="1"/>
  <c r="AX131" i="1"/>
  <c r="AW131" i="1"/>
  <c r="AV131" i="1"/>
  <c r="AU131" i="1"/>
  <c r="AT131" i="1"/>
  <c r="AN131" i="1"/>
  <c r="AM131" i="1"/>
  <c r="AL131" i="1"/>
  <c r="AK131" i="1"/>
  <c r="AJ131" i="1"/>
  <c r="AD131" i="1"/>
  <c r="AC131" i="1"/>
  <c r="AB131" i="1"/>
  <c r="AA131" i="1"/>
  <c r="Z131" i="1"/>
  <c r="T131" i="1"/>
  <c r="S131" i="1"/>
  <c r="R131" i="1"/>
  <c r="Q131" i="1"/>
  <c r="P131" i="1"/>
  <c r="J131" i="1"/>
  <c r="I131" i="1"/>
  <c r="H131" i="1"/>
  <c r="G131" i="1"/>
  <c r="F131" i="1"/>
  <c r="AX129" i="1"/>
  <c r="AW129" i="1"/>
  <c r="AV129" i="1"/>
  <c r="AU129" i="1"/>
  <c r="AT129" i="1"/>
  <c r="AN129" i="1"/>
  <c r="AM129" i="1"/>
  <c r="AL129" i="1"/>
  <c r="AK129" i="1"/>
  <c r="AJ129" i="1"/>
  <c r="AD129" i="1"/>
  <c r="AC129" i="1"/>
  <c r="AB129" i="1"/>
  <c r="AA129" i="1"/>
  <c r="Z129" i="1"/>
  <c r="T129" i="1"/>
  <c r="S129" i="1"/>
  <c r="R129" i="1"/>
  <c r="Q129" i="1"/>
  <c r="P129" i="1"/>
  <c r="J129" i="1"/>
  <c r="I129" i="1"/>
  <c r="H129" i="1"/>
  <c r="G129" i="1"/>
  <c r="F129" i="1"/>
  <c r="AX128" i="1"/>
  <c r="AW128" i="1"/>
  <c r="AV128" i="1"/>
  <c r="AU128" i="1"/>
  <c r="AT128" i="1"/>
  <c r="AN128" i="1"/>
  <c r="AM128" i="1"/>
  <c r="AL128" i="1"/>
  <c r="AK128" i="1"/>
  <c r="AJ128" i="1"/>
  <c r="AD128" i="1"/>
  <c r="AC128" i="1"/>
  <c r="AB128" i="1"/>
  <c r="AA128" i="1"/>
  <c r="Z128" i="1"/>
  <c r="T128" i="1"/>
  <c r="S128" i="1"/>
  <c r="R128" i="1"/>
  <c r="Q128" i="1"/>
  <c r="P128" i="1"/>
  <c r="J128" i="1"/>
  <c r="I128" i="1"/>
  <c r="H128" i="1"/>
  <c r="G128" i="1"/>
  <c r="F128" i="1"/>
  <c r="AX127" i="1"/>
  <c r="AW127" i="1"/>
  <c r="AV127" i="1"/>
  <c r="AU127" i="1"/>
  <c r="AT127" i="1"/>
  <c r="AN127" i="1"/>
  <c r="AM127" i="1"/>
  <c r="AL127" i="1"/>
  <c r="AK127" i="1"/>
  <c r="AJ127" i="1"/>
  <c r="AD127" i="1"/>
  <c r="AC127" i="1"/>
  <c r="AB127" i="1"/>
  <c r="AA127" i="1"/>
  <c r="Z127" i="1"/>
  <c r="T127" i="1"/>
  <c r="S127" i="1"/>
  <c r="R127" i="1"/>
  <c r="Q127" i="1"/>
  <c r="P127" i="1"/>
  <c r="J127" i="1"/>
  <c r="I127" i="1"/>
  <c r="H127" i="1"/>
  <c r="G127" i="1"/>
  <c r="F127" i="1"/>
  <c r="AX126" i="1"/>
  <c r="AW126" i="1"/>
  <c r="AV126" i="1"/>
  <c r="AU126" i="1"/>
  <c r="AT126" i="1"/>
  <c r="AN126" i="1"/>
  <c r="AM126" i="1"/>
  <c r="AL126" i="1"/>
  <c r="AK126" i="1"/>
  <c r="AJ126" i="1"/>
  <c r="AD126" i="1"/>
  <c r="AC126" i="1"/>
  <c r="AB126" i="1"/>
  <c r="AA126" i="1"/>
  <c r="Z126" i="1"/>
  <c r="T126" i="1"/>
  <c r="S126" i="1"/>
  <c r="R126" i="1"/>
  <c r="Q126" i="1"/>
  <c r="P126" i="1"/>
  <c r="J126" i="1"/>
  <c r="I126" i="1"/>
  <c r="H126" i="1"/>
  <c r="G126" i="1"/>
  <c r="F126" i="1"/>
  <c r="AX125" i="1"/>
  <c r="AW125" i="1"/>
  <c r="AV125" i="1"/>
  <c r="AU125" i="1"/>
  <c r="AT125" i="1"/>
  <c r="AN125" i="1"/>
  <c r="AM125" i="1"/>
  <c r="AL125" i="1"/>
  <c r="AK125" i="1"/>
  <c r="AJ125" i="1"/>
  <c r="AD125" i="1"/>
  <c r="AC125" i="1"/>
  <c r="AB125" i="1"/>
  <c r="AA125" i="1"/>
  <c r="Z125" i="1"/>
  <c r="T125" i="1"/>
  <c r="S125" i="1"/>
  <c r="R125" i="1"/>
  <c r="Q125" i="1"/>
  <c r="P125" i="1"/>
  <c r="J125" i="1"/>
  <c r="I125" i="1"/>
  <c r="H125" i="1"/>
  <c r="G125" i="1"/>
  <c r="F125" i="1"/>
  <c r="AX124" i="1"/>
  <c r="AW124" i="1"/>
  <c r="AV124" i="1"/>
  <c r="AU124" i="1"/>
  <c r="AT124" i="1"/>
  <c r="AN124" i="1"/>
  <c r="AM124" i="1"/>
  <c r="AL124" i="1"/>
  <c r="AK124" i="1"/>
  <c r="AJ124" i="1"/>
  <c r="AD124" i="1"/>
  <c r="AC124" i="1"/>
  <c r="AB124" i="1"/>
  <c r="AA124" i="1"/>
  <c r="Z124" i="1"/>
  <c r="T124" i="1"/>
  <c r="S124" i="1"/>
  <c r="R124" i="1"/>
  <c r="Q124" i="1"/>
  <c r="P124" i="1"/>
  <c r="J124" i="1"/>
  <c r="I124" i="1"/>
  <c r="H124" i="1"/>
  <c r="G124" i="1"/>
  <c r="F124" i="1"/>
  <c r="AX123" i="1"/>
  <c r="AW123" i="1"/>
  <c r="AV123" i="1"/>
  <c r="AU123" i="1"/>
  <c r="AT123" i="1"/>
  <c r="AN123" i="1"/>
  <c r="AM123" i="1"/>
  <c r="AL123" i="1"/>
  <c r="AK123" i="1"/>
  <c r="AJ123" i="1"/>
  <c r="AD123" i="1"/>
  <c r="AC123" i="1"/>
  <c r="AB123" i="1"/>
  <c r="AA123" i="1"/>
  <c r="Z123" i="1"/>
  <c r="T123" i="1"/>
  <c r="S123" i="1"/>
  <c r="R123" i="1"/>
  <c r="Q123" i="1"/>
  <c r="P123" i="1"/>
  <c r="J123" i="1"/>
  <c r="I123" i="1"/>
  <c r="H123" i="1"/>
  <c r="G123" i="1"/>
  <c r="F123" i="1"/>
  <c r="AX122" i="1"/>
  <c r="AW122" i="1"/>
  <c r="AV122" i="1"/>
  <c r="AU122" i="1"/>
  <c r="AT122" i="1"/>
  <c r="AN122" i="1"/>
  <c r="AM122" i="1"/>
  <c r="AL122" i="1"/>
  <c r="AK122" i="1"/>
  <c r="AJ122" i="1"/>
  <c r="AD122" i="1"/>
  <c r="AC122" i="1"/>
  <c r="AB122" i="1"/>
  <c r="AA122" i="1"/>
  <c r="Z122" i="1"/>
  <c r="T122" i="1"/>
  <c r="S122" i="1"/>
  <c r="R122" i="1"/>
  <c r="Q122" i="1"/>
  <c r="P122" i="1"/>
  <c r="J122" i="1"/>
  <c r="I122" i="1"/>
  <c r="H122" i="1"/>
  <c r="G122" i="1"/>
  <c r="F122" i="1"/>
  <c r="AX121" i="1"/>
  <c r="AW121" i="1"/>
  <c r="AV121" i="1"/>
  <c r="AU121" i="1"/>
  <c r="AT121" i="1"/>
  <c r="AN121" i="1"/>
  <c r="AM121" i="1"/>
  <c r="AL121" i="1"/>
  <c r="AK121" i="1"/>
  <c r="AJ121" i="1"/>
  <c r="AD121" i="1"/>
  <c r="AC121" i="1"/>
  <c r="AB121" i="1"/>
  <c r="AA121" i="1"/>
  <c r="Z121" i="1"/>
  <c r="T121" i="1"/>
  <c r="S121" i="1"/>
  <c r="R121" i="1"/>
  <c r="Q121" i="1"/>
  <c r="P121" i="1"/>
  <c r="J121" i="1"/>
  <c r="I121" i="1"/>
  <c r="H121" i="1"/>
  <c r="G121" i="1"/>
  <c r="F121" i="1"/>
  <c r="AX120" i="1"/>
  <c r="AW120" i="1"/>
  <c r="AV120" i="1"/>
  <c r="AU120" i="1"/>
  <c r="AT120" i="1"/>
  <c r="AN120" i="1"/>
  <c r="AM120" i="1"/>
  <c r="AL120" i="1"/>
  <c r="AK120" i="1"/>
  <c r="AJ120" i="1"/>
  <c r="AD120" i="1"/>
  <c r="AC120" i="1"/>
  <c r="AB120" i="1"/>
  <c r="AA120" i="1"/>
  <c r="Z120" i="1"/>
  <c r="T120" i="1"/>
  <c r="S120" i="1"/>
  <c r="R120" i="1"/>
  <c r="Q120" i="1"/>
  <c r="P120" i="1"/>
  <c r="J120" i="1"/>
  <c r="I120" i="1"/>
  <c r="H120" i="1"/>
  <c r="G120" i="1"/>
  <c r="F120" i="1"/>
  <c r="AX119" i="1"/>
  <c r="AW119" i="1"/>
  <c r="AV119" i="1"/>
  <c r="AU119" i="1"/>
  <c r="AT119" i="1"/>
  <c r="AN119" i="1"/>
  <c r="AM119" i="1"/>
  <c r="AL119" i="1"/>
  <c r="AK119" i="1"/>
  <c r="AJ119" i="1"/>
  <c r="AD119" i="1"/>
  <c r="AC119" i="1"/>
  <c r="AB119" i="1"/>
  <c r="AA119" i="1"/>
  <c r="Z119" i="1"/>
  <c r="T119" i="1"/>
  <c r="S119" i="1"/>
  <c r="R119" i="1"/>
  <c r="Q119" i="1"/>
  <c r="P119" i="1"/>
  <c r="J119" i="1"/>
  <c r="I119" i="1"/>
  <c r="H119" i="1"/>
  <c r="G119" i="1"/>
  <c r="F119" i="1"/>
  <c r="AX118" i="1"/>
  <c r="AW118" i="1"/>
  <c r="AV118" i="1"/>
  <c r="AU118" i="1"/>
  <c r="AT118" i="1"/>
  <c r="AN118" i="1"/>
  <c r="AM118" i="1"/>
  <c r="AL118" i="1"/>
  <c r="AK118" i="1"/>
  <c r="AJ118" i="1"/>
  <c r="AD118" i="1"/>
  <c r="AC118" i="1"/>
  <c r="AB118" i="1"/>
  <c r="AA118" i="1"/>
  <c r="Z118" i="1"/>
  <c r="T118" i="1"/>
  <c r="S118" i="1"/>
  <c r="R118" i="1"/>
  <c r="Q118" i="1"/>
  <c r="P118" i="1"/>
  <c r="J118" i="1"/>
  <c r="I118" i="1"/>
  <c r="H118" i="1"/>
  <c r="G118" i="1"/>
  <c r="F118" i="1"/>
  <c r="AX117" i="1"/>
  <c r="AW117" i="1"/>
  <c r="AV117" i="1"/>
  <c r="AU117" i="1"/>
  <c r="AT117" i="1"/>
  <c r="AN117" i="1"/>
  <c r="AM117" i="1"/>
  <c r="AL117" i="1"/>
  <c r="AK117" i="1"/>
  <c r="AJ117" i="1"/>
  <c r="AD117" i="1"/>
  <c r="AC117" i="1"/>
  <c r="AB117" i="1"/>
  <c r="AA117" i="1"/>
  <c r="Z117" i="1"/>
  <c r="T117" i="1"/>
  <c r="S117" i="1"/>
  <c r="R117" i="1"/>
  <c r="Q117" i="1"/>
  <c r="P117" i="1"/>
  <c r="J117" i="1"/>
  <c r="I117" i="1"/>
  <c r="H117" i="1"/>
  <c r="G117" i="1"/>
  <c r="F117" i="1"/>
  <c r="AX115" i="1"/>
  <c r="AW115" i="1"/>
  <c r="AV115" i="1"/>
  <c r="AU115" i="1"/>
  <c r="AT115" i="1"/>
  <c r="AN115" i="1"/>
  <c r="AM115" i="1"/>
  <c r="AL115" i="1"/>
  <c r="AK115" i="1"/>
  <c r="AJ115" i="1"/>
  <c r="AD115" i="1"/>
  <c r="AC115" i="1"/>
  <c r="AB115" i="1"/>
  <c r="AA115" i="1"/>
  <c r="Z115" i="1"/>
  <c r="T115" i="1"/>
  <c r="S115" i="1"/>
  <c r="R115" i="1"/>
  <c r="Q115" i="1"/>
  <c r="P115" i="1"/>
  <c r="J115" i="1"/>
  <c r="I115" i="1"/>
  <c r="H115" i="1"/>
  <c r="G115" i="1"/>
  <c r="F115" i="1"/>
  <c r="AX114" i="1"/>
  <c r="AW114" i="1"/>
  <c r="AV114" i="1"/>
  <c r="AU114" i="1"/>
  <c r="AT114" i="1"/>
  <c r="AN114" i="1"/>
  <c r="AM114" i="1"/>
  <c r="AL114" i="1"/>
  <c r="AK114" i="1"/>
  <c r="AJ114" i="1"/>
  <c r="AD114" i="1"/>
  <c r="AC114" i="1"/>
  <c r="AB114" i="1"/>
  <c r="AA114" i="1"/>
  <c r="Z114" i="1"/>
  <c r="T114" i="1"/>
  <c r="S114" i="1"/>
  <c r="R114" i="1"/>
  <c r="Q114" i="1"/>
  <c r="P114" i="1"/>
  <c r="J114" i="1"/>
  <c r="I114" i="1"/>
  <c r="H114" i="1"/>
  <c r="G114" i="1"/>
  <c r="F114" i="1"/>
  <c r="AX113" i="1"/>
  <c r="AW113" i="1"/>
  <c r="AV113" i="1"/>
  <c r="AU113" i="1"/>
  <c r="AT113" i="1"/>
  <c r="AN113" i="1"/>
  <c r="AM113" i="1"/>
  <c r="AL113" i="1"/>
  <c r="AK113" i="1"/>
  <c r="AJ113" i="1"/>
  <c r="AD113" i="1"/>
  <c r="AC113" i="1"/>
  <c r="AB113" i="1"/>
  <c r="AA113" i="1"/>
  <c r="Z113" i="1"/>
  <c r="T113" i="1"/>
  <c r="S113" i="1"/>
  <c r="R113" i="1"/>
  <c r="Q113" i="1"/>
  <c r="P113" i="1"/>
  <c r="J113" i="1"/>
  <c r="I113" i="1"/>
  <c r="H113" i="1"/>
  <c r="G113" i="1"/>
  <c r="F113" i="1"/>
  <c r="AX112" i="1"/>
  <c r="AW112" i="1"/>
  <c r="AV112" i="1"/>
  <c r="AU112" i="1"/>
  <c r="AT112" i="1"/>
  <c r="AN112" i="1"/>
  <c r="AM112" i="1"/>
  <c r="AL112" i="1"/>
  <c r="AK112" i="1"/>
  <c r="AJ112" i="1"/>
  <c r="AD112" i="1"/>
  <c r="AC112" i="1"/>
  <c r="AB112" i="1"/>
  <c r="AA112" i="1"/>
  <c r="Z112" i="1"/>
  <c r="T112" i="1"/>
  <c r="S112" i="1"/>
  <c r="R112" i="1"/>
  <c r="Q112" i="1"/>
  <c r="P112" i="1"/>
  <c r="J112" i="1"/>
  <c r="I112" i="1"/>
  <c r="H112" i="1"/>
  <c r="G112" i="1"/>
  <c r="F112" i="1"/>
  <c r="AX111" i="1"/>
  <c r="AW111" i="1"/>
  <c r="AV111" i="1"/>
  <c r="AU111" i="1"/>
  <c r="AT111" i="1"/>
  <c r="AN111" i="1"/>
  <c r="AM111" i="1"/>
  <c r="AL111" i="1"/>
  <c r="AK111" i="1"/>
  <c r="AJ111" i="1"/>
  <c r="AD111" i="1"/>
  <c r="AC111" i="1"/>
  <c r="AB111" i="1"/>
  <c r="AA111" i="1"/>
  <c r="Z111" i="1"/>
  <c r="T111" i="1"/>
  <c r="S111" i="1"/>
  <c r="R111" i="1"/>
  <c r="Q111" i="1"/>
  <c r="P111" i="1"/>
  <c r="J111" i="1"/>
  <c r="I111" i="1"/>
  <c r="H111" i="1"/>
  <c r="G111" i="1"/>
  <c r="F111" i="1"/>
  <c r="AX110" i="1"/>
  <c r="AW110" i="1"/>
  <c r="AV110" i="1"/>
  <c r="AU110" i="1"/>
  <c r="AT110" i="1"/>
  <c r="AN110" i="1"/>
  <c r="AM110" i="1"/>
  <c r="AL110" i="1"/>
  <c r="AK110" i="1"/>
  <c r="AJ110" i="1"/>
  <c r="AD110" i="1"/>
  <c r="AC110" i="1"/>
  <c r="AB110" i="1"/>
  <c r="AA110" i="1"/>
  <c r="Z110" i="1"/>
  <c r="T110" i="1"/>
  <c r="S110" i="1"/>
  <c r="R110" i="1"/>
  <c r="Q110" i="1"/>
  <c r="P110" i="1"/>
  <c r="J110" i="1"/>
  <c r="I110" i="1"/>
  <c r="H110" i="1"/>
  <c r="G110" i="1"/>
  <c r="F110" i="1"/>
  <c r="AX109" i="1"/>
  <c r="AW109" i="1"/>
  <c r="AV109" i="1"/>
  <c r="AU109" i="1"/>
  <c r="AT109" i="1"/>
  <c r="AN109" i="1"/>
  <c r="AM109" i="1"/>
  <c r="AL109" i="1"/>
  <c r="AK109" i="1"/>
  <c r="AJ109" i="1"/>
  <c r="AD109" i="1"/>
  <c r="AC109" i="1"/>
  <c r="AB109" i="1"/>
  <c r="AA109" i="1"/>
  <c r="Z109" i="1"/>
  <c r="T109" i="1"/>
  <c r="S109" i="1"/>
  <c r="R109" i="1"/>
  <c r="Q109" i="1"/>
  <c r="P109" i="1"/>
  <c r="J109" i="1"/>
  <c r="I109" i="1"/>
  <c r="H109" i="1"/>
  <c r="G109" i="1"/>
  <c r="F109" i="1"/>
  <c r="AX108" i="1"/>
  <c r="AW108" i="1"/>
  <c r="AV108" i="1"/>
  <c r="AU108" i="1"/>
  <c r="AT108" i="1"/>
  <c r="AN108" i="1"/>
  <c r="AM108" i="1"/>
  <c r="AL108" i="1"/>
  <c r="AK108" i="1"/>
  <c r="AJ108" i="1"/>
  <c r="AD108" i="1"/>
  <c r="AC108" i="1"/>
  <c r="AB108" i="1"/>
  <c r="AA108" i="1"/>
  <c r="Z108" i="1"/>
  <c r="T108" i="1"/>
  <c r="S108" i="1"/>
  <c r="R108" i="1"/>
  <c r="Q108" i="1"/>
  <c r="P108" i="1"/>
  <c r="J108" i="1"/>
  <c r="I108" i="1"/>
  <c r="H108" i="1"/>
  <c r="G108" i="1"/>
  <c r="F108" i="1"/>
  <c r="AX107" i="1"/>
  <c r="AW107" i="1"/>
  <c r="AV107" i="1"/>
  <c r="AU107" i="1"/>
  <c r="AT107" i="1"/>
  <c r="AN107" i="1"/>
  <c r="AM107" i="1"/>
  <c r="AL107" i="1"/>
  <c r="AK107" i="1"/>
  <c r="AJ107" i="1"/>
  <c r="AD107" i="1"/>
  <c r="AC107" i="1"/>
  <c r="AB107" i="1"/>
  <c r="AA107" i="1"/>
  <c r="Z107" i="1"/>
  <c r="T107" i="1"/>
  <c r="S107" i="1"/>
  <c r="R107" i="1"/>
  <c r="Q107" i="1"/>
  <c r="P107" i="1"/>
  <c r="J107" i="1"/>
  <c r="I107" i="1"/>
  <c r="H107" i="1"/>
  <c r="G107" i="1"/>
  <c r="F107" i="1"/>
  <c r="AX106" i="1"/>
  <c r="AW106" i="1"/>
  <c r="AV106" i="1"/>
  <c r="AU106" i="1"/>
  <c r="AT106" i="1"/>
  <c r="AN106" i="1"/>
  <c r="AM106" i="1"/>
  <c r="AL106" i="1"/>
  <c r="AK106" i="1"/>
  <c r="AJ106" i="1"/>
  <c r="AD106" i="1"/>
  <c r="AC106" i="1"/>
  <c r="AB106" i="1"/>
  <c r="AA106" i="1"/>
  <c r="Z106" i="1"/>
  <c r="T106" i="1"/>
  <c r="S106" i="1"/>
  <c r="R106" i="1"/>
  <c r="Q106" i="1"/>
  <c r="P106" i="1"/>
  <c r="J106" i="1"/>
  <c r="I106" i="1"/>
  <c r="H106" i="1"/>
  <c r="G106" i="1"/>
  <c r="F106" i="1"/>
  <c r="AX104" i="1"/>
  <c r="AW104" i="1"/>
  <c r="AV104" i="1"/>
  <c r="AU104" i="1"/>
  <c r="AT104" i="1"/>
  <c r="AN104" i="1"/>
  <c r="AM104" i="1"/>
  <c r="AL104" i="1"/>
  <c r="AK104" i="1"/>
  <c r="AJ104" i="1"/>
  <c r="AD104" i="1"/>
  <c r="AC104" i="1"/>
  <c r="AB104" i="1"/>
  <c r="AA104" i="1"/>
  <c r="Z104" i="1"/>
  <c r="T104" i="1"/>
  <c r="S104" i="1"/>
  <c r="R104" i="1"/>
  <c r="Q104" i="1"/>
  <c r="P104" i="1"/>
  <c r="J104" i="1"/>
  <c r="I104" i="1"/>
  <c r="H104" i="1"/>
  <c r="G104" i="1"/>
  <c r="F104" i="1"/>
  <c r="AX103" i="1"/>
  <c r="AW103" i="1"/>
  <c r="AV103" i="1"/>
  <c r="AU103" i="1"/>
  <c r="AT103" i="1"/>
  <c r="AN103" i="1"/>
  <c r="AM103" i="1"/>
  <c r="AL103" i="1"/>
  <c r="AK103" i="1"/>
  <c r="AJ103" i="1"/>
  <c r="AD103" i="1"/>
  <c r="AC103" i="1"/>
  <c r="AB103" i="1"/>
  <c r="AA103" i="1"/>
  <c r="Z103" i="1"/>
  <c r="T103" i="1"/>
  <c r="S103" i="1"/>
  <c r="R103" i="1"/>
  <c r="Q103" i="1"/>
  <c r="P103" i="1"/>
  <c r="J103" i="1"/>
  <c r="I103" i="1"/>
  <c r="H103" i="1"/>
  <c r="G103" i="1"/>
  <c r="F103" i="1"/>
  <c r="AX102" i="1"/>
  <c r="AW102" i="1"/>
  <c r="AV102" i="1"/>
  <c r="AU102" i="1"/>
  <c r="AT102" i="1"/>
  <c r="AN102" i="1"/>
  <c r="AM102" i="1"/>
  <c r="AL102" i="1"/>
  <c r="AK102" i="1"/>
  <c r="AJ102" i="1"/>
  <c r="AD102" i="1"/>
  <c r="AC102" i="1"/>
  <c r="AB102" i="1"/>
  <c r="AA102" i="1"/>
  <c r="Z102" i="1"/>
  <c r="T102" i="1"/>
  <c r="S102" i="1"/>
  <c r="R102" i="1"/>
  <c r="Q102" i="1"/>
  <c r="P102" i="1"/>
  <c r="J102" i="1"/>
  <c r="I102" i="1"/>
  <c r="H102" i="1"/>
  <c r="G102" i="1"/>
  <c r="F102" i="1"/>
  <c r="AX101" i="1"/>
  <c r="AW101" i="1"/>
  <c r="AV101" i="1"/>
  <c r="AU101" i="1"/>
  <c r="AT101" i="1"/>
  <c r="AN101" i="1"/>
  <c r="AM101" i="1"/>
  <c r="AL101" i="1"/>
  <c r="AK101" i="1"/>
  <c r="AJ101" i="1"/>
  <c r="AD101" i="1"/>
  <c r="AC101" i="1"/>
  <c r="AB101" i="1"/>
  <c r="AA101" i="1"/>
  <c r="Z101" i="1"/>
  <c r="T101" i="1"/>
  <c r="S101" i="1"/>
  <c r="R101" i="1"/>
  <c r="Q101" i="1"/>
  <c r="P101" i="1"/>
  <c r="J101" i="1"/>
  <c r="I101" i="1"/>
  <c r="H101" i="1"/>
  <c r="G101" i="1"/>
  <c r="F101" i="1"/>
  <c r="AX100" i="1"/>
  <c r="AW100" i="1"/>
  <c r="AV100" i="1"/>
  <c r="AU100" i="1"/>
  <c r="AT100" i="1"/>
  <c r="AN100" i="1"/>
  <c r="AM100" i="1"/>
  <c r="AL100" i="1"/>
  <c r="AK100" i="1"/>
  <c r="AJ100" i="1"/>
  <c r="AD100" i="1"/>
  <c r="AC100" i="1"/>
  <c r="AB100" i="1"/>
  <c r="AA100" i="1"/>
  <c r="Z100" i="1"/>
  <c r="T100" i="1"/>
  <c r="S100" i="1"/>
  <c r="R100" i="1"/>
  <c r="Q100" i="1"/>
  <c r="P100" i="1"/>
  <c r="J100" i="1"/>
  <c r="I100" i="1"/>
  <c r="H100" i="1"/>
  <c r="G100" i="1"/>
  <c r="F100" i="1"/>
  <c r="AX99" i="1"/>
  <c r="AW99" i="1"/>
  <c r="AV99" i="1"/>
  <c r="AU99" i="1"/>
  <c r="AT99" i="1"/>
  <c r="AN99" i="1"/>
  <c r="AM99" i="1"/>
  <c r="AL99" i="1"/>
  <c r="AK99" i="1"/>
  <c r="AJ99" i="1"/>
  <c r="AD99" i="1"/>
  <c r="AC99" i="1"/>
  <c r="AB99" i="1"/>
  <c r="AA99" i="1"/>
  <c r="Z99" i="1"/>
  <c r="T99" i="1"/>
  <c r="S99" i="1"/>
  <c r="R99" i="1"/>
  <c r="Q99" i="1"/>
  <c r="P99" i="1"/>
  <c r="J99" i="1"/>
  <c r="I99" i="1"/>
  <c r="H99" i="1"/>
  <c r="G99" i="1"/>
  <c r="F99" i="1"/>
  <c r="AX98" i="1"/>
  <c r="AW98" i="1"/>
  <c r="AV98" i="1"/>
  <c r="AU98" i="1"/>
  <c r="AT98" i="1"/>
  <c r="AN98" i="1"/>
  <c r="AM98" i="1"/>
  <c r="AL98" i="1"/>
  <c r="AK98" i="1"/>
  <c r="AJ98" i="1"/>
  <c r="AD98" i="1"/>
  <c r="AC98" i="1"/>
  <c r="AB98" i="1"/>
  <c r="AA98" i="1"/>
  <c r="Z98" i="1"/>
  <c r="T98" i="1"/>
  <c r="S98" i="1"/>
  <c r="R98" i="1"/>
  <c r="Q98" i="1"/>
  <c r="P98" i="1"/>
  <c r="J98" i="1"/>
  <c r="I98" i="1"/>
  <c r="H98" i="1"/>
  <c r="G98" i="1"/>
  <c r="F98" i="1"/>
  <c r="AX97" i="1"/>
  <c r="AW97" i="1"/>
  <c r="AV97" i="1"/>
  <c r="AU97" i="1"/>
  <c r="AT97" i="1"/>
  <c r="AN97" i="1"/>
  <c r="AM97" i="1"/>
  <c r="AL97" i="1"/>
  <c r="AK97" i="1"/>
  <c r="AJ97" i="1"/>
  <c r="AD97" i="1"/>
  <c r="AC97" i="1"/>
  <c r="AB97" i="1"/>
  <c r="AA97" i="1"/>
  <c r="Z97" i="1"/>
  <c r="T97" i="1"/>
  <c r="S97" i="1"/>
  <c r="R97" i="1"/>
  <c r="Q97" i="1"/>
  <c r="P97" i="1"/>
  <c r="J97" i="1"/>
  <c r="I97" i="1"/>
  <c r="H97" i="1"/>
  <c r="G97" i="1"/>
  <c r="F97" i="1"/>
  <c r="AX96" i="1"/>
  <c r="AW96" i="1"/>
  <c r="AV96" i="1"/>
  <c r="AU96" i="1"/>
  <c r="AT96" i="1"/>
  <c r="AN96" i="1"/>
  <c r="AM96" i="1"/>
  <c r="AL96" i="1"/>
  <c r="AK96" i="1"/>
  <c r="AJ96" i="1"/>
  <c r="AD96" i="1"/>
  <c r="AC96" i="1"/>
  <c r="AB96" i="1"/>
  <c r="AA96" i="1"/>
  <c r="Z96" i="1"/>
  <c r="T96" i="1"/>
  <c r="S96" i="1"/>
  <c r="R96" i="1"/>
  <c r="Q96" i="1"/>
  <c r="P96" i="1"/>
  <c r="J96" i="1"/>
  <c r="I96" i="1"/>
  <c r="H96" i="1"/>
  <c r="G96" i="1"/>
  <c r="F96" i="1"/>
  <c r="AX95" i="1"/>
  <c r="AW95" i="1"/>
  <c r="AV95" i="1"/>
  <c r="AU95" i="1"/>
  <c r="AT95" i="1"/>
  <c r="AN95" i="1"/>
  <c r="AM95" i="1"/>
  <c r="AL95" i="1"/>
  <c r="AK95" i="1"/>
  <c r="AJ95" i="1"/>
  <c r="AD95" i="1"/>
  <c r="AC95" i="1"/>
  <c r="AB95" i="1"/>
  <c r="AA95" i="1"/>
  <c r="Z95" i="1"/>
  <c r="T95" i="1"/>
  <c r="S95" i="1"/>
  <c r="R95" i="1"/>
  <c r="Q95" i="1"/>
  <c r="P95" i="1"/>
  <c r="J95" i="1"/>
  <c r="I95" i="1"/>
  <c r="H95" i="1"/>
  <c r="G95" i="1"/>
  <c r="F95" i="1"/>
  <c r="AX94" i="1"/>
  <c r="AW94" i="1"/>
  <c r="AV94" i="1"/>
  <c r="AU94" i="1"/>
  <c r="AT94" i="1"/>
  <c r="AN94" i="1"/>
  <c r="AM94" i="1"/>
  <c r="AL94" i="1"/>
  <c r="AK94" i="1"/>
  <c r="AJ94" i="1"/>
  <c r="AD94" i="1"/>
  <c r="AC94" i="1"/>
  <c r="AB94" i="1"/>
  <c r="AA94" i="1"/>
  <c r="Z94" i="1"/>
  <c r="T94" i="1"/>
  <c r="S94" i="1"/>
  <c r="R94" i="1"/>
  <c r="Q94" i="1"/>
  <c r="P94" i="1"/>
  <c r="J94" i="1"/>
  <c r="I94" i="1"/>
  <c r="H94" i="1"/>
  <c r="G94" i="1"/>
  <c r="F94" i="1"/>
  <c r="AX93" i="1"/>
  <c r="AW93" i="1"/>
  <c r="AV93" i="1"/>
  <c r="AU93" i="1"/>
  <c r="AT93" i="1"/>
  <c r="AN93" i="1"/>
  <c r="AM93" i="1"/>
  <c r="AL93" i="1"/>
  <c r="AK93" i="1"/>
  <c r="AJ93" i="1"/>
  <c r="AD93" i="1"/>
  <c r="AC93" i="1"/>
  <c r="AB93" i="1"/>
  <c r="AA93" i="1"/>
  <c r="Z93" i="1"/>
  <c r="T93" i="1"/>
  <c r="S93" i="1"/>
  <c r="R93" i="1"/>
  <c r="Q93" i="1"/>
  <c r="P93" i="1"/>
  <c r="J93" i="1"/>
  <c r="I93" i="1"/>
  <c r="H93" i="1"/>
  <c r="G93" i="1"/>
  <c r="F93" i="1"/>
  <c r="AX92" i="1"/>
  <c r="AW92" i="1"/>
  <c r="AV92" i="1"/>
  <c r="AU92" i="1"/>
  <c r="AT92" i="1"/>
  <c r="AN92" i="1"/>
  <c r="AM92" i="1"/>
  <c r="AL92" i="1"/>
  <c r="AK92" i="1"/>
  <c r="AJ92" i="1"/>
  <c r="AD92" i="1"/>
  <c r="AC92" i="1"/>
  <c r="AB92" i="1"/>
  <c r="AA92" i="1"/>
  <c r="Z92" i="1"/>
  <c r="T92" i="1"/>
  <c r="S92" i="1"/>
  <c r="R92" i="1"/>
  <c r="Q92" i="1"/>
  <c r="P92" i="1"/>
  <c r="J92" i="1"/>
  <c r="I92" i="1"/>
  <c r="H92" i="1"/>
  <c r="G92" i="1"/>
  <c r="F92" i="1"/>
  <c r="AX90" i="1"/>
  <c r="AW90" i="1"/>
  <c r="AV90" i="1"/>
  <c r="AU90" i="1"/>
  <c r="AT90" i="1"/>
  <c r="AN90" i="1"/>
  <c r="AM90" i="1"/>
  <c r="AL90" i="1"/>
  <c r="AK90" i="1"/>
  <c r="AJ90" i="1"/>
  <c r="AD90" i="1"/>
  <c r="AC90" i="1"/>
  <c r="AB90" i="1"/>
  <c r="AA90" i="1"/>
  <c r="Z90" i="1"/>
  <c r="T90" i="1"/>
  <c r="S90" i="1"/>
  <c r="R90" i="1"/>
  <c r="Q90" i="1"/>
  <c r="P90" i="1"/>
  <c r="J90" i="1"/>
  <c r="I90" i="1"/>
  <c r="H90" i="1"/>
  <c r="G90" i="1"/>
  <c r="F90" i="1"/>
  <c r="AX89" i="1"/>
  <c r="AW89" i="1"/>
  <c r="AV89" i="1"/>
  <c r="AU89" i="1"/>
  <c r="AT89" i="1"/>
  <c r="AN89" i="1"/>
  <c r="AM89" i="1"/>
  <c r="AL89" i="1"/>
  <c r="AK89" i="1"/>
  <c r="AJ89" i="1"/>
  <c r="AD89" i="1"/>
  <c r="AC89" i="1"/>
  <c r="AB89" i="1"/>
  <c r="AA89" i="1"/>
  <c r="Z89" i="1"/>
  <c r="T89" i="1"/>
  <c r="S89" i="1"/>
  <c r="R89" i="1"/>
  <c r="Q89" i="1"/>
  <c r="P89" i="1"/>
  <c r="J89" i="1"/>
  <c r="I89" i="1"/>
  <c r="H89" i="1"/>
  <c r="G89" i="1"/>
  <c r="F89" i="1"/>
  <c r="AX88" i="1"/>
  <c r="AW88" i="1"/>
  <c r="AV88" i="1"/>
  <c r="AU88" i="1"/>
  <c r="AT88" i="1"/>
  <c r="AN88" i="1"/>
  <c r="AM88" i="1"/>
  <c r="AL88" i="1"/>
  <c r="AK88" i="1"/>
  <c r="AJ88" i="1"/>
  <c r="AD88" i="1"/>
  <c r="AC88" i="1"/>
  <c r="AB88" i="1"/>
  <c r="AA88" i="1"/>
  <c r="Z88" i="1"/>
  <c r="T88" i="1"/>
  <c r="S88" i="1"/>
  <c r="R88" i="1"/>
  <c r="Q88" i="1"/>
  <c r="P88" i="1"/>
  <c r="J88" i="1"/>
  <c r="I88" i="1"/>
  <c r="H88" i="1"/>
  <c r="G88" i="1"/>
  <c r="F88" i="1"/>
  <c r="AX87" i="1"/>
  <c r="AW87" i="1"/>
  <c r="AV87" i="1"/>
  <c r="AU87" i="1"/>
  <c r="AT87" i="1"/>
  <c r="AN87" i="1"/>
  <c r="AM87" i="1"/>
  <c r="AL87" i="1"/>
  <c r="AK87" i="1"/>
  <c r="AJ87" i="1"/>
  <c r="AD87" i="1"/>
  <c r="AC87" i="1"/>
  <c r="AB87" i="1"/>
  <c r="AA87" i="1"/>
  <c r="Z87" i="1"/>
  <c r="T87" i="1"/>
  <c r="S87" i="1"/>
  <c r="R87" i="1"/>
  <c r="Q87" i="1"/>
  <c r="P87" i="1"/>
  <c r="J87" i="1"/>
  <c r="I87" i="1"/>
  <c r="H87" i="1"/>
  <c r="G87" i="1"/>
  <c r="F87" i="1"/>
  <c r="AX86" i="1"/>
  <c r="AW86" i="1"/>
  <c r="AV86" i="1"/>
  <c r="AU86" i="1"/>
  <c r="AT86" i="1"/>
  <c r="AN86" i="1"/>
  <c r="AM86" i="1"/>
  <c r="AL86" i="1"/>
  <c r="AK86" i="1"/>
  <c r="AJ86" i="1"/>
  <c r="AD86" i="1"/>
  <c r="AC86" i="1"/>
  <c r="AB86" i="1"/>
  <c r="AA86" i="1"/>
  <c r="Z86" i="1"/>
  <c r="T86" i="1"/>
  <c r="S86" i="1"/>
  <c r="R86" i="1"/>
  <c r="Q86" i="1"/>
  <c r="P86" i="1"/>
  <c r="J86" i="1"/>
  <c r="I86" i="1"/>
  <c r="H86" i="1"/>
  <c r="G86" i="1"/>
  <c r="F86" i="1"/>
  <c r="AX85" i="1"/>
  <c r="AW85" i="1"/>
  <c r="AV85" i="1"/>
  <c r="AU85" i="1"/>
  <c r="AT85" i="1"/>
  <c r="AN85" i="1"/>
  <c r="AM85" i="1"/>
  <c r="AL85" i="1"/>
  <c r="AK85" i="1"/>
  <c r="AJ85" i="1"/>
  <c r="AD85" i="1"/>
  <c r="AC85" i="1"/>
  <c r="AB85" i="1"/>
  <c r="AA85" i="1"/>
  <c r="Z85" i="1"/>
  <c r="T85" i="1"/>
  <c r="S85" i="1"/>
  <c r="R85" i="1"/>
  <c r="Q85" i="1"/>
  <c r="P85" i="1"/>
  <c r="J85" i="1"/>
  <c r="I85" i="1"/>
  <c r="H85" i="1"/>
  <c r="G85" i="1"/>
  <c r="F85" i="1"/>
  <c r="AX84" i="1"/>
  <c r="AW84" i="1"/>
  <c r="AV84" i="1"/>
  <c r="AU84" i="1"/>
  <c r="AT84" i="1"/>
  <c r="AN84" i="1"/>
  <c r="AM84" i="1"/>
  <c r="AL84" i="1"/>
  <c r="AK84" i="1"/>
  <c r="AJ84" i="1"/>
  <c r="AD84" i="1"/>
  <c r="AC84" i="1"/>
  <c r="AB84" i="1"/>
  <c r="AA84" i="1"/>
  <c r="Z84" i="1"/>
  <c r="T84" i="1"/>
  <c r="S84" i="1"/>
  <c r="R84" i="1"/>
  <c r="Q84" i="1"/>
  <c r="P84" i="1"/>
  <c r="J84" i="1"/>
  <c r="I84" i="1"/>
  <c r="H84" i="1"/>
  <c r="G84" i="1"/>
  <c r="F84" i="1"/>
  <c r="AX83" i="1"/>
  <c r="AW83" i="1"/>
  <c r="AV83" i="1"/>
  <c r="AU83" i="1"/>
  <c r="AT83" i="1"/>
  <c r="AN83" i="1"/>
  <c r="AM83" i="1"/>
  <c r="AL83" i="1"/>
  <c r="AK83" i="1"/>
  <c r="AJ83" i="1"/>
  <c r="AD83" i="1"/>
  <c r="AC83" i="1"/>
  <c r="AB83" i="1"/>
  <c r="AA83" i="1"/>
  <c r="Z83" i="1"/>
  <c r="T83" i="1"/>
  <c r="S83" i="1"/>
  <c r="R83" i="1"/>
  <c r="Q83" i="1"/>
  <c r="P83" i="1"/>
  <c r="J83" i="1"/>
  <c r="I83" i="1"/>
  <c r="H83" i="1"/>
  <c r="G83" i="1"/>
  <c r="F83" i="1"/>
  <c r="AX82" i="1"/>
  <c r="AW82" i="1"/>
  <c r="AV82" i="1"/>
  <c r="AU82" i="1"/>
  <c r="AT82" i="1"/>
  <c r="AN82" i="1"/>
  <c r="AM82" i="1"/>
  <c r="AL82" i="1"/>
  <c r="AK82" i="1"/>
  <c r="AJ82" i="1"/>
  <c r="AD82" i="1"/>
  <c r="AC82" i="1"/>
  <c r="AB82" i="1"/>
  <c r="AA82" i="1"/>
  <c r="Z82" i="1"/>
  <c r="T82" i="1"/>
  <c r="S82" i="1"/>
  <c r="R82" i="1"/>
  <c r="Q82" i="1"/>
  <c r="P82" i="1"/>
  <c r="J82" i="1"/>
  <c r="I82" i="1"/>
  <c r="H82" i="1"/>
  <c r="G82" i="1"/>
  <c r="F82" i="1"/>
  <c r="AX81" i="1"/>
  <c r="AW81" i="1"/>
  <c r="AV81" i="1"/>
  <c r="AU81" i="1"/>
  <c r="AT81" i="1"/>
  <c r="AN81" i="1"/>
  <c r="AM81" i="1"/>
  <c r="AL81" i="1"/>
  <c r="AK81" i="1"/>
  <c r="AD81" i="1"/>
  <c r="AC81" i="1"/>
  <c r="AB81" i="1"/>
  <c r="AA81" i="1"/>
  <c r="Z81" i="1"/>
  <c r="T81" i="1"/>
  <c r="S81" i="1"/>
  <c r="R81" i="1"/>
  <c r="Q81" i="1"/>
  <c r="P81" i="1"/>
  <c r="J81" i="1"/>
  <c r="I81" i="1"/>
  <c r="H81" i="1"/>
  <c r="G81" i="1"/>
  <c r="F81" i="1"/>
  <c r="AX80" i="1"/>
  <c r="AW80" i="1"/>
  <c r="AV80" i="1"/>
  <c r="AU80" i="1"/>
  <c r="AT80" i="1"/>
  <c r="AN80" i="1"/>
  <c r="AM80" i="1"/>
  <c r="AL80" i="1"/>
  <c r="AK80" i="1"/>
  <c r="AJ80" i="1"/>
  <c r="AD80" i="1"/>
  <c r="AC80" i="1"/>
  <c r="AB80" i="1"/>
  <c r="AA80" i="1"/>
  <c r="Z80" i="1"/>
  <c r="T80" i="1"/>
  <c r="S80" i="1"/>
  <c r="R80" i="1"/>
  <c r="Q80" i="1"/>
  <c r="P80" i="1"/>
  <c r="J80" i="1"/>
  <c r="I80" i="1"/>
  <c r="H80" i="1"/>
  <c r="G80" i="1"/>
  <c r="F80" i="1"/>
  <c r="AX79" i="1"/>
  <c r="AW79" i="1"/>
  <c r="AV79" i="1"/>
  <c r="AU79" i="1"/>
  <c r="AT79" i="1"/>
  <c r="AN79" i="1"/>
  <c r="AM79" i="1"/>
  <c r="AL79" i="1"/>
  <c r="AK79" i="1"/>
  <c r="AJ79" i="1"/>
  <c r="AD79" i="1"/>
  <c r="AC79" i="1"/>
  <c r="AB79" i="1"/>
  <c r="AA79" i="1"/>
  <c r="Z79" i="1"/>
  <c r="T79" i="1"/>
  <c r="S79" i="1"/>
  <c r="R79" i="1"/>
  <c r="Q79" i="1"/>
  <c r="P79" i="1"/>
  <c r="J79" i="1"/>
  <c r="I79" i="1"/>
  <c r="H79" i="1"/>
  <c r="G79" i="1"/>
  <c r="F79" i="1"/>
  <c r="AX78" i="1"/>
  <c r="AW78" i="1"/>
  <c r="AV78" i="1"/>
  <c r="AU78" i="1"/>
  <c r="AT78" i="1"/>
  <c r="AN78" i="1"/>
  <c r="AM78" i="1"/>
  <c r="AL78" i="1"/>
  <c r="AK78" i="1"/>
  <c r="AJ78" i="1"/>
  <c r="AD78" i="1"/>
  <c r="AC78" i="1"/>
  <c r="AB78" i="1"/>
  <c r="AA78" i="1"/>
  <c r="Z78" i="1"/>
  <c r="T78" i="1"/>
  <c r="S78" i="1"/>
  <c r="R78" i="1"/>
  <c r="Q78" i="1"/>
  <c r="P78" i="1"/>
  <c r="J78" i="1"/>
  <c r="I78" i="1"/>
  <c r="H78" i="1"/>
  <c r="G78" i="1"/>
  <c r="F78" i="1"/>
  <c r="AX77" i="1"/>
  <c r="AW77" i="1"/>
  <c r="AV77" i="1"/>
  <c r="AU77" i="1"/>
  <c r="AT77" i="1"/>
  <c r="AN77" i="1"/>
  <c r="AM77" i="1"/>
  <c r="AL77" i="1"/>
  <c r="AK77" i="1"/>
  <c r="AJ77" i="1"/>
  <c r="AD77" i="1"/>
  <c r="AC77" i="1"/>
  <c r="AB77" i="1"/>
  <c r="AA77" i="1"/>
  <c r="Z77" i="1"/>
  <c r="T77" i="1"/>
  <c r="S77" i="1"/>
  <c r="R77" i="1"/>
  <c r="Q77" i="1"/>
  <c r="P77" i="1"/>
  <c r="J77" i="1"/>
  <c r="I77" i="1"/>
  <c r="H77" i="1"/>
  <c r="G77" i="1"/>
  <c r="F77" i="1"/>
  <c r="AX76" i="1"/>
  <c r="AW76" i="1"/>
  <c r="AV76" i="1"/>
  <c r="AU76" i="1"/>
  <c r="AT76" i="1"/>
  <c r="AN76" i="1"/>
  <c r="AM76" i="1"/>
  <c r="AL76" i="1"/>
  <c r="AK76" i="1"/>
  <c r="AJ76" i="1"/>
  <c r="AD76" i="1"/>
  <c r="AC76" i="1"/>
  <c r="AB76" i="1"/>
  <c r="AA76" i="1"/>
  <c r="Z76" i="1"/>
  <c r="T76" i="1"/>
  <c r="S76" i="1"/>
  <c r="R76" i="1"/>
  <c r="Q76" i="1"/>
  <c r="P76" i="1"/>
  <c r="J76" i="1"/>
  <c r="I76" i="1"/>
  <c r="H76" i="1"/>
  <c r="G76" i="1"/>
  <c r="F76" i="1"/>
  <c r="AX74" i="1"/>
  <c r="AW74" i="1"/>
  <c r="AV74" i="1"/>
  <c r="AU74" i="1"/>
  <c r="AT74" i="1"/>
  <c r="AN74" i="1"/>
  <c r="AM74" i="1"/>
  <c r="AL74" i="1"/>
  <c r="AK74" i="1"/>
  <c r="AJ74" i="1"/>
  <c r="AD74" i="1"/>
  <c r="AC74" i="1"/>
  <c r="AB74" i="1"/>
  <c r="AA74" i="1"/>
  <c r="Z74" i="1"/>
  <c r="T74" i="1"/>
  <c r="S74" i="1"/>
  <c r="R74" i="1"/>
  <c r="Q74" i="1"/>
  <c r="P74" i="1"/>
  <c r="J74" i="1"/>
  <c r="I74" i="1"/>
  <c r="H74" i="1"/>
  <c r="G74" i="1"/>
  <c r="F74" i="1"/>
  <c r="AX73" i="1"/>
  <c r="AW73" i="1"/>
  <c r="AV73" i="1"/>
  <c r="AU73" i="1"/>
  <c r="AT73" i="1"/>
  <c r="AN73" i="1"/>
  <c r="AM73" i="1"/>
  <c r="AL73" i="1"/>
  <c r="AK73" i="1"/>
  <c r="AJ73" i="1"/>
  <c r="AD73" i="1"/>
  <c r="AC73" i="1"/>
  <c r="AB73" i="1"/>
  <c r="AA73" i="1"/>
  <c r="Z73" i="1"/>
  <c r="T73" i="1"/>
  <c r="S73" i="1"/>
  <c r="R73" i="1"/>
  <c r="Q73" i="1"/>
  <c r="P73" i="1"/>
  <c r="J73" i="1"/>
  <c r="I73" i="1"/>
  <c r="H73" i="1"/>
  <c r="G73" i="1"/>
  <c r="F73" i="1"/>
  <c r="AX72" i="1"/>
  <c r="AW72" i="1"/>
  <c r="AV72" i="1"/>
  <c r="AU72" i="1"/>
  <c r="AT72" i="1"/>
  <c r="AN72" i="1"/>
  <c r="AM72" i="1"/>
  <c r="AL72" i="1"/>
  <c r="AK72" i="1"/>
  <c r="AJ72" i="1"/>
  <c r="AD72" i="1"/>
  <c r="AC72" i="1"/>
  <c r="AB72" i="1"/>
  <c r="AA72" i="1"/>
  <c r="Z72" i="1"/>
  <c r="T72" i="1"/>
  <c r="S72" i="1"/>
  <c r="R72" i="1"/>
  <c r="Q72" i="1"/>
  <c r="P72" i="1"/>
  <c r="J72" i="1"/>
  <c r="I72" i="1"/>
  <c r="H72" i="1"/>
  <c r="G72" i="1"/>
  <c r="F72" i="1"/>
  <c r="AX71" i="1"/>
  <c r="AW71" i="1"/>
  <c r="AV71" i="1"/>
  <c r="AU71" i="1"/>
  <c r="AT71" i="1"/>
  <c r="AN71" i="1"/>
  <c r="AM71" i="1"/>
  <c r="AL71" i="1"/>
  <c r="AK71" i="1"/>
  <c r="AJ71" i="1"/>
  <c r="AD71" i="1"/>
  <c r="AC71" i="1"/>
  <c r="AB71" i="1"/>
  <c r="AA71" i="1"/>
  <c r="Z71" i="1"/>
  <c r="T71" i="1"/>
  <c r="S71" i="1"/>
  <c r="R71" i="1"/>
  <c r="Q71" i="1"/>
  <c r="P71" i="1"/>
  <c r="J71" i="1"/>
  <c r="I71" i="1"/>
  <c r="H71" i="1"/>
  <c r="G71" i="1"/>
  <c r="F71" i="1"/>
  <c r="AX70" i="1"/>
  <c r="AW70" i="1"/>
  <c r="AV70" i="1"/>
  <c r="AU70" i="1"/>
  <c r="AT70" i="1"/>
  <c r="AN70" i="1"/>
  <c r="AM70" i="1"/>
  <c r="AL70" i="1"/>
  <c r="AK70" i="1"/>
  <c r="AJ70" i="1"/>
  <c r="AD70" i="1"/>
  <c r="AC70" i="1"/>
  <c r="AB70" i="1"/>
  <c r="AA70" i="1"/>
  <c r="Z70" i="1"/>
  <c r="T70" i="1"/>
  <c r="S70" i="1"/>
  <c r="R70" i="1"/>
  <c r="Q70" i="1"/>
  <c r="P70" i="1"/>
  <c r="J70" i="1"/>
  <c r="I70" i="1"/>
  <c r="H70" i="1"/>
  <c r="G70" i="1"/>
  <c r="F70" i="1"/>
  <c r="AX69" i="1"/>
  <c r="AW69" i="1"/>
  <c r="AV69" i="1"/>
  <c r="AU69" i="1"/>
  <c r="AT69" i="1"/>
  <c r="AN69" i="1"/>
  <c r="AM69" i="1"/>
  <c r="AL69" i="1"/>
  <c r="AK69" i="1"/>
  <c r="AJ69" i="1"/>
  <c r="AD69" i="1"/>
  <c r="AC69" i="1"/>
  <c r="AB69" i="1"/>
  <c r="AA69" i="1"/>
  <c r="Z69" i="1"/>
  <c r="T69" i="1"/>
  <c r="S69" i="1"/>
  <c r="R69" i="1"/>
  <c r="Q69" i="1"/>
  <c r="P69" i="1"/>
  <c r="J69" i="1"/>
  <c r="I69" i="1"/>
  <c r="H69" i="1"/>
  <c r="G69" i="1"/>
  <c r="F69" i="1"/>
  <c r="AX68" i="1"/>
  <c r="AW68" i="1"/>
  <c r="AV68" i="1"/>
  <c r="AU68" i="1"/>
  <c r="AT68" i="1"/>
  <c r="AN68" i="1"/>
  <c r="AM68" i="1"/>
  <c r="AL68" i="1"/>
  <c r="AK68" i="1"/>
  <c r="AJ68" i="1"/>
  <c r="AD68" i="1"/>
  <c r="AC68" i="1"/>
  <c r="AB68" i="1"/>
  <c r="AA68" i="1"/>
  <c r="Z68" i="1"/>
  <c r="T68" i="1"/>
  <c r="S68" i="1"/>
  <c r="R68" i="1"/>
  <c r="Q68" i="1"/>
  <c r="P68" i="1"/>
  <c r="J68" i="1"/>
  <c r="I68" i="1"/>
  <c r="H68" i="1"/>
  <c r="G68" i="1"/>
  <c r="F68" i="1"/>
  <c r="AX67" i="1"/>
  <c r="AW67" i="1"/>
  <c r="AV67" i="1"/>
  <c r="AU67" i="1"/>
  <c r="AT67" i="1"/>
  <c r="AN67" i="1"/>
  <c r="AM67" i="1"/>
  <c r="AL67" i="1"/>
  <c r="AK67" i="1"/>
  <c r="AJ67" i="1"/>
  <c r="AD67" i="1"/>
  <c r="AC67" i="1"/>
  <c r="AB67" i="1"/>
  <c r="AA67" i="1"/>
  <c r="Z67" i="1"/>
  <c r="T67" i="1"/>
  <c r="S67" i="1"/>
  <c r="R67" i="1"/>
  <c r="Q67" i="1"/>
  <c r="P67" i="1"/>
  <c r="J67" i="1"/>
  <c r="I67" i="1"/>
  <c r="H67" i="1"/>
  <c r="G67" i="1"/>
  <c r="F67" i="1"/>
  <c r="AX66" i="1"/>
  <c r="AW66" i="1"/>
  <c r="AV66" i="1"/>
  <c r="AU66" i="1"/>
  <c r="AT66" i="1"/>
  <c r="AN66" i="1"/>
  <c r="AM66" i="1"/>
  <c r="AL66" i="1"/>
  <c r="AK66" i="1"/>
  <c r="AJ66" i="1"/>
  <c r="AD66" i="1"/>
  <c r="AC66" i="1"/>
  <c r="AB66" i="1"/>
  <c r="AA66" i="1"/>
  <c r="Z66" i="1"/>
  <c r="T66" i="1"/>
  <c r="S66" i="1"/>
  <c r="R66" i="1"/>
  <c r="Q66" i="1"/>
  <c r="P66" i="1"/>
  <c r="J66" i="1"/>
  <c r="I66" i="1"/>
  <c r="H66" i="1"/>
  <c r="G66" i="1"/>
  <c r="F66" i="1"/>
  <c r="AX65" i="1"/>
  <c r="AW65" i="1"/>
  <c r="AV65" i="1"/>
  <c r="AU65" i="1"/>
  <c r="AT65" i="1"/>
  <c r="AN65" i="1"/>
  <c r="AM65" i="1"/>
  <c r="AL65" i="1"/>
  <c r="AK65" i="1"/>
  <c r="AJ65" i="1"/>
  <c r="AD65" i="1"/>
  <c r="AC65" i="1"/>
  <c r="AB65" i="1"/>
  <c r="AA65" i="1"/>
  <c r="Z65" i="1"/>
  <c r="T65" i="1"/>
  <c r="S65" i="1"/>
  <c r="R65" i="1"/>
  <c r="Q65" i="1"/>
  <c r="P65" i="1"/>
  <c r="J65" i="1"/>
  <c r="I65" i="1"/>
  <c r="H65" i="1"/>
  <c r="G65" i="1"/>
  <c r="F65" i="1"/>
  <c r="AX64" i="1"/>
  <c r="AW64" i="1"/>
  <c r="AV64" i="1"/>
  <c r="AU64" i="1"/>
  <c r="AT64" i="1"/>
  <c r="AN64" i="1"/>
  <c r="AM64" i="1"/>
  <c r="AL64" i="1"/>
  <c r="AK64" i="1"/>
  <c r="AJ64" i="1"/>
  <c r="AD64" i="1"/>
  <c r="AC64" i="1"/>
  <c r="AB64" i="1"/>
  <c r="AA64" i="1"/>
  <c r="Z64" i="1"/>
  <c r="T64" i="1"/>
  <c r="S64" i="1"/>
  <c r="R64" i="1"/>
  <c r="Q64" i="1"/>
  <c r="P64" i="1"/>
  <c r="J64" i="1"/>
  <c r="I64" i="1"/>
  <c r="H64" i="1"/>
  <c r="G64" i="1"/>
  <c r="F64" i="1"/>
  <c r="AX63" i="1"/>
  <c r="AW63" i="1"/>
  <c r="AV63" i="1"/>
  <c r="AU63" i="1"/>
  <c r="AT63" i="1"/>
  <c r="AN63" i="1"/>
  <c r="AM63" i="1"/>
  <c r="AL63" i="1"/>
  <c r="AK63" i="1"/>
  <c r="AJ63" i="1"/>
  <c r="AD63" i="1"/>
  <c r="AC63" i="1"/>
  <c r="AB63" i="1"/>
  <c r="AA63" i="1"/>
  <c r="Z63" i="1"/>
  <c r="T63" i="1"/>
  <c r="S63" i="1"/>
  <c r="R63" i="1"/>
  <c r="Q63" i="1"/>
  <c r="P63" i="1"/>
  <c r="J63" i="1"/>
  <c r="I63" i="1"/>
  <c r="H63" i="1"/>
  <c r="G63" i="1"/>
  <c r="F63" i="1"/>
  <c r="AX62" i="1"/>
  <c r="AW62" i="1"/>
  <c r="AV62" i="1"/>
  <c r="AU62" i="1"/>
  <c r="AT62" i="1"/>
  <c r="AN62" i="1"/>
  <c r="AM62" i="1"/>
  <c r="AL62" i="1"/>
  <c r="AK62" i="1"/>
  <c r="AJ62" i="1"/>
  <c r="AD62" i="1"/>
  <c r="AC62" i="1"/>
  <c r="AB62" i="1"/>
  <c r="AA62" i="1"/>
  <c r="Z62" i="1"/>
  <c r="T62" i="1"/>
  <c r="S62" i="1"/>
  <c r="R62" i="1"/>
  <c r="Q62" i="1"/>
  <c r="P62" i="1"/>
  <c r="J62" i="1"/>
  <c r="I62" i="1"/>
  <c r="H62" i="1"/>
  <c r="G62" i="1"/>
  <c r="F62" i="1"/>
  <c r="AX60" i="1"/>
  <c r="AW60" i="1"/>
  <c r="AV60" i="1"/>
  <c r="AU60" i="1"/>
  <c r="AT60" i="1"/>
  <c r="AN60" i="1"/>
  <c r="AM60" i="1"/>
  <c r="AL60" i="1"/>
  <c r="AK60" i="1"/>
  <c r="AJ60" i="1"/>
  <c r="AD60" i="1"/>
  <c r="AC60" i="1"/>
  <c r="AB60" i="1"/>
  <c r="AA60" i="1"/>
  <c r="Z60" i="1"/>
  <c r="T60" i="1"/>
  <c r="S60" i="1"/>
  <c r="R60" i="1"/>
  <c r="Q60" i="1"/>
  <c r="P60" i="1"/>
  <c r="J60" i="1"/>
  <c r="I60" i="1"/>
  <c r="H60" i="1"/>
  <c r="G60" i="1"/>
  <c r="F60" i="1"/>
  <c r="AX59" i="1"/>
  <c r="AW59" i="1"/>
  <c r="AV59" i="1"/>
  <c r="AU59" i="1"/>
  <c r="AT59" i="1"/>
  <c r="AN59" i="1"/>
  <c r="AM59" i="1"/>
  <c r="AL59" i="1"/>
  <c r="AK59" i="1"/>
  <c r="AJ59" i="1"/>
  <c r="AD59" i="1"/>
  <c r="AC59" i="1"/>
  <c r="AB59" i="1"/>
  <c r="AA59" i="1"/>
  <c r="Z59" i="1"/>
  <c r="T59" i="1"/>
  <c r="S59" i="1"/>
  <c r="R59" i="1"/>
  <c r="Q59" i="1"/>
  <c r="P59" i="1"/>
  <c r="J59" i="1"/>
  <c r="I59" i="1"/>
  <c r="H59" i="1"/>
  <c r="G59" i="1"/>
  <c r="F59" i="1"/>
  <c r="AX58" i="1"/>
  <c r="AW58" i="1"/>
  <c r="AV58" i="1"/>
  <c r="AU58" i="1"/>
  <c r="AT58" i="1"/>
  <c r="AN58" i="1"/>
  <c r="AM58" i="1"/>
  <c r="AL58" i="1"/>
  <c r="AK58" i="1"/>
  <c r="AJ58" i="1"/>
  <c r="AD58" i="1"/>
  <c r="AC58" i="1"/>
  <c r="AB58" i="1"/>
  <c r="AA58" i="1"/>
  <c r="Z58" i="1"/>
  <c r="T58" i="1"/>
  <c r="S58" i="1"/>
  <c r="R58" i="1"/>
  <c r="Q58" i="1"/>
  <c r="P58" i="1"/>
  <c r="J58" i="1"/>
  <c r="I58" i="1"/>
  <c r="H58" i="1"/>
  <c r="G58" i="1"/>
  <c r="F58" i="1"/>
  <c r="AX57" i="1"/>
  <c r="AW57" i="1"/>
  <c r="AV57" i="1"/>
  <c r="AU57" i="1"/>
  <c r="AT57" i="1"/>
  <c r="AN57" i="1"/>
  <c r="AM57" i="1"/>
  <c r="AL57" i="1"/>
  <c r="AK57" i="1"/>
  <c r="AJ57" i="1"/>
  <c r="AD57" i="1"/>
  <c r="AC57" i="1"/>
  <c r="AB57" i="1"/>
  <c r="AA57" i="1"/>
  <c r="Z57" i="1"/>
  <c r="T57" i="1"/>
  <c r="S57" i="1"/>
  <c r="R57" i="1"/>
  <c r="Q57" i="1"/>
  <c r="P57" i="1"/>
  <c r="J57" i="1"/>
  <c r="I57" i="1"/>
  <c r="H57" i="1"/>
  <c r="G57" i="1"/>
  <c r="F57" i="1"/>
  <c r="AX56" i="1"/>
  <c r="AW56" i="1"/>
  <c r="AV56" i="1"/>
  <c r="AU56" i="1"/>
  <c r="AT56" i="1"/>
  <c r="AN56" i="1"/>
  <c r="AM56" i="1"/>
  <c r="AL56" i="1"/>
  <c r="AK56" i="1"/>
  <c r="AJ56" i="1"/>
  <c r="AD56" i="1"/>
  <c r="AC56" i="1"/>
  <c r="AB56" i="1"/>
  <c r="AA56" i="1"/>
  <c r="Z56" i="1"/>
  <c r="T56" i="1"/>
  <c r="S56" i="1"/>
  <c r="R56" i="1"/>
  <c r="Q56" i="1"/>
  <c r="P56" i="1"/>
  <c r="J56" i="1"/>
  <c r="I56" i="1"/>
  <c r="H56" i="1"/>
  <c r="G56" i="1"/>
  <c r="F56" i="1"/>
  <c r="AX55" i="1"/>
  <c r="AW55" i="1"/>
  <c r="AV55" i="1"/>
  <c r="AU55" i="1"/>
  <c r="AT55" i="1"/>
  <c r="AN55" i="1"/>
  <c r="AM55" i="1"/>
  <c r="AL55" i="1"/>
  <c r="AK55" i="1"/>
  <c r="AJ55" i="1"/>
  <c r="AD55" i="1"/>
  <c r="AC55" i="1"/>
  <c r="AB55" i="1"/>
  <c r="AA55" i="1"/>
  <c r="Z55" i="1"/>
  <c r="T55" i="1"/>
  <c r="S55" i="1"/>
  <c r="R55" i="1"/>
  <c r="Q55" i="1"/>
  <c r="P55" i="1"/>
  <c r="J55" i="1"/>
  <c r="I55" i="1"/>
  <c r="H55" i="1"/>
  <c r="G55" i="1"/>
  <c r="F55" i="1"/>
  <c r="AX54" i="1"/>
  <c r="AW54" i="1"/>
  <c r="AV54" i="1"/>
  <c r="AU54" i="1"/>
  <c r="AT54" i="1"/>
  <c r="AN54" i="1"/>
  <c r="AM54" i="1"/>
  <c r="AL54" i="1"/>
  <c r="AK54" i="1"/>
  <c r="AJ54" i="1"/>
  <c r="AD54" i="1"/>
  <c r="AC54" i="1"/>
  <c r="AB54" i="1"/>
  <c r="AA54" i="1"/>
  <c r="Z54" i="1"/>
  <c r="T54" i="1"/>
  <c r="S54" i="1"/>
  <c r="R54" i="1"/>
  <c r="Q54" i="1"/>
  <c r="P54" i="1"/>
  <c r="J54" i="1"/>
  <c r="I54" i="1"/>
  <c r="H54" i="1"/>
  <c r="G54" i="1"/>
  <c r="F54" i="1"/>
  <c r="AX53" i="1"/>
  <c r="AW53" i="1"/>
  <c r="AV53" i="1"/>
  <c r="AU53" i="1"/>
  <c r="AT53" i="1"/>
  <c r="AN53" i="1"/>
  <c r="AM53" i="1"/>
  <c r="AL53" i="1"/>
  <c r="AK53" i="1"/>
  <c r="AJ53" i="1"/>
  <c r="AD53" i="1"/>
  <c r="AC53" i="1"/>
  <c r="AB53" i="1"/>
  <c r="AA53" i="1"/>
  <c r="Z53" i="1"/>
  <c r="T53" i="1"/>
  <c r="S53" i="1"/>
  <c r="R53" i="1"/>
  <c r="Q53" i="1"/>
  <c r="P53" i="1"/>
  <c r="J53" i="1"/>
  <c r="I53" i="1"/>
  <c r="H53" i="1"/>
  <c r="G53" i="1"/>
  <c r="F53" i="1"/>
  <c r="AX52" i="1"/>
  <c r="AW52" i="1"/>
  <c r="AV52" i="1"/>
  <c r="AU52" i="1"/>
  <c r="AT52" i="1"/>
  <c r="AN52" i="1"/>
  <c r="AM52" i="1"/>
  <c r="AL52" i="1"/>
  <c r="AK52" i="1"/>
  <c r="AJ52" i="1"/>
  <c r="AD52" i="1"/>
  <c r="AC52" i="1"/>
  <c r="AB52" i="1"/>
  <c r="AA52" i="1"/>
  <c r="Z52" i="1"/>
  <c r="T52" i="1"/>
  <c r="S52" i="1"/>
  <c r="R52" i="1"/>
  <c r="Q52" i="1"/>
  <c r="P52" i="1"/>
  <c r="J52" i="1"/>
  <c r="I52" i="1"/>
  <c r="H52" i="1"/>
  <c r="G52" i="1"/>
  <c r="F52" i="1"/>
  <c r="AX51" i="1"/>
  <c r="AW51" i="1"/>
  <c r="AV51" i="1"/>
  <c r="AU51" i="1"/>
  <c r="AT51" i="1"/>
  <c r="AN51" i="1"/>
  <c r="AM51" i="1"/>
  <c r="AL51" i="1"/>
  <c r="AK51" i="1"/>
  <c r="AJ51" i="1"/>
  <c r="AD51" i="1"/>
  <c r="AC51" i="1"/>
  <c r="AB51" i="1"/>
  <c r="AA51" i="1"/>
  <c r="Z51" i="1"/>
  <c r="T51" i="1"/>
  <c r="S51" i="1"/>
  <c r="R51" i="1"/>
  <c r="Q51" i="1"/>
  <c r="P51" i="1"/>
  <c r="J51" i="1"/>
  <c r="I51" i="1"/>
  <c r="H51" i="1"/>
  <c r="G51" i="1"/>
  <c r="F51" i="1"/>
  <c r="AX49" i="1"/>
  <c r="AW49" i="1"/>
  <c r="AV49" i="1"/>
  <c r="AU49" i="1"/>
  <c r="AT49" i="1"/>
  <c r="AN49" i="1"/>
  <c r="AM49" i="1"/>
  <c r="AL49" i="1"/>
  <c r="AK49" i="1"/>
  <c r="AJ49" i="1"/>
  <c r="AD49" i="1"/>
  <c r="AC49" i="1"/>
  <c r="AB49" i="1"/>
  <c r="AA49" i="1"/>
  <c r="Z49" i="1"/>
  <c r="T49" i="1"/>
  <c r="S49" i="1"/>
  <c r="R49" i="1"/>
  <c r="Q49" i="1"/>
  <c r="P49" i="1"/>
  <c r="J49" i="1"/>
  <c r="I49" i="1"/>
  <c r="H49" i="1"/>
  <c r="G49" i="1"/>
  <c r="F49" i="1"/>
  <c r="AX48" i="1"/>
  <c r="AW48" i="1"/>
  <c r="AV48" i="1"/>
  <c r="AU48" i="1"/>
  <c r="AT48" i="1"/>
  <c r="AN48" i="1"/>
  <c r="AM48" i="1"/>
  <c r="AL48" i="1"/>
  <c r="AK48" i="1"/>
  <c r="AJ48" i="1"/>
  <c r="AD48" i="1"/>
  <c r="AC48" i="1"/>
  <c r="AB48" i="1"/>
  <c r="AA48" i="1"/>
  <c r="Z48" i="1"/>
  <c r="T48" i="1"/>
  <c r="S48" i="1"/>
  <c r="R48" i="1"/>
  <c r="Q48" i="1"/>
  <c r="P48" i="1"/>
  <c r="J48" i="1"/>
  <c r="I48" i="1"/>
  <c r="H48" i="1"/>
  <c r="G48" i="1"/>
  <c r="F48" i="1"/>
  <c r="AX47" i="1"/>
  <c r="AW47" i="1"/>
  <c r="AV47" i="1"/>
  <c r="AU47" i="1"/>
  <c r="AT47" i="1"/>
  <c r="AN47" i="1"/>
  <c r="AM47" i="1"/>
  <c r="AL47" i="1"/>
  <c r="AK47" i="1"/>
  <c r="AJ47" i="1"/>
  <c r="AD47" i="1"/>
  <c r="AC47" i="1"/>
  <c r="AB47" i="1"/>
  <c r="AA47" i="1"/>
  <c r="Z47" i="1"/>
  <c r="T47" i="1"/>
  <c r="S47" i="1"/>
  <c r="R47" i="1"/>
  <c r="Q47" i="1"/>
  <c r="P47" i="1"/>
  <c r="J47" i="1"/>
  <c r="I47" i="1"/>
  <c r="H47" i="1"/>
  <c r="G47" i="1"/>
  <c r="F47" i="1"/>
  <c r="AX46" i="1"/>
  <c r="AW46" i="1"/>
  <c r="AV46" i="1"/>
  <c r="AU46" i="1"/>
  <c r="AT46" i="1"/>
  <c r="AN46" i="1"/>
  <c r="AM46" i="1"/>
  <c r="AL46" i="1"/>
  <c r="AK46" i="1"/>
  <c r="AJ46" i="1"/>
  <c r="AD46" i="1"/>
  <c r="AC46" i="1"/>
  <c r="AB46" i="1"/>
  <c r="AA46" i="1"/>
  <c r="Z46" i="1"/>
  <c r="T46" i="1"/>
  <c r="S46" i="1"/>
  <c r="R46" i="1"/>
  <c r="Q46" i="1"/>
  <c r="P46" i="1"/>
  <c r="J46" i="1"/>
  <c r="I46" i="1"/>
  <c r="H46" i="1"/>
  <c r="G46" i="1"/>
  <c r="F46" i="1"/>
  <c r="AX45" i="1"/>
  <c r="AW45" i="1"/>
  <c r="AV45" i="1"/>
  <c r="AU45" i="1"/>
  <c r="AT45" i="1"/>
  <c r="AN45" i="1"/>
  <c r="AM45" i="1"/>
  <c r="AL45" i="1"/>
  <c r="AK45" i="1"/>
  <c r="AJ45" i="1"/>
  <c r="AD45" i="1"/>
  <c r="AC45" i="1"/>
  <c r="AB45" i="1"/>
  <c r="AA45" i="1"/>
  <c r="Z45" i="1"/>
  <c r="T45" i="1"/>
  <c r="S45" i="1"/>
  <c r="R45" i="1"/>
  <c r="Q45" i="1"/>
  <c r="P45" i="1"/>
  <c r="J45" i="1"/>
  <c r="I45" i="1"/>
  <c r="H45" i="1"/>
  <c r="G45" i="1"/>
  <c r="F45" i="1"/>
  <c r="AX44" i="1"/>
  <c r="AW44" i="1"/>
  <c r="AV44" i="1"/>
  <c r="AU44" i="1"/>
  <c r="AT44" i="1"/>
  <c r="AN44" i="1"/>
  <c r="AM44" i="1"/>
  <c r="AL44" i="1"/>
  <c r="AK44" i="1"/>
  <c r="AJ44" i="1"/>
  <c r="AD44" i="1"/>
  <c r="AC44" i="1"/>
  <c r="AB44" i="1"/>
  <c r="AA44" i="1"/>
  <c r="Z44" i="1"/>
  <c r="T44" i="1"/>
  <c r="S44" i="1"/>
  <c r="R44" i="1"/>
  <c r="Q44" i="1"/>
  <c r="P44" i="1"/>
  <c r="J44" i="1"/>
  <c r="I44" i="1"/>
  <c r="H44" i="1"/>
  <c r="G44" i="1"/>
  <c r="F44" i="1"/>
  <c r="AX43" i="1"/>
  <c r="AW43" i="1"/>
  <c r="AV43" i="1"/>
  <c r="AU43" i="1"/>
  <c r="AT43" i="1"/>
  <c r="AN43" i="1"/>
  <c r="AM43" i="1"/>
  <c r="AL43" i="1"/>
  <c r="AK43" i="1"/>
  <c r="AJ43" i="1"/>
  <c r="AD43" i="1"/>
  <c r="AC43" i="1"/>
  <c r="AB43" i="1"/>
  <c r="AA43" i="1"/>
  <c r="Z43" i="1"/>
  <c r="T43" i="1"/>
  <c r="S43" i="1"/>
  <c r="R43" i="1"/>
  <c r="Q43" i="1"/>
  <c r="P43" i="1"/>
  <c r="J43" i="1"/>
  <c r="I43" i="1"/>
  <c r="H43" i="1"/>
  <c r="G43" i="1"/>
  <c r="F43" i="1"/>
  <c r="AX42" i="1"/>
  <c r="AW42" i="1"/>
  <c r="AV42" i="1"/>
  <c r="AU42" i="1"/>
  <c r="AT42" i="1"/>
  <c r="AN42" i="1"/>
  <c r="AM42" i="1"/>
  <c r="AL42" i="1"/>
  <c r="AK42" i="1"/>
  <c r="AJ42" i="1"/>
  <c r="AD42" i="1"/>
  <c r="AC42" i="1"/>
  <c r="AB42" i="1"/>
  <c r="AA42" i="1"/>
  <c r="Z42" i="1"/>
  <c r="T42" i="1"/>
  <c r="S42" i="1"/>
  <c r="R42" i="1"/>
  <c r="Q42" i="1"/>
  <c r="P42" i="1"/>
  <c r="J42" i="1"/>
  <c r="I42" i="1"/>
  <c r="H42" i="1"/>
  <c r="G42" i="1"/>
  <c r="F42" i="1"/>
  <c r="AX41" i="1"/>
  <c r="AW41" i="1"/>
  <c r="AV41" i="1"/>
  <c r="AU41" i="1"/>
  <c r="AT41" i="1"/>
  <c r="AN41" i="1"/>
  <c r="AM41" i="1"/>
  <c r="AL41" i="1"/>
  <c r="AK41" i="1"/>
  <c r="AJ41" i="1"/>
  <c r="AD41" i="1"/>
  <c r="AC41" i="1"/>
  <c r="AB41" i="1"/>
  <c r="AA41" i="1"/>
  <c r="Z41" i="1"/>
  <c r="T41" i="1"/>
  <c r="S41" i="1"/>
  <c r="R41" i="1"/>
  <c r="Q41" i="1"/>
  <c r="P41" i="1"/>
  <c r="J41" i="1"/>
  <c r="I41" i="1"/>
  <c r="H41" i="1"/>
  <c r="G41" i="1"/>
  <c r="F41" i="1"/>
  <c r="AX40" i="1"/>
  <c r="AW40" i="1"/>
  <c r="AV40" i="1"/>
  <c r="AU40" i="1"/>
  <c r="AT40" i="1"/>
  <c r="AN40" i="1"/>
  <c r="AM40" i="1"/>
  <c r="AL40" i="1"/>
  <c r="AK40" i="1"/>
  <c r="AJ40" i="1"/>
  <c r="AD40" i="1"/>
  <c r="AC40" i="1"/>
  <c r="AB40" i="1"/>
  <c r="AA40" i="1"/>
  <c r="Z40" i="1"/>
  <c r="T40" i="1"/>
  <c r="S40" i="1"/>
  <c r="R40" i="1"/>
  <c r="Q40" i="1"/>
  <c r="P40" i="1"/>
  <c r="J40" i="1"/>
  <c r="I40" i="1"/>
  <c r="H40" i="1"/>
  <c r="G40" i="1"/>
  <c r="F40" i="1"/>
  <c r="AX39" i="1"/>
  <c r="AW39" i="1"/>
  <c r="AV39" i="1"/>
  <c r="AU39" i="1"/>
  <c r="AT39" i="1"/>
  <c r="AN39" i="1"/>
  <c r="AM39" i="1"/>
  <c r="AL39" i="1"/>
  <c r="AK39" i="1"/>
  <c r="AJ39" i="1"/>
  <c r="AD39" i="1"/>
  <c r="AC39" i="1"/>
  <c r="AB39" i="1"/>
  <c r="AA39" i="1"/>
  <c r="Z39" i="1"/>
  <c r="T39" i="1"/>
  <c r="S39" i="1"/>
  <c r="R39" i="1"/>
  <c r="Q39" i="1"/>
  <c r="P39" i="1"/>
  <c r="J39" i="1"/>
  <c r="I39" i="1"/>
  <c r="H39" i="1"/>
  <c r="G39" i="1"/>
  <c r="F39" i="1"/>
  <c r="AX38" i="1"/>
  <c r="AW38" i="1"/>
  <c r="AV38" i="1"/>
  <c r="AU38" i="1"/>
  <c r="AT38" i="1"/>
  <c r="AN38" i="1"/>
  <c r="AM38" i="1"/>
  <c r="AL38" i="1"/>
  <c r="AK38" i="1"/>
  <c r="AJ38" i="1"/>
  <c r="AD38" i="1"/>
  <c r="AC38" i="1"/>
  <c r="AB38" i="1"/>
  <c r="AA38" i="1"/>
  <c r="Z38" i="1"/>
  <c r="T38" i="1"/>
  <c r="S38" i="1"/>
  <c r="R38" i="1"/>
  <c r="Q38" i="1"/>
  <c r="P38" i="1"/>
  <c r="J38" i="1"/>
  <c r="I38" i="1"/>
  <c r="H38" i="1"/>
  <c r="G38" i="1"/>
  <c r="F38" i="1"/>
  <c r="AX37" i="1"/>
  <c r="AW37" i="1"/>
  <c r="AV37" i="1"/>
  <c r="AU37" i="1"/>
  <c r="AT37" i="1"/>
  <c r="AN37" i="1"/>
  <c r="AM37" i="1"/>
  <c r="AL37" i="1"/>
  <c r="AK37" i="1"/>
  <c r="AJ37" i="1"/>
  <c r="AD37" i="1"/>
  <c r="AC37" i="1"/>
  <c r="AB37" i="1"/>
  <c r="AA37" i="1"/>
  <c r="Z37" i="1"/>
  <c r="T37" i="1"/>
  <c r="S37" i="1"/>
  <c r="R37" i="1"/>
  <c r="Q37" i="1"/>
  <c r="P37" i="1"/>
  <c r="J37" i="1"/>
  <c r="I37" i="1"/>
  <c r="H37" i="1"/>
  <c r="G37" i="1"/>
  <c r="F37" i="1"/>
  <c r="AX35" i="1"/>
  <c r="AW35" i="1"/>
  <c r="AV35" i="1"/>
  <c r="AU35" i="1"/>
  <c r="AT35" i="1"/>
  <c r="AN35" i="1"/>
  <c r="AM35" i="1"/>
  <c r="AL35" i="1"/>
  <c r="AK35" i="1"/>
  <c r="AJ35" i="1"/>
  <c r="AD35" i="1"/>
  <c r="AC35" i="1"/>
  <c r="AB35" i="1"/>
  <c r="AA35" i="1"/>
  <c r="Z35" i="1"/>
  <c r="T35" i="1"/>
  <c r="S35" i="1"/>
  <c r="R35" i="1"/>
  <c r="Q35" i="1"/>
  <c r="P35" i="1"/>
  <c r="J35" i="1"/>
  <c r="I35" i="1"/>
  <c r="H35" i="1"/>
  <c r="G35" i="1"/>
  <c r="F35" i="1"/>
  <c r="AX34" i="1"/>
  <c r="AW34" i="1"/>
  <c r="AV34" i="1"/>
  <c r="AU34" i="1"/>
  <c r="AT34" i="1"/>
  <c r="AN34" i="1"/>
  <c r="AM34" i="1"/>
  <c r="AL34" i="1"/>
  <c r="AK34" i="1"/>
  <c r="AJ34" i="1"/>
  <c r="AD34" i="1"/>
  <c r="AC34" i="1"/>
  <c r="AB34" i="1"/>
  <c r="AA34" i="1"/>
  <c r="Z34" i="1"/>
  <c r="T34" i="1"/>
  <c r="S34" i="1"/>
  <c r="R34" i="1"/>
  <c r="Q34" i="1"/>
  <c r="P34" i="1"/>
  <c r="J34" i="1"/>
  <c r="I34" i="1"/>
  <c r="H34" i="1"/>
  <c r="G34" i="1"/>
  <c r="F34" i="1"/>
  <c r="AX33" i="1"/>
  <c r="AW33" i="1"/>
  <c r="AV33" i="1"/>
  <c r="AU33" i="1"/>
  <c r="AT33" i="1"/>
  <c r="AN33" i="1"/>
  <c r="AM33" i="1"/>
  <c r="AL33" i="1"/>
  <c r="AK33" i="1"/>
  <c r="AJ33" i="1"/>
  <c r="AD33" i="1"/>
  <c r="AC33" i="1"/>
  <c r="AB33" i="1"/>
  <c r="AA33" i="1"/>
  <c r="Z33" i="1"/>
  <c r="T33" i="1"/>
  <c r="S33" i="1"/>
  <c r="R33" i="1"/>
  <c r="Q33" i="1"/>
  <c r="P33" i="1"/>
  <c r="J33" i="1"/>
  <c r="I33" i="1"/>
  <c r="H33" i="1"/>
  <c r="G33" i="1"/>
  <c r="F33" i="1"/>
  <c r="AX32" i="1"/>
  <c r="AW32" i="1"/>
  <c r="AV32" i="1"/>
  <c r="AU32" i="1"/>
  <c r="AT32" i="1"/>
  <c r="AN32" i="1"/>
  <c r="AM32" i="1"/>
  <c r="AL32" i="1"/>
  <c r="AK32" i="1"/>
  <c r="AJ32" i="1"/>
  <c r="AD32" i="1"/>
  <c r="AC32" i="1"/>
  <c r="AB32" i="1"/>
  <c r="AA32" i="1"/>
  <c r="Z32" i="1"/>
  <c r="T32" i="1"/>
  <c r="S32" i="1"/>
  <c r="R32" i="1"/>
  <c r="Q32" i="1"/>
  <c r="P32" i="1"/>
  <c r="J32" i="1"/>
  <c r="I32" i="1"/>
  <c r="H32" i="1"/>
  <c r="G32" i="1"/>
  <c r="F32" i="1"/>
  <c r="AX31" i="1"/>
  <c r="AW31" i="1"/>
  <c r="AV31" i="1"/>
  <c r="AU31" i="1"/>
  <c r="AT31" i="1"/>
  <c r="AN31" i="1"/>
  <c r="AM31" i="1"/>
  <c r="AL31" i="1"/>
  <c r="AK31" i="1"/>
  <c r="AJ31" i="1"/>
  <c r="AD31" i="1"/>
  <c r="AC31" i="1"/>
  <c r="AB31" i="1"/>
  <c r="AA31" i="1"/>
  <c r="Z31" i="1"/>
  <c r="T31" i="1"/>
  <c r="S31" i="1"/>
  <c r="R31" i="1"/>
  <c r="Q31" i="1"/>
  <c r="P31" i="1"/>
  <c r="J31" i="1"/>
  <c r="I31" i="1"/>
  <c r="H31" i="1"/>
  <c r="G31" i="1"/>
  <c r="F31" i="1"/>
  <c r="AX30" i="1"/>
  <c r="AW30" i="1"/>
  <c r="AV30" i="1"/>
  <c r="AU30" i="1"/>
  <c r="AT30" i="1"/>
  <c r="AN30" i="1"/>
  <c r="AM30" i="1"/>
  <c r="AL30" i="1"/>
  <c r="AK30" i="1"/>
  <c r="AJ30" i="1"/>
  <c r="AD30" i="1"/>
  <c r="AC30" i="1"/>
  <c r="AB30" i="1"/>
  <c r="AA30" i="1"/>
  <c r="Z30" i="1"/>
  <c r="T30" i="1"/>
  <c r="S30" i="1"/>
  <c r="R30" i="1"/>
  <c r="Q30" i="1"/>
  <c r="P30" i="1"/>
  <c r="J30" i="1"/>
  <c r="I30" i="1"/>
  <c r="H30" i="1"/>
  <c r="G30" i="1"/>
  <c r="F30" i="1"/>
  <c r="AX29" i="1"/>
  <c r="AW29" i="1"/>
  <c r="AV29" i="1"/>
  <c r="AU29" i="1"/>
  <c r="AT29" i="1"/>
  <c r="AN29" i="1"/>
  <c r="AM29" i="1"/>
  <c r="AL29" i="1"/>
  <c r="AK29" i="1"/>
  <c r="AJ29" i="1"/>
  <c r="AD29" i="1"/>
  <c r="AC29" i="1"/>
  <c r="AB29" i="1"/>
  <c r="AA29" i="1"/>
  <c r="Z29" i="1"/>
  <c r="T29" i="1"/>
  <c r="S29" i="1"/>
  <c r="R29" i="1"/>
  <c r="Q29" i="1"/>
  <c r="P29" i="1"/>
  <c r="J29" i="1"/>
  <c r="I29" i="1"/>
  <c r="H29" i="1"/>
  <c r="G29" i="1"/>
  <c r="F29" i="1"/>
  <c r="AX28" i="1"/>
  <c r="AW28" i="1"/>
  <c r="AV28" i="1"/>
  <c r="AU28" i="1"/>
  <c r="AT28" i="1"/>
  <c r="AN28" i="1"/>
  <c r="AM28" i="1"/>
  <c r="AL28" i="1"/>
  <c r="AK28" i="1"/>
  <c r="AJ28" i="1"/>
  <c r="AD28" i="1"/>
  <c r="AC28" i="1"/>
  <c r="AB28" i="1"/>
  <c r="AA28" i="1"/>
  <c r="Z28" i="1"/>
  <c r="T28" i="1"/>
  <c r="S28" i="1"/>
  <c r="R28" i="1"/>
  <c r="Q28" i="1"/>
  <c r="P28" i="1"/>
  <c r="J28" i="1"/>
  <c r="I28" i="1"/>
  <c r="H28" i="1"/>
  <c r="G28" i="1"/>
  <c r="F28" i="1"/>
  <c r="AX27" i="1"/>
  <c r="AW27" i="1"/>
  <c r="AV27" i="1"/>
  <c r="AU27" i="1"/>
  <c r="AT27" i="1"/>
  <c r="AN27" i="1"/>
  <c r="AM27" i="1"/>
  <c r="AL27" i="1"/>
  <c r="AK27" i="1"/>
  <c r="AJ27" i="1"/>
  <c r="AD27" i="1"/>
  <c r="AC27" i="1"/>
  <c r="AB27" i="1"/>
  <c r="AA27" i="1"/>
  <c r="Z27" i="1"/>
  <c r="T27" i="1"/>
  <c r="S27" i="1"/>
  <c r="R27" i="1"/>
  <c r="Q27" i="1"/>
  <c r="P27" i="1"/>
  <c r="J27" i="1"/>
  <c r="I27" i="1"/>
  <c r="H27" i="1"/>
  <c r="G27" i="1"/>
  <c r="F27" i="1"/>
  <c r="AX26" i="1"/>
  <c r="AW26" i="1"/>
  <c r="AV26" i="1"/>
  <c r="AU26" i="1"/>
  <c r="AT26" i="1"/>
  <c r="AN26" i="1"/>
  <c r="AM26" i="1"/>
  <c r="AL26" i="1"/>
  <c r="AK26" i="1"/>
  <c r="AJ26" i="1"/>
  <c r="AD26" i="1"/>
  <c r="AC26" i="1"/>
  <c r="AB26" i="1"/>
  <c r="AA26" i="1"/>
  <c r="Z26" i="1"/>
  <c r="T26" i="1"/>
  <c r="S26" i="1"/>
  <c r="R26" i="1"/>
  <c r="Q26" i="1"/>
  <c r="P26" i="1"/>
  <c r="J26" i="1"/>
  <c r="I26" i="1"/>
  <c r="H26" i="1"/>
  <c r="G26" i="1"/>
  <c r="F26" i="1"/>
  <c r="AX25" i="1"/>
  <c r="AW25" i="1"/>
  <c r="AV25" i="1"/>
  <c r="AU25" i="1"/>
  <c r="AT25" i="1"/>
  <c r="AN25" i="1"/>
  <c r="AM25" i="1"/>
  <c r="AL25" i="1"/>
  <c r="AK25" i="1"/>
  <c r="AJ25" i="1"/>
  <c r="AD25" i="1"/>
  <c r="AC25" i="1"/>
  <c r="AB25" i="1"/>
  <c r="AA25" i="1"/>
  <c r="Z25" i="1"/>
  <c r="T25" i="1"/>
  <c r="S25" i="1"/>
  <c r="R25" i="1"/>
  <c r="Q25" i="1"/>
  <c r="P25" i="1"/>
  <c r="J25" i="1"/>
  <c r="I25" i="1"/>
  <c r="H25" i="1"/>
  <c r="G25" i="1"/>
  <c r="F25" i="1"/>
  <c r="AX24" i="1"/>
  <c r="AW24" i="1"/>
  <c r="AV24" i="1"/>
  <c r="AU24" i="1"/>
  <c r="AT24" i="1"/>
  <c r="AN24" i="1"/>
  <c r="AM24" i="1"/>
  <c r="AL24" i="1"/>
  <c r="AK24" i="1"/>
  <c r="AJ24" i="1"/>
  <c r="AD24" i="1"/>
  <c r="AC24" i="1"/>
  <c r="AB24" i="1"/>
  <c r="AA24" i="1"/>
  <c r="Z24" i="1"/>
  <c r="T24" i="1"/>
  <c r="S24" i="1"/>
  <c r="R24" i="1"/>
  <c r="Q24" i="1"/>
  <c r="P24" i="1"/>
  <c r="J24" i="1"/>
  <c r="I24" i="1"/>
  <c r="H24" i="1"/>
  <c r="G24" i="1"/>
  <c r="F24" i="1"/>
  <c r="AX23" i="1"/>
  <c r="AW23" i="1"/>
  <c r="AV23" i="1"/>
  <c r="AU23" i="1"/>
  <c r="AT23" i="1"/>
  <c r="AN23" i="1"/>
  <c r="AM23" i="1"/>
  <c r="AL23" i="1"/>
  <c r="AK23" i="1"/>
  <c r="AJ23" i="1"/>
  <c r="AD23" i="1"/>
  <c r="AC23" i="1"/>
  <c r="AB23" i="1"/>
  <c r="AA23" i="1"/>
  <c r="Z23" i="1"/>
  <c r="T23" i="1"/>
  <c r="S23" i="1"/>
  <c r="R23" i="1"/>
  <c r="Q23" i="1"/>
  <c r="P23" i="1"/>
  <c r="J23" i="1"/>
  <c r="I23" i="1"/>
  <c r="H23" i="1"/>
  <c r="G23" i="1"/>
  <c r="F23" i="1"/>
  <c r="AX22" i="1"/>
  <c r="AW22" i="1"/>
  <c r="AV22" i="1"/>
  <c r="AU22" i="1"/>
  <c r="AT22" i="1"/>
  <c r="AN22" i="1"/>
  <c r="AM22" i="1"/>
  <c r="AL22" i="1"/>
  <c r="AK22" i="1"/>
  <c r="AJ22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X21" i="1"/>
  <c r="AW21" i="1"/>
  <c r="AV21" i="1"/>
  <c r="AU21" i="1"/>
  <c r="AT21" i="1"/>
  <c r="AN21" i="1"/>
  <c r="AM21" i="1"/>
  <c r="AL21" i="1"/>
  <c r="AK21" i="1"/>
  <c r="AJ21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X19" i="1"/>
  <c r="AW19" i="1"/>
  <c r="AV19" i="1"/>
  <c r="AU19" i="1"/>
  <c r="AT19" i="1"/>
  <c r="AN19" i="1"/>
  <c r="AM19" i="1"/>
  <c r="AL19" i="1"/>
  <c r="AK19" i="1"/>
  <c r="AJ19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X18" i="1"/>
  <c r="AW18" i="1"/>
  <c r="AV18" i="1"/>
  <c r="AU18" i="1"/>
  <c r="AT18" i="1"/>
  <c r="AN18" i="1"/>
  <c r="AM18" i="1"/>
  <c r="AL18" i="1"/>
  <c r="AK18" i="1"/>
  <c r="AJ18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X17" i="1"/>
  <c r="AW17" i="1"/>
  <c r="AV17" i="1"/>
  <c r="AU17" i="1"/>
  <c r="AT17" i="1"/>
  <c r="AN17" i="1"/>
  <c r="AM17" i="1"/>
  <c r="AL17" i="1"/>
  <c r="AK17" i="1"/>
  <c r="AJ17" i="1"/>
  <c r="AD17" i="1"/>
  <c r="AC17" i="1"/>
  <c r="AB17" i="1"/>
  <c r="AA17" i="1"/>
  <c r="Z17" i="1"/>
  <c r="T17" i="1"/>
  <c r="S17" i="1"/>
  <c r="R17" i="1"/>
  <c r="Q17" i="1"/>
  <c r="P17" i="1"/>
  <c r="J17" i="1"/>
  <c r="I17" i="1"/>
  <c r="H17" i="1"/>
  <c r="G17" i="1"/>
  <c r="F17" i="1"/>
  <c r="AX16" i="1"/>
  <c r="AW16" i="1"/>
  <c r="AV16" i="1"/>
  <c r="AU16" i="1"/>
  <c r="AT16" i="1"/>
  <c r="AN16" i="1"/>
  <c r="AM16" i="1"/>
  <c r="AL16" i="1"/>
  <c r="AK16" i="1"/>
  <c r="AJ16" i="1"/>
  <c r="AD16" i="1"/>
  <c r="AC16" i="1"/>
  <c r="AB16" i="1"/>
  <c r="AA16" i="1"/>
  <c r="Z16" i="1"/>
  <c r="T16" i="1"/>
  <c r="S16" i="1"/>
  <c r="R16" i="1"/>
  <c r="Q16" i="1"/>
  <c r="P16" i="1"/>
  <c r="J16" i="1"/>
  <c r="I16" i="1"/>
  <c r="H16" i="1"/>
  <c r="G16" i="1"/>
  <c r="F16" i="1"/>
  <c r="AX15" i="1"/>
  <c r="AW15" i="1"/>
  <c r="AV15" i="1"/>
  <c r="AU15" i="1"/>
  <c r="AT15" i="1"/>
  <c r="AN15" i="1"/>
  <c r="AM15" i="1"/>
  <c r="AL15" i="1"/>
  <c r="AK15" i="1"/>
  <c r="AJ15" i="1"/>
  <c r="AD15" i="1"/>
  <c r="AC15" i="1"/>
  <c r="AB15" i="1"/>
  <c r="AA15" i="1"/>
  <c r="Z15" i="1"/>
  <c r="T15" i="1"/>
  <c r="S15" i="1"/>
  <c r="R15" i="1"/>
  <c r="Q15" i="1"/>
  <c r="P15" i="1"/>
  <c r="J15" i="1"/>
  <c r="I15" i="1"/>
  <c r="H15" i="1"/>
  <c r="G15" i="1"/>
  <c r="F15" i="1"/>
  <c r="AX14" i="1"/>
  <c r="AW14" i="1"/>
  <c r="AV14" i="1"/>
  <c r="AU14" i="1"/>
  <c r="AT14" i="1"/>
  <c r="AN14" i="1"/>
  <c r="AM14" i="1"/>
  <c r="AL14" i="1"/>
  <c r="AK14" i="1"/>
  <c r="AJ14" i="1"/>
  <c r="AD14" i="1"/>
  <c r="AC14" i="1"/>
  <c r="AB14" i="1"/>
  <c r="AA14" i="1"/>
  <c r="Z14" i="1"/>
  <c r="T14" i="1"/>
  <c r="S14" i="1"/>
  <c r="R14" i="1"/>
  <c r="Q14" i="1"/>
  <c r="P14" i="1"/>
  <c r="J14" i="1"/>
  <c r="I14" i="1"/>
  <c r="H14" i="1"/>
  <c r="G14" i="1"/>
  <c r="F14" i="1"/>
  <c r="AX13" i="1"/>
  <c r="AW13" i="1"/>
  <c r="AV13" i="1"/>
  <c r="AU13" i="1"/>
  <c r="AT13" i="1"/>
  <c r="AN13" i="1"/>
  <c r="AM13" i="1"/>
  <c r="AL13" i="1"/>
  <c r="AK13" i="1"/>
  <c r="AJ13" i="1"/>
  <c r="AD13" i="1"/>
  <c r="AC13" i="1"/>
  <c r="AB13" i="1"/>
  <c r="AA13" i="1"/>
  <c r="Z13" i="1"/>
  <c r="T13" i="1"/>
  <c r="S13" i="1"/>
  <c r="R13" i="1"/>
  <c r="Q13" i="1"/>
  <c r="P13" i="1"/>
  <c r="J13" i="1"/>
  <c r="I13" i="1"/>
  <c r="H13" i="1"/>
  <c r="G13" i="1"/>
  <c r="F13" i="1"/>
  <c r="AX12" i="1"/>
  <c r="AW12" i="1"/>
  <c r="AV12" i="1"/>
  <c r="AU12" i="1"/>
  <c r="AT12" i="1"/>
  <c r="AN12" i="1"/>
  <c r="AM12" i="1"/>
  <c r="AL12" i="1"/>
  <c r="AK12" i="1"/>
  <c r="AJ12" i="1"/>
  <c r="AD12" i="1"/>
  <c r="AC12" i="1"/>
  <c r="AB12" i="1"/>
  <c r="AA12" i="1"/>
  <c r="Z12" i="1"/>
  <c r="T12" i="1"/>
  <c r="S12" i="1"/>
  <c r="R12" i="1"/>
  <c r="Q12" i="1"/>
  <c r="P12" i="1"/>
  <c r="J12" i="1"/>
  <c r="I12" i="1"/>
  <c r="H12" i="1"/>
  <c r="G12" i="1"/>
  <c r="F12" i="1"/>
  <c r="AX11" i="1"/>
  <c r="AW11" i="1"/>
  <c r="AV11" i="1"/>
  <c r="AU11" i="1"/>
  <c r="AT11" i="1"/>
  <c r="AN11" i="1"/>
  <c r="AM11" i="1"/>
  <c r="AL11" i="1"/>
  <c r="AK11" i="1"/>
  <c r="AJ11" i="1"/>
  <c r="AD11" i="1"/>
  <c r="AC11" i="1"/>
  <c r="AB11" i="1"/>
  <c r="AA11" i="1"/>
  <c r="Z11" i="1"/>
  <c r="T11" i="1"/>
  <c r="S11" i="1"/>
  <c r="R11" i="1"/>
  <c r="Q11" i="1"/>
  <c r="P11" i="1"/>
  <c r="J11" i="1"/>
  <c r="I11" i="1"/>
  <c r="H11" i="1"/>
  <c r="G11" i="1"/>
  <c r="F11" i="1"/>
  <c r="AX10" i="1"/>
  <c r="AW10" i="1"/>
  <c r="AV10" i="1"/>
  <c r="AU10" i="1"/>
  <c r="AT10" i="1"/>
  <c r="AN10" i="1"/>
  <c r="AM10" i="1"/>
  <c r="AL10" i="1"/>
  <c r="AK10" i="1"/>
  <c r="AJ10" i="1"/>
  <c r="AD10" i="1"/>
  <c r="AC10" i="1"/>
  <c r="AB10" i="1"/>
  <c r="AA10" i="1"/>
  <c r="Z10" i="1"/>
  <c r="T10" i="1"/>
  <c r="S10" i="1"/>
  <c r="R10" i="1"/>
  <c r="Q10" i="1"/>
  <c r="P10" i="1"/>
  <c r="J10" i="1"/>
  <c r="I10" i="1"/>
  <c r="H10" i="1"/>
  <c r="G10" i="1"/>
  <c r="F10" i="1"/>
  <c r="AX9" i="1"/>
  <c r="AW9" i="1"/>
  <c r="AV9" i="1"/>
  <c r="AU9" i="1"/>
  <c r="AT9" i="1"/>
  <c r="AN9" i="1"/>
  <c r="AM9" i="1"/>
  <c r="AL9" i="1"/>
  <c r="AK9" i="1"/>
  <c r="AJ9" i="1"/>
  <c r="AD9" i="1"/>
  <c r="AC9" i="1"/>
  <c r="AB9" i="1"/>
  <c r="AA9" i="1"/>
  <c r="Z9" i="1"/>
  <c r="T9" i="1"/>
  <c r="S9" i="1"/>
  <c r="R9" i="1"/>
  <c r="Q9" i="1"/>
  <c r="P9" i="1"/>
  <c r="J9" i="1"/>
  <c r="I9" i="1"/>
  <c r="H9" i="1"/>
  <c r="G9" i="1"/>
  <c r="F9" i="1"/>
  <c r="AX8" i="1"/>
  <c r="AW8" i="1"/>
  <c r="AV8" i="1"/>
  <c r="AU8" i="1"/>
  <c r="AT8" i="1"/>
  <c r="AN8" i="1"/>
  <c r="AM8" i="1"/>
  <c r="AL8" i="1"/>
  <c r="AK8" i="1"/>
  <c r="AJ8" i="1"/>
  <c r="AD8" i="1"/>
  <c r="AC8" i="1"/>
  <c r="AB8" i="1"/>
  <c r="AA8" i="1"/>
  <c r="Z8" i="1"/>
  <c r="T8" i="1"/>
  <c r="S8" i="1"/>
  <c r="R8" i="1"/>
  <c r="Q8" i="1"/>
  <c r="P8" i="1"/>
  <c r="J8" i="1"/>
  <c r="I8" i="1"/>
  <c r="H8" i="1"/>
  <c r="G8" i="1"/>
  <c r="F8" i="1"/>
  <c r="AX7" i="1"/>
  <c r="AW7" i="1"/>
  <c r="AV7" i="1"/>
  <c r="AU7" i="1"/>
  <c r="AT7" i="1"/>
  <c r="AN7" i="1"/>
  <c r="AM7" i="1"/>
  <c r="AL7" i="1"/>
  <c r="AK7" i="1"/>
  <c r="AJ7" i="1"/>
  <c r="AD7" i="1"/>
  <c r="AC7" i="1"/>
  <c r="AB7" i="1"/>
  <c r="AA7" i="1"/>
  <c r="Z7" i="1"/>
  <c r="T7" i="1"/>
  <c r="S7" i="1"/>
  <c r="R7" i="1"/>
  <c r="Q7" i="1"/>
  <c r="P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<sst xmlns="http://schemas.openxmlformats.org/spreadsheetml/2006/main" count="9648" uniqueCount="733">
  <si>
    <t>PIC 1</t>
  </si>
  <si>
    <t>Senin</t>
  </si>
  <si>
    <t>JADWAL PERKULIAHAN SEMESTER GASAL 1920</t>
  </si>
  <si>
    <t>PIC 2</t>
  </si>
  <si>
    <t>Inisial</t>
  </si>
  <si>
    <t>Selasa</t>
  </si>
  <si>
    <t>Rabu</t>
  </si>
  <si>
    <t>Kamis</t>
  </si>
  <si>
    <t>Jumat</t>
  </si>
  <si>
    <t>ACB</t>
  </si>
  <si>
    <t>Ruang</t>
  </si>
  <si>
    <t>Kapasitas</t>
  </si>
  <si>
    <t>AUD</t>
  </si>
  <si>
    <t>Berlaku : Minggu Ke-1 s.d Minggu Ke-15</t>
  </si>
  <si>
    <t>ASD</t>
  </si>
  <si>
    <t>Sesi</t>
  </si>
  <si>
    <t>WAKTU</t>
  </si>
  <si>
    <t>Kode MK</t>
  </si>
  <si>
    <t>MK</t>
  </si>
  <si>
    <t>D1</t>
  </si>
  <si>
    <t>D2</t>
  </si>
  <si>
    <t>D3</t>
  </si>
  <si>
    <t>I1</t>
  </si>
  <si>
    <t>I2</t>
  </si>
  <si>
    <t>Grup</t>
  </si>
  <si>
    <t>LMG</t>
  </si>
  <si>
    <t>GD516</t>
  </si>
  <si>
    <t>08.00 - 08.50</t>
  </si>
  <si>
    <t>NMA</t>
  </si>
  <si>
    <t>PSW I</t>
  </si>
  <si>
    <t>YUS</t>
  </si>
  <si>
    <t>T</t>
  </si>
  <si>
    <t>LAB</t>
  </si>
  <si>
    <t>GD714</t>
  </si>
  <si>
    <t>YYS</t>
  </si>
  <si>
    <t>31TI1</t>
  </si>
  <si>
    <t>GD942</t>
  </si>
  <si>
    <t>ENG I</t>
  </si>
  <si>
    <t>P</t>
  </si>
  <si>
    <t>ICB</t>
  </si>
  <si>
    <t>GD938</t>
  </si>
  <si>
    <t>RPL</t>
  </si>
  <si>
    <t>GD933</t>
  </si>
  <si>
    <t>TMP</t>
  </si>
  <si>
    <t>GD721</t>
  </si>
  <si>
    <t>BSA</t>
  </si>
  <si>
    <t>GD723</t>
  </si>
  <si>
    <t>CEP</t>
  </si>
  <si>
    <t>31TI2</t>
  </si>
  <si>
    <t>GD722</t>
  </si>
  <si>
    <t>CTM</t>
  </si>
  <si>
    <t>GDE</t>
  </si>
  <si>
    <t>IHT</t>
  </si>
  <si>
    <t>SFA</t>
  </si>
  <si>
    <t>31TK</t>
  </si>
  <si>
    <t>DASPRO</t>
  </si>
  <si>
    <t>GD912</t>
  </si>
  <si>
    <t>GFP</t>
  </si>
  <si>
    <t>GD711</t>
  </si>
  <si>
    <t>ANM</t>
  </si>
  <si>
    <t>INDIG</t>
  </si>
  <si>
    <t>ARR</t>
  </si>
  <si>
    <t>GD913</t>
  </si>
  <si>
    <t>EAN</t>
  </si>
  <si>
    <t>41TRPL1</t>
  </si>
  <si>
    <t>MMM</t>
  </si>
  <si>
    <t>GD712</t>
  </si>
  <si>
    <t>LAB ING</t>
  </si>
  <si>
    <t>GD914</t>
  </si>
  <si>
    <t>RFK</t>
  </si>
  <si>
    <t>GD929</t>
  </si>
  <si>
    <t>MATDIS</t>
  </si>
  <si>
    <t>RIR</t>
  </si>
  <si>
    <t>YUL</t>
  </si>
  <si>
    <t>GD923</t>
  </si>
  <si>
    <t>41TRPL2</t>
  </si>
  <si>
    <t>MNP</t>
  </si>
  <si>
    <t>GD525</t>
  </si>
  <si>
    <t>AHF</t>
  </si>
  <si>
    <t>GD924</t>
  </si>
  <si>
    <t>PAT</t>
  </si>
  <si>
    <t>DELCHA</t>
  </si>
  <si>
    <t>RML</t>
  </si>
  <si>
    <t>11IF1</t>
  </si>
  <si>
    <t>RMS</t>
  </si>
  <si>
    <t>GD925</t>
  </si>
  <si>
    <t>THS</t>
  </si>
  <si>
    <t>FISDAS IB</t>
  </si>
  <si>
    <t>LAB FISDAS</t>
  </si>
  <si>
    <t>MSS</t>
  </si>
  <si>
    <t>GD927</t>
  </si>
  <si>
    <t>SGS</t>
  </si>
  <si>
    <t>ANA</t>
  </si>
  <si>
    <t>11IF2</t>
  </si>
  <si>
    <t>DWS</t>
  </si>
  <si>
    <t>GD928</t>
  </si>
  <si>
    <t>HSS</t>
  </si>
  <si>
    <t>RCS</t>
  </si>
  <si>
    <t>RZS</t>
  </si>
  <si>
    <t>11SI1</t>
  </si>
  <si>
    <t>MADAS I</t>
  </si>
  <si>
    <t>SAM</t>
  </si>
  <si>
    <t>TMS</t>
  </si>
  <si>
    <t>YMA</t>
  </si>
  <si>
    <t>CJS</t>
  </si>
  <si>
    <t>11SI2</t>
  </si>
  <si>
    <t>NSS</t>
  </si>
  <si>
    <t>GD934</t>
  </si>
  <si>
    <t>RDT</t>
  </si>
  <si>
    <t>RIS</t>
  </si>
  <si>
    <t>RMM</t>
  </si>
  <si>
    <t>GD935</t>
  </si>
  <si>
    <t>11TE</t>
  </si>
  <si>
    <t>FISDAS IA</t>
  </si>
  <si>
    <t>VES</t>
  </si>
  <si>
    <t>GIW</t>
  </si>
  <si>
    <t>MMS</t>
  </si>
  <si>
    <t>GD937</t>
  </si>
  <si>
    <t>MVL</t>
  </si>
  <si>
    <t>PDS</t>
  </si>
  <si>
    <t>11MR1</t>
  </si>
  <si>
    <t>TLS</t>
  </si>
  <si>
    <t>BPS</t>
  </si>
  <si>
    <t>ESS</t>
  </si>
  <si>
    <t>ART</t>
  </si>
  <si>
    <t>GD939</t>
  </si>
  <si>
    <t>IFY</t>
  </si>
  <si>
    <t>11MR2</t>
  </si>
  <si>
    <t>MSL</t>
  </si>
  <si>
    <t>TNT</t>
  </si>
  <si>
    <t>YBN</t>
  </si>
  <si>
    <t>PN</t>
  </si>
  <si>
    <t>11TB</t>
  </si>
  <si>
    <t>TLG</t>
  </si>
  <si>
    <t>GD943</t>
  </si>
  <si>
    <t>GD944</t>
  </si>
  <si>
    <t>KIMDAS A</t>
  </si>
  <si>
    <t>GD812</t>
  </si>
  <si>
    <t>GD513</t>
  </si>
  <si>
    <t>PAM</t>
  </si>
  <si>
    <t>32TI1</t>
  </si>
  <si>
    <t>PBO</t>
  </si>
  <si>
    <t>GD514</t>
  </si>
  <si>
    <t>PAP</t>
  </si>
  <si>
    <t>GD713</t>
  </si>
  <si>
    <t>GD724</t>
  </si>
  <si>
    <t>GD515</t>
  </si>
  <si>
    <t>32TI2</t>
  </si>
  <si>
    <t>GD524</t>
  </si>
  <si>
    <t>GD725</t>
  </si>
  <si>
    <t>PROGSIS</t>
  </si>
  <si>
    <t>32TK1</t>
  </si>
  <si>
    <t>PABI</t>
  </si>
  <si>
    <t>PROBSTAT</t>
  </si>
  <si>
    <t>32TK2</t>
  </si>
  <si>
    <t>ENG III</t>
  </si>
  <si>
    <t>SBD</t>
  </si>
  <si>
    <t>42TRPL1</t>
  </si>
  <si>
    <t>LOGIN</t>
  </si>
  <si>
    <t>42TRPL2</t>
  </si>
  <si>
    <t>GD726</t>
  </si>
  <si>
    <t>LDTE</t>
  </si>
  <si>
    <t>12IF1</t>
  </si>
  <si>
    <t>BASDAT</t>
  </si>
  <si>
    <t>LSK</t>
  </si>
  <si>
    <t>Semester I 2019/2020</t>
  </si>
  <si>
    <t>LSD</t>
  </si>
  <si>
    <t>Tingkat I</t>
  </si>
  <si>
    <t>No</t>
  </si>
  <si>
    <t>Nama Mata Kuliah</t>
  </si>
  <si>
    <t>Short Name</t>
  </si>
  <si>
    <t>Jml Kelas Riil</t>
  </si>
  <si>
    <t>SKS</t>
  </si>
  <si>
    <t>SKS Riil</t>
  </si>
  <si>
    <t>Jumlah Tatap Muka</t>
  </si>
  <si>
    <t>Jlh Mhs</t>
  </si>
  <si>
    <t>D4</t>
  </si>
  <si>
    <t>%D1</t>
  </si>
  <si>
    <t>%D2</t>
  </si>
  <si>
    <t>%D3</t>
  </si>
  <si>
    <t>%D4</t>
  </si>
  <si>
    <t>Jumlah Dosen</t>
  </si>
  <si>
    <t>PIC 3</t>
  </si>
  <si>
    <t>PIC 4</t>
  </si>
  <si>
    <t>PIC5</t>
  </si>
  <si>
    <t>Jumlah PIC Praktikum</t>
  </si>
  <si>
    <t>Load 
 D1</t>
  </si>
  <si>
    <t>Load  
D2</t>
  </si>
  <si>
    <t xml:space="preserve"> Load  
D3</t>
  </si>
  <si>
    <t xml:space="preserve"> Load  
D4</t>
  </si>
  <si>
    <t>Load 
PIC 4
 Praktikum</t>
  </si>
  <si>
    <t>Load 
PIC 5
 Praktikum</t>
  </si>
  <si>
    <t>T1</t>
  </si>
  <si>
    <t>T2</t>
  </si>
  <si>
    <t>T3</t>
  </si>
  <si>
    <t>T4</t>
  </si>
  <si>
    <t>12IF2</t>
  </si>
  <si>
    <t>KU31101</t>
  </si>
  <si>
    <t>Bahasa Inggris I</t>
  </si>
  <si>
    <t>GD916</t>
  </si>
  <si>
    <t>KU31100</t>
  </si>
  <si>
    <t>Keterangan</t>
  </si>
  <si>
    <t>Teori</t>
  </si>
  <si>
    <t>Prak</t>
  </si>
  <si>
    <t>KU31102</t>
  </si>
  <si>
    <t>Pembentukan Karakter Del</t>
  </si>
  <si>
    <t>1T, 2P</t>
  </si>
  <si>
    <t>ALSTRUDAT</t>
  </si>
  <si>
    <t>GD811</t>
  </si>
  <si>
    <t>GD813</t>
  </si>
  <si>
    <t>GD814</t>
  </si>
  <si>
    <t>GD815</t>
  </si>
  <si>
    <t>GD822</t>
  </si>
  <si>
    <t>GD825</t>
  </si>
  <si>
    <t>12SI1</t>
  </si>
  <si>
    <t>GD826</t>
  </si>
  <si>
    <t>TI31101</t>
  </si>
  <si>
    <t>Inovasi Digital (Digital Innovation)</t>
  </si>
  <si>
    <t>AZP</t>
  </si>
  <si>
    <t>TI31102</t>
  </si>
  <si>
    <t>2T</t>
  </si>
  <si>
    <t>Arsitektur dan Organisasi Komputer</t>
  </si>
  <si>
    <t>AOK</t>
  </si>
  <si>
    <t>IPM</t>
  </si>
  <si>
    <t>JAP</t>
  </si>
  <si>
    <t>FST</t>
  </si>
  <si>
    <t>12SI2</t>
  </si>
  <si>
    <t>Dasar Pemrograman</t>
  </si>
  <si>
    <t>SEP</t>
  </si>
  <si>
    <t>Matematika Diskrit</t>
  </si>
  <si>
    <t>SML</t>
  </si>
  <si>
    <t>1T, 3P, 1T</t>
  </si>
  <si>
    <t>RE</t>
  </si>
  <si>
    <t>12TE1</t>
  </si>
  <si>
    <t>ALSRUDAT</t>
  </si>
  <si>
    <t>Pengembangan Situs Web I</t>
  </si>
  <si>
    <t>RGS</t>
  </si>
  <si>
    <t>2T, 2P</t>
  </si>
  <si>
    <t>Pengenalan Rekayasa Perangkat Lunak</t>
  </si>
  <si>
    <t>PRPL</t>
  </si>
  <si>
    <t>AMS</t>
  </si>
  <si>
    <t>HER</t>
  </si>
  <si>
    <t>1T, 3P, 3P</t>
  </si>
  <si>
    <t>12TE2</t>
  </si>
  <si>
    <t>1T, 2P, 2P</t>
  </si>
  <si>
    <t>12MR1</t>
  </si>
  <si>
    <t>VGT</t>
  </si>
  <si>
    <t>PSL 1</t>
  </si>
  <si>
    <t>TERMO</t>
  </si>
  <si>
    <t>Semester III 2019/2020</t>
  </si>
  <si>
    <t>Tingkat II</t>
  </si>
  <si>
    <t>12MR2</t>
  </si>
  <si>
    <t>KU31201</t>
  </si>
  <si>
    <t>Bahasa Inggris III</t>
  </si>
  <si>
    <t>MPR</t>
  </si>
  <si>
    <t>KU32100</t>
  </si>
  <si>
    <t>MA32101</t>
  </si>
  <si>
    <t>Probabilitas dan Statistika</t>
  </si>
  <si>
    <t>JUN</t>
  </si>
  <si>
    <t>12TB</t>
  </si>
  <si>
    <t>Pemrograman Sistem</t>
  </si>
  <si>
    <t>FNA</t>
  </si>
  <si>
    <t>NME</t>
  </si>
  <si>
    <t>AMTB</t>
  </si>
  <si>
    <t>Virtualisasi Komputer</t>
  </si>
  <si>
    <t>VIRKOM</t>
  </si>
  <si>
    <t>JHS</t>
  </si>
  <si>
    <t>ENG V</t>
  </si>
  <si>
    <t>Pengembangan Aplikasi Berbasis Internet</t>
  </si>
  <si>
    <t>33TI1</t>
  </si>
  <si>
    <t>TA I</t>
  </si>
  <si>
    <t>Pengenalan Basis Data</t>
  </si>
  <si>
    <t>PBD</t>
  </si>
  <si>
    <t>DES</t>
  </si>
  <si>
    <t>33TI2</t>
  </si>
  <si>
    <t>33TK</t>
  </si>
  <si>
    <t>IoT</t>
  </si>
  <si>
    <t>ALU</t>
  </si>
  <si>
    <t>43TRPL</t>
  </si>
  <si>
    <t>Semester V 2019/2020</t>
  </si>
  <si>
    <t>AUTOMATA</t>
  </si>
  <si>
    <t>Tingkat III</t>
  </si>
  <si>
    <t>PUPL</t>
  </si>
  <si>
    <t>KU33101</t>
  </si>
  <si>
    <t>Bahasa Inggris V</t>
  </si>
  <si>
    <t>THJ</t>
  </si>
  <si>
    <t>KU33100</t>
  </si>
  <si>
    <t>TI33101</t>
  </si>
  <si>
    <t>Keteknowiraan</t>
  </si>
  <si>
    <t>TEKNO</t>
  </si>
  <si>
    <t>TBFA</t>
  </si>
  <si>
    <t>Administrasi Jaringan</t>
  </si>
  <si>
    <t>ADJAR</t>
  </si>
  <si>
    <t>13IF1</t>
  </si>
  <si>
    <t>Inovasi Digital</t>
  </si>
  <si>
    <t>Keamanan Jaringan</t>
  </si>
  <si>
    <t>KAJAR</t>
  </si>
  <si>
    <t>ARH</t>
  </si>
  <si>
    <t>Teknologi IoT</t>
  </si>
  <si>
    <t>AKH</t>
  </si>
  <si>
    <t>13IF2</t>
  </si>
  <si>
    <t>Penerapan Infrastruktur Cloud</t>
  </si>
  <si>
    <t>PIC</t>
  </si>
  <si>
    <t>1T, 2P, 1T</t>
  </si>
  <si>
    <t>Tugas Akhir I</t>
  </si>
  <si>
    <t>MPSI</t>
  </si>
  <si>
    <t>SRT</t>
  </si>
  <si>
    <t>13SI1</t>
  </si>
  <si>
    <t>PPW</t>
  </si>
  <si>
    <t>Rekayasa Perangkat Lunak</t>
  </si>
  <si>
    <t>CDN</t>
  </si>
  <si>
    <t xml:space="preserve">1T, 2P, 2P </t>
  </si>
  <si>
    <t>CERTAN</t>
  </si>
  <si>
    <t>13SI2</t>
  </si>
  <si>
    <t>ELKA 2</t>
  </si>
  <si>
    <t>Tingkat IV</t>
  </si>
  <si>
    <t>PIC 5</t>
  </si>
  <si>
    <t>13TE1</t>
  </si>
  <si>
    <t>JARKOM 1</t>
  </si>
  <si>
    <t>KU32101</t>
  </si>
  <si>
    <t>IMM</t>
  </si>
  <si>
    <t>Probabilistik dan Statistik</t>
  </si>
  <si>
    <t>ELMAG</t>
  </si>
  <si>
    <t>13TE2</t>
  </si>
  <si>
    <t>Pemrograman Berorientasi Objek</t>
  </si>
  <si>
    <t>Pengembangan Aplikasi Mobile</t>
  </si>
  <si>
    <t>OR II</t>
  </si>
  <si>
    <t>13MR1</t>
  </si>
  <si>
    <t>PMB</t>
  </si>
  <si>
    <t>Perancangan Antarmuka Pengguna</t>
  </si>
  <si>
    <t>Sistem Basis Data</t>
  </si>
  <si>
    <t>13MR2</t>
  </si>
  <si>
    <t>13TB</t>
  </si>
  <si>
    <t>FENOPOR</t>
  </si>
  <si>
    <t>KST</t>
  </si>
  <si>
    <t>KUPEL</t>
  </si>
  <si>
    <t>44TRPL</t>
  </si>
  <si>
    <t>RENGPEL</t>
  </si>
  <si>
    <t>APPEL</t>
  </si>
  <si>
    <t>KP</t>
  </si>
  <si>
    <t>Algoritma Lanjut</t>
  </si>
  <si>
    <t>14IF1</t>
  </si>
  <si>
    <t>YHP</t>
  </si>
  <si>
    <t>RPLBK</t>
  </si>
  <si>
    <t>EHPT</t>
  </si>
  <si>
    <t>Keamanan Perangkat Lunak</t>
  </si>
  <si>
    <t>KEPAL</t>
  </si>
  <si>
    <t>14IF2</t>
  </si>
  <si>
    <t>KU32202</t>
  </si>
  <si>
    <t>Penulisan Karya Ilmiah</t>
  </si>
  <si>
    <t>PNKI</t>
  </si>
  <si>
    <t>2T, 3P</t>
  </si>
  <si>
    <t>Aljabar Linear</t>
  </si>
  <si>
    <t>ALJALI</t>
  </si>
  <si>
    <t>14SI1</t>
  </si>
  <si>
    <t>KESLAN</t>
  </si>
  <si>
    <t>14SI2</t>
  </si>
  <si>
    <t>14TE1</t>
  </si>
  <si>
    <t>ROBOTIKA</t>
  </si>
  <si>
    <t>/</t>
  </si>
  <si>
    <t>SISTAN</t>
  </si>
  <si>
    <t>REG</t>
  </si>
  <si>
    <t>KU41102</t>
  </si>
  <si>
    <t>14TE2</t>
  </si>
  <si>
    <t>ATN</t>
  </si>
  <si>
    <t>GD8938</t>
  </si>
  <si>
    <t>CAPSTONE</t>
  </si>
  <si>
    <t>14MR1</t>
  </si>
  <si>
    <t>AEE</t>
  </si>
  <si>
    <t>MSP</t>
  </si>
  <si>
    <t>KU41101</t>
  </si>
  <si>
    <t>SIMSIS</t>
  </si>
  <si>
    <t>14MR2</t>
  </si>
  <si>
    <t>JNM</t>
  </si>
  <si>
    <t>TI41101</t>
  </si>
  <si>
    <t>14TB</t>
  </si>
  <si>
    <t xml:space="preserve"> GD914</t>
  </si>
  <si>
    <t>AKPB</t>
  </si>
  <si>
    <t>09.00 - 09.50</t>
  </si>
  <si>
    <t>MAS1101</t>
  </si>
  <si>
    <t>Matematika Dasar I</t>
  </si>
  <si>
    <t>TOTAL SKS</t>
  </si>
  <si>
    <t>KU42101</t>
  </si>
  <si>
    <t>FIS1101</t>
  </si>
  <si>
    <t>Fisika Dasar IA</t>
  </si>
  <si>
    <t>AFS</t>
  </si>
  <si>
    <t>#Value!</t>
  </si>
  <si>
    <t>2T, 2T</t>
  </si>
  <si>
    <t>Object-Oriented Software Development</t>
  </si>
  <si>
    <t>OOSD</t>
  </si>
  <si>
    <t>KUS1001</t>
  </si>
  <si>
    <t>1T,  2P, 2P</t>
  </si>
  <si>
    <t>2T, 2T,3P</t>
  </si>
  <si>
    <t>RDS</t>
  </si>
  <si>
    <t>KIS1001</t>
  </si>
  <si>
    <t>Kimia Dasar B</t>
  </si>
  <si>
    <t>KIMDAS B</t>
  </si>
  <si>
    <t>KUS1101</t>
  </si>
  <si>
    <t>2T, 1T</t>
  </si>
  <si>
    <t>Logika Informatika</t>
  </si>
  <si>
    <t>TIS1101</t>
  </si>
  <si>
    <t>KUS1102</t>
  </si>
  <si>
    <t>KU43101</t>
  </si>
  <si>
    <t>MAS2101</t>
  </si>
  <si>
    <t>Matematika Teknik 1</t>
  </si>
  <si>
    <t>MATEK 1</t>
  </si>
  <si>
    <t>14S2101</t>
  </si>
  <si>
    <t>Sistem Digital</t>
  </si>
  <si>
    <t>SISDIG</t>
  </si>
  <si>
    <t>14S2102</t>
  </si>
  <si>
    <t>Praktikum Sistem Digital</t>
  </si>
  <si>
    <t>PRAK SISDIG</t>
  </si>
  <si>
    <t>SPS</t>
  </si>
  <si>
    <t>Pengujian Perangkat Lunak</t>
  </si>
  <si>
    <t>14S2103</t>
  </si>
  <si>
    <t>Rangkaian Elektrik</t>
  </si>
  <si>
    <t>1T,  2P, 1T</t>
  </si>
  <si>
    <t>4P</t>
  </si>
  <si>
    <t>14S2104</t>
  </si>
  <si>
    <t>Praktikum Rangkaian Elektrik</t>
  </si>
  <si>
    <t>PRAK RE</t>
  </si>
  <si>
    <t>WON</t>
  </si>
  <si>
    <t>10S2001</t>
  </si>
  <si>
    <t>Algoritma dan Struktur Data</t>
  </si>
  <si>
    <t>GPS</t>
  </si>
  <si>
    <t>PHI</t>
  </si>
  <si>
    <t>Metode Penelitian</t>
  </si>
  <si>
    <t>METPEN</t>
  </si>
  <si>
    <t>10S2002</t>
  </si>
  <si>
    <t>Basis Data</t>
  </si>
  <si>
    <t>Automata</t>
  </si>
  <si>
    <t>GD917</t>
  </si>
  <si>
    <t>14S3111</t>
  </si>
  <si>
    <t>Elektronika 2</t>
  </si>
  <si>
    <t>14S3112</t>
  </si>
  <si>
    <t>Praktikum Elektronika 2</t>
  </si>
  <si>
    <t>PRAK ELKA 2</t>
  </si>
  <si>
    <t>14S3101</t>
  </si>
  <si>
    <t>Arsitektur Sistem Komputer</t>
  </si>
  <si>
    <t>ASK</t>
  </si>
  <si>
    <t>Semester VII 2019/2020</t>
  </si>
  <si>
    <t>14S3102</t>
  </si>
  <si>
    <t>Prak Arsitektur Sistem Komputer</t>
  </si>
  <si>
    <t>PRAK ASK</t>
  </si>
  <si>
    <t>Mata Kuliah Pilihan II</t>
  </si>
  <si>
    <t>14S3103</t>
  </si>
  <si>
    <t>Elektromagnetik</t>
  </si>
  <si>
    <t>Arsitektur dan Perancangan Perangkat Lunak</t>
  </si>
  <si>
    <t>14S3104</t>
  </si>
  <si>
    <t>Jaringan Komputer 1</t>
  </si>
  <si>
    <t>Manajemen Proyek</t>
  </si>
  <si>
    <t>MANPRO</t>
  </si>
  <si>
    <t>ABS</t>
  </si>
  <si>
    <t>14S3105</t>
  </si>
  <si>
    <t>Praktikum Jaringan Komputer 1</t>
  </si>
  <si>
    <t>PRAK JARKOM 1</t>
  </si>
  <si>
    <t>Kualitas Perangkat Lunak</t>
  </si>
  <si>
    <t>14S3106</t>
  </si>
  <si>
    <t>Sistem Instrumentasi</t>
  </si>
  <si>
    <t>SISINS</t>
  </si>
  <si>
    <t>TI44101</t>
  </si>
  <si>
    <t>14S3121</t>
  </si>
  <si>
    <t>Keteknowiraan (technopreneurship)</t>
  </si>
  <si>
    <t>Interaksi Manusia dan Mesin</t>
  </si>
  <si>
    <t>Reenginering Perangkat Lunak</t>
  </si>
  <si>
    <t>14S3122</t>
  </si>
  <si>
    <t>Praktikum Interaksi Manusia dan Mesin</t>
  </si>
  <si>
    <t>PRAK IMM</t>
  </si>
  <si>
    <t>Semester VII 2018/2019</t>
  </si>
  <si>
    <t>14S4091</t>
  </si>
  <si>
    <t>Tugas Akhir 1</t>
  </si>
  <si>
    <t>TA 1</t>
  </si>
  <si>
    <t>KUS4101</t>
  </si>
  <si>
    <t>Pancasila dan Kewarganegaraan</t>
  </si>
  <si>
    <t>PC</t>
  </si>
  <si>
    <t>FHS</t>
  </si>
  <si>
    <t>14S4011</t>
  </si>
  <si>
    <t>Sistem Kendali Digital</t>
  </si>
  <si>
    <t>SKD</t>
  </si>
  <si>
    <t>14S4014</t>
  </si>
  <si>
    <t>Robotika</t>
  </si>
  <si>
    <t>14S4003</t>
  </si>
  <si>
    <t>Sistem Tertanam</t>
  </si>
  <si>
    <t>14S4090</t>
  </si>
  <si>
    <t>Kerja Praktek</t>
  </si>
  <si>
    <t>14S4021</t>
  </si>
  <si>
    <t>Jaringan Sensor Nirkabel</t>
  </si>
  <si>
    <t>JSN</t>
  </si>
  <si>
    <t>14S4024</t>
  </si>
  <si>
    <t>Pengolahan Citra Digital</t>
  </si>
  <si>
    <t>PCD</t>
  </si>
  <si>
    <t>IoT Industri</t>
  </si>
  <si>
    <t>IOT</t>
  </si>
  <si>
    <t>2T,1T</t>
  </si>
  <si>
    <t>ORMAN</t>
  </si>
  <si>
    <t>Sem 1 1920</t>
  </si>
  <si>
    <t>FIS1102</t>
  </si>
  <si>
    <t>Fisika Dasar IB</t>
  </si>
  <si>
    <t>2T, 1T, 3P</t>
  </si>
  <si>
    <t>KUS1015</t>
  </si>
  <si>
    <t>10S1101</t>
  </si>
  <si>
    <t>21S1101</t>
  </si>
  <si>
    <t>Pengantar Manajemen Rekayasa</t>
  </si>
  <si>
    <t>PMR</t>
  </si>
  <si>
    <t>21S1102</t>
  </si>
  <si>
    <t>Berpikir Sistem</t>
  </si>
  <si>
    <t>PENGPRO</t>
  </si>
  <si>
    <t>Sem 3 1920</t>
  </si>
  <si>
    <t>MAS2001</t>
  </si>
  <si>
    <t>KUS2001</t>
  </si>
  <si>
    <t>10S2106</t>
  </si>
  <si>
    <t>11S2110</t>
  </si>
  <si>
    <t>SJS</t>
  </si>
  <si>
    <t>10S2104</t>
  </si>
  <si>
    <t>21S2101</t>
  </si>
  <si>
    <t>Termodinamika Teknik</t>
  </si>
  <si>
    <t>MMK</t>
  </si>
  <si>
    <t>10S2103</t>
  </si>
  <si>
    <t>2T,2T, 2P</t>
  </si>
  <si>
    <t xml:space="preserve">14S2106	</t>
  </si>
  <si>
    <t>11S2180</t>
  </si>
  <si>
    <t>Pengantar Pemrograman</t>
  </si>
  <si>
    <t>14S1214</t>
  </si>
  <si>
    <t>2T,1T, 2P</t>
  </si>
  <si>
    <t>KUS3002</t>
  </si>
  <si>
    <t>Agama dan Etika</t>
  </si>
  <si>
    <t>ATI</t>
  </si>
  <si>
    <t>BLT</t>
  </si>
  <si>
    <t>12S2102</t>
  </si>
  <si>
    <t>IUS</t>
  </si>
  <si>
    <t>21S2102</t>
  </si>
  <si>
    <t>Visualisasi dan Gambar Teknik</t>
  </si>
  <si>
    <t>BAS</t>
  </si>
  <si>
    <t>2T, 2P, 2P</t>
  </si>
  <si>
    <t>21S2103</t>
  </si>
  <si>
    <t>Perencanaan dan Pengendalian Produksi</t>
  </si>
  <si>
    <t>PPC</t>
  </si>
  <si>
    <t>21S2104</t>
  </si>
  <si>
    <t>Praktikum Sistem Produksi 1</t>
  </si>
  <si>
    <t>2P</t>
  </si>
  <si>
    <t>Sem 5 1920</t>
  </si>
  <si>
    <t>11S3101</t>
  </si>
  <si>
    <t>Analisis dan Perancangan Perangkat Lunak</t>
  </si>
  <si>
    <t>APPL</t>
  </si>
  <si>
    <t>10S3109</t>
  </si>
  <si>
    <t>Kecerdasan Buatan</t>
  </si>
  <si>
    <t>11S3109</t>
  </si>
  <si>
    <t>Pengembangan Aplikasi Berbasis Web</t>
  </si>
  <si>
    <t>PABWE</t>
  </si>
  <si>
    <t>21S3102</t>
  </si>
  <si>
    <t>Penelitian Operasional II</t>
  </si>
  <si>
    <t>2T, 1T, 2P</t>
  </si>
  <si>
    <t>21S3103</t>
  </si>
  <si>
    <t>Perancangan Model Bisnis</t>
  </si>
  <si>
    <t>11S2104</t>
  </si>
  <si>
    <t>2T, 2T, 2P</t>
  </si>
  <si>
    <t>21S3104</t>
  </si>
  <si>
    <t>Riset Pasar dan Pemasaran</t>
  </si>
  <si>
    <t>11S3112</t>
  </si>
  <si>
    <t>Pengujian dan Penjaminan Mutu Perangkat Lunak</t>
  </si>
  <si>
    <t>PPMPL</t>
  </si>
  <si>
    <t>RPP</t>
  </si>
  <si>
    <t>21S3105</t>
  </si>
  <si>
    <t>Perancangan Organisasi dan Sumber Daya Manusia (2017)</t>
  </si>
  <si>
    <t>POSDM</t>
  </si>
  <si>
    <t>11S2216</t>
  </si>
  <si>
    <t>Teori Bahasa Formal dan Automata</t>
  </si>
  <si>
    <t>TIS3001</t>
  </si>
  <si>
    <t>KUS3001</t>
  </si>
  <si>
    <t>Analisis Dampak Lingkungan</t>
  </si>
  <si>
    <t>ADL</t>
  </si>
  <si>
    <t>DDA</t>
  </si>
  <si>
    <t>Sem 7 1920</t>
  </si>
  <si>
    <t>11S4190</t>
  </si>
  <si>
    <t>Kerja Praktik</t>
  </si>
  <si>
    <t>11S4093</t>
  </si>
  <si>
    <t>11S4094</t>
  </si>
  <si>
    <t>Tugas Akhir II</t>
  </si>
  <si>
    <t>TA II</t>
  </si>
  <si>
    <t xml:space="preserve">11S4028	</t>
  </si>
  <si>
    <t>Rekayasa Perangkat Lunak Berbasis Komponen</t>
  </si>
  <si>
    <t>11S4020</t>
  </si>
  <si>
    <t>21S3203</t>
  </si>
  <si>
    <t>Rekayasa Mutu (2016)</t>
  </si>
  <si>
    <t>REMU</t>
  </si>
  <si>
    <t>11S4031</t>
  </si>
  <si>
    <t>Ethical Hacking and Penetration Testing</t>
  </si>
  <si>
    <t>11S4023</t>
  </si>
  <si>
    <t>21S4090</t>
  </si>
  <si>
    <t>Desain Proyek Rekayasa (Capstone)</t>
  </si>
  <si>
    <t>3T</t>
  </si>
  <si>
    <t>11S4037</t>
  </si>
  <si>
    <t>Pemrosesan Bahasa Alami</t>
  </si>
  <si>
    <t>PBA</t>
  </si>
  <si>
    <t>21S4091</t>
  </si>
  <si>
    <t>21S4101</t>
  </si>
  <si>
    <t>Simulasi Sistem</t>
  </si>
  <si>
    <t>-</t>
  </si>
  <si>
    <t>21S4102</t>
  </si>
  <si>
    <t>Pengambilan Keputusan</t>
  </si>
  <si>
    <t>AMKEP</t>
  </si>
  <si>
    <t>21S4103</t>
  </si>
  <si>
    <t>Perancangan Six Sigma</t>
  </si>
  <si>
    <t>SIX SIGMA</t>
  </si>
  <si>
    <t>21S4104</t>
  </si>
  <si>
    <t>Asesmen Teknologi</t>
  </si>
  <si>
    <t>ASTEK</t>
  </si>
  <si>
    <t>21S4106</t>
  </si>
  <si>
    <t>Rekayasa Energi Baru dan Terbarukan</t>
  </si>
  <si>
    <t>REBT</t>
  </si>
  <si>
    <t>21S4107</t>
  </si>
  <si>
    <t>Manajemen Strategi dan Perubahan</t>
  </si>
  <si>
    <t>FIS1103</t>
  </si>
  <si>
    <t>Fisika Dasar</t>
  </si>
  <si>
    <t>FISDAS I</t>
  </si>
  <si>
    <t>21S4108</t>
  </si>
  <si>
    <t>Analisis Ekonomi Energi</t>
  </si>
  <si>
    <t>12S1101</t>
  </si>
  <si>
    <t>Dasar Sistem Informasi</t>
  </si>
  <si>
    <t>DSI</t>
  </si>
  <si>
    <t>GD526</t>
  </si>
  <si>
    <t>12S1102</t>
  </si>
  <si>
    <t>Pemrograman Visual</t>
  </si>
  <si>
    <t>PROGVIS</t>
  </si>
  <si>
    <t>VISDAT</t>
  </si>
  <si>
    <t xml:space="preserve">10S2101	</t>
  </si>
  <si>
    <t xml:space="preserve">11S1213	</t>
  </si>
  <si>
    <t>12S2101</t>
  </si>
  <si>
    <t>Organisasi dan Manajemen</t>
  </si>
  <si>
    <t>12S2103</t>
  </si>
  <si>
    <t>TIS4001</t>
  </si>
  <si>
    <t>10S3001</t>
  </si>
  <si>
    <t>12S3101</t>
  </si>
  <si>
    <t>Pemrograman dan Pengujian Aplikasi Web</t>
  </si>
  <si>
    <t>12S3102</t>
  </si>
  <si>
    <t>Basis Data Lanjut</t>
  </si>
  <si>
    <t>BASDATLAN</t>
  </si>
  <si>
    <t>2T, 2P, 2T, 2P</t>
  </si>
  <si>
    <t>10.00 - 10.50</t>
  </si>
  <si>
    <t>12S3103</t>
  </si>
  <si>
    <t>Manajemen Proyek Sistem Informasi</t>
  </si>
  <si>
    <t>12S4001</t>
  </si>
  <si>
    <t>12S4003</t>
  </si>
  <si>
    <t>12S4051</t>
  </si>
  <si>
    <t>Keamanan Sistem Lanjut</t>
  </si>
  <si>
    <t>12S4054</t>
  </si>
  <si>
    <t>Penambangan Data</t>
  </si>
  <si>
    <t>PD</t>
  </si>
  <si>
    <t>12S4055</t>
  </si>
  <si>
    <t>APS</t>
  </si>
  <si>
    <t>12S4056</t>
  </si>
  <si>
    <t>Visualisasi Data</t>
  </si>
  <si>
    <t>12S4057</t>
  </si>
  <si>
    <t>30S1101</t>
  </si>
  <si>
    <t>Pengantar Teknik Bioproses</t>
  </si>
  <si>
    <t>PTB</t>
  </si>
  <si>
    <t>AAD</t>
  </si>
  <si>
    <t>2T, 3P, 2T</t>
  </si>
  <si>
    <t>KIS1101</t>
  </si>
  <si>
    <t>Kimia Dasar A</t>
  </si>
  <si>
    <t>APT</t>
  </si>
  <si>
    <t>HNH</t>
  </si>
  <si>
    <t>WPN</t>
  </si>
  <si>
    <t>2T, 4P, 2T</t>
  </si>
  <si>
    <t>Agama &amp; Etika</t>
  </si>
  <si>
    <t>31S2101</t>
  </si>
  <si>
    <t>Analisis Matematika Teknik Bioproses</t>
  </si>
  <si>
    <t>PYS</t>
  </si>
  <si>
    <t>31S2106</t>
  </si>
  <si>
    <t>Mikrobiologi Umum</t>
  </si>
  <si>
    <t>MIKRUM</t>
  </si>
  <si>
    <t>31S2107</t>
  </si>
  <si>
    <t>Praktikum Mikrobiologi Umum</t>
  </si>
  <si>
    <t>PRAK MIKRUM</t>
  </si>
  <si>
    <t>SNH</t>
  </si>
  <si>
    <t>31S2104</t>
  </si>
  <si>
    <t>Kimia Fisik</t>
  </si>
  <si>
    <t>KIMFIS</t>
  </si>
  <si>
    <t>NJT</t>
  </si>
  <si>
    <t>TML</t>
  </si>
  <si>
    <t>31S2105</t>
  </si>
  <si>
    <t>Praktikum Kimia Fisik</t>
  </si>
  <si>
    <t>PRAK KIMFIS</t>
  </si>
  <si>
    <t>31S2102</t>
  </si>
  <si>
    <t>Biokimia</t>
  </si>
  <si>
    <t>BIOKIM</t>
  </si>
  <si>
    <t>31S2103</t>
  </si>
  <si>
    <t>Praktikum Biokimia</t>
  </si>
  <si>
    <t>PRAK BIOKIM</t>
  </si>
  <si>
    <t>31S2108</t>
  </si>
  <si>
    <t>Neraca massa dan Energi</t>
  </si>
  <si>
    <t>31S3104</t>
  </si>
  <si>
    <t>Fenomena Transpor</t>
  </si>
  <si>
    <t>31S3101</t>
  </si>
  <si>
    <t>Fisiologi</t>
  </si>
  <si>
    <t>FISIO</t>
  </si>
  <si>
    <t>31S3102</t>
  </si>
  <si>
    <t>Kinetika dan Katalisa</t>
  </si>
  <si>
    <t>KINKAT</t>
  </si>
  <si>
    <t>31S3103</t>
  </si>
  <si>
    <t>Operasi Fisik Pendukung II</t>
  </si>
  <si>
    <t>OFP II</t>
  </si>
  <si>
    <t>31S3105</t>
  </si>
  <si>
    <t>Utilitas &amp; Pengolahan Limbah</t>
  </si>
  <si>
    <t>UPL</t>
  </si>
  <si>
    <t>31S3109</t>
  </si>
  <si>
    <t>Konstruksi Sosial Teknologi</t>
  </si>
  <si>
    <t>31S4101</t>
  </si>
  <si>
    <t>Analisis Keekonomian Proyek Bioproses</t>
  </si>
  <si>
    <t>31S4104</t>
  </si>
  <si>
    <t>Sintesa dan Perancangan Proses</t>
  </si>
  <si>
    <t>SPP</t>
  </si>
  <si>
    <t>31S4103</t>
  </si>
  <si>
    <t>Sistem Biologi</t>
  </si>
  <si>
    <t>STB</t>
  </si>
  <si>
    <t>31S4102</t>
  </si>
  <si>
    <t>Mikrobiologi Industri</t>
  </si>
  <si>
    <t>MIKIN</t>
  </si>
  <si>
    <t>Tidak ada mahasiswa KRS</t>
  </si>
  <si>
    <t>31S4001</t>
  </si>
  <si>
    <t>Tugas Akhir I (Penelitian)</t>
  </si>
  <si>
    <t>PEN I</t>
  </si>
  <si>
    <t>31S4105</t>
  </si>
  <si>
    <t>Aplikasi dan Industri Teknik Bioproses</t>
  </si>
  <si>
    <t>AITB</t>
  </si>
  <si>
    <t>11.00 - 11.50</t>
  </si>
  <si>
    <t>13.00 - 13.50</t>
  </si>
  <si>
    <t>GD815 dan GD814</t>
  </si>
  <si>
    <t>GD825 dan GD826</t>
  </si>
  <si>
    <t>14.00 - 14.50</t>
  </si>
  <si>
    <t>15.00 - 15.50</t>
  </si>
  <si>
    <t>16.00 - 16.50</t>
  </si>
  <si>
    <t>17.00 - 17.50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</si>
</sst>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0"/>
      <color rgb="FF000000"/>
      <name val="Arial"/>
    </font>
    <font>
      <b/>
      <sz val="10"/>
      <color theme="1"/>
      <name val="Arial"/>
    </font>
    <font>
      <sz val="21"/>
      <color rgb="FF000000"/>
      <name val="Arial"/>
    </font>
    <font>
      <sz val="22"/>
      <color rgb="FF000000"/>
      <name val="Arial"/>
    </font>
    <font>
      <b/>
      <sz val="22"/>
      <color rgb="FF000000"/>
      <name val="Arial"/>
    </font>
    <font>
      <b/>
      <sz val="10"/>
      <color rgb="FF000000"/>
      <name val="Arial"/>
    </font>
    <font>
      <sz val="22"/>
      <color theme="1"/>
      <name val="Calibri"/>
    </font>
    <font>
      <b/>
      <sz val="12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theme="1"/>
      <name val="Arial"/>
    </font>
    <font>
      <sz val="12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i/>
      <sz val="10"/>
      <color theme="1"/>
      <name val="Calibri"/>
    </font>
    <font>
      <sz val="10"/>
      <name val="Calibri"/>
    </font>
    <font>
      <b/>
      <sz val="10"/>
      <name val="Calibri"/>
    </font>
    <font>
      <sz val="11"/>
      <color theme="1"/>
      <name val="Arial"/>
    </font>
    <font>
      <sz val="11"/>
      <color theme="1"/>
      <name val="Calibri"/>
    </font>
    <font>
      <sz val="10"/>
      <name val="Arial"/>
    </font>
    <font>
      <b/>
      <u/>
      <sz val="12"/>
      <color rgb="FF000000"/>
      <name val="Arial"/>
    </font>
    <font>
      <sz val="11"/>
      <name val="Arial"/>
    </font>
    <font>
      <b/>
      <u/>
      <sz val="12"/>
      <color rgb="FF000000"/>
      <name val="Arial"/>
    </font>
    <font>
      <b/>
      <i/>
      <sz val="10"/>
      <color theme="1"/>
      <name val="Arial"/>
    </font>
    <font>
      <sz val="10"/>
      <color rgb="FF000000"/>
      <name val="Calibri"/>
    </font>
    <font>
      <sz val="11"/>
      <color rgb="FF333333"/>
      <name val="Arial"/>
    </font>
    <font>
      <b/>
      <sz val="10"/>
      <color rgb="FF000000"/>
      <name val="Calibri"/>
    </font>
    <font>
      <sz val="10"/>
      <color rgb="FF333333"/>
      <name val="Calibri"/>
    </font>
    <font>
      <b/>
      <sz val="11"/>
      <color theme="1"/>
      <name val="Calibri"/>
    </font>
    <font>
      <b/>
      <sz val="11"/>
      <name val="Calibri"/>
    </font>
    <font>
      <sz val="11"/>
      <color rgb="FF000000"/>
      <name val="Arial"/>
    </font>
    <font>
      <b/>
      <sz val="11"/>
      <color theme="1"/>
      <name val="Arial"/>
    </font>
    <font>
      <sz val="10"/>
      <color rgb="FF333333"/>
      <name val="Arial"/>
    </font>
    <font>
      <sz val="10"/>
      <color rgb="FFFF0000"/>
      <name val="Calibri"/>
    </font>
    <font>
      <b/>
      <sz val="10"/>
      <color rgb="FFFF0000"/>
      <name val="Calibri"/>
    </font>
    <font>
      <sz val="10"/>
      <color rgb="FFDD0806"/>
      <name val="Calibri"/>
    </font>
    <font>
      <sz val="10"/>
      <color rgb="FFFF0000"/>
      <name val="Arial"/>
    </font>
    <font>
      <b/>
      <sz val="10"/>
      <color theme="1"/>
      <name val="Calibri"/>
    </font>
    <font>
      <sz val="12"/>
      <color theme="1"/>
      <name val="Times New Roman"/>
    </font>
    <font>
      <b/>
      <sz val="12"/>
      <color theme="1"/>
      <name val="Times New Roman"/>
    </font>
    <font>
      <b/>
      <i/>
      <sz val="12"/>
      <color theme="1"/>
      <name val="Times New Roman"/>
    </font>
    <font>
      <sz val="12"/>
      <color rgb="FF000000"/>
      <name val="Times New Roman"/>
    </font>
    <font>
      <b/>
      <sz val="10"/>
      <name val="Arial"/>
    </font>
    <font>
      <sz val="12"/>
      <name val="Times New Roman"/>
    </font>
    <font>
      <sz val="11"/>
      <color rgb="FF000000"/>
      <name val="Calibri"/>
    </font>
    <font>
      <sz val="10"/>
      <color theme="1"/>
      <name val="Calibri"/>
    </font>
    <font>
      <b/>
      <sz val="10"/>
      <color theme="1"/>
      <name val="Times New Roman"/>
    </font>
    <font>
      <sz val="10"/>
      <color theme="1"/>
      <name val="Arial"/>
    </font>
    <font>
      <b/>
      <sz val="12"/>
      <color rgb="FF000000"/>
      <name val="Times New Roman"/>
    </font>
    <font>
      <sz val="12"/>
      <color rgb="FFFF0000"/>
      <name val="Times New Roman"/>
    </font>
    <font>
      <sz val="12"/>
      <color rgb="FF333333"/>
      <name val="Times New Roman"/>
    </font>
    <font>
      <b/>
      <sz val="12"/>
      <name val="Times New Roman"/>
    </font>
    <font>
      <sz val="1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DD0806"/>
      <name val="Arial"/>
    </font>
    <font>
      <sz val="11"/>
      <color rgb="FF333333"/>
      <name val="Source Sans Pro"/>
    </font>
    <font>
      <sz val="10"/>
      <color theme="1"/>
      <name val="Times New Roman"/>
    </font>
    <font>
      <b/>
      <i/>
      <sz val="10"/>
      <color theme="1"/>
      <name val="Times New Roman"/>
    </font>
    <font>
      <b/>
      <sz val="10"/>
      <color theme="1"/>
      <name val="Arial"/>
    </font>
    <font>
      <sz val="10"/>
      <name val="Times New Roman"/>
    </font>
    <font>
      <sz val="10"/>
      <color rgb="FF000000"/>
      <name val="Times New Roman"/>
    </font>
    <font>
      <sz val="10"/>
      <color rgb="FF000000"/>
      <name val="Calibri"/>
    </font>
    <font>
      <b/>
      <sz val="10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FF8080"/>
        <bgColor rgb="FFFF8080"/>
      </patternFill>
    </fill>
    <fill>
      <patternFill patternType="solid">
        <fgColor rgb="FF1FB714"/>
        <bgColor rgb="FF1FB714"/>
      </patternFill>
    </fill>
    <fill>
      <patternFill patternType="solid">
        <fgColor rgb="FFFFCC00"/>
        <bgColor rgb="FFFFCC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90713A"/>
        <bgColor rgb="FF90713A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thick">
        <color rgb="FF000000"/>
      </bottom>
      <diagonal/>
    </border>
    <border>
      <left/>
      <right style="hair">
        <color rgb="FF000000"/>
      </right>
      <top style="thin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ck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 style="thick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721">
    <xf numFmtId="0" fontId="0" fillId="0" borderId="0" xfId="0" applyFont="1" applyAlignment="1"/>
    <xf numFmtId="0" fontId="0" fillId="0" borderId="1" xfId="0" applyFont="1" applyBorder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Alignment="1"/>
    <xf numFmtId="0" fontId="10" fillId="0" borderId="0" xfId="0" applyFont="1" applyAlignment="1"/>
    <xf numFmtId="0" fontId="8" fillId="2" borderId="2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2" borderId="2" xfId="0" applyFont="1" applyFill="1" applyBorder="1"/>
    <xf numFmtId="0" fontId="8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7" fillId="3" borderId="19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8" fillId="0" borderId="24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8" fillId="0" borderId="0" xfId="0" applyFont="1" applyAlignment="1"/>
    <xf numFmtId="0" fontId="7" fillId="7" borderId="23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8" borderId="2" xfId="0" applyFont="1" applyFill="1" applyBorder="1" applyAlignment="1">
      <alignment vertical="center"/>
    </xf>
    <xf numFmtId="0" fontId="13" fillId="8" borderId="2" xfId="0" applyFont="1" applyFill="1" applyBorder="1" applyAlignment="1">
      <alignment vertical="center"/>
    </xf>
    <xf numFmtId="0" fontId="13" fillId="9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vertical="center"/>
    </xf>
    <xf numFmtId="0" fontId="13" fillId="10" borderId="2" xfId="0" applyFont="1" applyFill="1" applyBorder="1" applyAlignment="1">
      <alignment vertical="center"/>
    </xf>
    <xf numFmtId="0" fontId="15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7" borderId="30" xfId="0" applyFont="1" applyFill="1" applyBorder="1" applyAlignment="1"/>
    <xf numFmtId="0" fontId="1" fillId="7" borderId="31" xfId="0" applyFont="1" applyFill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5" fillId="0" borderId="1" xfId="0" applyFont="1" applyBorder="1"/>
    <xf numFmtId="0" fontId="18" fillId="0" borderId="1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/>
    </xf>
    <xf numFmtId="0" fontId="15" fillId="12" borderId="1" xfId="0" applyFont="1" applyFill="1" applyBorder="1"/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2" fontId="13" fillId="0" borderId="0" xfId="0" applyNumberFormat="1" applyFont="1" applyAlignment="1">
      <alignment vertical="center"/>
    </xf>
    <xf numFmtId="4" fontId="13" fillId="0" borderId="0" xfId="0" applyNumberFormat="1" applyFont="1" applyAlignment="1">
      <alignment vertical="center"/>
    </xf>
    <xf numFmtId="0" fontId="15" fillId="12" borderId="1" xfId="0" applyFont="1" applyFill="1" applyBorder="1" applyAlignment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12" borderId="1" xfId="0" applyFont="1" applyFill="1" applyBorder="1" applyAlignment="1"/>
    <xf numFmtId="0" fontId="22" fillId="7" borderId="2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0" borderId="1" xfId="0" applyFont="1" applyFill="1" applyBorder="1" applyAlignment="1">
      <alignment vertical="center"/>
    </xf>
    <xf numFmtId="0" fontId="13" fillId="2" borderId="30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3" fillId="13" borderId="33" xfId="0" applyFont="1" applyFill="1" applyBorder="1" applyAlignment="1">
      <alignment horizontal="center"/>
    </xf>
    <xf numFmtId="0" fontId="24" fillId="7" borderId="23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3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9" fontId="13" fillId="2" borderId="1" xfId="0" applyNumberFormat="1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" fillId="8" borderId="35" xfId="0" applyFont="1" applyFill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2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7" borderId="31" xfId="0" applyFont="1" applyFill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/>
    <xf numFmtId="0" fontId="15" fillId="0" borderId="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1" xfId="0" applyFont="1" applyBorder="1" applyAlignment="1"/>
    <xf numFmtId="0" fontId="1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8" fillId="14" borderId="19" xfId="0" applyFont="1" applyFill="1" applyBorder="1" applyAlignment="1">
      <alignment horizontal="center"/>
    </xf>
    <xf numFmtId="0" fontId="7" fillId="14" borderId="19" xfId="0" applyFont="1" applyFill="1" applyBorder="1" applyAlignment="1">
      <alignment horizontal="center"/>
    </xf>
    <xf numFmtId="0" fontId="8" fillId="14" borderId="19" xfId="0" applyFont="1" applyFill="1" applyBorder="1" applyAlignment="1">
      <alignment horizontal="center"/>
    </xf>
    <xf numFmtId="0" fontId="7" fillId="14" borderId="20" xfId="0" applyFont="1" applyFill="1" applyBorder="1" applyAlignment="1">
      <alignment horizontal="center"/>
    </xf>
    <xf numFmtId="0" fontId="19" fillId="2" borderId="33" xfId="0" applyFont="1" applyFill="1" applyBorder="1" applyAlignment="1">
      <alignment horizontal="center"/>
    </xf>
    <xf numFmtId="0" fontId="7" fillId="14" borderId="21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7" fillId="14" borderId="23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" fillId="12" borderId="1" xfId="0" applyFont="1" applyFill="1" applyBorder="1" applyAlignment="1">
      <alignment horizontal="center"/>
    </xf>
    <xf numFmtId="0" fontId="12" fillId="14" borderId="22" xfId="0" applyFont="1" applyFill="1" applyBorder="1" applyAlignment="1">
      <alignment horizontal="center"/>
    </xf>
    <xf numFmtId="0" fontId="13" fillId="0" borderId="28" xfId="0" applyFont="1" applyBorder="1" applyAlignment="1">
      <alignment vertical="center"/>
    </xf>
    <xf numFmtId="0" fontId="27" fillId="2" borderId="1" xfId="0" applyFont="1" applyFill="1" applyBorder="1" applyAlignment="1">
      <alignment horizontal="left"/>
    </xf>
    <xf numFmtId="0" fontId="15" fillId="0" borderId="28" xfId="0" applyFont="1" applyBorder="1" applyAlignment="1">
      <alignment horizontal="center" vertical="center"/>
    </xf>
    <xf numFmtId="9" fontId="13" fillId="0" borderId="28" xfId="0" applyNumberFormat="1" applyFont="1" applyBorder="1" applyAlignment="1">
      <alignment horizontal="center" vertical="center"/>
    </xf>
    <xf numFmtId="0" fontId="7" fillId="14" borderId="19" xfId="0" applyFont="1" applyFill="1" applyBorder="1" applyAlignment="1">
      <alignment horizontal="center"/>
    </xf>
    <xf numFmtId="0" fontId="19" fillId="13" borderId="28" xfId="0" applyFont="1" applyFill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7" fillId="14" borderId="23" xfId="0" applyFont="1" applyFill="1" applyBorder="1" applyAlignment="1">
      <alignment horizontal="center"/>
    </xf>
    <xf numFmtId="0" fontId="11" fillId="14" borderId="39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4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1" fillId="14" borderId="19" xfId="0" applyFont="1" applyFill="1" applyBorder="1" applyAlignment="1">
      <alignment horizontal="center"/>
    </xf>
    <xf numFmtId="0" fontId="7" fillId="14" borderId="40" xfId="0" applyFont="1" applyFill="1" applyBorder="1" applyAlignment="1">
      <alignment horizontal="center"/>
    </xf>
    <xf numFmtId="0" fontId="7" fillId="14" borderId="39" xfId="0" applyFont="1" applyFill="1" applyBorder="1" applyAlignment="1">
      <alignment horizontal="center"/>
    </xf>
    <xf numFmtId="0" fontId="12" fillId="14" borderId="41" xfId="0" applyFont="1" applyFill="1" applyBorder="1" applyAlignment="1">
      <alignment horizontal="center"/>
    </xf>
    <xf numFmtId="0" fontId="12" fillId="14" borderId="19" xfId="0" applyFont="1" applyFill="1" applyBorder="1" applyAlignment="1">
      <alignment horizontal="center"/>
    </xf>
    <xf numFmtId="0" fontId="11" fillId="14" borderId="41" xfId="0" applyFont="1" applyFill="1" applyBorder="1" applyAlignment="1">
      <alignment horizontal="center"/>
    </xf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27" fillId="0" borderId="0" xfId="0" applyFont="1"/>
    <xf numFmtId="0" fontId="1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12" fillId="14" borderId="22" xfId="0" applyFont="1" applyFill="1" applyBorder="1" applyAlignment="1">
      <alignment horizontal="center"/>
    </xf>
    <xf numFmtId="0" fontId="1" fillId="7" borderId="30" xfId="0" applyFont="1" applyFill="1" applyBorder="1"/>
    <xf numFmtId="0" fontId="1" fillId="7" borderId="30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29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1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center"/>
    </xf>
    <xf numFmtId="0" fontId="7" fillId="14" borderId="40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30" fillId="1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/>
    <xf numFmtId="0" fontId="33" fillId="12" borderId="0" xfId="0" applyFont="1" applyFill="1" applyAlignment="1">
      <alignment horizontal="center"/>
    </xf>
    <xf numFmtId="0" fontId="13" fillId="0" borderId="1" xfId="0" applyFont="1" applyBorder="1" applyAlignment="1">
      <alignment horizontal="left"/>
    </xf>
    <xf numFmtId="0" fontId="14" fillId="8" borderId="2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/>
    <xf numFmtId="0" fontId="13" fillId="12" borderId="1" xfId="0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center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9" fontId="26" fillId="0" borderId="1" xfId="0" applyNumberFormat="1" applyFont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/>
    </xf>
    <xf numFmtId="0" fontId="37" fillId="0" borderId="1" xfId="0" applyFont="1" applyBorder="1" applyAlignment="1">
      <alignment vertical="center" wrapText="1"/>
    </xf>
    <xf numFmtId="0" fontId="0" fillId="1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38" fillId="0" borderId="1" xfId="0" applyFont="1" applyBorder="1"/>
    <xf numFmtId="0" fontId="13" fillId="9" borderId="2" xfId="0" applyFont="1" applyFill="1" applyBorder="1" applyAlignment="1">
      <alignment vertical="center"/>
    </xf>
    <xf numFmtId="0" fontId="8" fillId="15" borderId="19" xfId="0" applyFont="1" applyFill="1" applyBorder="1" applyAlignment="1">
      <alignment horizontal="center"/>
    </xf>
    <xf numFmtId="0" fontId="7" fillId="15" borderId="19" xfId="0" applyFont="1" applyFill="1" applyBorder="1" applyAlignment="1">
      <alignment horizontal="center"/>
    </xf>
    <xf numFmtId="0" fontId="8" fillId="15" borderId="19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7" fillId="15" borderId="23" xfId="0" applyFont="1" applyFill="1" applyBorder="1" applyAlignment="1">
      <alignment horizontal="center"/>
    </xf>
    <xf numFmtId="0" fontId="7" fillId="15" borderId="19" xfId="0" applyFont="1" applyFill="1" applyBorder="1" applyAlignment="1">
      <alignment horizontal="center"/>
    </xf>
    <xf numFmtId="0" fontId="7" fillId="15" borderId="23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7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1" fillId="15" borderId="22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29" fillId="2" borderId="1" xfId="0" applyFont="1" applyFill="1" applyBorder="1" applyAlignment="1">
      <alignment horizontal="left"/>
    </xf>
    <xf numFmtId="0" fontId="26" fillId="0" borderId="1" xfId="0" applyFont="1" applyBorder="1" applyAlignment="1"/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5" fillId="2" borderId="0" xfId="0" applyFont="1" applyFill="1"/>
    <xf numFmtId="0" fontId="1" fillId="2" borderId="1" xfId="0" applyFont="1" applyFill="1" applyBorder="1" applyAlignment="1">
      <alignment horizontal="center"/>
    </xf>
    <xf numFmtId="0" fontId="39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0" fillId="13" borderId="1" xfId="0" applyFont="1" applyFill="1" applyBorder="1" applyAlignment="1">
      <alignment horizontal="center"/>
    </xf>
    <xf numFmtId="0" fontId="8" fillId="15" borderId="42" xfId="0" applyFont="1" applyFill="1" applyBorder="1" applyAlignment="1">
      <alignment horizontal="center"/>
    </xf>
    <xf numFmtId="0" fontId="7" fillId="15" borderId="42" xfId="0" applyFont="1" applyFill="1" applyBorder="1" applyAlignment="1">
      <alignment horizontal="center"/>
    </xf>
    <xf numFmtId="0" fontId="8" fillId="15" borderId="42" xfId="0" applyFont="1" applyFill="1" applyBorder="1" applyAlignment="1">
      <alignment horizontal="center"/>
    </xf>
    <xf numFmtId="0" fontId="7" fillId="15" borderId="43" xfId="0" applyFont="1" applyFill="1" applyBorder="1" applyAlignment="1">
      <alignment horizontal="center"/>
    </xf>
    <xf numFmtId="0" fontId="7" fillId="15" borderId="44" xfId="0" applyFont="1" applyFill="1" applyBorder="1" applyAlignment="1">
      <alignment horizontal="center"/>
    </xf>
    <xf numFmtId="0" fontId="11" fillId="15" borderId="45" xfId="0" applyFont="1" applyFill="1" applyBorder="1" applyAlignment="1">
      <alignment horizontal="center"/>
    </xf>
    <xf numFmtId="0" fontId="7" fillId="15" borderId="46" xfId="0" applyFont="1" applyFill="1" applyBorder="1" applyAlignment="1">
      <alignment horizontal="center"/>
    </xf>
    <xf numFmtId="0" fontId="7" fillId="15" borderId="42" xfId="0" applyFont="1" applyFill="1" applyBorder="1" applyAlignment="1">
      <alignment horizontal="center"/>
    </xf>
    <xf numFmtId="0" fontId="27" fillId="0" borderId="1" xfId="0" applyFont="1" applyBorder="1"/>
    <xf numFmtId="0" fontId="12" fillId="15" borderId="45" xfId="0" applyFont="1" applyFill="1" applyBorder="1" applyAlignment="1">
      <alignment horizontal="center"/>
    </xf>
    <xf numFmtId="0" fontId="7" fillId="15" borderId="4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40" fillId="8" borderId="2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0" fillId="0" borderId="1" xfId="0" applyFont="1" applyBorder="1" applyAlignment="1"/>
    <xf numFmtId="0" fontId="15" fillId="0" borderId="1" xfId="0" applyFont="1" applyBorder="1" applyAlignment="1">
      <alignment horizontal="left"/>
    </xf>
    <xf numFmtId="0" fontId="41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/>
    <xf numFmtId="2" fontId="41" fillId="0" borderId="1" xfId="0" applyNumberFormat="1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4" fillId="7" borderId="30" xfId="0" applyFont="1" applyFill="1" applyBorder="1" applyAlignment="1">
      <alignment horizontal="left"/>
    </xf>
    <xf numFmtId="0" fontId="40" fillId="0" borderId="1" xfId="0" applyFont="1" applyBorder="1" applyAlignment="1">
      <alignment horizontal="center" vertical="center"/>
    </xf>
    <xf numFmtId="9" fontId="40" fillId="0" borderId="1" xfId="0" applyNumberFormat="1" applyFont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45" fillId="0" borderId="1" xfId="0" applyFont="1" applyBorder="1" applyAlignment="1">
      <alignment horizontal="center"/>
    </xf>
    <xf numFmtId="10" fontId="40" fillId="0" borderId="1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14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5" fillId="16" borderId="1" xfId="0" applyFont="1" applyFill="1" applyBorder="1" applyAlignment="1"/>
    <xf numFmtId="0" fontId="41" fillId="0" borderId="0" xfId="0" applyFont="1" applyAlignment="1">
      <alignment horizontal="center" vertical="center"/>
    </xf>
    <xf numFmtId="0" fontId="41" fillId="16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/>
    </xf>
    <xf numFmtId="0" fontId="15" fillId="16" borderId="1" xfId="0" applyFont="1" applyFill="1" applyBorder="1"/>
    <xf numFmtId="0" fontId="15" fillId="0" borderId="1" xfId="0" applyFont="1" applyBorder="1" applyAlignment="1"/>
    <xf numFmtId="0" fontId="15" fillId="0" borderId="36" xfId="0" applyFont="1" applyBorder="1" applyAlignment="1">
      <alignment horizontal="left"/>
    </xf>
    <xf numFmtId="0" fontId="40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2" fontId="40" fillId="0" borderId="0" xfId="0" applyNumberFormat="1" applyFont="1" applyAlignment="1">
      <alignment vertical="center"/>
    </xf>
    <xf numFmtId="4" fontId="40" fillId="0" borderId="0" xfId="0" applyNumberFormat="1" applyFont="1" applyAlignment="1">
      <alignment vertical="center"/>
    </xf>
    <xf numFmtId="0" fontId="40" fillId="16" borderId="1" xfId="0" applyFont="1" applyFill="1" applyBorder="1" applyAlignment="1">
      <alignment horizontal="center" vertical="center"/>
    </xf>
    <xf numFmtId="0" fontId="40" fillId="16" borderId="1" xfId="0" applyFont="1" applyFill="1" applyBorder="1" applyAlignment="1">
      <alignment vertical="center"/>
    </xf>
    <xf numFmtId="0" fontId="13" fillId="0" borderId="1" xfId="0" applyFont="1" applyBorder="1" applyAlignment="1"/>
    <xf numFmtId="0" fontId="45" fillId="16" borderId="1" xfId="0" applyFont="1" applyFill="1" applyBorder="1" applyAlignment="1">
      <alignment vertical="center"/>
    </xf>
    <xf numFmtId="0" fontId="26" fillId="0" borderId="0" xfId="0" applyFont="1" applyAlignment="1"/>
    <xf numFmtId="0" fontId="13" fillId="0" borderId="1" xfId="0" applyFont="1" applyBorder="1" applyAlignment="1">
      <alignment horizontal="left"/>
    </xf>
    <xf numFmtId="0" fontId="41" fillId="0" borderId="5" xfId="0" applyFont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4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/>
    </xf>
    <xf numFmtId="0" fontId="34" fillId="0" borderId="1" xfId="0" applyFont="1" applyBorder="1" applyAlignment="1"/>
    <xf numFmtId="0" fontId="46" fillId="0" borderId="1" xfId="0" applyFont="1" applyBorder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/>
    <xf numFmtId="0" fontId="2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40" fillId="10" borderId="1" xfId="0" applyFont="1" applyFill="1" applyBorder="1" applyAlignment="1">
      <alignment vertical="center"/>
    </xf>
    <xf numFmtId="0" fontId="41" fillId="16" borderId="5" xfId="0" applyFont="1" applyFill="1" applyBorder="1" applyAlignment="1">
      <alignment horizontal="center" vertical="center"/>
    </xf>
    <xf numFmtId="0" fontId="47" fillId="16" borderId="0" xfId="0" applyFont="1" applyFill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40" fillId="0" borderId="3" xfId="0" applyFont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vertical="center"/>
    </xf>
    <xf numFmtId="0" fontId="44" fillId="7" borderId="30" xfId="0" applyFont="1" applyFill="1" applyBorder="1" applyAlignment="1"/>
    <xf numFmtId="0" fontId="15" fillId="0" borderId="28" xfId="0" applyFont="1" applyBorder="1"/>
    <xf numFmtId="0" fontId="26" fillId="0" borderId="1" xfId="0" applyFont="1" applyBorder="1" applyAlignment="1">
      <alignment horizontal="left" vertical="top"/>
    </xf>
    <xf numFmtId="0" fontId="41" fillId="8" borderId="35" xfId="0" applyFont="1" applyFill="1" applyBorder="1" applyAlignment="1">
      <alignment horizontal="left" vertical="center"/>
    </xf>
    <xf numFmtId="0" fontId="41" fillId="0" borderId="36" xfId="0" applyFont="1" applyBorder="1" applyAlignment="1">
      <alignment horizontal="left" vertical="center"/>
    </xf>
    <xf numFmtId="0" fontId="15" fillId="0" borderId="3" xfId="0" applyFont="1" applyBorder="1"/>
    <xf numFmtId="0" fontId="11" fillId="16" borderId="1" xfId="0" applyFont="1" applyFill="1" applyBorder="1" applyAlignment="1">
      <alignment horizontal="center"/>
    </xf>
    <xf numFmtId="0" fontId="41" fillId="0" borderId="0" xfId="0" applyFont="1" applyAlignment="1">
      <alignment horizontal="left" vertical="center"/>
    </xf>
    <xf numFmtId="0" fontId="13" fillId="0" borderId="1" xfId="0" applyFont="1" applyBorder="1" applyAlignment="1"/>
    <xf numFmtId="0" fontId="13" fillId="0" borderId="4" xfId="0" applyFont="1" applyBorder="1" applyAlignment="1">
      <alignment horizontal="left"/>
    </xf>
    <xf numFmtId="0" fontId="41" fillId="11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/>
    </xf>
    <xf numFmtId="2" fontId="40" fillId="0" borderId="1" xfId="0" applyNumberFormat="1" applyFont="1" applyBorder="1" applyAlignment="1">
      <alignment vertical="center"/>
    </xf>
    <xf numFmtId="4" fontId="40" fillId="0" borderId="1" xfId="0" applyNumberFormat="1" applyFont="1" applyBorder="1" applyAlignment="1">
      <alignment vertical="center"/>
    </xf>
    <xf numFmtId="0" fontId="13" fillId="0" borderId="36" xfId="0" applyFont="1" applyBorder="1" applyAlignment="1">
      <alignment horizontal="left"/>
    </xf>
    <xf numFmtId="0" fontId="32" fillId="0" borderId="1" xfId="0" applyFont="1" applyBorder="1" applyAlignment="1"/>
    <xf numFmtId="0" fontId="10" fillId="16" borderId="1" xfId="0" applyFont="1" applyFill="1" applyBorder="1" applyAlignment="1">
      <alignment horizontal="center"/>
    </xf>
    <xf numFmtId="0" fontId="23" fillId="13" borderId="1" xfId="0" applyFont="1" applyFill="1" applyBorder="1" applyAlignment="1">
      <alignment horizontal="center"/>
    </xf>
    <xf numFmtId="0" fontId="15" fillId="13" borderId="1" xfId="0" applyFont="1" applyFill="1" applyBorder="1"/>
    <xf numFmtId="0" fontId="48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49" fillId="0" borderId="0" xfId="0" applyFont="1" applyAlignment="1">
      <alignment horizontal="center"/>
    </xf>
    <xf numFmtId="0" fontId="48" fillId="1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/>
    </xf>
    <xf numFmtId="0" fontId="14" fillId="11" borderId="34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1" fillId="16" borderId="1" xfId="0" applyFont="1" applyFill="1" applyBorder="1" applyAlignment="1"/>
    <xf numFmtId="0" fontId="13" fillId="11" borderId="34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4" fillId="16" borderId="28" xfId="0" applyFont="1" applyFill="1" applyBorder="1" applyAlignment="1">
      <alignment horizontal="center" vertical="center"/>
    </xf>
    <xf numFmtId="0" fontId="40" fillId="0" borderId="28" xfId="0" applyFont="1" applyBorder="1" applyAlignment="1">
      <alignment vertical="center"/>
    </xf>
    <xf numFmtId="0" fontId="13" fillId="0" borderId="48" xfId="0" applyFont="1" applyBorder="1" applyAlignment="1"/>
    <xf numFmtId="0" fontId="26" fillId="0" borderId="3" xfId="0" applyFont="1" applyBorder="1" applyAlignment="1"/>
    <xf numFmtId="0" fontId="43" fillId="0" borderId="1" xfId="0" applyFont="1" applyBorder="1" applyAlignment="1">
      <alignment horizontal="center"/>
    </xf>
    <xf numFmtId="9" fontId="40" fillId="0" borderId="28" xfId="0" applyNumberFormat="1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7" fillId="16" borderId="0" xfId="0" applyFont="1" applyFill="1" applyAlignment="1"/>
    <xf numFmtId="0" fontId="13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5" fillId="0" borderId="1" xfId="0" applyFont="1" applyBorder="1"/>
    <xf numFmtId="0" fontId="13" fillId="0" borderId="32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13" fillId="0" borderId="36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13" fillId="16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/>
    </xf>
    <xf numFmtId="0" fontId="32" fillId="0" borderId="1" xfId="0" applyFont="1" applyBorder="1" applyAlignment="1"/>
    <xf numFmtId="0" fontId="10" fillId="0" borderId="1" xfId="0" applyFont="1" applyBorder="1" applyAlignment="1"/>
    <xf numFmtId="0" fontId="26" fillId="0" borderId="36" xfId="0" applyFont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wrapText="1"/>
    </xf>
    <xf numFmtId="0" fontId="10" fillId="0" borderId="1" xfId="0" applyFont="1" applyBorder="1" applyAlignment="1"/>
    <xf numFmtId="0" fontId="18" fillId="16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/>
    <xf numFmtId="0" fontId="0" fillId="0" borderId="36" xfId="0" applyFont="1" applyBorder="1" applyAlignment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/>
    <xf numFmtId="0" fontId="26" fillId="0" borderId="36" xfId="0" applyFont="1" applyBorder="1" applyAlignment="1"/>
    <xf numFmtId="0" fontId="19" fillId="16" borderId="1" xfId="0" applyFont="1" applyFill="1" applyBorder="1" applyAlignment="1">
      <alignment horizontal="center"/>
    </xf>
    <xf numFmtId="0" fontId="52" fillId="2" borderId="2" xfId="0" applyFont="1" applyFill="1" applyBorder="1"/>
    <xf numFmtId="0" fontId="45" fillId="0" borderId="1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40" fillId="9" borderId="2" xfId="0" applyFont="1" applyFill="1" applyBorder="1" applyAlignment="1">
      <alignment horizontal="center" vertical="center"/>
    </xf>
    <xf numFmtId="0" fontId="40" fillId="9" borderId="2" xfId="0" applyFont="1" applyFill="1" applyBorder="1" applyAlignment="1">
      <alignment vertical="center"/>
    </xf>
    <xf numFmtId="0" fontId="40" fillId="10" borderId="2" xfId="0" applyFont="1" applyFill="1" applyBorder="1" applyAlignment="1">
      <alignment vertical="center"/>
    </xf>
    <xf numFmtId="0" fontId="40" fillId="2" borderId="2" xfId="0" applyFont="1" applyFill="1" applyBorder="1" applyAlignment="1">
      <alignment vertical="center"/>
    </xf>
    <xf numFmtId="2" fontId="41" fillId="2" borderId="1" xfId="0" applyNumberFormat="1" applyFont="1" applyFill="1" applyBorder="1" applyAlignment="1">
      <alignment horizontal="center" vertical="center"/>
    </xf>
    <xf numFmtId="0" fontId="41" fillId="2" borderId="32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vertical="center"/>
    </xf>
    <xf numFmtId="0" fontId="13" fillId="17" borderId="2" xfId="0" applyFont="1" applyFill="1" applyBorder="1" applyAlignment="1">
      <alignment vertical="center"/>
    </xf>
    <xf numFmtId="0" fontId="2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13" fillId="0" borderId="0" xfId="0" applyFont="1" applyAlignment="1"/>
    <xf numFmtId="0" fontId="54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16" borderId="1" xfId="0" applyFont="1" applyFill="1" applyBorder="1" applyAlignment="1"/>
    <xf numFmtId="0" fontId="13" fillId="4" borderId="2" xfId="0" applyFont="1" applyFill="1" applyBorder="1" applyAlignment="1">
      <alignment vertical="center"/>
    </xf>
    <xf numFmtId="0" fontId="26" fillId="0" borderId="1" xfId="0" applyFont="1" applyBorder="1" applyAlignment="1"/>
    <xf numFmtId="0" fontId="40" fillId="0" borderId="0" xfId="0" applyFont="1"/>
    <xf numFmtId="0" fontId="15" fillId="16" borderId="1" xfId="0" applyFont="1" applyFill="1" applyBorder="1" applyAlignment="1">
      <alignment horizontal="center"/>
    </xf>
    <xf numFmtId="0" fontId="55" fillId="0" borderId="0" xfId="0" applyFont="1" applyAlignment="1"/>
    <xf numFmtId="0" fontId="56" fillId="0" borderId="1" xfId="0" applyFont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55" fillId="0" borderId="1" xfId="0" applyFont="1" applyBorder="1" applyAlignment="1"/>
    <xf numFmtId="0" fontId="40" fillId="0" borderId="3" xfId="0" applyFont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2" borderId="1" xfId="0" applyFont="1" applyFill="1" applyBorder="1" applyAlignment="1">
      <alignment vertical="center"/>
    </xf>
    <xf numFmtId="0" fontId="41" fillId="0" borderId="32" xfId="0" applyFont="1" applyBorder="1" applyAlignment="1">
      <alignment horizontal="center" vertical="center" wrapText="1"/>
    </xf>
    <xf numFmtId="0" fontId="17" fillId="0" borderId="1" xfId="0" applyFont="1" applyBorder="1" applyAlignment="1"/>
    <xf numFmtId="0" fontId="41" fillId="2" borderId="1" xfId="0" applyFont="1" applyFill="1" applyBorder="1" applyAlignment="1">
      <alignment horizontal="center" vertical="center"/>
    </xf>
    <xf numFmtId="0" fontId="40" fillId="0" borderId="5" xfId="0" applyFont="1" applyBorder="1"/>
    <xf numFmtId="0" fontId="26" fillId="0" borderId="1" xfId="0" applyFont="1" applyBorder="1" applyAlignment="1"/>
    <xf numFmtId="0" fontId="40" fillId="0" borderId="52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26" fillId="4" borderId="2" xfId="0" applyFont="1" applyFill="1" applyBorder="1" applyAlignment="1">
      <alignment vertical="center"/>
    </xf>
    <xf numFmtId="0" fontId="43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vertical="top"/>
    </xf>
    <xf numFmtId="0" fontId="50" fillId="0" borderId="1" xfId="0" applyFont="1" applyBorder="1" applyAlignment="1">
      <alignment horizontal="center" vertical="center" wrapText="1"/>
    </xf>
    <xf numFmtId="0" fontId="50" fillId="16" borderId="1" xfId="0" applyFont="1" applyFill="1" applyBorder="1" applyAlignment="1">
      <alignment horizontal="center" vertical="center" wrapText="1"/>
    </xf>
    <xf numFmtId="0" fontId="40" fillId="16" borderId="0" xfId="0" applyFont="1" applyFill="1" applyAlignment="1">
      <alignment horizontal="center" vertical="center"/>
    </xf>
    <xf numFmtId="0" fontId="40" fillId="2" borderId="0" xfId="0" applyFont="1" applyFill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/>
    <xf numFmtId="0" fontId="40" fillId="2" borderId="1" xfId="0" applyFont="1" applyFill="1" applyBorder="1" applyAlignment="1">
      <alignment horizontal="center" vertical="center" wrapText="1"/>
    </xf>
    <xf numFmtId="0" fontId="41" fillId="2" borderId="53" xfId="0" applyFont="1" applyFill="1" applyBorder="1" applyAlignment="1">
      <alignment horizontal="center" vertical="center"/>
    </xf>
    <xf numFmtId="0" fontId="15" fillId="13" borderId="1" xfId="0" applyFont="1" applyFill="1" applyBorder="1" applyAlignment="1"/>
    <xf numFmtId="0" fontId="14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53" fillId="16" borderId="1" xfId="0" applyFont="1" applyFill="1" applyBorder="1" applyAlignment="1">
      <alignment horizontal="center" vertical="center"/>
    </xf>
    <xf numFmtId="0" fontId="41" fillId="16" borderId="28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0" fontId="46" fillId="0" borderId="1" xfId="0" applyFont="1" applyBorder="1" applyAlignment="1">
      <alignment horizontal="center" wrapText="1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0" fontId="19" fillId="16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left" vertical="center"/>
    </xf>
    <xf numFmtId="0" fontId="29" fillId="0" borderId="1" xfId="0" applyFont="1" applyBorder="1" applyAlignment="1"/>
    <xf numFmtId="0" fontId="17" fillId="0" borderId="1" xfId="0" applyFont="1" applyBorder="1" applyAlignment="1"/>
    <xf numFmtId="0" fontId="50" fillId="2" borderId="1" xfId="0" applyFont="1" applyFill="1" applyBorder="1" applyAlignment="1">
      <alignment horizontal="center"/>
    </xf>
    <xf numFmtId="0" fontId="43" fillId="2" borderId="1" xfId="0" applyFont="1" applyFill="1" applyBorder="1" applyAlignment="1">
      <alignment vertical="center"/>
    </xf>
    <xf numFmtId="9" fontId="40" fillId="2" borderId="1" xfId="0" applyNumberFormat="1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wrapText="1"/>
    </xf>
    <xf numFmtId="0" fontId="50" fillId="16" borderId="1" xfId="0" applyFont="1" applyFill="1" applyBorder="1" applyAlignment="1">
      <alignment horizontal="center"/>
    </xf>
    <xf numFmtId="0" fontId="13" fillId="0" borderId="52" xfId="0" applyFont="1" applyBorder="1" applyAlignment="1"/>
    <xf numFmtId="0" fontId="35" fillId="4" borderId="2" xfId="0" applyFont="1" applyFill="1" applyBorder="1" applyAlignment="1">
      <alignment vertical="center"/>
    </xf>
    <xf numFmtId="0" fontId="46" fillId="0" borderId="1" xfId="0" applyFont="1" applyBorder="1" applyAlignment="1">
      <alignment horizontal="center" wrapText="1"/>
    </xf>
    <xf numFmtId="0" fontId="15" fillId="2" borderId="0" xfId="0" applyFont="1" applyFill="1" applyAlignment="1">
      <alignment vertical="center" wrapText="1"/>
    </xf>
    <xf numFmtId="0" fontId="17" fillId="2" borderId="1" xfId="0" applyFont="1" applyFill="1" applyBorder="1" applyAlignment="1">
      <alignment vertical="top"/>
    </xf>
    <xf numFmtId="0" fontId="40" fillId="9" borderId="1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vertical="center"/>
    </xf>
    <xf numFmtId="0" fontId="57" fillId="0" borderId="1" xfId="0" applyFont="1" applyBorder="1" applyAlignment="1"/>
    <xf numFmtId="0" fontId="13" fillId="0" borderId="1" xfId="0" applyFont="1" applyBorder="1" applyAlignment="1"/>
    <xf numFmtId="4" fontId="13" fillId="0" borderId="1" xfId="0" applyNumberFormat="1" applyFont="1" applyBorder="1" applyAlignment="1">
      <alignment vertical="center"/>
    </xf>
    <xf numFmtId="0" fontId="43" fillId="16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3" fillId="0" borderId="1" xfId="0" applyFont="1" applyBorder="1" applyAlignment="1">
      <alignment horizontal="center" vertical="center"/>
    </xf>
    <xf numFmtId="0" fontId="43" fillId="2" borderId="57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0" fontId="43" fillId="2" borderId="2" xfId="0" applyFont="1" applyFill="1" applyBorder="1" applyAlignment="1">
      <alignment vertical="center"/>
    </xf>
    <xf numFmtId="0" fontId="47" fillId="0" borderId="1" xfId="0" applyFont="1" applyBorder="1"/>
    <xf numFmtId="0" fontId="11" fillId="15" borderId="39" xfId="0" applyFont="1" applyFill="1" applyBorder="1" applyAlignment="1">
      <alignment horizontal="center"/>
    </xf>
    <xf numFmtId="0" fontId="2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4" fillId="16" borderId="1" xfId="0" applyFont="1" applyFill="1" applyBorder="1" applyAlignment="1">
      <alignment horizontal="center" vertical="center"/>
    </xf>
    <xf numFmtId="0" fontId="8" fillId="0" borderId="58" xfId="0" applyFont="1" applyBorder="1"/>
    <xf numFmtId="0" fontId="13" fillId="2" borderId="1" xfId="0" applyFont="1" applyFill="1" applyBorder="1" applyAlignment="1">
      <alignment horizontal="left" wrapText="1"/>
    </xf>
    <xf numFmtId="0" fontId="58" fillId="2" borderId="2" xfId="0" applyFont="1" applyFill="1" applyBorder="1" applyAlignment="1">
      <alignment horizontal="center"/>
    </xf>
    <xf numFmtId="0" fontId="13" fillId="2" borderId="1" xfId="0" applyFont="1" applyFill="1" applyBorder="1" applyAlignment="1"/>
    <xf numFmtId="0" fontId="59" fillId="0" borderId="0" xfId="0" applyFont="1" applyAlignment="1">
      <alignment vertical="center"/>
    </xf>
    <xf numFmtId="0" fontId="13" fillId="2" borderId="4" xfId="0" applyFont="1" applyFill="1" applyBorder="1" applyAlignment="1">
      <alignment horizontal="left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59" fillId="9" borderId="2" xfId="0" applyFont="1" applyFill="1" applyBorder="1" applyAlignment="1">
      <alignment horizontal="center" vertical="center"/>
    </xf>
    <xf numFmtId="0" fontId="59" fillId="9" borderId="2" xfId="0" applyFont="1" applyFill="1" applyBorder="1" applyAlignment="1">
      <alignment vertical="center"/>
    </xf>
    <xf numFmtId="0" fontId="59" fillId="10" borderId="2" xfId="0" applyFont="1" applyFill="1" applyBorder="1" applyAlignment="1">
      <alignment vertical="center"/>
    </xf>
    <xf numFmtId="0" fontId="13" fillId="2" borderId="36" xfId="0" applyFont="1" applyFill="1" applyBorder="1" applyAlignment="1">
      <alignment horizontal="left"/>
    </xf>
    <xf numFmtId="0" fontId="59" fillId="13" borderId="2" xfId="0" applyFont="1" applyFill="1" applyBorder="1" applyAlignment="1">
      <alignment vertical="center"/>
    </xf>
    <xf numFmtId="0" fontId="48" fillId="8" borderId="2" xfId="0" applyFont="1" applyFill="1" applyBorder="1" applyAlignment="1">
      <alignment vertical="center"/>
    </xf>
    <xf numFmtId="0" fontId="59" fillId="8" borderId="2" xfId="0" applyFont="1" applyFill="1" applyBorder="1" applyAlignment="1">
      <alignment vertical="center"/>
    </xf>
    <xf numFmtId="0" fontId="48" fillId="10" borderId="2" xfId="0" applyFont="1" applyFill="1" applyBorder="1" applyAlignment="1">
      <alignment vertical="center"/>
    </xf>
    <xf numFmtId="0" fontId="59" fillId="0" borderId="0" xfId="0" applyFont="1"/>
    <xf numFmtId="0" fontId="48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7" borderId="30" xfId="0" applyFont="1" applyFill="1" applyBorder="1"/>
    <xf numFmtId="0" fontId="48" fillId="7" borderId="31" xfId="0" applyFont="1" applyFill="1" applyBorder="1"/>
    <xf numFmtId="0" fontId="59" fillId="0" borderId="1" xfId="0" applyFont="1" applyBorder="1" applyAlignment="1">
      <alignment vertical="center"/>
    </xf>
    <xf numFmtId="0" fontId="47" fillId="0" borderId="1" xfId="0" applyFont="1" applyBorder="1" applyAlignment="1"/>
    <xf numFmtId="0" fontId="47" fillId="0" borderId="1" xfId="0" applyFont="1" applyBorder="1" applyAlignment="1"/>
    <xf numFmtId="0" fontId="39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39" fillId="0" borderId="1" xfId="0" applyFont="1" applyBorder="1" applyAlignment="1"/>
    <xf numFmtId="0" fontId="59" fillId="11" borderId="1" xfId="0" applyFont="1" applyFill="1" applyBorder="1" applyAlignment="1">
      <alignment horizontal="center" vertical="center" wrapText="1"/>
    </xf>
    <xf numFmtId="0" fontId="59" fillId="0" borderId="1" xfId="0" applyFont="1" applyBorder="1" applyAlignment="1">
      <alignment horizontal="center"/>
    </xf>
    <xf numFmtId="0" fontId="49" fillId="16" borderId="1" xfId="0" applyFont="1" applyFill="1" applyBorder="1" applyAlignment="1"/>
    <xf numFmtId="2" fontId="48" fillId="0" borderId="1" xfId="0" applyNumberFormat="1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9" fontId="59" fillId="0" borderId="1" xfId="0" applyNumberFormat="1" applyFont="1" applyBorder="1" applyAlignment="1">
      <alignment horizontal="center" vertical="center"/>
    </xf>
    <xf numFmtId="0" fontId="59" fillId="10" borderId="1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59" fillId="0" borderId="1" xfId="0" applyFont="1" applyBorder="1"/>
    <xf numFmtId="0" fontId="59" fillId="2" borderId="1" xfId="0" applyFont="1" applyFill="1" applyBorder="1"/>
    <xf numFmtId="0" fontId="39" fillId="0" borderId="1" xfId="0" applyFont="1" applyBorder="1" applyAlignment="1">
      <alignment horizontal="center"/>
    </xf>
    <xf numFmtId="10" fontId="59" fillId="0" borderId="1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39" fillId="1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49" fillId="16" borderId="1" xfId="0" applyFont="1" applyFill="1" applyBorder="1" applyAlignment="1">
      <alignment horizontal="right"/>
    </xf>
    <xf numFmtId="0" fontId="49" fillId="16" borderId="1" xfId="0" applyFont="1" applyFill="1" applyBorder="1" applyAlignment="1"/>
    <xf numFmtId="0" fontId="47" fillId="0" borderId="1" xfId="0" applyFont="1" applyBorder="1" applyAlignment="1">
      <alignment horizontal="center"/>
    </xf>
    <xf numFmtId="0" fontId="39" fillId="0" borderId="1" xfId="0" applyFont="1" applyBorder="1" applyAlignment="1"/>
    <xf numFmtId="0" fontId="1" fillId="16" borderId="0" xfId="0" applyFont="1" applyFill="1" applyAlignment="1">
      <alignment horizontal="center" vertical="center"/>
    </xf>
    <xf numFmtId="2" fontId="59" fillId="0" borderId="0" xfId="0" applyNumberFormat="1" applyFont="1" applyAlignment="1">
      <alignment vertical="center"/>
    </xf>
    <xf numFmtId="4" fontId="59" fillId="0" borderId="0" xfId="0" applyNumberFormat="1" applyFont="1" applyAlignment="1">
      <alignment vertical="center"/>
    </xf>
    <xf numFmtId="0" fontId="20" fillId="0" borderId="0" xfId="0" applyFont="1" applyAlignment="1">
      <alignment horizontal="center"/>
    </xf>
    <xf numFmtId="0" fontId="46" fillId="0" borderId="1" xfId="0" applyFont="1" applyBorder="1" applyAlignment="1">
      <alignment horizontal="right" wrapText="1"/>
    </xf>
    <xf numFmtId="0" fontId="61" fillId="16" borderId="1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59" fillId="18" borderId="1" xfId="0" applyFont="1" applyFill="1" applyBorder="1" applyAlignment="1">
      <alignment vertical="center"/>
    </xf>
    <xf numFmtId="0" fontId="62" fillId="0" borderId="1" xfId="0" applyFont="1" applyBorder="1" applyAlignment="1">
      <alignment vertical="center"/>
    </xf>
    <xf numFmtId="0" fontId="62" fillId="0" borderId="1" xfId="0" applyFont="1" applyBorder="1" applyAlignment="1">
      <alignment horizontal="center" vertical="center"/>
    </xf>
    <xf numFmtId="0" fontId="59" fillId="10" borderId="1" xfId="0" applyFont="1" applyFill="1" applyBorder="1" applyAlignment="1">
      <alignment vertical="center"/>
    </xf>
    <xf numFmtId="0" fontId="59" fillId="0" borderId="3" xfId="0" applyFont="1" applyBorder="1" applyAlignment="1">
      <alignment vertical="center"/>
    </xf>
    <xf numFmtId="0" fontId="63" fillId="0" borderId="1" xfId="0" applyFont="1" applyBorder="1"/>
    <xf numFmtId="0" fontId="48" fillId="0" borderId="1" xfId="0" applyFont="1" applyBorder="1" applyAlignment="1">
      <alignment horizontal="center"/>
    </xf>
    <xf numFmtId="0" fontId="48" fillId="11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 vertical="center" wrapText="1"/>
    </xf>
    <xf numFmtId="0" fontId="47" fillId="0" borderId="1" xfId="0" applyFont="1" applyBorder="1" applyAlignment="1"/>
    <xf numFmtId="0" fontId="39" fillId="16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48" fillId="8" borderId="35" xfId="0" applyFont="1" applyFill="1" applyBorder="1" applyAlignment="1">
      <alignment horizontal="left"/>
    </xf>
    <xf numFmtId="0" fontId="48" fillId="0" borderId="36" xfId="0" applyFont="1" applyBorder="1" applyAlignment="1">
      <alignment horizontal="left"/>
    </xf>
    <xf numFmtId="0" fontId="48" fillId="7" borderId="30" xfId="0" applyFont="1" applyFill="1" applyBorder="1" applyAlignment="1">
      <alignment horizontal="left"/>
    </xf>
    <xf numFmtId="0" fontId="48" fillId="7" borderId="31" xfId="0" applyFont="1" applyFill="1" applyBorder="1" applyAlignment="1">
      <alignment horizontal="left"/>
    </xf>
    <xf numFmtId="0" fontId="64" fillId="0" borderId="1" xfId="0" applyFont="1" applyBorder="1" applyAlignment="1"/>
    <xf numFmtId="0" fontId="65" fillId="0" borderId="1" xfId="0" applyFont="1" applyBorder="1" applyAlignment="1">
      <alignment horizontal="center"/>
    </xf>
    <xf numFmtId="0" fontId="63" fillId="0" borderId="1" xfId="0" applyFont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9" fillId="0" borderId="28" xfId="0" applyFont="1" applyBorder="1" applyAlignment="1">
      <alignment horizontal="center" vertical="center"/>
    </xf>
    <xf numFmtId="2" fontId="59" fillId="0" borderId="1" xfId="0" applyNumberFormat="1" applyFont="1" applyBorder="1" applyAlignment="1">
      <alignment vertical="center"/>
    </xf>
    <xf numFmtId="4" fontId="59" fillId="0" borderId="1" xfId="0" applyNumberFormat="1" applyFont="1" applyBorder="1" applyAlignment="1">
      <alignment vertical="center"/>
    </xf>
    <xf numFmtId="0" fontId="19" fillId="2" borderId="1" xfId="0" applyFont="1" applyFill="1" applyBorder="1" applyAlignment="1">
      <alignment horizontal="center"/>
    </xf>
    <xf numFmtId="0" fontId="65" fillId="16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62" fillId="0" borderId="28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32" fillId="2" borderId="52" xfId="0" applyFont="1" applyFill="1" applyBorder="1" applyAlignment="1">
      <alignment horizontal="center"/>
    </xf>
    <xf numFmtId="0" fontId="59" fillId="0" borderId="28" xfId="0" applyFont="1" applyBorder="1" applyAlignment="1">
      <alignment vertical="center"/>
    </xf>
    <xf numFmtId="0" fontId="64" fillId="0" borderId="33" xfId="0" applyFont="1" applyBorder="1" applyAlignment="1"/>
    <xf numFmtId="0" fontId="64" fillId="0" borderId="37" xfId="0" applyFont="1" applyBorder="1" applyAlignment="1"/>
    <xf numFmtId="0" fontId="65" fillId="0" borderId="37" xfId="0" applyFont="1" applyBorder="1" applyAlignment="1">
      <alignment horizontal="center"/>
    </xf>
    <xf numFmtId="0" fontId="59" fillId="0" borderId="28" xfId="0" applyFont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/>
    </xf>
    <xf numFmtId="9" fontId="59" fillId="0" borderId="28" xfId="0" applyNumberFormat="1" applyFont="1" applyBorder="1" applyAlignment="1">
      <alignment horizontal="center" vertical="center"/>
    </xf>
    <xf numFmtId="0" fontId="65" fillId="16" borderId="37" xfId="0" applyFont="1" applyFill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47" fillId="16" borderId="1" xfId="0" applyFont="1" applyFill="1" applyBorder="1" applyAlignment="1">
      <alignment horizontal="center"/>
    </xf>
    <xf numFmtId="0" fontId="32" fillId="2" borderId="52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vertical="center"/>
    </xf>
    <xf numFmtId="0" fontId="49" fillId="0" borderId="1" xfId="0" applyFont="1" applyBorder="1" applyAlignment="1">
      <alignment horizontal="center"/>
    </xf>
    <xf numFmtId="0" fontId="32" fillId="2" borderId="32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0" xfId="0" applyFont="1" applyAlignment="1"/>
    <xf numFmtId="0" fontId="49" fillId="2" borderId="52" xfId="0" applyFont="1" applyFill="1" applyBorder="1" applyAlignment="1"/>
    <xf numFmtId="0" fontId="63" fillId="2" borderId="1" xfId="0" applyFont="1" applyFill="1" applyBorder="1"/>
    <xf numFmtId="0" fontId="62" fillId="0" borderId="0" xfId="0" applyFont="1" applyAlignment="1">
      <alignment vertical="center"/>
    </xf>
    <xf numFmtId="0" fontId="19" fillId="2" borderId="52" xfId="0" applyFont="1" applyFill="1" applyBorder="1" applyAlignment="1">
      <alignment horizontal="center"/>
    </xf>
    <xf numFmtId="0" fontId="49" fillId="2" borderId="52" xfId="0" applyFont="1" applyFill="1" applyBorder="1" applyAlignment="1"/>
    <xf numFmtId="0" fontId="63" fillId="0" borderId="0" xfId="0" applyFont="1"/>
    <xf numFmtId="0" fontId="7" fillId="14" borderId="39" xfId="0" applyFont="1" applyFill="1" applyBorder="1" applyAlignment="1">
      <alignment horizontal="center"/>
    </xf>
    <xf numFmtId="0" fontId="11" fillId="14" borderId="4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8" fillId="13" borderId="2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8" fillId="13" borderId="59" xfId="0" applyFont="1" applyFill="1" applyBorder="1" applyAlignment="1">
      <alignment horizontal="center"/>
    </xf>
    <xf numFmtId="0" fontId="7" fillId="13" borderId="59" xfId="0" applyFont="1" applyFill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/>
    <xf numFmtId="0" fontId="7" fillId="0" borderId="3" xfId="0" applyFont="1" applyBorder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0" fontId="7" fillId="0" borderId="4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9" fillId="0" borderId="32" xfId="0" applyFont="1" applyBorder="1"/>
    <xf numFmtId="0" fontId="1" fillId="8" borderId="26" xfId="0" applyFont="1" applyFill="1" applyBorder="1" applyAlignment="1">
      <alignment horizontal="left"/>
    </xf>
    <xf numFmtId="0" fontId="9" fillId="0" borderId="27" xfId="0" applyFont="1" applyBorder="1"/>
    <xf numFmtId="0" fontId="1" fillId="7" borderId="3" xfId="0" applyFont="1" applyFill="1" applyBorder="1" applyAlignment="1">
      <alignment horizontal="left"/>
    </xf>
    <xf numFmtId="0" fontId="9" fillId="0" borderId="33" xfId="0" applyFont="1" applyBorder="1"/>
    <xf numFmtId="0" fontId="41" fillId="0" borderId="28" xfId="0" applyFont="1" applyBorder="1" applyAlignment="1">
      <alignment horizontal="center" vertical="center"/>
    </xf>
    <xf numFmtId="0" fontId="41" fillId="8" borderId="26" xfId="0" applyFont="1" applyFill="1" applyBorder="1" applyAlignment="1">
      <alignment horizontal="left" vertical="center"/>
    </xf>
    <xf numFmtId="0" fontId="41" fillId="8" borderId="49" xfId="0" applyFont="1" applyFill="1" applyBorder="1" applyAlignment="1">
      <alignment horizontal="left" vertical="center"/>
    </xf>
    <xf numFmtId="0" fontId="9" fillId="0" borderId="50" xfId="0" applyFont="1" applyBorder="1"/>
    <xf numFmtId="0" fontId="9" fillId="0" borderId="51" xfId="0" applyFont="1" applyBorder="1"/>
    <xf numFmtId="0" fontId="41" fillId="8" borderId="26" xfId="0" applyFont="1" applyFill="1" applyBorder="1" applyAlignment="1">
      <alignment horizontal="center" vertical="center"/>
    </xf>
    <xf numFmtId="0" fontId="41" fillId="2" borderId="28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41" fillId="8" borderId="54" xfId="0" applyFont="1" applyFill="1" applyBorder="1" applyAlignment="1">
      <alignment horizontal="left" vertical="center"/>
    </xf>
    <xf numFmtId="0" fontId="9" fillId="0" borderId="55" xfId="0" applyFont="1" applyBorder="1"/>
    <xf numFmtId="0" fontId="9" fillId="0" borderId="56" xfId="0" applyFont="1" applyBorder="1"/>
    <xf numFmtId="0" fontId="48" fillId="0" borderId="28" xfId="0" applyFont="1" applyBorder="1" applyAlignment="1">
      <alignment horizontal="center" vertical="center"/>
    </xf>
    <xf numFmtId="0" fontId="48" fillId="7" borderId="3" xfId="0" applyFont="1" applyFill="1" applyBorder="1" applyAlignment="1">
      <alignment horizontal="left"/>
    </xf>
    <xf numFmtId="0" fontId="48" fillId="8" borderId="26" xfId="0" applyFont="1" applyFill="1" applyBorder="1" applyAlignment="1">
      <alignment horizontal="left"/>
    </xf>
  </cellXfs>
  <cellStyles count="1">
    <cellStyle name="Normal" xfId="0" builtinId="0"/>
  </cellStyles>
  <dxfs count="179"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ont>
        <color rgb="FFF20884"/>
      </font>
      <fill>
        <patternFill patternType="solid">
          <fgColor rgb="FFFF99CC"/>
          <bgColor rgb="FFFF99CC"/>
        </patternFill>
      </fill>
      <alignment wrapText="0" shrinkToFit="0"/>
    </dxf>
    <dxf>
      <font>
        <color rgb="FFF20884"/>
      </font>
      <fill>
        <patternFill patternType="solid">
          <fgColor rgb="FFFF99CC"/>
          <bgColor rgb="FFFF99CC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ont>
        <color rgb="FFF20884"/>
      </font>
      <fill>
        <patternFill patternType="solid">
          <fgColor rgb="FFFF99CC"/>
          <bgColor rgb="FFFF99CC"/>
        </patternFill>
      </fill>
      <alignment wrapText="0" shrinkToFit="0"/>
    </dxf>
    <dxf>
      <font>
        <color rgb="FFF20884"/>
      </font>
      <fill>
        <patternFill patternType="solid">
          <fgColor rgb="FFFF99CC"/>
          <bgColor rgb="FFFF99CC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1FB714"/>
          <bgColor rgb="FF1FB714"/>
        </patternFill>
      </fill>
      <alignment wrapText="0" shrinkToFit="0"/>
    </dxf>
    <dxf>
      <fill>
        <patternFill patternType="solid">
          <fgColor rgb="FF92CDDC"/>
          <bgColor rgb="FF92CDDC"/>
        </patternFill>
      </fill>
      <alignment wrapText="0" shrinkToFit="0"/>
    </dxf>
    <dxf>
      <fill>
        <patternFill patternType="solid">
          <fgColor rgb="FF00ABEA"/>
          <bgColor rgb="FF00ABEA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47</xdr:col>
      <xdr:colOff>104775</xdr:colOff>
      <xdr:row>61</xdr:row>
      <xdr:rowOff>0</xdr:rowOff>
    </xdr:from>
    <xdr:ext cx="180975" cy="38919150"/>
    <xdr:sp macro="" textlink="">
      <xdr:nvSpPr>
        <xdr:cNvPr id="3" name="Shape 3"/>
        <xdr:cNvSpPr/>
      </xdr:nvSpPr>
      <xdr:spPr>
        <a:xfrm>
          <a:off x="5260275" y="0"/>
          <a:ext cx="171450" cy="7560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35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447675</xdr:colOff>
      <xdr:row>61</xdr:row>
      <xdr:rowOff>0</xdr:rowOff>
    </xdr:from>
    <xdr:ext cx="314325" cy="31470600"/>
    <xdr:sp macro="" textlink="">
      <xdr:nvSpPr>
        <xdr:cNvPr id="4" name="Shape 4"/>
        <xdr:cNvSpPr/>
      </xdr:nvSpPr>
      <xdr:spPr>
        <a:xfrm>
          <a:off x="5193600" y="0"/>
          <a:ext cx="304800" cy="7560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35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cis.del.ac.id/prkl/perkuliahan/view?q=m0D8Jhc-_p_EaPNoKIO9TmY62SAv6NcDHfJ69PaPGx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is.del.ac.id/prkl/perkuliahan/view?q=m0D8Jhc-_p_EaPNoKIO9TmY62SAv6NcDHfJ69PaPGx8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cis.del.ac.id/prkl/perkuliahan/view?q=NoB8q7muLp3ToWyC32w1KfDdkABjPu_GAGsmF5EJjV8" TargetMode="External"/><Relationship Id="rId13" Type="http://schemas.openxmlformats.org/officeDocument/2006/relationships/hyperlink" Target="https://cis.del.ac.id/prkl/perkuliahan/view?q=S-tI_RgOl1mdPirslUI8vR46gja63PDduWj2OfF7tTo" TargetMode="External"/><Relationship Id="rId18" Type="http://schemas.openxmlformats.org/officeDocument/2006/relationships/hyperlink" Target="https://cis.del.ac.id/prkl/perkuliahan/view?q=Z4EM1vjr_7ybCafJHRNh8MQ4emBhPJxM1J4dM8YOkqE" TargetMode="External"/><Relationship Id="rId26" Type="http://schemas.openxmlformats.org/officeDocument/2006/relationships/hyperlink" Target="https://cis.del.ac.id/prkl/perkuliahan/view?q=IFSj8T-LLgM-EO4yGYjNTqtYsq-M-kCfFOUpdcfHHJo" TargetMode="External"/><Relationship Id="rId3" Type="http://schemas.openxmlformats.org/officeDocument/2006/relationships/hyperlink" Target="https://cis.del.ac.id/prkl/perkuliahan/view?q=TwKtTZ0zlA3GMI546Sd9gq3SoOXhurNxsVDVQhh-HBM" TargetMode="External"/><Relationship Id="rId21" Type="http://schemas.openxmlformats.org/officeDocument/2006/relationships/hyperlink" Target="https://cis.del.ac.id/prkl/perkuliahan/view?q=-xF9e1OGHW733kF2DVkqySA609dq0NfR1m1SuvytK5E" TargetMode="External"/><Relationship Id="rId7" Type="http://schemas.openxmlformats.org/officeDocument/2006/relationships/hyperlink" Target="https://cis.del.ac.id/prkl/perkuliahan/view?q=CfgRwB95EVI1ZNqPPmXwxhdogEVk1F9bag2eaUE6NMk" TargetMode="External"/><Relationship Id="rId12" Type="http://schemas.openxmlformats.org/officeDocument/2006/relationships/hyperlink" Target="https://cis.del.ac.id/prkl/perkuliahan/view?q=e6F4ao2qLitbSP3kzQxQ0Ti4WWsduD1zlCn0mBErUQQ" TargetMode="External"/><Relationship Id="rId17" Type="http://schemas.openxmlformats.org/officeDocument/2006/relationships/hyperlink" Target="https://cis.del.ac.id/prkl/perkuliahan/view?q=f-aW3kLEwFcLkJG_KtnbK5W15A1SMScRAbVsOw2F908" TargetMode="External"/><Relationship Id="rId25" Type="http://schemas.openxmlformats.org/officeDocument/2006/relationships/hyperlink" Target="https://cis.del.ac.id/prkl/perkuliahan/view?q=0o8K8WX-vza6Ccn0FJeKwvXok8O-Mw4kJNlDVCx0AMo" TargetMode="External"/><Relationship Id="rId2" Type="http://schemas.openxmlformats.org/officeDocument/2006/relationships/hyperlink" Target="https://cis.del.ac.id/prkl/perkuliahan/view?q=cZOf8c8q8YvlHbzdmQ4eE3a2ifnaKSJHiqFt5jmnOdU" TargetMode="External"/><Relationship Id="rId16" Type="http://schemas.openxmlformats.org/officeDocument/2006/relationships/hyperlink" Target="https://cis.del.ac.id/prkl/perkuliahan/view?q=nWwlF9x3xtHaNl29pgmd73NhVtY5jVwCzFMnOV4LBYk" TargetMode="External"/><Relationship Id="rId20" Type="http://schemas.openxmlformats.org/officeDocument/2006/relationships/hyperlink" Target="https://cis.del.ac.id/prkl/perkuliahan/view?q=wmMlNah2tHDRWY9OdRdc1P_7RNgZXpOfO-fxNllIzpQ" TargetMode="External"/><Relationship Id="rId29" Type="http://schemas.openxmlformats.org/officeDocument/2006/relationships/hyperlink" Target="https://cis.del.ac.id/prkl/perkuliahan/view?q=znF_9tAqAQYiDxLIYr7lPfy7MLQv_P2RHilyBgAcApQ" TargetMode="External"/><Relationship Id="rId1" Type="http://schemas.openxmlformats.org/officeDocument/2006/relationships/hyperlink" Target="https://cis.del.ac.id/prkl/perkuliahan/view?q=m0D8Jhc-_p_EaPNoKIO9TmY62SAv6NcDHfJ69PaPGx8" TargetMode="External"/><Relationship Id="rId6" Type="http://schemas.openxmlformats.org/officeDocument/2006/relationships/hyperlink" Target="https://cis.del.ac.id/prkl/perkuliahan/view?q=Os1gSnwOrF8iRtfZD-47p6qz6AxiRGkC-eavfyYh89o" TargetMode="External"/><Relationship Id="rId11" Type="http://schemas.openxmlformats.org/officeDocument/2006/relationships/hyperlink" Target="https://cis.del.ac.id/prkl/perkuliahan/view?q=CXuUTTTnKq4bC-1Ev2czGhvjtVXhAMlYJG3zKsW9PR0" TargetMode="External"/><Relationship Id="rId24" Type="http://schemas.openxmlformats.org/officeDocument/2006/relationships/hyperlink" Target="https://cis.del.ac.id/prkl/perkuliahan/view?q=GPQmJxWAR1pptTBmW6iqArBo2voJ91cz5b3xXi6YUtA" TargetMode="External"/><Relationship Id="rId5" Type="http://schemas.openxmlformats.org/officeDocument/2006/relationships/hyperlink" Target="https://cis.del.ac.id/prkl/perkuliahan/view?q=sLlGtWdD_M0Q6uhvim-WrCxRnZgQusMJBC8q8Pikx8I" TargetMode="External"/><Relationship Id="rId15" Type="http://schemas.openxmlformats.org/officeDocument/2006/relationships/hyperlink" Target="https://cis.del.ac.id/prkl/perkuliahan/view?q=uycTxAgb4xTcxTdyJSe0VJNRKFN4GNxMenKUU8z8jVM" TargetMode="External"/><Relationship Id="rId23" Type="http://schemas.openxmlformats.org/officeDocument/2006/relationships/hyperlink" Target="https://cis.del.ac.id/prkl/perkuliahan/view?q=6UKEPenrrmkytAOMI5V4LqP9FzM4nj0ht7D777XSunw" TargetMode="External"/><Relationship Id="rId28" Type="http://schemas.openxmlformats.org/officeDocument/2006/relationships/hyperlink" Target="https://cis.del.ac.id/prkl/perkuliahan/view?q=Wymy-weKnc4Y3QTolajYED8sO8Hl7BIpjmYpaFrFPKQ" TargetMode="External"/><Relationship Id="rId10" Type="http://schemas.openxmlformats.org/officeDocument/2006/relationships/hyperlink" Target="https://cis.del.ac.id/prkl/perkuliahan/view?q=xhzPMdgw-coDHT09oYncqp3c6s_P751pCb20bXI3C_c" TargetMode="External"/><Relationship Id="rId19" Type="http://schemas.openxmlformats.org/officeDocument/2006/relationships/hyperlink" Target="https://cis.del.ac.id/prkl/perkuliahan/view?q=xrUpyHWQWytkBaII9ztKd8ZamOZxUyzpHtDNkTtYYWE" TargetMode="External"/><Relationship Id="rId4" Type="http://schemas.openxmlformats.org/officeDocument/2006/relationships/hyperlink" Target="https://cis.del.ac.id/prkl/perkuliahan/view?q=MVUmTdR5UV6JAf6UYaLejNQCLjcGU3E-34v5PTa6elo" TargetMode="External"/><Relationship Id="rId9" Type="http://schemas.openxmlformats.org/officeDocument/2006/relationships/hyperlink" Target="https://cis.del.ac.id/prkl/perkuliahan/view?q=niQA66T1Lqz4br3jw2YFALh9DDv6MzrRZKxj6PwDa8g" TargetMode="External"/><Relationship Id="rId14" Type="http://schemas.openxmlformats.org/officeDocument/2006/relationships/hyperlink" Target="https://cis.del.ac.id/prkl/perkuliahan/view?q=CmX5EeDGCF8EiLAn7mOlyra-bpEYSlCIXhyAPIFLi-8" TargetMode="External"/><Relationship Id="rId22" Type="http://schemas.openxmlformats.org/officeDocument/2006/relationships/hyperlink" Target="https://cis.del.ac.id/prkl/perkuliahan/view?q=tf59CYu3W9V1vKfHaNwbpbDVlxi-GsXK1k2yumTdRp8" TargetMode="External"/><Relationship Id="rId27" Type="http://schemas.openxmlformats.org/officeDocument/2006/relationships/hyperlink" Target="https://cis.del.ac.id/prkl/perkuliahan/view?q=AtL77gh4Bg0kd8JOhXuSSEAs4pShU7p2CHrlT8stHO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is.del.ac.id/prkl/perkuliahan/view?q=m0D8Jhc-_p_EaPNoKIO9TmY62SAv6NcDHfJ69PaPGx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5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1" sqref="N1"/>
    </sheetView>
  </sheetViews>
  <sheetFormatPr defaultColWidth="14.42578125" defaultRowHeight="15" customHeight="1"/>
  <cols>
    <col min="1" max="1" width="9.28515625" customWidth="1"/>
    <col min="2" max="2" width="19.42578125" customWidth="1"/>
    <col min="3" max="3" width="15" customWidth="1"/>
    <col min="4" max="4" width="16.28515625" customWidth="1"/>
    <col min="5" max="5" width="3.7109375" customWidth="1"/>
    <col min="6" max="8" width="9.140625" customWidth="1"/>
    <col min="9" max="9" width="11.5703125" customWidth="1"/>
    <col min="10" max="10" width="9.140625" customWidth="1"/>
    <col min="11" max="11" width="8.42578125" customWidth="1"/>
    <col min="12" max="12" width="11" customWidth="1"/>
    <col min="13" max="13" width="12.7109375" customWidth="1"/>
    <col min="14" max="14" width="16.5703125" customWidth="1"/>
    <col min="15" max="15" width="4.42578125" customWidth="1"/>
    <col min="16" max="21" width="9.140625" customWidth="1"/>
    <col min="22" max="22" width="10.140625" customWidth="1"/>
    <col min="23" max="23" width="12.7109375" customWidth="1"/>
    <col min="24" max="24" width="15.140625" customWidth="1"/>
    <col min="25" max="25" width="5.42578125" customWidth="1"/>
    <col min="26" max="31" width="9.140625" customWidth="1"/>
    <col min="32" max="32" width="12" customWidth="1"/>
    <col min="33" max="33" width="12.28515625" customWidth="1"/>
    <col min="34" max="34" width="16.85546875" customWidth="1"/>
    <col min="35" max="35" width="10.28515625" customWidth="1"/>
    <col min="36" max="41" width="9.140625" customWidth="1"/>
    <col min="42" max="42" width="11.42578125" customWidth="1"/>
    <col min="43" max="43" width="12.7109375" customWidth="1"/>
    <col min="44" max="44" width="23.140625" customWidth="1"/>
    <col min="45" max="45" width="5.5703125" customWidth="1"/>
    <col min="46" max="46" width="11.140625" customWidth="1"/>
    <col min="47" max="51" width="9.140625" customWidth="1"/>
    <col min="52" max="52" width="10.140625" customWidth="1"/>
    <col min="53" max="56" width="9.140625" customWidth="1"/>
    <col min="57" max="62" width="14.42578125" customWidth="1"/>
  </cols>
  <sheetData>
    <row r="1" spans="1:62" ht="28.5">
      <c r="A1" s="5"/>
      <c r="B1" s="6"/>
      <c r="C1" s="7" t="s">
        <v>2</v>
      </c>
      <c r="D1" s="14"/>
      <c r="E1" s="15"/>
      <c r="F1" s="16"/>
      <c r="G1" s="16"/>
      <c r="H1" s="16"/>
      <c r="I1" s="16"/>
      <c r="J1" s="16"/>
      <c r="K1" s="16"/>
      <c r="L1" s="16"/>
      <c r="M1" s="16"/>
      <c r="N1" s="16"/>
      <c r="O1" s="17"/>
      <c r="P1" s="16"/>
      <c r="Q1" s="16"/>
      <c r="R1" s="16"/>
      <c r="S1" s="16"/>
      <c r="T1" s="16"/>
      <c r="U1" s="17"/>
      <c r="V1" s="16"/>
      <c r="W1" s="16"/>
      <c r="X1" s="16"/>
      <c r="Y1" s="17"/>
      <c r="Z1" s="16"/>
      <c r="AA1" s="16"/>
      <c r="AB1" s="16"/>
      <c r="AC1" s="16"/>
      <c r="AD1" s="16"/>
      <c r="AE1" s="17"/>
      <c r="AF1" s="16"/>
      <c r="AG1" s="16"/>
      <c r="AH1" s="16"/>
      <c r="AI1" s="17"/>
      <c r="AJ1" s="16"/>
      <c r="AK1" s="16"/>
      <c r="AL1" s="16"/>
      <c r="AM1" s="16"/>
      <c r="AN1" s="16"/>
      <c r="AO1" s="17"/>
      <c r="AP1" s="16"/>
      <c r="AQ1" s="16"/>
      <c r="AR1" s="16"/>
      <c r="AS1" s="17"/>
      <c r="AT1" s="16"/>
      <c r="AU1" s="16"/>
      <c r="AV1" s="16"/>
      <c r="AW1" s="16"/>
      <c r="AX1" s="16"/>
      <c r="AY1" s="17"/>
      <c r="AZ1" s="16"/>
      <c r="BA1" s="22"/>
      <c r="BB1" s="22"/>
      <c r="BC1" s="22"/>
      <c r="BD1" s="22"/>
      <c r="BE1" s="2"/>
      <c r="BF1" s="2"/>
      <c r="BG1" s="2"/>
      <c r="BH1" s="2"/>
      <c r="BI1" s="2"/>
      <c r="BJ1" s="2"/>
    </row>
    <row r="2" spans="1:62" ht="36" customHeight="1">
      <c r="A2" s="5"/>
      <c r="B2" s="6"/>
      <c r="C2" s="7" t="s">
        <v>13</v>
      </c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7"/>
      <c r="P2" s="16"/>
      <c r="Q2" s="16"/>
      <c r="R2" s="16"/>
      <c r="S2" s="16"/>
      <c r="T2" s="16"/>
      <c r="U2" s="16"/>
      <c r="V2" s="16"/>
      <c r="W2" s="16"/>
      <c r="X2" s="16"/>
      <c r="Y2" s="17"/>
      <c r="Z2" s="16"/>
      <c r="AA2" s="16"/>
      <c r="AB2" s="16"/>
      <c r="AC2" s="16"/>
      <c r="AD2" s="16"/>
      <c r="AE2" s="17"/>
      <c r="AF2" s="16"/>
      <c r="AG2" s="16"/>
      <c r="AH2" s="16"/>
      <c r="AI2" s="17"/>
      <c r="AJ2" s="16"/>
      <c r="AK2" s="16"/>
      <c r="AL2" s="16"/>
      <c r="AM2" s="16"/>
      <c r="AN2" s="16"/>
      <c r="AO2" s="17"/>
      <c r="AP2" s="16"/>
      <c r="AQ2" s="16"/>
      <c r="AR2" s="16"/>
      <c r="AS2" s="17"/>
      <c r="AT2" s="16"/>
      <c r="AU2" s="16"/>
      <c r="AV2" s="16"/>
      <c r="AW2" s="16"/>
      <c r="AX2" s="16"/>
      <c r="AY2" s="17"/>
      <c r="AZ2" s="16"/>
      <c r="BA2" s="22"/>
      <c r="BB2" s="22"/>
      <c r="BC2" s="22"/>
      <c r="BD2" s="22"/>
      <c r="BE2" s="2"/>
      <c r="BF2" s="2"/>
      <c r="BG2" s="2"/>
      <c r="BH2" s="2"/>
      <c r="BI2" s="2"/>
      <c r="BJ2" s="2"/>
    </row>
    <row r="3" spans="1:62" ht="15.75">
      <c r="A3" s="23"/>
      <c r="B3" s="23"/>
      <c r="C3" s="17"/>
      <c r="D3" s="16"/>
      <c r="E3" s="17"/>
      <c r="F3" s="16"/>
      <c r="G3" s="16"/>
      <c r="H3" s="16"/>
      <c r="I3" s="16"/>
      <c r="J3" s="16"/>
      <c r="K3" s="17"/>
      <c r="L3" s="16"/>
      <c r="M3" s="16"/>
      <c r="N3" s="16"/>
      <c r="O3" s="17"/>
      <c r="P3" s="16"/>
      <c r="Q3" s="16"/>
      <c r="R3" s="16"/>
      <c r="S3" s="16"/>
      <c r="T3" s="16"/>
      <c r="U3" s="17"/>
      <c r="V3" s="16"/>
      <c r="W3" s="16"/>
      <c r="X3" s="16"/>
      <c r="Y3" s="17"/>
      <c r="Z3" s="16"/>
      <c r="AA3" s="16"/>
      <c r="AB3" s="16"/>
      <c r="AC3" s="16"/>
      <c r="AD3" s="16"/>
      <c r="AE3" s="17"/>
      <c r="AF3" s="16"/>
      <c r="AG3" s="16"/>
      <c r="AH3" s="16"/>
      <c r="AI3" s="17"/>
      <c r="AJ3" s="16"/>
      <c r="AK3" s="16"/>
      <c r="AL3" s="16"/>
      <c r="AM3" s="16"/>
      <c r="AN3" s="16"/>
      <c r="AO3" s="17"/>
      <c r="AP3" s="16"/>
      <c r="AQ3" s="16"/>
      <c r="AR3" s="16"/>
      <c r="AS3" s="17"/>
      <c r="AT3" s="16"/>
      <c r="AU3" s="16"/>
      <c r="AV3" s="16"/>
      <c r="AW3" s="16"/>
      <c r="AX3" s="16"/>
      <c r="AY3" s="17"/>
      <c r="AZ3" s="16"/>
      <c r="BA3" s="22"/>
      <c r="BB3" s="22"/>
      <c r="BC3" s="22"/>
      <c r="BD3" s="22"/>
      <c r="BE3" s="2"/>
      <c r="BF3" s="2"/>
      <c r="BG3" s="2"/>
      <c r="BH3" s="2"/>
      <c r="BI3" s="2"/>
      <c r="BJ3" s="2"/>
    </row>
    <row r="4" spans="1:62" ht="15.75">
      <c r="A4" s="24"/>
      <c r="B4" s="24"/>
      <c r="C4" s="697" t="s">
        <v>1</v>
      </c>
      <c r="D4" s="698"/>
      <c r="E4" s="698"/>
      <c r="F4" s="698"/>
      <c r="G4" s="698"/>
      <c r="H4" s="698"/>
      <c r="I4" s="698"/>
      <c r="J4" s="698"/>
      <c r="K4" s="698"/>
      <c r="L4" s="699"/>
      <c r="M4" s="697" t="s">
        <v>5</v>
      </c>
      <c r="N4" s="698"/>
      <c r="O4" s="698"/>
      <c r="P4" s="698"/>
      <c r="Q4" s="698"/>
      <c r="R4" s="698"/>
      <c r="S4" s="698"/>
      <c r="T4" s="698"/>
      <c r="U4" s="698"/>
      <c r="V4" s="699"/>
      <c r="W4" s="700" t="s">
        <v>6</v>
      </c>
      <c r="X4" s="698"/>
      <c r="Y4" s="698"/>
      <c r="Z4" s="698"/>
      <c r="AA4" s="698"/>
      <c r="AB4" s="698"/>
      <c r="AC4" s="698"/>
      <c r="AD4" s="698"/>
      <c r="AE4" s="698"/>
      <c r="AF4" s="699"/>
      <c r="AG4" s="700" t="s">
        <v>7</v>
      </c>
      <c r="AH4" s="698"/>
      <c r="AI4" s="698"/>
      <c r="AJ4" s="698"/>
      <c r="AK4" s="698"/>
      <c r="AL4" s="698"/>
      <c r="AM4" s="698"/>
      <c r="AN4" s="698"/>
      <c r="AO4" s="698"/>
      <c r="AP4" s="699"/>
      <c r="AQ4" s="700" t="s">
        <v>8</v>
      </c>
      <c r="AR4" s="698"/>
      <c r="AS4" s="698"/>
      <c r="AT4" s="698"/>
      <c r="AU4" s="698"/>
      <c r="AV4" s="698"/>
      <c r="AW4" s="698"/>
      <c r="AX4" s="698"/>
      <c r="AY4" s="698"/>
      <c r="AZ4" s="699"/>
      <c r="BA4" s="25"/>
      <c r="BB4" s="25"/>
      <c r="BC4" s="25"/>
      <c r="BD4" s="25"/>
      <c r="BE4" s="26"/>
      <c r="BF4" s="26"/>
      <c r="BG4" s="26"/>
      <c r="BH4" s="26"/>
      <c r="BI4" s="26"/>
      <c r="BJ4" s="26"/>
    </row>
    <row r="5" spans="1:62" ht="15.75">
      <c r="A5" s="23" t="s">
        <v>15</v>
      </c>
      <c r="B5" s="27" t="s">
        <v>16</v>
      </c>
      <c r="C5" s="28" t="s">
        <v>17</v>
      </c>
      <c r="D5" s="29" t="s">
        <v>18</v>
      </c>
      <c r="E5" s="30"/>
      <c r="F5" s="31" t="s">
        <v>19</v>
      </c>
      <c r="G5" s="31" t="s">
        <v>20</v>
      </c>
      <c r="H5" s="31" t="s">
        <v>21</v>
      </c>
      <c r="I5" s="31" t="s">
        <v>22</v>
      </c>
      <c r="J5" s="31" t="s">
        <v>23</v>
      </c>
      <c r="K5" s="31" t="s">
        <v>24</v>
      </c>
      <c r="L5" s="32" t="s">
        <v>10</v>
      </c>
      <c r="M5" s="33" t="s">
        <v>17</v>
      </c>
      <c r="N5" s="34" t="s">
        <v>18</v>
      </c>
      <c r="O5" s="35"/>
      <c r="P5" s="36" t="s">
        <v>19</v>
      </c>
      <c r="Q5" s="36" t="s">
        <v>20</v>
      </c>
      <c r="R5" s="36" t="s">
        <v>21</v>
      </c>
      <c r="S5" s="36" t="s">
        <v>22</v>
      </c>
      <c r="T5" s="36" t="s">
        <v>23</v>
      </c>
      <c r="U5" s="36" t="s">
        <v>24</v>
      </c>
      <c r="V5" s="37" t="s">
        <v>10</v>
      </c>
      <c r="W5" s="33" t="s">
        <v>17</v>
      </c>
      <c r="X5" s="34" t="s">
        <v>18</v>
      </c>
      <c r="Y5" s="35"/>
      <c r="Z5" s="36" t="s">
        <v>19</v>
      </c>
      <c r="AA5" s="36" t="s">
        <v>20</v>
      </c>
      <c r="AB5" s="36" t="s">
        <v>21</v>
      </c>
      <c r="AC5" s="36" t="s">
        <v>22</v>
      </c>
      <c r="AD5" s="36" t="s">
        <v>23</v>
      </c>
      <c r="AE5" s="36" t="s">
        <v>24</v>
      </c>
      <c r="AF5" s="37" t="s">
        <v>10</v>
      </c>
      <c r="AG5" s="33" t="s">
        <v>17</v>
      </c>
      <c r="AH5" s="34" t="s">
        <v>18</v>
      </c>
      <c r="AI5" s="35"/>
      <c r="AJ5" s="36" t="s">
        <v>19</v>
      </c>
      <c r="AK5" s="36" t="s">
        <v>20</v>
      </c>
      <c r="AL5" s="36" t="s">
        <v>21</v>
      </c>
      <c r="AM5" s="36" t="s">
        <v>22</v>
      </c>
      <c r="AN5" s="36" t="s">
        <v>23</v>
      </c>
      <c r="AO5" s="36" t="s">
        <v>24</v>
      </c>
      <c r="AP5" s="37" t="s">
        <v>10</v>
      </c>
      <c r="AQ5" s="33" t="s">
        <v>17</v>
      </c>
      <c r="AR5" s="34" t="s">
        <v>18</v>
      </c>
      <c r="AS5" s="35"/>
      <c r="AT5" s="36" t="s">
        <v>19</v>
      </c>
      <c r="AU5" s="36" t="s">
        <v>20</v>
      </c>
      <c r="AV5" s="36" t="s">
        <v>21</v>
      </c>
      <c r="AW5" s="36" t="s">
        <v>22</v>
      </c>
      <c r="AX5" s="36" t="s">
        <v>23</v>
      </c>
      <c r="AY5" s="36" t="s">
        <v>24</v>
      </c>
      <c r="AZ5" s="37" t="s">
        <v>10</v>
      </c>
      <c r="BA5" s="22"/>
      <c r="BB5" s="22"/>
      <c r="BC5" s="22"/>
      <c r="BD5" s="22"/>
      <c r="BE5" s="2"/>
      <c r="BF5" s="2"/>
      <c r="BG5" s="2"/>
      <c r="BH5" s="2"/>
      <c r="BI5" s="2"/>
      <c r="BJ5" s="2"/>
    </row>
    <row r="6" spans="1:62" ht="15.75">
      <c r="A6" s="23">
        <v>1</v>
      </c>
      <c r="B6" s="38" t="s">
        <v>27</v>
      </c>
      <c r="C6" s="39"/>
      <c r="D6" s="40"/>
      <c r="E6" s="41"/>
      <c r="F6" s="42"/>
      <c r="G6" s="42"/>
      <c r="H6" s="42"/>
      <c r="I6" s="42"/>
      <c r="J6" s="42"/>
      <c r="K6" s="43"/>
      <c r="L6" s="44"/>
      <c r="M6" s="45"/>
      <c r="N6" s="40"/>
      <c r="O6" s="41"/>
      <c r="P6" s="42"/>
      <c r="Q6" s="42"/>
      <c r="R6" s="42"/>
      <c r="S6" s="42"/>
      <c r="T6" s="42"/>
      <c r="U6" s="43"/>
      <c r="V6" s="44"/>
      <c r="W6" s="46"/>
      <c r="X6" s="40"/>
      <c r="Y6" s="41"/>
      <c r="Z6" s="42"/>
      <c r="AA6" s="42"/>
      <c r="AB6" s="42"/>
      <c r="AC6" s="42"/>
      <c r="AD6" s="42"/>
      <c r="AE6" s="43"/>
      <c r="AF6" s="44"/>
      <c r="AG6" s="46"/>
      <c r="AH6" s="40"/>
      <c r="AI6" s="41"/>
      <c r="AJ6" s="42"/>
      <c r="AK6" s="42"/>
      <c r="AL6" s="42"/>
      <c r="AM6" s="42"/>
      <c r="AN6" s="42"/>
      <c r="AO6" s="43"/>
      <c r="AP6" s="44"/>
      <c r="AQ6" s="46"/>
      <c r="AR6" s="40"/>
      <c r="AS6" s="41"/>
      <c r="AT6" s="42"/>
      <c r="AU6" s="42"/>
      <c r="AV6" s="42"/>
      <c r="AW6" s="42"/>
      <c r="AX6" s="42"/>
      <c r="AY6" s="43"/>
      <c r="AZ6" s="44"/>
      <c r="BA6" s="22"/>
      <c r="BB6" s="22"/>
      <c r="BC6" s="22"/>
      <c r="BD6" s="22"/>
      <c r="BE6" s="2"/>
      <c r="BF6" s="2"/>
      <c r="BG6" s="2"/>
      <c r="BH6" s="2"/>
      <c r="BI6" s="2"/>
      <c r="BJ6" s="2"/>
    </row>
    <row r="7" spans="1:62" ht="14.25" customHeight="1">
      <c r="A7" s="23">
        <v>1</v>
      </c>
      <c r="B7" s="38" t="s">
        <v>27</v>
      </c>
      <c r="C7" s="47"/>
      <c r="D7" s="48" t="s">
        <v>29</v>
      </c>
      <c r="E7" s="49" t="s">
        <v>31</v>
      </c>
      <c r="F7" s="50" t="str">
        <f>IF(D7="","-",IF(VLOOKUP(D7,'D3 TI'!$D$7:$U$47,7,0)=0,"-",IF(AND(D7=D7,OR(E7="T",E7="P")),VLOOKUP(D7,'D3 TI'!$D$7:$U$47,7,0),"-")))</f>
        <v>HER</v>
      </c>
      <c r="G7" s="50" t="str">
        <f>IF(D7="","-",IF(VLOOKUP(D7,'D3 TI'!$D$7:$U$47,8,0)=0,"-",IF(AND(D7=D7,OR(E7="T",E7="P")),VLOOKUP(D7,'D3 TI'!$D$7:$U$47,8,0),"-")))</f>
        <v>-</v>
      </c>
      <c r="H7" s="50" t="str">
        <f>IF(D7="","-",IF(VLOOKUP(D7,'D3 TI'!$D$7:$U$47,9,0)=0,"-",IF(AND(D7=D7,OR(E7="T",E7="P")),VLOOKUP(D7,'D3 TI'!$D$7:$U$47,9,0),"-")))</f>
        <v>-</v>
      </c>
      <c r="I7" s="50" t="str">
        <f>IF(D7="","-",IF(VLOOKUP(D7,'D3 TI'!$D$7:$U$47,17,0)=0,"-",IF(AND(D7=D7,E7="P"),VLOOKUP(D7,'D3 TI'!$D$7:$U$47,17,0),"-")))</f>
        <v>-</v>
      </c>
      <c r="J7" s="51" t="str">
        <f>IF(D7="","-",IF(VLOOKUP(D7,'D3 TI'!$D$7:$U$47,18,0)=0,"-",IF(AND(D7=D7,E7="P"),VLOOKUP(D7,'D3 TI'!$D$7:$U$47,18,0),"-")))</f>
        <v>-</v>
      </c>
      <c r="K7" s="52" t="s">
        <v>35</v>
      </c>
      <c r="L7" s="53" t="s">
        <v>36</v>
      </c>
      <c r="M7" s="47"/>
      <c r="N7" s="48" t="s">
        <v>37</v>
      </c>
      <c r="O7" s="49" t="s">
        <v>38</v>
      </c>
      <c r="P7" s="50" t="str">
        <f>IF(N7="","-",IF(VLOOKUP(N7,'D3 TI'!$D$7:$U$47,7,0)=0,"-",IF(AND(N7=N7,OR(O7="T",O7="P")),VLOOKUP(N7,'D3 TI'!$D$7:$U$47,7,0),"-")))</f>
        <v>MPR</v>
      </c>
      <c r="Q7" s="50" t="str">
        <f>IF(N7="","-",IF(VLOOKUP(N7,'D3 TI'!$D$7:$U$47,8,0)=0,"-",IF(AND(N7=N7,OR(O7="T",O7="P")),VLOOKUP(N7,'D3 TI'!$D$7:$U$47,8,0),"-")))</f>
        <v>-</v>
      </c>
      <c r="R7" s="50" t="str">
        <f>IF(N7="","-",IF(VLOOKUP(N7,'D3 TI'!$D$7:$U$47,9,0)=0,"-",IF(AND(N7=N7,OR(O7="T",O7="P")),VLOOKUP(N7,'D3 TI'!$D$7:$U$47,9,0),"-")))</f>
        <v>-</v>
      </c>
      <c r="S7" s="50" t="str">
        <f>IF(N7="","-",IF(VLOOKUP(N7,'D3 TI'!$D$7:$U$47,17,0)=0,"-",IF(AND(N7=N7,O7="P"),VLOOKUP(N7,'D3 TI'!$D$7:$U$47,17,0),"-")))</f>
        <v>-</v>
      </c>
      <c r="T7" s="51" t="str">
        <f>IF(N7="","-",IF(VLOOKUP(N7,'D3 TI'!$D$7:$U$47,18,0)=0,"-",IF(AND(N7=N7,O7="P"),VLOOKUP(N7,'D3 TI'!$D$7:$U$47,18,0),"-")))</f>
        <v>-</v>
      </c>
      <c r="U7" s="52" t="s">
        <v>35</v>
      </c>
      <c r="V7" s="53" t="s">
        <v>40</v>
      </c>
      <c r="W7" s="47"/>
      <c r="X7" s="48" t="s">
        <v>41</v>
      </c>
      <c r="Y7" s="49" t="s">
        <v>31</v>
      </c>
      <c r="Z7" s="50" t="str">
        <f>IF(X7="","-",IF(VLOOKUP(X7,'D3 TI'!$D$7:$U$47,7,0)=0,"-",IF(AND(X7=X7,OR(Y7="T",Y7="P")),VLOOKUP(X7,'D3 TI'!$D$7:$U$47,7,0),"-")))</f>
        <v>HER</v>
      </c>
      <c r="AA7" s="50" t="str">
        <f>IF(X7="","-",IF(VLOOKUP(X7,'D3 TI'!$D$7:$U$47,8,0)=0,"-",IF(AND(X7=X7,OR(Y7="T",Y7="P")),VLOOKUP(X7,'D3 TI'!$D$7:$U$47,8,0),"-")))</f>
        <v>-</v>
      </c>
      <c r="AB7" s="50" t="str">
        <f>IF(X7="","-",IF(VLOOKUP(X7,'D3 TI'!$D$7:$U$47,9,0)=0,"-",IF(AND(X7=X7,OR(Y7="T",Y7="P")),VLOOKUP(X7,'D3 TI'!$D$7:$U$47,9,0),"-")))</f>
        <v>-</v>
      </c>
      <c r="AC7" s="50" t="str">
        <f>IF(X7="","-",IF(VLOOKUP(X7,'D3 TI'!$D$7:$U$47,17,0)=0,"-",IF(AND(X7=X7,Y7="P"),VLOOKUP(X7,'D3 TI'!$D$7:$U$47,17,0),"-")))</f>
        <v>-</v>
      </c>
      <c r="AD7" s="51" t="str">
        <f>IF(X7="","-",IF(VLOOKUP(X7,'D3 TI'!$D$7:$U$47,18,0)=0,"-",IF(AND(X7=X7,Y7="P"),VLOOKUP(X7,'D3 TI'!$D$7:$U$47,18,0),"-")))</f>
        <v>-</v>
      </c>
      <c r="AE7" s="52" t="s">
        <v>35</v>
      </c>
      <c r="AF7" s="53" t="s">
        <v>42</v>
      </c>
      <c r="AG7" s="47"/>
      <c r="AH7" s="48" t="s">
        <v>29</v>
      </c>
      <c r="AI7" s="49" t="s">
        <v>38</v>
      </c>
      <c r="AJ7" s="50" t="str">
        <f>IF(AH7="","-",IF(VLOOKUP(AH7,'D3 TI'!$D$7:$U$47,7,0)=0,"-",IF(AND(AH7=AH7,OR(AI7="T",AI7="P")),VLOOKUP(AH7,'D3 TI'!$D$7:$U$47,7,0),"-")))</f>
        <v>HER</v>
      </c>
      <c r="AK7" s="50" t="str">
        <f>IF(AH7="","-",IF(VLOOKUP(AH7,'D3 TI'!$D$7:$U$47,8,0)=0,"-",IF(AND(AH7=AH7,OR(AI7="T",AI7="P")),VLOOKUP(AH7,'D3 TI'!$D$7:$U$47,8,0),"-")))</f>
        <v>-</v>
      </c>
      <c r="AL7" s="50" t="str">
        <f>IF(AH7="","-",IF(VLOOKUP(AH7,'D3 TI'!$D$7:$U$47,9,0)=0,"-",IF(AND(AH7=AH7,OR(AI7="T",AI7="P")),VLOOKUP(AH7,'D3 TI'!$D$7:$U$47,9,0),"-")))</f>
        <v>-</v>
      </c>
      <c r="AM7" s="50" t="str">
        <f>IF(AH7="","-",IF(VLOOKUP(AH7,'D3 TI'!$D$7:$U$47,17,0)=0,"-",IF(AND(AH7=AH7,AI7="P"),VLOOKUP(AH7,'D3 TI'!$D$7:$U$47,17,0),"-")))</f>
        <v>SRT</v>
      </c>
      <c r="AN7" s="51" t="str">
        <f>IF(AH7="","-",IF(VLOOKUP(AH7,'D3 TI'!$D$7:$U$47,18,0)=0,"-",IF(AND(AH7=AH7,AI7="P"),VLOOKUP(AH7,'D3 TI'!$D$7:$U$47,18,0),"-")))</f>
        <v>-</v>
      </c>
      <c r="AO7" s="52" t="s">
        <v>35</v>
      </c>
      <c r="AP7" s="53" t="s">
        <v>46</v>
      </c>
      <c r="AQ7" s="47"/>
      <c r="AR7" s="48" t="s">
        <v>41</v>
      </c>
      <c r="AS7" s="49" t="s">
        <v>38</v>
      </c>
      <c r="AT7" s="50" t="str">
        <f>IF(AR7="","-",IF(VLOOKUP(AR7,'D3 TI'!$D$7:$U$47,7,0)=0,"-",IF(AND(AR7=AR7,OR(AS7="T",AS7="P")),VLOOKUP(AR7,'D3 TI'!$D$7:$U$47,7,0),"-")))</f>
        <v>HER</v>
      </c>
      <c r="AU7" s="50" t="str">
        <f>IF(AR7="","-",IF(VLOOKUP(AR7,'D3 TI'!$D$7:$U$47,8,0)=0,"-",IF(AND(AR7=AR7,OR(AS7="T",AS7="P")),VLOOKUP(AR7,'D3 TI'!$D$7:$U$47,8,0),"-")))</f>
        <v>-</v>
      </c>
      <c r="AV7" s="50" t="str">
        <f>IF(AR7="","-",IF(VLOOKUP(AR7,'D3 TI'!$D$7:$U$47,9,0)=0,"-",IF(AND(AR7=AR7,OR(AS7="T",AS7="P")),VLOOKUP(AR7,'D3 TI'!$D$7:$U$47,9,0),"-")))</f>
        <v>-</v>
      </c>
      <c r="AW7" s="50" t="str">
        <f>IF(AR7="","-",IF(VLOOKUP(AR7,'D3 TI'!$D$7:$U$47,17,0)=0,"-",IF(AND(AR7=AR7,AS7="P"),VLOOKUP(AR7,'D3 TI'!$D$7:$U$47,17,0),"-")))</f>
        <v>CDN</v>
      </c>
      <c r="AX7" s="51" t="str">
        <f>IF(AR7="","-",IF(VLOOKUP(AR7,'D3 TI'!$D$7:$U$47,18,0)=0,"-",IF(AND(AR7=AR7,AS7="P"),VLOOKUP(AR7,'D3 TI'!$D$7:$U$47,18,0),"-")))</f>
        <v>-</v>
      </c>
      <c r="AY7" s="52" t="s">
        <v>35</v>
      </c>
      <c r="AZ7" s="53" t="s">
        <v>33</v>
      </c>
      <c r="BA7" s="22"/>
      <c r="BB7" s="22"/>
      <c r="BC7" s="22"/>
      <c r="BD7" s="22"/>
      <c r="BE7" s="2"/>
      <c r="BF7" s="2"/>
      <c r="BG7" s="2"/>
      <c r="BH7" s="2"/>
      <c r="BI7" s="2"/>
      <c r="BJ7" s="2"/>
    </row>
    <row r="8" spans="1:62" ht="14.25" customHeight="1">
      <c r="A8" s="23">
        <v>1</v>
      </c>
      <c r="B8" s="38" t="s">
        <v>27</v>
      </c>
      <c r="C8" s="47"/>
      <c r="D8" s="48" t="s">
        <v>29</v>
      </c>
      <c r="E8" s="49" t="s">
        <v>31</v>
      </c>
      <c r="F8" s="50" t="str">
        <f>IF(D8="","-",IF(VLOOKUP(D8,'D3 TI'!$D$7:$U$47,7,0)=0,"-",IF(AND(D8=D8,OR(E8="T",E8="P")),VLOOKUP(D8,'D3 TI'!$D$7:$U$47,7,0),"-")))</f>
        <v>HER</v>
      </c>
      <c r="G8" s="50" t="str">
        <f>IF(D8="","-",IF(VLOOKUP(D8,'D3 TI'!$D$7:$U$47,8,0)=0,"-",IF(AND(D8=D8,OR(E8="T",E8="P")),VLOOKUP(D8,'D3 TI'!$D$7:$U$47,8,0),"-")))</f>
        <v>-</v>
      </c>
      <c r="H8" s="50" t="str">
        <f>IF(D8="","-",IF(VLOOKUP(D8,'D3 TI'!$D$7:$U$47,9,0)=0,"-",IF(AND(D8=D8,OR(E8="T",E8="P")),VLOOKUP(D8,'D3 TI'!$D$7:$U$47,9,0),"-")))</f>
        <v>-</v>
      </c>
      <c r="I8" s="50" t="str">
        <f>IF(D8="","-",IF(VLOOKUP(D8,'D3 TI'!$D$7:$U$47,17,0)=0,"-",IF(AND(D8=D8,E8="P"),VLOOKUP(D8,'D3 TI'!$D$7:$U$47,17,0),"-")))</f>
        <v>-</v>
      </c>
      <c r="J8" s="51" t="str">
        <f>IF(D8="","-",IF(VLOOKUP(D8,'D3 TI'!$D$7:$U$47,18,0)=0,"-",IF(AND(D8=D8,E8="P"),VLOOKUP(D8,'D3 TI'!$D$7:$U$47,18,0),"-")))</f>
        <v>-</v>
      </c>
      <c r="K8" s="52" t="s">
        <v>48</v>
      </c>
      <c r="L8" s="53" t="s">
        <v>36</v>
      </c>
      <c r="M8" s="47"/>
      <c r="N8" s="48" t="s">
        <v>37</v>
      </c>
      <c r="O8" s="49" t="s">
        <v>38</v>
      </c>
      <c r="P8" s="50" t="str">
        <f>IF(N8="","-",IF(VLOOKUP(N8,'D3 TI'!$D$7:$U$47,7,0)=0,"-",IF(AND(N8=N8,OR(O8="T",O8="P")),VLOOKUP(N8,'D3 TI'!$D$7:$U$47,7,0),"-")))</f>
        <v>MPR</v>
      </c>
      <c r="Q8" s="50" t="str">
        <f>IF(N8="","-",IF(VLOOKUP(N8,'D3 TI'!$D$7:$U$47,8,0)=0,"-",IF(AND(N8=N8,OR(O8="T",O8="P")),VLOOKUP(N8,'D3 TI'!$D$7:$U$47,8,0),"-")))</f>
        <v>-</v>
      </c>
      <c r="R8" s="50" t="str">
        <f>IF(N8="","-",IF(VLOOKUP(N8,'D3 TI'!$D$7:$U$47,9,0)=0,"-",IF(AND(N8=N8,OR(O8="T",O8="P")),VLOOKUP(N8,'D3 TI'!$D$7:$U$47,9,0),"-")))</f>
        <v>-</v>
      </c>
      <c r="S8" s="50" t="str">
        <f>IF(N8="","-",IF(VLOOKUP(N8,'D3 TI'!$D$7:$U$47,17,0)=0,"-",IF(AND(N8=N8,O8="P"),VLOOKUP(N8,'D3 TI'!$D$7:$U$47,17,0),"-")))</f>
        <v>-</v>
      </c>
      <c r="T8" s="51" t="str">
        <f>IF(N8="","-",IF(VLOOKUP(N8,'D3 TI'!$D$7:$U$47,18,0)=0,"-",IF(AND(N8=N8,O8="P"),VLOOKUP(N8,'D3 TI'!$D$7:$U$47,18,0),"-")))</f>
        <v>-</v>
      </c>
      <c r="U8" s="52" t="s">
        <v>48</v>
      </c>
      <c r="V8" s="53" t="s">
        <v>40</v>
      </c>
      <c r="W8" s="47"/>
      <c r="X8" s="48" t="s">
        <v>41</v>
      </c>
      <c r="Y8" s="49" t="s">
        <v>31</v>
      </c>
      <c r="Z8" s="50" t="str">
        <f>IF(X8="","-",IF(VLOOKUP(X8,'D3 TI'!$D$7:$U$47,7,0)=0,"-",IF(AND(X8=X8,OR(Y8="T",Y8="P")),VLOOKUP(X8,'D3 TI'!$D$7:$U$47,7,0),"-")))</f>
        <v>HER</v>
      </c>
      <c r="AA8" s="50" t="str">
        <f>IF(X8="","-",IF(VLOOKUP(X8,'D3 TI'!$D$7:$U$47,8,0)=0,"-",IF(AND(X8=X8,OR(Y8="T",Y8="P")),VLOOKUP(X8,'D3 TI'!$D$7:$U$47,8,0),"-")))</f>
        <v>-</v>
      </c>
      <c r="AB8" s="50" t="str">
        <f>IF(X8="","-",IF(VLOOKUP(X8,'D3 TI'!$D$7:$U$47,9,0)=0,"-",IF(AND(X8=X8,OR(Y8="T",Y8="P")),VLOOKUP(X8,'D3 TI'!$D$7:$U$47,9,0),"-")))</f>
        <v>-</v>
      </c>
      <c r="AC8" s="50" t="str">
        <f>IF(X8="","-",IF(VLOOKUP(X8,'D3 TI'!$D$7:$U$47,17,0)=0,"-",IF(AND(X8=X8,Y8="P"),VLOOKUP(X8,'D3 TI'!$D$7:$U$47,17,0),"-")))</f>
        <v>-</v>
      </c>
      <c r="AD8" s="51" t="str">
        <f>IF(X8="","-",IF(VLOOKUP(X8,'D3 TI'!$D$7:$U$47,18,0)=0,"-",IF(AND(X8=X8,Y8="P"),VLOOKUP(X8,'D3 TI'!$D$7:$U$47,18,0),"-")))</f>
        <v>-</v>
      </c>
      <c r="AE8" s="52" t="s">
        <v>48</v>
      </c>
      <c r="AF8" s="53" t="s">
        <v>42</v>
      </c>
      <c r="AG8" s="47"/>
      <c r="AH8" s="48" t="s">
        <v>29</v>
      </c>
      <c r="AI8" s="49" t="s">
        <v>38</v>
      </c>
      <c r="AJ8" s="50" t="str">
        <f>IF(AH8="","-",IF(VLOOKUP(AH8,'D3 TI'!$D$7:$U$47,7,0)=0,"-",IF(AND(AH8=AH8,OR(AI8="T",AI8="P")),VLOOKUP(AH8,'D3 TI'!$D$7:$U$47,7,0),"-")))</f>
        <v>HER</v>
      </c>
      <c r="AK8" s="50" t="str">
        <f>IF(AH8="","-",IF(VLOOKUP(AH8,'D3 TI'!$D$7:$U$47,8,0)=0,"-",IF(AND(AH8=AH8,OR(AI8="T",AI8="P")),VLOOKUP(AH8,'D3 TI'!$D$7:$U$47,8,0),"-")))</f>
        <v>-</v>
      </c>
      <c r="AL8" s="50" t="str">
        <f>IF(AH8="","-",IF(VLOOKUP(AH8,'D3 TI'!$D$7:$U$47,9,0)=0,"-",IF(AND(AH8=AH8,OR(AI8="T",AI8="P")),VLOOKUP(AH8,'D3 TI'!$D$7:$U$47,9,0),"-")))</f>
        <v>-</v>
      </c>
      <c r="AM8" s="50" t="str">
        <f>IF(AH8="","-",IF(VLOOKUP(AH8,'D3 TI'!$D$7:$U$47,17,0)=0,"-",IF(AND(AH8=AH8,AI8="P"),VLOOKUP(AH8,'D3 TI'!$D$7:$U$47,17,0),"-")))</f>
        <v>SRT</v>
      </c>
      <c r="AN8" s="51" t="str">
        <f>IF(AH8="","-",IF(VLOOKUP(AH8,'D3 TI'!$D$7:$U$47,18,0)=0,"-",IF(AND(AH8=AH8,AI8="P"),VLOOKUP(AH8,'D3 TI'!$D$7:$U$47,18,0),"-")))</f>
        <v>-</v>
      </c>
      <c r="AO8" s="52" t="s">
        <v>48</v>
      </c>
      <c r="AP8" s="53" t="s">
        <v>46</v>
      </c>
      <c r="AQ8" s="47"/>
      <c r="AR8" s="48" t="s">
        <v>41</v>
      </c>
      <c r="AS8" s="49" t="s">
        <v>38</v>
      </c>
      <c r="AT8" s="50" t="str">
        <f>IF(AR8="","-",IF(VLOOKUP(AR8,'D3 TI'!$D$7:$U$47,7,0)=0,"-",IF(AND(AR8=AR8,OR(AS8="T",AS8="P")),VLOOKUP(AR8,'D3 TI'!$D$7:$U$47,7,0),"-")))</f>
        <v>HER</v>
      </c>
      <c r="AU8" s="50" t="str">
        <f>IF(AR8="","-",IF(VLOOKUP(AR8,'D3 TI'!$D$7:$U$47,8,0)=0,"-",IF(AND(AR8=AR8,OR(AS8="T",AS8="P")),VLOOKUP(AR8,'D3 TI'!$D$7:$U$47,8,0),"-")))</f>
        <v>-</v>
      </c>
      <c r="AV8" s="50" t="str">
        <f>IF(AR8="","-",IF(VLOOKUP(AR8,'D3 TI'!$D$7:$U$47,9,0)=0,"-",IF(AND(AR8=AR8,OR(AS8="T",AS8="P")),VLOOKUP(AR8,'D3 TI'!$D$7:$U$47,9,0),"-")))</f>
        <v>-</v>
      </c>
      <c r="AW8" s="50" t="str">
        <f>IF(AR8="","-",IF(VLOOKUP(AR8,'D3 TI'!$D$7:$U$47,17,0)=0,"-",IF(AND(AR8=AR8,AS8="P"),VLOOKUP(AR8,'D3 TI'!$D$7:$U$47,17,0),"-")))</f>
        <v>CDN</v>
      </c>
      <c r="AX8" s="51" t="str">
        <f>IF(AR8="","-",IF(VLOOKUP(AR8,'D3 TI'!$D$7:$U$47,18,0)=0,"-",IF(AND(AR8=AR8,AS8="P"),VLOOKUP(AR8,'D3 TI'!$D$7:$U$47,18,0),"-")))</f>
        <v>-</v>
      </c>
      <c r="AY8" s="52" t="s">
        <v>48</v>
      </c>
      <c r="AZ8" s="53" t="s">
        <v>33</v>
      </c>
      <c r="BA8" s="22"/>
      <c r="BB8" s="22"/>
      <c r="BC8" s="22"/>
      <c r="BD8" s="22"/>
      <c r="BE8" s="2"/>
      <c r="BF8" s="2"/>
      <c r="BG8" s="2"/>
      <c r="BH8" s="2"/>
      <c r="BI8" s="2"/>
      <c r="BJ8" s="2"/>
    </row>
    <row r="9" spans="1:62" ht="14.25" customHeight="1">
      <c r="A9" s="23">
        <v>1</v>
      </c>
      <c r="B9" s="38" t="s">
        <v>27</v>
      </c>
      <c r="C9" s="47"/>
      <c r="D9" s="48"/>
      <c r="E9" s="49"/>
      <c r="F9" s="50" t="str">
        <f>IF(D9="","-",IF(VLOOKUP(D9,D3TK!$D$7:$U$44,7,0)=0,"-",IF(AND(D9=D9,OR(E9="T",E9="P")),VLOOKUP(D9,D3TK!$D$7:$U$44,7,0),"-")))</f>
        <v>-</v>
      </c>
      <c r="G9" s="50" t="str">
        <f>IF(D9="","-",IF(VLOOKUP(D9,D3TK!$D$7:$U$44,8,0)=0,"-",IF(AND(D9=D9,OR(E9="T",E9="P")),VLOOKUP(D9,D3TK!$D$7:$U$44,8,0),"-")))</f>
        <v>-</v>
      </c>
      <c r="H9" s="50" t="str">
        <f>IF(D9="","-",IF(VLOOKUP(D9,D3TK!$D$7:$U$44,9,0)=0,"-",IF(AND(D9=D9,OR(E9="T",E9="P")),VLOOKUP(D9,D3TK!$D$7:$U$44,9,0),"-")))</f>
        <v>-</v>
      </c>
      <c r="I9" s="50" t="str">
        <f>IF(D9="","-",IF(VLOOKUP(D9,D3TK!$D$7:$U$44,17,0)=0,"-",IF(AND(D9=D9,E9="P"),VLOOKUP(D9,D3TK!$D$7:$U$44,17,0),"-")))</f>
        <v>-</v>
      </c>
      <c r="J9" s="51" t="str">
        <f>IF(D9="","-",IF(VLOOKUP(D9,D3TK!$D$7:$U$44,18,0)=0,"-",IF(AND(D9=D9,E9="P"),VLOOKUP(D9,D3TK!$D$7:$U$44,18,0),"-")))</f>
        <v>-</v>
      </c>
      <c r="K9" s="52" t="s">
        <v>54</v>
      </c>
      <c r="L9" s="53"/>
      <c r="M9" s="47"/>
      <c r="N9" s="48" t="s">
        <v>55</v>
      </c>
      <c r="O9" s="49" t="s">
        <v>31</v>
      </c>
      <c r="P9" s="50" t="str">
        <f>IF(N9="","-",IF(VLOOKUP(N9,D3TK!$D$7:$U$44,7,0)=0,"-",IF(AND(N9=N9,OR(O9="T",O9="P")),VLOOKUP(N9,D3TK!$D$7:$U$44,7,0),"-")))</f>
        <v>TMP</v>
      </c>
      <c r="Q9" s="50" t="str">
        <f>IF(N9="","-",IF(VLOOKUP(N9,D3TK!$D$7:$U$44,8,0)=0,"-",IF(AND(N9=N9,OR(O9="T",O9="P")),VLOOKUP(N9,D3TK!$D$7:$U$44,8,0),"-")))</f>
        <v>-</v>
      </c>
      <c r="R9" s="50" t="str">
        <f>IF(N9="","-",IF(VLOOKUP(N9,D3TK!$D$7:$U$44,9,0)=0,"-",IF(AND(N9=N9,OR(O9="T",O9="P")),VLOOKUP(N9,D3TK!$D$7:$U$44,9,0),"-")))</f>
        <v>-</v>
      </c>
      <c r="S9" s="50" t="str">
        <f>IF(N9="","-",IF(VLOOKUP(N9,D3TK!$D$7:$U$44,17,0)=0,"-",IF(AND(N9=N9,O9="P"),VLOOKUP(N9,D3TK!$D$7:$U$44,17,0),"-")))</f>
        <v>-</v>
      </c>
      <c r="T9" s="51" t="str">
        <f>IF(N9="","-",IF(VLOOKUP(N9,D3TK!$D$7:$U$44,18,0)=0,"-",IF(AND(N9=N9,O9="P"),VLOOKUP(N9,D3TK!$D$7:$U$44,18,0),"-")))</f>
        <v>-</v>
      </c>
      <c r="U9" s="52" t="s">
        <v>54</v>
      </c>
      <c r="V9" s="53" t="s">
        <v>58</v>
      </c>
      <c r="W9" s="47"/>
      <c r="X9" s="48" t="s">
        <v>37</v>
      </c>
      <c r="Y9" s="49" t="s">
        <v>31</v>
      </c>
      <c r="Z9" s="50" t="str">
        <f>IF(X9="","-",IF(VLOOKUP(X9,D3TK!$D$7:$U$44,7,0)=0,"-",IF(AND(X9=X9,OR(Y9="T",Y9="P")),VLOOKUP(X9,D3TK!$D$7:$U$44,7,0),"-")))</f>
        <v>SAM</v>
      </c>
      <c r="AA9" s="50" t="str">
        <f>IF(X9="","-",IF(VLOOKUP(X9,D3TK!$D$7:$U$44,8,0)=0,"-",IF(AND(X9=X9,OR(Y9="T",Y9="P")),VLOOKUP(X9,D3TK!$D$7:$U$44,8,0),"-")))</f>
        <v>-</v>
      </c>
      <c r="AB9" s="50" t="str">
        <f>IF(X9="","-",IF(VLOOKUP(X9,D3TK!$D$7:$U$44,9,0)=0,"-",IF(AND(X9=X9,OR(Y9="T",Y9="P")),VLOOKUP(X9,D3TK!$D$7:$U$44,9,0),"-")))</f>
        <v>-</v>
      </c>
      <c r="AC9" s="50" t="str">
        <f>IF(X9="","-",IF(VLOOKUP(X9,D3TK!$D$7:$U$44,17,0)=0,"-",IF(AND(X9=X9,Y9="P"),VLOOKUP(X9,D3TK!$D$7:$U$44,17,0),"-")))</f>
        <v>-</v>
      </c>
      <c r="AD9" s="51" t="str">
        <f>IF(X9="","-",IF(VLOOKUP(X9,D3TK!$D$7:$U$44,18,0)=0,"-",IF(AND(X9=X9,Y9="P"),VLOOKUP(X9,D3TK!$D$7:$U$44,18,0),"-")))</f>
        <v>-</v>
      </c>
      <c r="AE9" s="52" t="s">
        <v>54</v>
      </c>
      <c r="AF9" s="53" t="s">
        <v>26</v>
      </c>
      <c r="AG9" s="47"/>
      <c r="AH9" s="48"/>
      <c r="AI9" s="49"/>
      <c r="AJ9" s="50" t="str">
        <f>IF(AH9="","-",IF(VLOOKUP(AH9,D3TK!$D$7:$U$44,7,0)=0,"-",IF(AND(AH9=AH9,OR(AI9="T",AI9="P")),VLOOKUP(AH9,D3TK!$D$7:$U$44,7,0),"-")))</f>
        <v>-</v>
      </c>
      <c r="AK9" s="50" t="str">
        <f>IF(AH9="","-",IF(VLOOKUP(AH9,D3TK!$D$7:$U$44,8,0)=0,"-",IF(AND(AH9=AH9,OR(AI9="T",AI9="P")),VLOOKUP(AH9,D3TK!$D$7:$U$44,8,0),"-")))</f>
        <v>-</v>
      </c>
      <c r="AL9" s="50" t="str">
        <f>IF(AH9="","-",IF(VLOOKUP(AH9,D3TK!$D$7:$U$44,9,0)=0,"-",IF(AND(AH9=AH9,OR(AI9="T",AI9="P")),VLOOKUP(AH9,D3TK!$D$7:$U$44,9,0),"-")))</f>
        <v>-</v>
      </c>
      <c r="AM9" s="50" t="str">
        <f>IF(AH9="","-",IF(VLOOKUP(AH9,D3TK!$D$7:$U$44,17,0)=0,"-",IF(AND(AH9=AH9,AI9="P"),VLOOKUP(AH9,D3TK!$D$7:$U$44,17,0),"-")))</f>
        <v>-</v>
      </c>
      <c r="AN9" s="51" t="str">
        <f>IF(AH9="","-",IF(VLOOKUP(AH9,D3TK!$D$7:$U$44,18,0)=0,"-",IF(AND(AH9=AH9,AI9="P"),VLOOKUP(AH9,D3TK!$D$7:$U$44,18,0),"-")))</f>
        <v>-</v>
      </c>
      <c r="AO9" s="52" t="s">
        <v>54</v>
      </c>
      <c r="AP9" s="56"/>
      <c r="AQ9" s="47"/>
      <c r="AR9" s="48" t="s">
        <v>60</v>
      </c>
      <c r="AS9" s="49" t="s">
        <v>38</v>
      </c>
      <c r="AT9" s="50" t="str">
        <f>IF(AR9="","-",IF(VLOOKUP(AR9,D3TK!$D$7:$U$44,7,0)=0,"-",IF(AND(AR9=AR9,OR(AS9="T",AS9="P")),VLOOKUP(AR9,D3TK!$D$7:$U$44,7,0),"-")))</f>
        <v>ESS</v>
      </c>
      <c r="AU9" s="50" t="str">
        <f>IF(AR9="","-",IF(VLOOKUP(AR9,D3TK!$D$7:$U$44,8,0)=0,"-",IF(AND(AR9=AR9,OR(AS9="T",AS9="P")),VLOOKUP(AR9,D3TK!$D$7:$U$44,8,0),"-")))</f>
        <v>AZP</v>
      </c>
      <c r="AV9" s="50" t="str">
        <f>IF(AR9="","-",IF(VLOOKUP(AR9,D3TK!$D$7:$U$44,9,0)=0,"-",IF(AND(AR9=AR9,OR(AS9="T",AS9="P")),VLOOKUP(AR9,D3TK!$D$7:$U$44,9,0),"-")))</f>
        <v>-</v>
      </c>
      <c r="AW9" s="50" t="str">
        <f>IF(AR9="","-",IF(VLOOKUP(AR9,D3TK!$D$7:$U$44,17,0)=0,"-",IF(AND(AR9=AR9,AS9="P"),VLOOKUP(AR9,D3TK!$D$7:$U$44,17,0),"-")))</f>
        <v>-</v>
      </c>
      <c r="AX9" s="51" t="str">
        <f>IF(AR9="","-",IF(VLOOKUP(AR9,D3TK!$D$7:$U$44,18,0)=0,"-",IF(AND(AR9=AR9,AS9="P"),VLOOKUP(AR9,D3TK!$D$7:$U$44,18,0),"-")))</f>
        <v>-</v>
      </c>
      <c r="AY9" s="52" t="s">
        <v>54</v>
      </c>
      <c r="AZ9" s="53" t="s">
        <v>58</v>
      </c>
      <c r="BA9" s="22"/>
      <c r="BB9" s="22"/>
      <c r="BC9" s="22"/>
      <c r="BD9" s="22"/>
      <c r="BE9" s="2"/>
      <c r="BF9" s="2"/>
      <c r="BG9" s="2"/>
      <c r="BH9" s="2"/>
      <c r="BI9" s="2"/>
      <c r="BJ9" s="2"/>
    </row>
    <row r="10" spans="1:62" ht="14.25" customHeight="1">
      <c r="A10" s="23">
        <v>1</v>
      </c>
      <c r="B10" s="38" t="s">
        <v>27</v>
      </c>
      <c r="C10" s="47"/>
      <c r="D10" s="48"/>
      <c r="E10" s="49"/>
      <c r="F10" s="50" t="str">
        <f>IF(D10="","-",IF(VLOOKUP(D10,D4TI!$D$7:$U$58,7,0)=0,"-",IF(AND(D10=D10,OR(E10="T",E10="P")),VLOOKUP(D10,D4TI!$D$7:$U$58,7,0),"-")))</f>
        <v>-</v>
      </c>
      <c r="G10" s="50" t="str">
        <f>IF(D10="","-",IF(VLOOKUP(D10,D4TI!$D$7:$U$58,8,0)=0,"-",IF(AND(D10=D10,OR(E10="T",E10="P")),VLOOKUP(D10,D4TI!$D$7:$U$58,8,0),"-")))</f>
        <v>-</v>
      </c>
      <c r="H10" s="50" t="str">
        <f>IF(D10="","-",IF(VLOOKUP(D10,D4TI!$D$7:$U$58,9,0)=0,"-",IF(AND(D10=D10,OR(E10="T",E10="P")),VLOOKUP(D10,D4TI!$D$7:$U$58,9,0),"-")))</f>
        <v>-</v>
      </c>
      <c r="I10" s="50" t="str">
        <f>IF(D10="","-",IF(VLOOKUP(D10,D4TI!$D$7:$U$58,17,0)=0,"-",IF(AND(D10=D10,E10="P"),VLOOKUP(D10,D4TI!$D$7:$U$58,17,0),"-")))</f>
        <v>-</v>
      </c>
      <c r="J10" s="51" t="str">
        <f>IF(D10="","-",IF(VLOOKUP(D10,D4TI!$D$7:$U$58,18,0)=0,"-",IF(AND(D10=D10,E10="P"),VLOOKUP(D10,D4TI!$D$7:$U$58,18,0),"-")))</f>
        <v>-</v>
      </c>
      <c r="K10" s="57" t="s">
        <v>64</v>
      </c>
      <c r="L10" s="53"/>
      <c r="M10" s="47"/>
      <c r="N10" s="48" t="s">
        <v>37</v>
      </c>
      <c r="O10" s="49" t="s">
        <v>38</v>
      </c>
      <c r="P10" s="50" t="str">
        <f>IF(N10="","-",IF(VLOOKUP(N10,D4TI!$D$7:$U$58,7,0)=0,"-",IF(AND(N10=N10,OR(O10="T",O10="P")),VLOOKUP(N10,D4TI!$D$7:$U$58,7,0),"-")))</f>
        <v>RMM</v>
      </c>
      <c r="Q10" s="50" t="str">
        <f>IF(N10="","-",IF(VLOOKUP(N10,D4TI!$D$7:$U$58,8,0)=0,"-",IF(AND(N10=N10,OR(O10="T",O10="P")),VLOOKUP(N10,D4TI!$D$7:$U$58,8,0),"-")))</f>
        <v>-</v>
      </c>
      <c r="R10" s="50" t="str">
        <f>IF(N10="","-",IF(VLOOKUP(N10,D4TI!$D$7:$U$58,9,0)=0,"-",IF(AND(N10=N10,OR(O10="T",O10="P")),VLOOKUP(N10,D4TI!$D$7:$U$58,9,0),"-")))</f>
        <v>-</v>
      </c>
      <c r="S10" s="50" t="str">
        <f>IF(N10="","-",IF(VLOOKUP(N10,D4TI!$D$7:$U$58,17,0)=0,"-",IF(AND(N10=N10,O10="P"),VLOOKUP(N10,D4TI!$D$7:$U$58,17,0),"-")))</f>
        <v>-</v>
      </c>
      <c r="T10" s="51" t="str">
        <f>IF(N10="","-",IF(VLOOKUP(N10,D4TI!$D$7:$U$58,18,0)=0,"-",IF(AND(N10=N10,O10="P"),VLOOKUP(N10,D4TI!$D$7:$U$58,18,0),"-")))</f>
        <v>-</v>
      </c>
      <c r="U10" s="57" t="s">
        <v>64</v>
      </c>
      <c r="V10" s="53" t="s">
        <v>66</v>
      </c>
      <c r="W10" s="47"/>
      <c r="X10" s="48" t="s">
        <v>60</v>
      </c>
      <c r="Y10" s="49" t="s">
        <v>31</v>
      </c>
      <c r="Z10" s="50" t="str">
        <f>IF(X10="","-",IF(VLOOKUP(X10,D4TI!$D$7:$U$58,7,0)=0,"-",IF(AND(X10=X10,OR(Y10="T",Y10="P")),VLOOKUP(X10,D4TI!$D$7:$U$58,7,0),"-")))</f>
        <v>YHP</v>
      </c>
      <c r="AA10" s="50" t="str">
        <f>IF(X10="","-",IF(VLOOKUP(X10,D4TI!$D$7:$U$58,8,0)=0,"-",IF(AND(X10=X10,OR(Y10="T",Y10="P")),VLOOKUP(X10,D4TI!$D$7:$U$58,8,0),"-")))</f>
        <v>ESS</v>
      </c>
      <c r="AB10" s="50" t="str">
        <f>IF(X10="","-",IF(VLOOKUP(X10,D4TI!$D$7:$U$58,9,0)=0,"-",IF(AND(X10=X10,OR(Y10="T",Y10="P")),VLOOKUP(X10,D4TI!$D$7:$U$58,9,0),"-")))</f>
        <v>-</v>
      </c>
      <c r="AC10" s="50" t="str">
        <f>IF(X10="","-",IF(VLOOKUP(X10,D4TI!$D$7:$U$58,17,0)=0,"-",IF(AND(X10=X10,Y10="P"),VLOOKUP(X10,D4TI!$D$7:$U$58,17,0),"-")))</f>
        <v>-</v>
      </c>
      <c r="AD10" s="51" t="str">
        <f>IF(X10="","-",IF(VLOOKUP(X10,D4TI!$D$7:$U$58,18,0)=0,"-",IF(AND(X10=X10,Y10="P"),VLOOKUP(X10,D4TI!$D$7:$U$58,18,0),"-")))</f>
        <v>-</v>
      </c>
      <c r="AE10" s="57" t="s">
        <v>64</v>
      </c>
      <c r="AF10" s="53" t="s">
        <v>70</v>
      </c>
      <c r="AG10" s="47"/>
      <c r="AH10" s="48" t="s">
        <v>71</v>
      </c>
      <c r="AI10" s="49" t="s">
        <v>38</v>
      </c>
      <c r="AJ10" s="50" t="str">
        <f>IF(AH10="","-",IF(VLOOKUP(AH10,D4TI!$D$7:$U$58,7,0)=0,"-",IF(AND(AH10=AH10,OR(AI10="T",AI10="P")),VLOOKUP(AH10,D4TI!$D$7:$U$58,7,0),"-")))</f>
        <v>REG</v>
      </c>
      <c r="AK10" s="50" t="str">
        <f>IF(AH10="","-",IF(VLOOKUP(AH10,D4TI!$D$7:$U$58,8,0)=0,"-",IF(AND(AH10=AH10,OR(AI10="T",AI10="P")),VLOOKUP(AH10,D4TI!$D$7:$U$58,8,0),"-")))</f>
        <v>-</v>
      </c>
      <c r="AL10" s="50" t="str">
        <f>IF(AH10="","-",IF(VLOOKUP(AH10,D4TI!$D$7:$U$58,9,0)=0,"-",IF(AND(AH10=AH10,OR(AI10="T",AI10="P")),VLOOKUP(AH10,D4TI!$D$7:$U$58,9,0),"-")))</f>
        <v>-</v>
      </c>
      <c r="AM10" s="50" t="str">
        <f>IF(AH10="","-",IF(VLOOKUP(AH10,D4TI!$D$7:$U$58,17,0)=0,"-",IF(AND(AH10=AH10,AI10="P"),VLOOKUP(AH10,D4TI!$D$7:$U$58,17,0),"-")))</f>
        <v>-</v>
      </c>
      <c r="AN10" s="51" t="str">
        <f>IF(AH10="","-",IF(VLOOKUP(AH10,D4TI!$D$7:$U$58,18,0)=0,"-",IF(AND(AH10=AH10,AI10="P"),VLOOKUP(AH10,D4TI!$D$7:$U$58,18,0),"-")))</f>
        <v>-</v>
      </c>
      <c r="AO10" s="57" t="s">
        <v>64</v>
      </c>
      <c r="AP10" s="53" t="s">
        <v>58</v>
      </c>
      <c r="AQ10" s="47"/>
      <c r="AR10" s="48" t="s">
        <v>29</v>
      </c>
      <c r="AS10" s="49" t="s">
        <v>38</v>
      </c>
      <c r="AT10" s="50" t="str">
        <f>IF(AR10="","-",IF(VLOOKUP(AR10,D4TI!$D$7:$U$58,7,0)=0,"-",IF(AND(AR10=AR10,OR(AS10="T",AS10="P")),VLOOKUP(AR10,D4TI!$D$7:$U$58,7,0),"-")))</f>
        <v>HER</v>
      </c>
      <c r="AU10" s="50" t="str">
        <f>IF(AR10="","-",IF(VLOOKUP(AR10,D4TI!$D$7:$U$58,8,0)=0,"-",IF(AND(AR10=AR10,OR(AS10="T",AS10="P")),VLOOKUP(AR10,D4TI!$D$7:$U$58,8,0),"-")))</f>
        <v>-</v>
      </c>
      <c r="AV10" s="50" t="str">
        <f>IF(AR10="","-",IF(VLOOKUP(AR10,D4TI!$D$7:$U$58,9,0)=0,"-",IF(AND(AR10=AR10,OR(AS10="T",AS10="P")),VLOOKUP(AR10,D4TI!$D$7:$U$58,9,0),"-")))</f>
        <v>-</v>
      </c>
      <c r="AW10" s="50" t="str">
        <f>IF(AR10="","-",IF(VLOOKUP(AR10,D4TI!$D$7:$U$58,17,0)=0,"-",IF(AND(AR10=AR10,AS10="P"),VLOOKUP(AR10,D4TI!$D$7:$U$58,17,0),"-")))</f>
        <v>ATN</v>
      </c>
      <c r="AX10" s="51" t="str">
        <f>IF(AR10="","-",IF(VLOOKUP(AR10,D4TI!$D$7:$U$58,18,0)=0,"-",IF(AND(AR10=AR10,AS10="P"),VLOOKUP(AR10,D4TI!$D$7:$U$58,18,0),"-")))</f>
        <v>-</v>
      </c>
      <c r="AY10" s="57" t="s">
        <v>64</v>
      </c>
      <c r="AZ10" s="53" t="s">
        <v>46</v>
      </c>
      <c r="BA10" s="22"/>
      <c r="BB10" s="22"/>
      <c r="BC10" s="22"/>
      <c r="BD10" s="22"/>
      <c r="BE10" s="2"/>
      <c r="BF10" s="2"/>
      <c r="BG10" s="2"/>
      <c r="BH10" s="2"/>
      <c r="BI10" s="2"/>
      <c r="BJ10" s="2"/>
    </row>
    <row r="11" spans="1:62" ht="14.25" customHeight="1">
      <c r="A11" s="23">
        <v>1</v>
      </c>
      <c r="B11" s="38" t="s">
        <v>27</v>
      </c>
      <c r="C11" s="47"/>
      <c r="D11" s="48"/>
      <c r="E11" s="49"/>
      <c r="F11" s="50" t="str">
        <f>IF(D11="","-",IF(VLOOKUP(D11,D4TI!$D$7:$U$58,7,0)=0,"-",IF(AND(D11=D11,OR(E11="T",E11="P")),VLOOKUP(D11,D4TI!$D$7:$U$58,7,0),"-")))</f>
        <v>-</v>
      </c>
      <c r="G11" s="50" t="str">
        <f>IF(D11="","-",IF(VLOOKUP(D11,D4TI!$D$7:$U$58,8,0)=0,"-",IF(AND(D11=D11,OR(E11="T",E11="P")),VLOOKUP(D11,D4TI!$D$7:$U$58,8,0),"-")))</f>
        <v>-</v>
      </c>
      <c r="H11" s="50" t="str">
        <f>IF(D11="","-",IF(VLOOKUP(D11,D4TI!$D$7:$U$58,9,0)=0,"-",IF(AND(D11=D11,OR(E11="T",E11="P")),VLOOKUP(D11,D4TI!$D$7:$U$58,9,0),"-")))</f>
        <v>-</v>
      </c>
      <c r="I11" s="50" t="str">
        <f>IF(D11="","-",IF(VLOOKUP(D11,D4TI!$D$7:$U$58,17,0)=0,"-",IF(AND(D11=D11,E11="P"),VLOOKUP(D11,D4TI!$D$7:$U$58,17,0),"-")))</f>
        <v>-</v>
      </c>
      <c r="J11" s="51" t="str">
        <f>IF(D11="","-",IF(VLOOKUP(D11,D4TI!$D$7:$U$58,18,0)=0,"-",IF(AND(D11=D11,E11="P"),VLOOKUP(D11,D4TI!$D$7:$U$58,18,0),"-")))</f>
        <v>-</v>
      </c>
      <c r="K11" s="57" t="s">
        <v>75</v>
      </c>
      <c r="L11" s="53"/>
      <c r="M11" s="47"/>
      <c r="N11" s="48" t="s">
        <v>71</v>
      </c>
      <c r="O11" s="49" t="s">
        <v>38</v>
      </c>
      <c r="P11" s="50" t="str">
        <f>IF(N11="","-",IF(VLOOKUP(N11,D4TI!$D$7:$U$58,7,0)=0,"-",IF(AND(N11=N11,OR(O11="T",O11="P")),VLOOKUP(N11,D4TI!$D$7:$U$58,7,0),"-")))</f>
        <v>REG</v>
      </c>
      <c r="Q11" s="50" t="str">
        <f>IF(N11="","-",IF(VLOOKUP(N11,D4TI!$D$7:$U$58,8,0)=0,"-",IF(AND(N11=N11,OR(O11="T",O11="P")),VLOOKUP(N11,D4TI!$D$7:$U$58,8,0),"-")))</f>
        <v>-</v>
      </c>
      <c r="R11" s="50" t="str">
        <f>IF(N11="","-",IF(VLOOKUP(N11,D4TI!$D$7:$U$58,9,0)=0,"-",IF(AND(N11=N11,OR(O11="T",O11="P")),VLOOKUP(N11,D4TI!$D$7:$U$58,9,0),"-")))</f>
        <v>-</v>
      </c>
      <c r="S11" s="50" t="str">
        <f>IF(N11="","-",IF(VLOOKUP(N11,D4TI!$D$7:$U$58,17,0)=0,"-",IF(AND(N11=N11,O11="P"),VLOOKUP(N11,D4TI!$D$7:$U$58,17,0),"-")))</f>
        <v>-</v>
      </c>
      <c r="T11" s="51" t="str">
        <f>IF(N11="","-",IF(VLOOKUP(N11,D4TI!$D$7:$U$58,18,0)=0,"-",IF(AND(N11=N11,O11="P"),VLOOKUP(N11,D4TI!$D$7:$U$58,18,0),"-")))</f>
        <v>-</v>
      </c>
      <c r="U11" s="57" t="s">
        <v>75</v>
      </c>
      <c r="V11" s="53" t="s">
        <v>77</v>
      </c>
      <c r="W11" s="47"/>
      <c r="X11" s="48" t="s">
        <v>60</v>
      </c>
      <c r="Y11" s="49" t="s">
        <v>31</v>
      </c>
      <c r="Z11" s="50" t="str">
        <f>IF(X11="","-",IF(VLOOKUP(X11,D4TI!$D$7:$U$58,7,0)=0,"-",IF(AND(X11=X11,OR(Y11="T",Y11="P")),VLOOKUP(X11,D4TI!$D$7:$U$58,7,0),"-")))</f>
        <v>YHP</v>
      </c>
      <c r="AA11" s="50" t="str">
        <f>IF(X11="","-",IF(VLOOKUP(X11,D4TI!$D$7:$U$58,8,0)=0,"-",IF(AND(X11=X11,OR(Y11="T",Y11="P")),VLOOKUP(X11,D4TI!$D$7:$U$58,8,0),"-")))</f>
        <v>ESS</v>
      </c>
      <c r="AB11" s="50" t="str">
        <f>IF(X11="","-",IF(VLOOKUP(X11,D4TI!$D$7:$U$58,9,0)=0,"-",IF(AND(X11=X11,OR(Y11="T",Y11="P")),VLOOKUP(X11,D4TI!$D$7:$U$58,9,0),"-")))</f>
        <v>-</v>
      </c>
      <c r="AC11" s="50" t="str">
        <f>IF(X11="","-",IF(VLOOKUP(X11,D4TI!$D$7:$U$58,17,0)=0,"-",IF(AND(X11=X11,Y11="P"),VLOOKUP(X11,D4TI!$D$7:$U$58,17,0),"-")))</f>
        <v>-</v>
      </c>
      <c r="AD11" s="51" t="str">
        <f>IF(X11="","-",IF(VLOOKUP(X11,D4TI!$D$7:$U$58,18,0)=0,"-",IF(AND(X11=X11,Y11="P"),VLOOKUP(X11,D4TI!$D$7:$U$58,18,0),"-")))</f>
        <v>-</v>
      </c>
      <c r="AE11" s="57" t="s">
        <v>75</v>
      </c>
      <c r="AF11" s="53" t="s">
        <v>70</v>
      </c>
      <c r="AG11" s="47"/>
      <c r="AH11" s="48" t="s">
        <v>37</v>
      </c>
      <c r="AI11" s="49" t="s">
        <v>38</v>
      </c>
      <c r="AJ11" s="50" t="str">
        <f>IF(AH11="","-",IF(VLOOKUP(AH11,D4TI!$D$7:$U$58,7,0)=0,"-",IF(AND(AH11=AH11,OR(AI11="T",AI11="P")),VLOOKUP(AH11,D4TI!$D$7:$U$58,7,0),"-")))</f>
        <v>RMM</v>
      </c>
      <c r="AK11" s="50" t="str">
        <f>IF(AH11="","-",IF(VLOOKUP(AH11,D4TI!$D$7:$U$58,8,0)=0,"-",IF(AND(AH11=AH11,OR(AI11="T",AI11="P")),VLOOKUP(AH11,D4TI!$D$7:$U$58,8,0),"-")))</f>
        <v>-</v>
      </c>
      <c r="AL11" s="50" t="str">
        <f>IF(AH11="","-",IF(VLOOKUP(AH11,D4TI!$D$7:$U$58,9,0)=0,"-",IF(AND(AH11=AH11,OR(AI11="T",AI11="P")),VLOOKUP(AH11,D4TI!$D$7:$U$58,9,0),"-")))</f>
        <v>-</v>
      </c>
      <c r="AM11" s="50" t="str">
        <f>IF(AH11="","-",IF(VLOOKUP(AH11,D4TI!$D$7:$U$58,17,0)=0,"-",IF(AND(AH11=AH11,AI11="P"),VLOOKUP(AH11,D4TI!$D$7:$U$58,17,0),"-")))</f>
        <v>-</v>
      </c>
      <c r="AN11" s="51" t="str">
        <f>IF(AH11="","-",IF(VLOOKUP(AH11,D4TI!$D$7:$U$58,18,0)=0,"-",IF(AND(AH11=AH11,AI11="P"),VLOOKUP(AH11,D4TI!$D$7:$U$58,18,0),"-")))</f>
        <v>-</v>
      </c>
      <c r="AO11" s="57" t="s">
        <v>75</v>
      </c>
      <c r="AP11" s="53" t="s">
        <v>62</v>
      </c>
      <c r="AQ11" s="47"/>
      <c r="AR11" s="48" t="s">
        <v>29</v>
      </c>
      <c r="AS11" s="49" t="s">
        <v>38</v>
      </c>
      <c r="AT11" s="50" t="str">
        <f>IF(AR11="","-",IF(VLOOKUP(AR11,D4TI!$D$7:$U$58,7,0)=0,"-",IF(AND(AR11=AR11,OR(AS11="T",AS11="P")),VLOOKUP(AR11,D4TI!$D$7:$U$58,7,0),"-")))</f>
        <v>HER</v>
      </c>
      <c r="AU11" s="50" t="str">
        <f>IF(AR11="","-",IF(VLOOKUP(AR11,D4TI!$D$7:$U$58,8,0)=0,"-",IF(AND(AR11=AR11,OR(AS11="T",AS11="P")),VLOOKUP(AR11,D4TI!$D$7:$U$58,8,0),"-")))</f>
        <v>-</v>
      </c>
      <c r="AV11" s="50" t="str">
        <f>IF(AR11="","-",IF(VLOOKUP(AR11,D4TI!$D$7:$U$58,9,0)=0,"-",IF(AND(AR11=AR11,OR(AS11="T",AS11="P")),VLOOKUP(AR11,D4TI!$D$7:$U$58,9,0),"-")))</f>
        <v>-</v>
      </c>
      <c r="AW11" s="50" t="str">
        <f>IF(AR11="","-",IF(VLOOKUP(AR11,D4TI!$D$7:$U$58,17,0)=0,"-",IF(AND(AR11=AR11,AS11="P"),VLOOKUP(AR11,D4TI!$D$7:$U$58,17,0),"-")))</f>
        <v>ATN</v>
      </c>
      <c r="AX11" s="51" t="str">
        <f>IF(AR11="","-",IF(VLOOKUP(AR11,D4TI!$D$7:$U$58,18,0)=0,"-",IF(AND(AR11=AR11,AS11="P"),VLOOKUP(AR11,D4TI!$D$7:$U$58,18,0),"-")))</f>
        <v>-</v>
      </c>
      <c r="AY11" s="57" t="s">
        <v>75</v>
      </c>
      <c r="AZ11" s="53" t="s">
        <v>46</v>
      </c>
      <c r="BA11" s="22"/>
      <c r="BB11" s="22"/>
      <c r="BC11" s="22"/>
      <c r="BD11" s="22"/>
      <c r="BE11" s="2"/>
      <c r="BF11" s="2"/>
      <c r="BG11" s="2"/>
      <c r="BH11" s="2"/>
      <c r="BI11" s="2"/>
      <c r="BJ11" s="2"/>
    </row>
    <row r="12" spans="1:62" ht="14.25" customHeight="1">
      <c r="A12" s="23">
        <v>1</v>
      </c>
      <c r="B12" s="38" t="s">
        <v>27</v>
      </c>
      <c r="C12" s="47"/>
      <c r="D12" s="48" t="s">
        <v>81</v>
      </c>
      <c r="E12" s="49" t="s">
        <v>31</v>
      </c>
      <c r="F12" s="50" t="str">
        <f>IF(D12="","-",IF(VLOOKUP(D12,'S1-TI'!$D$7:$U$58,7,0)=0,"-",IF(AND(D12=D12,OR(E12="T",E12="P")),VLOOKUP(D12,'S1-TI'!$D$7:$U$58,7,0),"-")))</f>
        <v>ACB</v>
      </c>
      <c r="G12" s="50" t="str">
        <f>IF(D12="","-",IF(VLOOKUP(D12,'S1-TI'!$D$7:$U$58,8,0)=0,"-",IF(AND(D12=D12,OR(E12="T",E12="P")),VLOOKUP(D12,'S1-TI'!$D$7:$U$58,8,0),"-")))</f>
        <v>ANM</v>
      </c>
      <c r="H12" s="50" t="str">
        <f>IF(D12="","-",IF(VLOOKUP(D12,'S1-TI'!$D$7:$U$58,9,0)=0,"-",IF(AND(D12=D12,OR(E12="T",E12="P")),VLOOKUP(D12,'S1-TI'!$D$7:$U$58,9,0),"-")))</f>
        <v>SAM</v>
      </c>
      <c r="I12" s="50" t="str">
        <f>IF(D12="","-",IF(VLOOKUP(D12,'S1-TI'!$D$7:$U$58,17,0)=0,"-",IF(AND(D12=D12,E12="P"),VLOOKUP(D12,'S1-TI'!$D$7:$U$58,17,0),"-")))</f>
        <v>-</v>
      </c>
      <c r="J12" s="51" t="str">
        <f>IF(D12="","-",IF(VLOOKUP(D12,'S1-TI'!$D$7:$U$58,18,0)=0,"-",IF(AND(D12=D12,E12="P"),VLOOKUP(D12,'S1-TI'!$D$7:$U$58,18,0),"-")))</f>
        <v>-</v>
      </c>
      <c r="K12" s="57" t="s">
        <v>83</v>
      </c>
      <c r="L12" s="53" t="s">
        <v>12</v>
      </c>
      <c r="M12" s="47"/>
      <c r="N12" s="48"/>
      <c r="O12" s="49"/>
      <c r="P12" s="50" t="str">
        <f>IF(N12="","-",IF(VLOOKUP(N12,'S1-TI'!$D$7:$U$58,7,0)=0,"-",IF(AND(N12=N12,OR(O12="T",O12="P")),VLOOKUP(N12,'S1-TI'!$D$7:$U$58,7,0),"-")))</f>
        <v>-</v>
      </c>
      <c r="Q12" s="50" t="str">
        <f>IF(N12="","-",IF(VLOOKUP(N12,'S1-TI'!$D$7:$U$58,8,0)=0,"-",IF(AND(N12=N12,OR(O12="T",O12="P")),VLOOKUP(N12,'S1-TI'!$D$7:$U$58,8,0),"-")))</f>
        <v>-</v>
      </c>
      <c r="R12" s="50" t="str">
        <f>IF(N12="","-",IF(VLOOKUP(N12,'S1-TI'!$D$7:$U$58,9,0)=0,"-",IF(AND(N12=N12,OR(O12="T",O12="P")),VLOOKUP(N12,'S1-TI'!$D$7:$U$58,9,0),"-")))</f>
        <v>-</v>
      </c>
      <c r="S12" s="50" t="str">
        <f>IF(N12="","-",IF(VLOOKUP(N12,'S1-TI'!$D$7:$U$58,17,0)=0,"-",IF(AND(N12=N12,O12="P"),VLOOKUP(N12,'S1-TI'!$D$7:$U$58,17,0),"-")))</f>
        <v>-</v>
      </c>
      <c r="T12" s="51" t="str">
        <f>IF(N12="","-",IF(VLOOKUP(N12,'S1-TI'!$D$7:$U$58,18,0)=0,"-",IF(AND(N12=N12,O12="P"),VLOOKUP(N12,'S1-TI'!$D$7:$U$58,18,0),"-")))</f>
        <v>-</v>
      </c>
      <c r="U12" s="57" t="s">
        <v>83</v>
      </c>
      <c r="V12" s="56"/>
      <c r="W12" s="47"/>
      <c r="X12" s="48" t="s">
        <v>37</v>
      </c>
      <c r="Y12" s="49" t="s">
        <v>31</v>
      </c>
      <c r="Z12" s="50" t="str">
        <f>IF(X12="","-",IF(VLOOKUP(X12,'S1-TI'!$D$7:$U$58,7,0)=0,"-",IF(AND(X12=X12,OR(Y12="T",Y12="P")),VLOOKUP(X12,'S1-TI'!$D$7:$U$58,7,0),"-")))</f>
        <v>THJ</v>
      </c>
      <c r="AA12" s="50" t="str">
        <f>IF(X12="","-",IF(VLOOKUP(X12,'S1-TI'!$D$7:$U$58,8,0)=0,"-",IF(AND(X12=X12,OR(Y12="T",Y12="P")),VLOOKUP(X12,'S1-TI'!$D$7:$U$58,8,0),"-")))</f>
        <v>-</v>
      </c>
      <c r="AB12" s="50" t="str">
        <f>IF(X12="","-",IF(VLOOKUP(X12,'S1-TI'!$D$7:$U$58,9,0)=0,"-",IF(AND(X12=X12,OR(Y12="T",Y12="P")),VLOOKUP(X12,'S1-TI'!$D$7:$U$58,9,0),"-")))</f>
        <v>-</v>
      </c>
      <c r="AC12" s="50" t="str">
        <f>IF(X12="","-",IF(VLOOKUP(X12,'S1-TI'!$D$7:$U$58,17,0)=0,"-",IF(AND(X12=X12,Y12="P"),VLOOKUP(X12,'S1-TI'!$D$7:$U$58,17,0),"-")))</f>
        <v>-</v>
      </c>
      <c r="AD12" s="51" t="str">
        <f>IF(X12="","-",IF(VLOOKUP(X12,'S1-TI'!$D$7:$U$58,18,0)=0,"-",IF(AND(X12=X12,Y12="P"),VLOOKUP(X12,'S1-TI'!$D$7:$U$58,18,0),"-")))</f>
        <v>-</v>
      </c>
      <c r="AE12" s="57" t="s">
        <v>83</v>
      </c>
      <c r="AF12" s="53" t="s">
        <v>68</v>
      </c>
      <c r="AG12" s="47"/>
      <c r="AH12" s="48" t="s">
        <v>87</v>
      </c>
      <c r="AI12" s="49" t="s">
        <v>38</v>
      </c>
      <c r="AJ12" s="50" t="str">
        <f>IF(AH12="","-",IF(VLOOKUP(AH12,'S1-TI'!$D$7:$U$58,7,0)=0,"-",IF(AND(AH12=AH12,OR(AI12="T",AI12="P")),VLOOKUP(AH12,'S1-TI'!$D$7:$U$58,7,0),"-")))</f>
        <v>RZS</v>
      </c>
      <c r="AK12" s="50" t="str">
        <f>IF(AH12="","-",IF(VLOOKUP(AH12,'S1-TI'!$D$7:$U$58,8,0)=0,"-",IF(AND(AH12=AH12,OR(AI12="T",AI12="P")),VLOOKUP(AH12,'S1-TI'!$D$7:$U$58,8,0),"-")))</f>
        <v>-</v>
      </c>
      <c r="AL12" s="50" t="str">
        <f>IF(AH12="","-",IF(VLOOKUP(AH12,'S1-TI'!$D$7:$U$58,9,0)=0,"-",IF(AND(AH12=AH12,OR(AI12="T",AI12="P")),VLOOKUP(AH12,'S1-TI'!$D$7:$U$58,9,0),"-")))</f>
        <v>-</v>
      </c>
      <c r="AM12" s="50" t="str">
        <f>IF(AH12="","-",IF(VLOOKUP(AH12,'S1-TI'!$D$7:$U$58,17,0)=0,"-",IF(AND(AH12=AH12,AI12="P"),VLOOKUP(AH12,'S1-TI'!$D$7:$U$58,17,0),"-")))</f>
        <v>-</v>
      </c>
      <c r="AN12" s="51" t="str">
        <f>IF(AH12="","-",IF(VLOOKUP(AH12,'S1-TI'!$D$7:$U$58,18,0)=0,"-",IF(AND(AH12=AH12,AI12="P"),VLOOKUP(AH12,'S1-TI'!$D$7:$U$58,18,0),"-")))</f>
        <v>-</v>
      </c>
      <c r="AO12" s="57" t="s">
        <v>83</v>
      </c>
      <c r="AP12" s="53" t="s">
        <v>88</v>
      </c>
      <c r="AQ12" s="47"/>
      <c r="AR12" s="61"/>
      <c r="AS12" s="47"/>
      <c r="AT12" s="50" t="str">
        <f>IF(AR12="","-",IF(VLOOKUP(AR12,'S1-TI'!$D$7:$U$58,7,0)=0,"-",IF(AND(AR12=AR12,OR(AS12="T",AS12="P")),VLOOKUP(AR12,'S1-TI'!$D$7:$U$58,7,0),"-")))</f>
        <v>-</v>
      </c>
      <c r="AU12" s="50" t="str">
        <f>IF(AR12="","-",IF(VLOOKUP(AR12,'S1-TI'!$D$7:$U$58,8,0)=0,"-",IF(AND(AR12=AR12,OR(AS12="T",AS12="P")),VLOOKUP(AR12,'S1-TI'!$D$7:$U$58,8,0),"-")))</f>
        <v>-</v>
      </c>
      <c r="AV12" s="50" t="str">
        <f>IF(AR12="","-",IF(VLOOKUP(AR12,'S1-TI'!$D$7:$U$58,9,0)=0,"-",IF(AND(AR12=AR12,OR(AS12="T",AS12="P")),VLOOKUP(AR12,'S1-TI'!$D$7:$U$58,9,0),"-")))</f>
        <v>-</v>
      </c>
      <c r="AW12" s="50" t="str">
        <f>IF(AR12="","-",IF(VLOOKUP(AR12,'S1-TI'!$D$7:$U$58,17,0)=0,"-",IF(AND(AR12=AR12,AS12="P"),VLOOKUP(AR12,'S1-TI'!$D$7:$U$58,17,0),"-")))</f>
        <v>-</v>
      </c>
      <c r="AX12" s="51" t="str">
        <f>IF(AR12="","-",IF(VLOOKUP(AR12,'S1-TI'!$D$7:$U$58,18,0)=0,"-",IF(AND(AR12=AR12,AS12="P"),VLOOKUP(AR12,'S1-TI'!$D$7:$U$58,18,0),"-")))</f>
        <v>-</v>
      </c>
      <c r="AY12" s="57" t="s">
        <v>83</v>
      </c>
      <c r="AZ12" s="56"/>
      <c r="BA12" s="22"/>
      <c r="BB12" s="22"/>
      <c r="BC12" s="22"/>
      <c r="BD12" s="22"/>
      <c r="BE12" s="2"/>
      <c r="BF12" s="2"/>
      <c r="BG12" s="2"/>
      <c r="BH12" s="2"/>
      <c r="BI12" s="2"/>
      <c r="BJ12" s="2"/>
    </row>
    <row r="13" spans="1:62" ht="14.25" customHeight="1">
      <c r="A13" s="23">
        <v>1</v>
      </c>
      <c r="B13" s="38" t="s">
        <v>27</v>
      </c>
      <c r="C13" s="47"/>
      <c r="D13" s="48" t="s">
        <v>81</v>
      </c>
      <c r="E13" s="49" t="s">
        <v>31</v>
      </c>
      <c r="F13" s="50" t="str">
        <f>IF(D13="","-",IF(VLOOKUP(D13,'S1-TI'!$D$7:$U$58,7,0)=0,"-",IF(AND(D13=D13,OR(E13="T",E13="P")),VLOOKUP(D13,'S1-TI'!$D$7:$U$58,7,0),"-")))</f>
        <v>ACB</v>
      </c>
      <c r="G13" s="50" t="str">
        <f>IF(D13="","-",IF(VLOOKUP(D13,'S1-TI'!$D$7:$U$58,8,0)=0,"-",IF(AND(D13=D13,OR(E13="T",E13="P")),VLOOKUP(D13,'S1-TI'!$D$7:$U$58,8,0),"-")))</f>
        <v>ANM</v>
      </c>
      <c r="H13" s="50" t="str">
        <f>IF(D13="","-",IF(VLOOKUP(D13,'S1-TI'!$D$7:$U$58,9,0)=0,"-",IF(AND(D13=D13,OR(E13="T",E13="P")),VLOOKUP(D13,'S1-TI'!$D$7:$U$58,9,0),"-")))</f>
        <v>SAM</v>
      </c>
      <c r="I13" s="50" t="str">
        <f>IF(D13="","-",IF(VLOOKUP(D13,'S1-TI'!$D$7:$U$58,17,0)=0,"-",IF(AND(D13=D13,E13="P"),VLOOKUP(D13,'S1-TI'!$D$7:$U$58,17,0),"-")))</f>
        <v>-</v>
      </c>
      <c r="J13" s="51" t="str">
        <f>IF(D13="","-",IF(VLOOKUP(D13,'S1-TI'!$D$7:$U$58,18,0)=0,"-",IF(AND(D13=D13,E13="P"),VLOOKUP(D13,'S1-TI'!$D$7:$U$58,18,0),"-")))</f>
        <v>-</v>
      </c>
      <c r="K13" s="57" t="s">
        <v>93</v>
      </c>
      <c r="L13" s="53" t="s">
        <v>12</v>
      </c>
      <c r="M13" s="47"/>
      <c r="N13" s="61"/>
      <c r="O13" s="47"/>
      <c r="P13" s="50" t="str">
        <f>IF(N13="","-",IF(VLOOKUP(N13,'S1-TI'!$D$7:$U$58,7,0)=0,"-",IF(AND(N13=N13,OR(O13="T",O13="P")),VLOOKUP(N13,'S1-TI'!$D$7:$U$58,7,0),"-")))</f>
        <v>-</v>
      </c>
      <c r="Q13" s="50" t="str">
        <f>IF(N13="","-",IF(VLOOKUP(N13,'S1-TI'!$D$7:$U$58,8,0)=0,"-",IF(AND(N13=N13,OR(O13="T",O13="P")),VLOOKUP(N13,'S1-TI'!$D$7:$U$58,8,0),"-")))</f>
        <v>-</v>
      </c>
      <c r="R13" s="50" t="str">
        <f>IF(N13="","-",IF(VLOOKUP(N13,'S1-TI'!$D$7:$U$58,9,0)=0,"-",IF(AND(N13=N13,OR(O13="T",O13="P")),VLOOKUP(N13,'S1-TI'!$D$7:$U$58,9,0),"-")))</f>
        <v>-</v>
      </c>
      <c r="S13" s="50" t="str">
        <f>IF(N13="","-",IF(VLOOKUP(N13,'S1-TI'!$D$7:$U$58,17,0)=0,"-",IF(AND(N13=N13,O13="P"),VLOOKUP(N13,'S1-TI'!$D$7:$U$58,17,0),"-")))</f>
        <v>-</v>
      </c>
      <c r="T13" s="51" t="str">
        <f>IF(N13="","-",IF(VLOOKUP(N13,'S1-TI'!$D$7:$U$58,18,0)=0,"-",IF(AND(N13=N13,O13="P"),VLOOKUP(N13,'S1-TI'!$D$7:$U$58,18,0),"-")))</f>
        <v>-</v>
      </c>
      <c r="U13" s="57" t="s">
        <v>93</v>
      </c>
      <c r="V13" s="56"/>
      <c r="W13" s="47"/>
      <c r="X13" s="48" t="s">
        <v>37</v>
      </c>
      <c r="Y13" s="49" t="s">
        <v>31</v>
      </c>
      <c r="Z13" s="50" t="str">
        <f>IF(X13="","-",IF(VLOOKUP(X13,'S1-TI'!$D$7:$U$58,7,0)=0,"-",IF(AND(X13=X13,OR(Y13="T",Y13="P")),VLOOKUP(X13,'S1-TI'!$D$7:$U$58,7,0),"-")))</f>
        <v>THJ</v>
      </c>
      <c r="AA13" s="50" t="str">
        <f>IF(X13="","-",IF(VLOOKUP(X13,'S1-TI'!$D$7:$U$58,8,0)=0,"-",IF(AND(X13=X13,OR(Y13="T",Y13="P")),VLOOKUP(X13,'S1-TI'!$D$7:$U$58,8,0),"-")))</f>
        <v>-</v>
      </c>
      <c r="AB13" s="50" t="str">
        <f>IF(X13="","-",IF(VLOOKUP(X13,'S1-TI'!$D$7:$U$58,9,0)=0,"-",IF(AND(X13=X13,OR(Y13="T",Y13="P")),VLOOKUP(X13,'S1-TI'!$D$7:$U$58,9,0),"-")))</f>
        <v>-</v>
      </c>
      <c r="AC13" s="50" t="str">
        <f>IF(X13="","-",IF(VLOOKUP(X13,'S1-TI'!$D$7:$U$58,17,0)=0,"-",IF(AND(X13=X13,Y13="P"),VLOOKUP(X13,'S1-TI'!$D$7:$U$58,17,0),"-")))</f>
        <v>-</v>
      </c>
      <c r="AD13" s="51" t="str">
        <f>IF(X13="","-",IF(VLOOKUP(X13,'S1-TI'!$D$7:$U$58,18,0)=0,"-",IF(AND(X13=X13,Y13="P"),VLOOKUP(X13,'S1-TI'!$D$7:$U$58,18,0),"-")))</f>
        <v>-</v>
      </c>
      <c r="AE13" s="57" t="s">
        <v>93</v>
      </c>
      <c r="AF13" s="53" t="s">
        <v>68</v>
      </c>
      <c r="AG13" s="47"/>
      <c r="AH13" s="48" t="s">
        <v>87</v>
      </c>
      <c r="AI13" s="49" t="s">
        <v>38</v>
      </c>
      <c r="AJ13" s="50" t="str">
        <f>IF(AH13="","-",IF(VLOOKUP(AH13,'S1-TI'!$D$7:$U$58,7,0)=0,"-",IF(AND(AH13=AH13,OR(AI13="T",AI13="P")),VLOOKUP(AH13,'S1-TI'!$D$7:$U$58,7,0),"-")))</f>
        <v>RZS</v>
      </c>
      <c r="AK13" s="50" t="str">
        <f>IF(AH13="","-",IF(VLOOKUP(AH13,'S1-TI'!$D$7:$U$58,8,0)=0,"-",IF(AND(AH13=AH13,OR(AI13="T",AI13="P")),VLOOKUP(AH13,'S1-TI'!$D$7:$U$58,8,0),"-")))</f>
        <v>-</v>
      </c>
      <c r="AL13" s="50" t="str">
        <f>IF(AH13="","-",IF(VLOOKUP(AH13,'S1-TI'!$D$7:$U$58,9,0)=0,"-",IF(AND(AH13=AH13,OR(AI13="T",AI13="P")),VLOOKUP(AH13,'S1-TI'!$D$7:$U$58,9,0),"-")))</f>
        <v>-</v>
      </c>
      <c r="AM13" s="50" t="str">
        <f>IF(AH13="","-",IF(VLOOKUP(AH13,'S1-TI'!$D$7:$U$58,17,0)=0,"-",IF(AND(AH13=AH13,AI13="P"),VLOOKUP(AH13,'S1-TI'!$D$7:$U$58,17,0),"-")))</f>
        <v>-</v>
      </c>
      <c r="AN13" s="51" t="str">
        <f>IF(AH13="","-",IF(VLOOKUP(AH13,'S1-TI'!$D$7:$U$58,18,0)=0,"-",IF(AND(AH13=AH13,AI13="P"),VLOOKUP(AH13,'S1-TI'!$D$7:$U$58,18,0),"-")))</f>
        <v>-</v>
      </c>
      <c r="AO13" s="57" t="s">
        <v>93</v>
      </c>
      <c r="AP13" s="53" t="s">
        <v>88</v>
      </c>
      <c r="AQ13" s="47"/>
      <c r="AR13" s="61"/>
      <c r="AS13" s="47"/>
      <c r="AT13" s="50" t="str">
        <f>IF(AR13="","-",IF(VLOOKUP(AR13,'S1-TI'!$D$7:$U$58,7,0)=0,"-",IF(AND(AR13=AR13,OR(AS13="T",AS13="P")),VLOOKUP(AR13,'S1-TI'!$D$7:$U$58,7,0),"-")))</f>
        <v>-</v>
      </c>
      <c r="AU13" s="50" t="str">
        <f>IF(AR13="","-",IF(VLOOKUP(AR13,'S1-TI'!$D$7:$U$58,8,0)=0,"-",IF(AND(AR13=AR13,OR(AS13="T",AS13="P")),VLOOKUP(AR13,'S1-TI'!$D$7:$U$58,8,0),"-")))</f>
        <v>-</v>
      </c>
      <c r="AV13" s="50" t="str">
        <f>IF(AR13="","-",IF(VLOOKUP(AR13,'S1-TI'!$D$7:$U$58,9,0)=0,"-",IF(AND(AR13=AR13,OR(AS13="T",AS13="P")),VLOOKUP(AR13,'S1-TI'!$D$7:$U$58,9,0),"-")))</f>
        <v>-</v>
      </c>
      <c r="AW13" s="50" t="str">
        <f>IF(AR13="","-",IF(VLOOKUP(AR13,'S1-TI'!$D$7:$U$58,17,0)=0,"-",IF(AND(AR13=AR13,AS13="P"),VLOOKUP(AR13,'S1-TI'!$D$7:$U$58,17,0),"-")))</f>
        <v>-</v>
      </c>
      <c r="AX13" s="51" t="str">
        <f>IF(AR13="","-",IF(VLOOKUP(AR13,'S1-TI'!$D$7:$U$58,18,0)=0,"-",IF(AND(AR13=AR13,AS13="P"),VLOOKUP(AR13,'S1-TI'!$D$7:$U$58,18,0),"-")))</f>
        <v>-</v>
      </c>
      <c r="AY13" s="57" t="s">
        <v>93</v>
      </c>
      <c r="AZ13" s="56"/>
      <c r="BA13" s="22"/>
      <c r="BB13" s="22"/>
      <c r="BC13" s="22"/>
      <c r="BD13" s="22"/>
      <c r="BE13" s="2"/>
      <c r="BF13" s="2"/>
      <c r="BG13" s="2"/>
      <c r="BH13" s="2"/>
      <c r="BI13" s="2"/>
      <c r="BJ13" s="2"/>
    </row>
    <row r="14" spans="1:62" ht="14.25" customHeight="1">
      <c r="A14" s="23">
        <v>1</v>
      </c>
      <c r="B14" s="38" t="s">
        <v>27</v>
      </c>
      <c r="C14" s="47"/>
      <c r="D14" s="48" t="s">
        <v>81</v>
      </c>
      <c r="E14" s="49" t="s">
        <v>31</v>
      </c>
      <c r="F14" s="50" t="str">
        <f>IF(D14="","-",IF(VLOOKUP(D14,'S1-SI'!$D$7:$U$58,7,0)=0,"-",IF(AND(D14=D14,OR(E14="T",E14="P")),VLOOKUP(D14,'S1-SI'!$D$7:$U$58,7,0),"-")))</f>
        <v>ACB</v>
      </c>
      <c r="G14" s="50" t="str">
        <f>IF(D14="","-",IF(VLOOKUP(D14,'S1-SI'!$D$7:$U$58,8,0)=0,"-",IF(AND(D14=D14,OR(E14="T",E14="P")),VLOOKUP(D14,'S1-SI'!$D$7:$U$58,8,0),"-")))</f>
        <v>ANM</v>
      </c>
      <c r="H14" s="50" t="str">
        <f>IF(D14="","-",IF(VLOOKUP(D14,'S1-SI'!$D$7:$U$58,9,0)=0,"-",IF(AND(D14=D14,OR(E14="T",E14="P")),VLOOKUP(D14,'S1-SI'!$D$7:$U$58,9,0),"-")))</f>
        <v>SAM</v>
      </c>
      <c r="I14" s="50" t="str">
        <f>IF(D14="","-",IF(VLOOKUP(D14,'S1-SI'!$D$7:$U$58,17,0)=0,"-",IF(AND(D14=D14,E14="P"),VLOOKUP(D14,'S1-SI'!$D$7:$U$58,17,0),"-")))</f>
        <v>-</v>
      </c>
      <c r="J14" s="51" t="str">
        <f>IF(D14="","-",IF(VLOOKUP(D14,'S1-SI'!$D$7:$U$58,18,0)=0,"-",IF(AND(D14=D14,E14="P"),VLOOKUP(D14,'S1-SI'!$D$7:$U$58,18,0),"-")))</f>
        <v>-</v>
      </c>
      <c r="K14" s="52" t="s">
        <v>99</v>
      </c>
      <c r="L14" s="53" t="s">
        <v>12</v>
      </c>
      <c r="M14" s="47"/>
      <c r="N14" s="48" t="s">
        <v>100</v>
      </c>
      <c r="O14" s="49" t="s">
        <v>31</v>
      </c>
      <c r="P14" s="50" t="str">
        <f>IF(N14="","-",IF(VLOOKUP(N14,'S1-SI'!$D$7:$U$58,7,0)=0,"-",IF(AND(N14=N14,OR(O14="T",O14="P")),VLOOKUP(N14,'S1-SI'!$D$7:$U$58,7,0),"-")))</f>
        <v>SML</v>
      </c>
      <c r="Q14" s="50" t="str">
        <f>IF(N14="","-",IF(VLOOKUP(N14,'S1-SI'!$D$7:$U$58,8,0)=0,"-",IF(AND(N14=N14,OR(O14="T",O14="P")),VLOOKUP(N14,'S1-SI'!$D$7:$U$58,8,0),"-")))</f>
        <v>-</v>
      </c>
      <c r="R14" s="50" t="str">
        <f>IF(N14="","-",IF(VLOOKUP(N14,'S1-SI'!$D$7:$U$58,9,0)=0,"-",IF(AND(N14=N14,OR(O14="T",O14="P")),VLOOKUP(N14,'S1-SI'!$D$7:$U$58,9,0),"-")))</f>
        <v>-</v>
      </c>
      <c r="S14" s="50" t="str">
        <f>IF(N14="","-",IF(VLOOKUP(N14,'S1-SI'!$D$7:$U$58,17,0)=0,"-",IF(AND(N14=N14,O14="P"),VLOOKUP(N14,'S1-SI'!$D$7:$U$58,17,0),"-")))</f>
        <v>-</v>
      </c>
      <c r="T14" s="51" t="str">
        <f>IF(N14="","-",IF(VLOOKUP(N14,'S1-SI'!$D$7:$U$58,18,0)=0,"-",IF(AND(N14=N14,O14="P"),VLOOKUP(N14,'S1-SI'!$D$7:$U$58,18,0),"-")))</f>
        <v>-</v>
      </c>
      <c r="U14" s="52" t="s">
        <v>99</v>
      </c>
      <c r="V14" s="53" t="s">
        <v>62</v>
      </c>
      <c r="W14" s="47"/>
      <c r="X14" s="48" t="s">
        <v>37</v>
      </c>
      <c r="Y14" s="49" t="s">
        <v>31</v>
      </c>
      <c r="Z14" s="50" t="str">
        <f>IF(X14="","-",IF(VLOOKUP(X14,'S1-SI'!$D$7:$U$58,7,0)=0,"-",IF(AND(X14=X14,OR(Y14="T",Y14="P")),VLOOKUP(X14,'S1-SI'!$D$7:$U$58,7,0),"-")))</f>
        <v>RMM</v>
      </c>
      <c r="AA14" s="50" t="str">
        <f>IF(X14="","-",IF(VLOOKUP(X14,'S1-SI'!$D$7:$U$58,8,0)=0,"-",IF(AND(X14=X14,OR(Y14="T",Y14="P")),VLOOKUP(X14,'S1-SI'!$D$7:$U$58,8,0),"-")))</f>
        <v>-</v>
      </c>
      <c r="AB14" s="50" t="str">
        <f>IF(X14="","-",IF(VLOOKUP(X14,'S1-SI'!$D$7:$U$58,9,0)=0,"-",IF(AND(X14=X14,OR(Y14="T",Y14="P")),VLOOKUP(X14,'S1-SI'!$D$7:$U$58,9,0),"-")))</f>
        <v>-</v>
      </c>
      <c r="AC14" s="50" t="str">
        <f>IF(X14="","-",IF(VLOOKUP(X14,'S1-SI'!$D$7:$U$58,17,0)=0,"-",IF(AND(X14=X14,Y14="P"),VLOOKUP(X14,'S1-SI'!$D$7:$U$58,17,0),"-")))</f>
        <v>-</v>
      </c>
      <c r="AD14" s="51" t="str">
        <f>IF(X14="","-",IF(VLOOKUP(X14,'S1-SI'!$D$7:$U$58,18,0)=0,"-",IF(AND(X14=X14,Y14="P"),VLOOKUP(X14,'S1-SI'!$D$7:$U$58,18,0),"-")))</f>
        <v>-</v>
      </c>
      <c r="AE14" s="52" t="s">
        <v>99</v>
      </c>
      <c r="AF14" s="53" t="s">
        <v>62</v>
      </c>
      <c r="AG14" s="47"/>
      <c r="AH14" s="48" t="s">
        <v>100</v>
      </c>
      <c r="AI14" s="49" t="s">
        <v>31</v>
      </c>
      <c r="AJ14" s="50" t="str">
        <f>IF(AH14="","-",IF(VLOOKUP(AH14,'S1-SI'!$D$7:$U$58,7,0)=0,"-",IF(AND(AH14=AH14,OR(AI14="T",AI14="P")),VLOOKUP(AH14,'S1-SI'!$D$7:$U$58,7,0),"-")))</f>
        <v>SML</v>
      </c>
      <c r="AK14" s="50" t="str">
        <f>IF(AH14="","-",IF(VLOOKUP(AH14,'S1-SI'!$D$7:$U$58,8,0)=0,"-",IF(AND(AH14=AH14,OR(AI14="T",AI14="P")),VLOOKUP(AH14,'S1-SI'!$D$7:$U$58,8,0),"-")))</f>
        <v>-</v>
      </c>
      <c r="AL14" s="50" t="str">
        <f>IF(AH14="","-",IF(VLOOKUP(AH14,'S1-SI'!$D$7:$U$58,9,0)=0,"-",IF(AND(AH14=AH14,OR(AI14="T",AI14="P")),VLOOKUP(AH14,'S1-SI'!$D$7:$U$58,9,0),"-")))</f>
        <v>-</v>
      </c>
      <c r="AM14" s="50" t="str">
        <f>IF(AH14="","-",IF(VLOOKUP(AH14,'S1-SI'!$D$7:$U$58,17,0)=0,"-",IF(AND(AH14=AH14,AI14="P"),VLOOKUP(AH14,'S1-SI'!$D$7:$U$58,17,0),"-")))</f>
        <v>-</v>
      </c>
      <c r="AN14" s="51" t="str">
        <f>IF(AH14="","-",IF(VLOOKUP(AH14,'S1-SI'!$D$7:$U$58,18,0)=0,"-",IF(AND(AH14=AH14,AI14="P"),VLOOKUP(AH14,'S1-SI'!$D$7:$U$58,18,0),"-")))</f>
        <v>-</v>
      </c>
      <c r="AO14" s="52" t="s">
        <v>99</v>
      </c>
      <c r="AP14" s="53" t="s">
        <v>70</v>
      </c>
      <c r="AQ14" s="47"/>
      <c r="AR14" s="48"/>
      <c r="AS14" s="49"/>
      <c r="AT14" s="50" t="str">
        <f>IF(AR14="","-",IF(VLOOKUP(AR14,'S1-SI'!$D$7:$U$58,7,0)=0,"-",IF(AND(AR14=AR14,OR(AS14="T",AS14="P")),VLOOKUP(AR14,'S1-SI'!$D$7:$U$58,7,0),"-")))</f>
        <v>-</v>
      </c>
      <c r="AU14" s="50" t="str">
        <f>IF(AR14="","-",IF(VLOOKUP(AR14,'S1-SI'!$D$7:$U$58,8,0)=0,"-",IF(AND(AR14=AR14,OR(AS14="T",AS14="P")),VLOOKUP(AR14,'S1-SI'!$D$7:$U$58,8,0),"-")))</f>
        <v>-</v>
      </c>
      <c r="AV14" s="50" t="str">
        <f>IF(AR14="","-",IF(VLOOKUP(AR14,'S1-SI'!$D$7:$U$58,9,0)=0,"-",IF(AND(AR14=AR14,OR(AS14="T",AS14="P")),VLOOKUP(AR14,'S1-SI'!$D$7:$U$58,9,0),"-")))</f>
        <v>-</v>
      </c>
      <c r="AW14" s="50" t="str">
        <f>IF(AR14="","-",IF(VLOOKUP(AR14,'S1-SI'!$D$7:$U$58,17,0)=0,"-",IF(AND(AR14=AR14,AS14="P"),VLOOKUP(AR14,'S1-SI'!$D$7:$U$58,17,0),"-")))</f>
        <v>-</v>
      </c>
      <c r="AX14" s="51" t="str">
        <f>IF(AR14="","-",IF(VLOOKUP(AR14,'S1-SI'!$D$7:$U$58,18,0)=0,"-",IF(AND(AR14=AR14,AS14="P"),VLOOKUP(AR14,'S1-SI'!$D$7:$U$58,18,0),"-")))</f>
        <v>-</v>
      </c>
      <c r="AY14" s="52" t="s">
        <v>99</v>
      </c>
      <c r="AZ14" s="53"/>
      <c r="BA14" s="22"/>
      <c r="BB14" s="22"/>
      <c r="BC14" s="22"/>
      <c r="BD14" s="22"/>
      <c r="BE14" s="2"/>
      <c r="BF14" s="2"/>
      <c r="BG14" s="2"/>
      <c r="BH14" s="2"/>
      <c r="BI14" s="2"/>
      <c r="BJ14" s="2"/>
    </row>
    <row r="15" spans="1:62" ht="14.25" customHeight="1">
      <c r="A15" s="23">
        <v>1</v>
      </c>
      <c r="B15" s="38" t="s">
        <v>27</v>
      </c>
      <c r="C15" s="47"/>
      <c r="D15" s="48" t="s">
        <v>81</v>
      </c>
      <c r="E15" s="49" t="s">
        <v>31</v>
      </c>
      <c r="F15" s="50" t="str">
        <f>IF(D15="","-",IF(VLOOKUP(D15,'S1-SI'!$D$7:$U$58,7,0)=0,"-",IF(AND(D15=D15,OR(E15="T",E15="P")),VLOOKUP(D15,'S1-SI'!$D$7:$U$58,7,0),"-")))</f>
        <v>ACB</v>
      </c>
      <c r="G15" s="50" t="str">
        <f>IF(D15="","-",IF(VLOOKUP(D15,'S1-SI'!$D$7:$U$58,8,0)=0,"-",IF(AND(D15=D15,OR(E15="T",E15="P")),VLOOKUP(D15,'S1-SI'!$D$7:$U$58,8,0),"-")))</f>
        <v>ANM</v>
      </c>
      <c r="H15" s="50" t="str">
        <f>IF(D15="","-",IF(VLOOKUP(D15,'S1-SI'!$D$7:$U$58,9,0)=0,"-",IF(AND(D15=D15,OR(E15="T",E15="P")),VLOOKUP(D15,'S1-SI'!$D$7:$U$58,9,0),"-")))</f>
        <v>SAM</v>
      </c>
      <c r="I15" s="50" t="str">
        <f>IF(D15="","-",IF(VLOOKUP(D15,'S1-SI'!$D$7:$U$58,17,0)=0,"-",IF(AND(D15=D15,E15="P"),VLOOKUP(D15,'S1-SI'!$D$7:$U$58,17,0),"-")))</f>
        <v>-</v>
      </c>
      <c r="J15" s="51" t="str">
        <f>IF(D15="","-",IF(VLOOKUP(D15,'S1-SI'!$D$7:$U$58,18,0)=0,"-",IF(AND(D15=D15,E15="P"),VLOOKUP(D15,'S1-SI'!$D$7:$U$58,18,0),"-")))</f>
        <v>-</v>
      </c>
      <c r="K15" s="52" t="s">
        <v>105</v>
      </c>
      <c r="L15" s="53" t="s">
        <v>12</v>
      </c>
      <c r="M15" s="47"/>
      <c r="N15" s="48" t="s">
        <v>100</v>
      </c>
      <c r="O15" s="49" t="s">
        <v>31</v>
      </c>
      <c r="P15" s="50" t="str">
        <f>IF(N15="","-",IF(VLOOKUP(N15,'S1-SI'!$D$7:$U$58,7,0)=0,"-",IF(AND(N15=N15,OR(O15="T",O15="P")),VLOOKUP(N15,'S1-SI'!$D$7:$U$58,7,0),"-")))</f>
        <v>SML</v>
      </c>
      <c r="Q15" s="50" t="str">
        <f>IF(N15="","-",IF(VLOOKUP(N15,'S1-SI'!$D$7:$U$58,8,0)=0,"-",IF(AND(N15=N15,OR(O15="T",O15="P")),VLOOKUP(N15,'S1-SI'!$D$7:$U$58,8,0),"-")))</f>
        <v>-</v>
      </c>
      <c r="R15" s="50" t="str">
        <f>IF(N15="","-",IF(VLOOKUP(N15,'S1-SI'!$D$7:$U$58,9,0)=0,"-",IF(AND(N15=N15,OR(O15="T",O15="P")),VLOOKUP(N15,'S1-SI'!$D$7:$U$58,9,0),"-")))</f>
        <v>-</v>
      </c>
      <c r="S15" s="50" t="str">
        <f>IF(N15="","-",IF(VLOOKUP(N15,'S1-SI'!$D$7:$U$58,17,0)=0,"-",IF(AND(N15=N15,O15="P"),VLOOKUP(N15,'S1-SI'!$D$7:$U$58,17,0),"-")))</f>
        <v>-</v>
      </c>
      <c r="T15" s="51" t="str">
        <f>IF(N15="","-",IF(VLOOKUP(N15,'S1-SI'!$D$7:$U$58,18,0)=0,"-",IF(AND(N15=N15,O15="P"),VLOOKUP(N15,'S1-SI'!$D$7:$U$58,18,0),"-")))</f>
        <v>-</v>
      </c>
      <c r="U15" s="52" t="s">
        <v>105</v>
      </c>
      <c r="V15" s="53" t="s">
        <v>62</v>
      </c>
      <c r="W15" s="47"/>
      <c r="X15" s="48" t="s">
        <v>37</v>
      </c>
      <c r="Y15" s="49" t="s">
        <v>31</v>
      </c>
      <c r="Z15" s="50" t="str">
        <f>IF(X15="","-",IF(VLOOKUP(X15,'S1-SI'!$D$7:$U$58,7,0)=0,"-",IF(AND(X15=X15,OR(Y15="T",Y15="P")),VLOOKUP(X15,'S1-SI'!$D$7:$U$58,7,0),"-")))</f>
        <v>RMM</v>
      </c>
      <c r="AA15" s="50" t="str">
        <f>IF(X15="","-",IF(VLOOKUP(X15,'S1-SI'!$D$7:$U$58,8,0)=0,"-",IF(AND(X15=X15,OR(Y15="T",Y15="P")),VLOOKUP(X15,'S1-SI'!$D$7:$U$58,8,0),"-")))</f>
        <v>-</v>
      </c>
      <c r="AB15" s="50" t="str">
        <f>IF(X15="","-",IF(VLOOKUP(X15,'S1-SI'!$D$7:$U$58,9,0)=0,"-",IF(AND(X15=X15,OR(Y15="T",Y15="P")),VLOOKUP(X15,'S1-SI'!$D$7:$U$58,9,0),"-")))</f>
        <v>-</v>
      </c>
      <c r="AC15" s="50" t="str">
        <f>IF(X15="","-",IF(VLOOKUP(X15,'S1-SI'!$D$7:$U$58,17,0)=0,"-",IF(AND(X15=X15,Y15="P"),VLOOKUP(X15,'S1-SI'!$D$7:$U$58,17,0),"-")))</f>
        <v>-</v>
      </c>
      <c r="AD15" s="51" t="str">
        <f>IF(X15="","-",IF(VLOOKUP(X15,'S1-SI'!$D$7:$U$58,18,0)=0,"-",IF(AND(X15=X15,Y15="P"),VLOOKUP(X15,'S1-SI'!$D$7:$U$58,18,0),"-")))</f>
        <v>-</v>
      </c>
      <c r="AE15" s="52" t="s">
        <v>105</v>
      </c>
      <c r="AF15" s="53" t="s">
        <v>62</v>
      </c>
      <c r="AG15" s="47"/>
      <c r="AH15" s="48" t="s">
        <v>100</v>
      </c>
      <c r="AI15" s="49" t="s">
        <v>31</v>
      </c>
      <c r="AJ15" s="50" t="str">
        <f>IF(AH15="","-",IF(VLOOKUP(AH15,'S1-SI'!$D$7:$U$58,7,0)=0,"-",IF(AND(AH15=AH15,OR(AI15="T",AI15="P")),VLOOKUP(AH15,'S1-SI'!$D$7:$U$58,7,0),"-")))</f>
        <v>SML</v>
      </c>
      <c r="AK15" s="50" t="str">
        <f>IF(AH15="","-",IF(VLOOKUP(AH15,'S1-SI'!$D$7:$U$58,8,0)=0,"-",IF(AND(AH15=AH15,OR(AI15="T",AI15="P")),VLOOKUP(AH15,'S1-SI'!$D$7:$U$58,8,0),"-")))</f>
        <v>-</v>
      </c>
      <c r="AL15" s="50" t="str">
        <f>IF(AH15="","-",IF(VLOOKUP(AH15,'S1-SI'!$D$7:$U$58,9,0)=0,"-",IF(AND(AH15=AH15,OR(AI15="T",AI15="P")),VLOOKUP(AH15,'S1-SI'!$D$7:$U$58,9,0),"-")))</f>
        <v>-</v>
      </c>
      <c r="AM15" s="50" t="str">
        <f>IF(AH15="","-",IF(VLOOKUP(AH15,'S1-SI'!$D$7:$U$58,17,0)=0,"-",IF(AND(AH15=AH15,AI15="P"),VLOOKUP(AH15,'S1-SI'!$D$7:$U$58,17,0),"-")))</f>
        <v>-</v>
      </c>
      <c r="AN15" s="51" t="str">
        <f>IF(AH15="","-",IF(VLOOKUP(AH15,'S1-SI'!$D$7:$U$58,18,0)=0,"-",IF(AND(AH15=AH15,AI15="P"),VLOOKUP(AH15,'S1-SI'!$D$7:$U$58,18,0),"-")))</f>
        <v>-</v>
      </c>
      <c r="AO15" s="52" t="s">
        <v>105</v>
      </c>
      <c r="AP15" s="53" t="s">
        <v>70</v>
      </c>
      <c r="AQ15" s="47"/>
      <c r="AR15" s="48"/>
      <c r="AS15" s="49"/>
      <c r="AT15" s="50" t="str">
        <f>IF(AR15="","-",IF(VLOOKUP(AR15,'S1-SI'!$D$7:$U$58,7,0)=0,"-",IF(AND(AR15=AR15,OR(AS15="T",AS15="P")),VLOOKUP(AR15,'S1-SI'!$D$7:$U$58,7,0),"-")))</f>
        <v>-</v>
      </c>
      <c r="AU15" s="50" t="str">
        <f>IF(AR15="","-",IF(VLOOKUP(AR15,'S1-SI'!$D$7:$U$58,8,0)=0,"-",IF(AND(AR15=AR15,OR(AS15="T",AS15="P")),VLOOKUP(AR15,'S1-SI'!$D$7:$U$58,8,0),"-")))</f>
        <v>-</v>
      </c>
      <c r="AV15" s="50" t="str">
        <f>IF(AR15="","-",IF(VLOOKUP(AR15,'S1-SI'!$D$7:$U$58,9,0)=0,"-",IF(AND(AR15=AR15,OR(AS15="T",AS15="P")),VLOOKUP(AR15,'S1-SI'!$D$7:$U$58,9,0),"-")))</f>
        <v>-</v>
      </c>
      <c r="AW15" s="50" t="str">
        <f>IF(AR15="","-",IF(VLOOKUP(AR15,'S1-SI'!$D$7:$U$58,17,0)=0,"-",IF(AND(AR15=AR15,AS15="P"),VLOOKUP(AR15,'S1-SI'!$D$7:$U$58,17,0),"-")))</f>
        <v>-</v>
      </c>
      <c r="AX15" s="51" t="str">
        <f>IF(AR15="","-",IF(VLOOKUP(AR15,'S1-SI'!$D$7:$U$58,18,0)=0,"-",IF(AND(AR15=AR15,AS15="P"),VLOOKUP(AR15,'S1-SI'!$D$7:$U$58,18,0),"-")))</f>
        <v>-</v>
      </c>
      <c r="AY15" s="52" t="s">
        <v>105</v>
      </c>
      <c r="AZ15" s="53"/>
      <c r="BA15" s="22"/>
      <c r="BB15" s="22"/>
      <c r="BC15" s="22"/>
      <c r="BD15" s="22"/>
      <c r="BE15" s="2"/>
      <c r="BF15" s="2"/>
      <c r="BG15" s="2"/>
      <c r="BH15" s="2"/>
      <c r="BI15" s="2"/>
      <c r="BJ15" s="2"/>
    </row>
    <row r="16" spans="1:62" ht="14.25" customHeight="1">
      <c r="A16" s="23">
        <v>1</v>
      </c>
      <c r="B16" s="38" t="s">
        <v>27</v>
      </c>
      <c r="C16" s="47"/>
      <c r="D16" s="48" t="s">
        <v>81</v>
      </c>
      <c r="E16" s="49" t="s">
        <v>31</v>
      </c>
      <c r="F16" s="50" t="str">
        <f>IF(D16="","-",IF(VLOOKUP(D16,'S1-TE'!$D$7:$U$58,7,0)=0,"-",IF(AND(D16=D16,OR(E16="T",E16="P")),VLOOKUP(D16,'S1-TE'!$D$7:$U$58,7,0),"-")))</f>
        <v>ACB</v>
      </c>
      <c r="G16" s="50" t="str">
        <f>IF(D16="","-",IF(VLOOKUP(D16,'S1-TE'!$D$7:$U$58,8,0)=0,"-",IF(AND(D16=D16,OR(E16="T",E16="P")),VLOOKUP(D16,'S1-TE'!$D$7:$U$58,8,0),"-")))</f>
        <v>ANM</v>
      </c>
      <c r="H16" s="50" t="str">
        <f>IF(D16="","-",IF(VLOOKUP(D16,'S1-TE'!$D$7:$U$58,9,0)=0,"-",IF(AND(D16=D16,OR(E16="T",E16="P")),VLOOKUP(D16,'S1-TE'!$D$7:$U$58,9,0),"-")))</f>
        <v>SAM</v>
      </c>
      <c r="I16" s="50" t="str">
        <f>IF(D16="","-",IF(VLOOKUP(D16,'S1-TE'!$D$7:$U$58,17,0)=0,"-",IF(AND(D16=D16,E16="P"),VLOOKUP(D16,'S1-TE'!$D$7:$U$58,17,0),"-")))</f>
        <v>-</v>
      </c>
      <c r="J16" s="51" t="str">
        <f>IF(D16="","-",IF(VLOOKUP(D16,'S1-TE'!$D$7:$U$58,18,0)=0,"-",IF(AND(D16=D16,E16="P"),VLOOKUP(D16,'S1-TE'!$D$7:$U$58,18,0),"-")))</f>
        <v>-</v>
      </c>
      <c r="K16" s="52" t="s">
        <v>112</v>
      </c>
      <c r="L16" s="53" t="s">
        <v>12</v>
      </c>
      <c r="M16" s="47"/>
      <c r="N16" s="48" t="s">
        <v>113</v>
      </c>
      <c r="O16" s="49" t="s">
        <v>31</v>
      </c>
      <c r="P16" s="50" t="str">
        <f>IF(N16="","-",IF(VLOOKUP(N16,'S1-TE'!$D$7:$U$58,7,0)=0,"-",IF(AND(N16=N16,OR(O16="T",O16="P")),VLOOKUP(N16,'S1-TE'!$D$7:$U$58,7,0),"-")))</f>
        <v>AFS</v>
      </c>
      <c r="Q16" s="50" t="str">
        <f>IF(N16="","-",IF(VLOOKUP(N16,'S1-TE'!$D$7:$U$58,8,0)=0,"-",IF(AND(N16=N16,OR(O16="T",O16="P")),VLOOKUP(N16,'S1-TE'!$D$7:$U$58,8,0),"-")))</f>
        <v>-</v>
      </c>
      <c r="R16" s="50" t="str">
        <f>IF(N16="","-",IF(VLOOKUP(N16,'S1-TE'!$D$7:$U$58,9,0)=0,"-",IF(AND(N16=N16,OR(O16="T",O16="P")),VLOOKUP(N16,'S1-TE'!$D$7:$U$58,9,0),"-")))</f>
        <v>-</v>
      </c>
      <c r="S16" s="50" t="str">
        <f>IF(N16="","-",IF(VLOOKUP(N16,'S1-TE'!$D$7:$U$58,17,0)=0,"-",IF(AND(N16=N16,O16="P"),VLOOKUP(N16,'S1-TE'!$D$7:$U$58,17,0),"-")))</f>
        <v>-</v>
      </c>
      <c r="T16" s="51" t="str">
        <f>IF(N16="","-",IF(VLOOKUP(N16,'S1-TE'!$D$7:$U$58,18,0)=0,"-",IF(AND(N16=N16,O16="P"),VLOOKUP(N16,'S1-TE'!$D$7:$U$58,18,0),"-")))</f>
        <v>-</v>
      </c>
      <c r="U16" s="52" t="s">
        <v>112</v>
      </c>
      <c r="V16" s="53" t="s">
        <v>107</v>
      </c>
      <c r="W16" s="47"/>
      <c r="X16" s="48"/>
      <c r="Y16" s="49"/>
      <c r="Z16" s="50" t="str">
        <f>IF(X16="","-",IF(VLOOKUP(X16,'S1-TE'!$D$7:$U$58,7,0)=0,"-",IF(AND(X16=X16,OR(Y16="T",Y16="P")),VLOOKUP(X16,'S1-TE'!$D$7:$U$58,7,0),"-")))</f>
        <v>-</v>
      </c>
      <c r="AA16" s="50" t="str">
        <f>IF(X16="","-",IF(VLOOKUP(X16,'S1-TE'!$D$7:$U$58,8,0)=0,"-",IF(AND(X16=X16,OR(Y16="T",Y16="P")),VLOOKUP(X16,'S1-TE'!$D$7:$U$58,8,0),"-")))</f>
        <v>-</v>
      </c>
      <c r="AB16" s="50" t="str">
        <f>IF(X16="","-",IF(VLOOKUP(X16,'S1-TE'!$D$7:$U$58,9,0)=0,"-",IF(AND(X16=X16,OR(Y16="T",Y16="P")),VLOOKUP(X16,'S1-TE'!$D$7:$U$58,9,0),"-")))</f>
        <v>-</v>
      </c>
      <c r="AC16" s="50" t="str">
        <f>IF(X16="","-",IF(VLOOKUP(X16,'S1-TE'!$D$7:$U$58,17,0)=0,"-",IF(AND(X16=X16,Y16="P"),VLOOKUP(X16,'S1-TE'!$D$7:$U$58,17,0),"-")))</f>
        <v>-</v>
      </c>
      <c r="AD16" s="51" t="str">
        <f>IF(X16="","-",IF(VLOOKUP(X16,'S1-TE'!$D$7:$U$58,18,0)=0,"-",IF(AND(X16=X16,Y16="P"),VLOOKUP(X16,'S1-TE'!$D$7:$U$58,18,0),"-")))</f>
        <v>-</v>
      </c>
      <c r="AE16" s="52" t="s">
        <v>112</v>
      </c>
      <c r="AF16" s="53"/>
      <c r="AG16" s="47"/>
      <c r="AH16" s="48"/>
      <c r="AI16" s="49"/>
      <c r="AJ16" s="50" t="str">
        <f>IF(AH16="","-",IF(VLOOKUP(AH16,'S1-TE'!$D$7:$U$58,7,0)=0,"-",IF(AND(AH16=AH16,OR(AI16="T",AI16="P")),VLOOKUP(AH16,'S1-TE'!$D$7:$U$58,7,0),"-")))</f>
        <v>-</v>
      </c>
      <c r="AK16" s="50" t="str">
        <f>IF(AH16="","-",IF(VLOOKUP(AH16,'S1-TE'!$D$7:$U$58,8,0)=0,"-",IF(AND(AH16=AH16,OR(AI16="T",AI16="P")),VLOOKUP(AH16,'S1-TE'!$D$7:$U$58,8,0),"-")))</f>
        <v>-</v>
      </c>
      <c r="AL16" s="50" t="str">
        <f>IF(AH16="","-",IF(VLOOKUP(AH16,'S1-TE'!$D$7:$U$58,9,0)=0,"-",IF(AND(AH16=AH16,OR(AI16="T",AI16="P")),VLOOKUP(AH16,'S1-TE'!$D$7:$U$58,9,0),"-")))</f>
        <v>-</v>
      </c>
      <c r="AM16" s="50" t="str">
        <f>IF(AH16="","-",IF(VLOOKUP(AH16,'S1-TE'!$D$7:$U$58,17,0)=0,"-",IF(AND(AH16=AH16,AI16="P"),VLOOKUP(AH16,'S1-TE'!$D$7:$U$58,17,0),"-")))</f>
        <v>-</v>
      </c>
      <c r="AN16" s="51" t="str">
        <f>IF(AH16="","-",IF(VLOOKUP(AH16,'S1-TE'!$D$7:$U$58,18,0)=0,"-",IF(AND(AH16=AH16,AI16="P"),VLOOKUP(AH16,'S1-TE'!$D$7:$U$58,18,0),"-")))</f>
        <v>-</v>
      </c>
      <c r="AO16" s="52" t="s">
        <v>112</v>
      </c>
      <c r="AP16" s="56"/>
      <c r="AQ16" s="47"/>
      <c r="AR16" s="48" t="s">
        <v>100</v>
      </c>
      <c r="AS16" s="49" t="s">
        <v>31</v>
      </c>
      <c r="AT16" s="50" t="str">
        <f>IF(AR16="","-",IF(VLOOKUP(AR16,'S1-TE'!$D$7:$U$58,7,0)=0,"-",IF(AND(AR16=AR16,OR(AS16="T",AS16="P")),VLOOKUP(AR16,'S1-TE'!$D$7:$U$58,7,0),"-")))</f>
        <v>YBN</v>
      </c>
      <c r="AU16" s="50" t="str">
        <f>IF(AR16="","-",IF(VLOOKUP(AR16,'S1-TE'!$D$7:$U$58,8,0)=0,"-",IF(AND(AR16=AR16,OR(AS16="T",AS16="P")),VLOOKUP(AR16,'S1-TE'!$D$7:$U$58,8,0),"-")))</f>
        <v>-</v>
      </c>
      <c r="AV16" s="50" t="str">
        <f>IF(AR16="","-",IF(VLOOKUP(AR16,'S1-TE'!$D$7:$U$58,9,0)=0,"-",IF(AND(AR16=AR16,OR(AS16="T",AS16="P")),VLOOKUP(AR16,'S1-TE'!$D$7:$U$58,9,0),"-")))</f>
        <v>-</v>
      </c>
      <c r="AW16" s="50" t="str">
        <f>IF(AR16="","-",IF(VLOOKUP(AR16,'S1-TE'!$D$7:$U$58,17,0)=0,"-",IF(AND(AR16=AR16,AS16="P"),VLOOKUP(AR16,'S1-TE'!$D$7:$U$58,17,0),"-")))</f>
        <v>-</v>
      </c>
      <c r="AX16" s="51" t="str">
        <f>IF(AR16="","-",IF(VLOOKUP(AR16,'S1-TE'!$D$7:$U$58,18,0)=0,"-",IF(AND(AR16=AR16,AS16="P"),VLOOKUP(AR16,'S1-TE'!$D$7:$U$58,18,0),"-")))</f>
        <v>-</v>
      </c>
      <c r="AY16" s="52" t="s">
        <v>112</v>
      </c>
      <c r="AZ16" s="53" t="s">
        <v>74</v>
      </c>
      <c r="BA16" s="22"/>
      <c r="BB16" s="22"/>
      <c r="BC16" s="22"/>
      <c r="BD16" s="22"/>
      <c r="BE16" s="2"/>
      <c r="BF16" s="2"/>
      <c r="BG16" s="2"/>
      <c r="BH16" s="2"/>
      <c r="BI16" s="2"/>
      <c r="BJ16" s="2"/>
    </row>
    <row r="17" spans="1:62" ht="14.25" customHeight="1">
      <c r="A17" s="23">
        <v>1</v>
      </c>
      <c r="B17" s="38" t="s">
        <v>27</v>
      </c>
      <c r="C17" s="47"/>
      <c r="D17" s="48" t="s">
        <v>81</v>
      </c>
      <c r="E17" s="49" t="s">
        <v>31</v>
      </c>
      <c r="F17" s="50" t="str">
        <f>IF(D17="","-",IF(VLOOKUP(D17,'S1-MR'!$D$7:$U$61,7,0)=0,"-",IF(AND(D17=D17,OR(E17="T",E17="P")),VLOOKUP(D17,'S1-MR'!$D$7:$U$61,7,0),"-")))</f>
        <v>ACB</v>
      </c>
      <c r="G17" s="50" t="str">
        <f>IF(D17="","-",IF(VLOOKUP(D17,'S1-MR'!$D$7:$U$61,8,0)=0,"-",IF(AND(D17=D17,OR(E17="T",E17="P")),VLOOKUP(D17,'S1-MR'!$D$7:$U$61,8,0),"-")))</f>
        <v>ANM</v>
      </c>
      <c r="H17" s="50" t="str">
        <f>IF(D17="","-",IF(VLOOKUP(D17,'S1-MR'!$D$7:$U$61,9,0)=0,"-",IF(AND(D17=D17,OR(E17="T",E17="P")),VLOOKUP(D17,'S1-MR'!$D$7:$U$61,9,0),"-")))</f>
        <v>SAM</v>
      </c>
      <c r="I17" s="50" t="str">
        <f>IF(D17="","-",IF(VLOOKUP(D17,'S1-MR'!$D$7:$U$61,17,0)=0,"-",IF(AND(D17=D17,E17="P"),VLOOKUP(D17,'S1-MR'!$D$7:$U$61,17,0),"-")))</f>
        <v>-</v>
      </c>
      <c r="J17" s="51" t="str">
        <f>IF(D17="","-",IF(VLOOKUP(D17,'S1-MR'!$D$7:$U$61,18,0)=0,"-",IF(AND(D17=D17,E17="P"),VLOOKUP(D17,'S1-MR'!$D$7:$U$61,18,0),"-")))</f>
        <v>-</v>
      </c>
      <c r="K17" s="52" t="s">
        <v>120</v>
      </c>
      <c r="L17" s="53" t="s">
        <v>12</v>
      </c>
      <c r="M17" s="47"/>
      <c r="N17" s="48" t="s">
        <v>37</v>
      </c>
      <c r="O17" s="49" t="s">
        <v>31</v>
      </c>
      <c r="P17" s="50" t="str">
        <f>IF(N17="","-",IF(VLOOKUP(N17,'S1-MR'!$D$7:$U$61,7,0)=0,"-",IF(AND(N17=N17,OR(O17="T",O17="P")),VLOOKUP(N17,'S1-MR'!$D$7:$U$61,7,0),"-")))</f>
        <v>SAM</v>
      </c>
      <c r="Q17" s="50" t="str">
        <f>IF(N17="","-",IF(VLOOKUP(N17,'S1-MR'!$D$7:$U$61,8,0)=0,"-",IF(AND(N17=N17,OR(O17="T",O17="P")),VLOOKUP(N17,'S1-MR'!$D$7:$U$61,8,0),"-")))</f>
        <v>-</v>
      </c>
      <c r="R17" s="50" t="str">
        <f>IF(N17="","-",IF(VLOOKUP(N17,'S1-MR'!$D$7:$U$61,9,0)=0,"-",IF(AND(N17=N17,OR(O17="T",O17="P")),VLOOKUP(N17,'S1-MR'!$D$7:$U$61,9,0),"-")))</f>
        <v>-</v>
      </c>
      <c r="S17" s="50" t="str">
        <f>IF(N17="","-",IF(VLOOKUP(N17,'S1-MR'!$D$7:$U$61,17,0)=0,"-",IF(AND(N17=N17,O17="P"),VLOOKUP(N17,'S1-MR'!$D$7:$U$61,17,0),"-")))</f>
        <v>-</v>
      </c>
      <c r="T17" s="51" t="str">
        <f>IF(N17="","-",IF(VLOOKUP(N17,'S1-MR'!$D$7:$U$61,18,0)=0,"-",IF(AND(N17=N17,O17="P"),VLOOKUP(N17,'S1-MR'!$D$7:$U$61,18,0),"-")))</f>
        <v>-</v>
      </c>
      <c r="U17" s="52" t="s">
        <v>120</v>
      </c>
      <c r="V17" s="53" t="s">
        <v>68</v>
      </c>
      <c r="W17" s="47"/>
      <c r="X17" s="48" t="s">
        <v>122</v>
      </c>
      <c r="Y17" s="49" t="s">
        <v>31</v>
      </c>
      <c r="Z17" s="50" t="str">
        <f>IF(X17="","-",IF(VLOOKUP(X17,'S1-MR'!$D$7:$U$61,7,0)=0,"-",IF(AND(X17=X17,OR(Y17="T",Y17="P")),VLOOKUP(X17,'S1-MR'!$D$7:$U$61,7,0),"-")))</f>
        <v>YMA</v>
      </c>
      <c r="AA17" s="50" t="str">
        <f>IF(X17="","-",IF(VLOOKUP(X17,'S1-MR'!$D$7:$U$61,8,0)=0,"-",IF(AND(X17=X17,OR(Y17="T",Y17="P")),VLOOKUP(X17,'S1-MR'!$D$7:$U$61,8,0),"-")))</f>
        <v>HSS</v>
      </c>
      <c r="AB17" s="50" t="str">
        <f>IF(X17="","-",IF(VLOOKUP(X17,'S1-MR'!$D$7:$U$61,9,0)=0,"-",IF(AND(X17=X17,OR(Y17="T",Y17="P")),VLOOKUP(X17,'S1-MR'!$D$7:$U$61,9,0),"-")))</f>
        <v>-</v>
      </c>
      <c r="AC17" s="50" t="str">
        <f>IF(X17="","-",IF(VLOOKUP(X17,'S1-MR'!$D$7:$U$61,17,0)=0,"-",IF(AND(X17=X17,Y17="P"),VLOOKUP(X17,'S1-MR'!$D$7:$U$61,17,0),"-")))</f>
        <v>-</v>
      </c>
      <c r="AD17" s="51" t="str">
        <f>IF(X17="","-",IF(VLOOKUP(X17,'S1-MR'!$D$7:$U$61,18,0)=0,"-",IF(AND(X17=X17,Y17="P"),VLOOKUP(X17,'S1-MR'!$D$7:$U$61,18,0),"-")))</f>
        <v>-</v>
      </c>
      <c r="AE17" s="52" t="s">
        <v>120</v>
      </c>
      <c r="AF17" s="53" t="s">
        <v>74</v>
      </c>
      <c r="AG17" s="47"/>
      <c r="AH17" s="48"/>
      <c r="AI17" s="49"/>
      <c r="AJ17" s="50" t="str">
        <f>IF(AH17="","-",IF(VLOOKUP(AH17,'S1-MR'!$D$7:$U$61,7,0)=0,"-",IF(AND(AH17=AH17,OR(AI17="T",AI17="P")),VLOOKUP(AH17,'S1-MR'!$D$7:$U$61,7,0),"-")))</f>
        <v>-</v>
      </c>
      <c r="AK17" s="50" t="str">
        <f>IF(AH17="","-",IF(VLOOKUP(AH17,'S1-MR'!$D$7:$U$61,8,0)=0,"-",IF(AND(AH17=AH17,OR(AI17="T",AI17="P")),VLOOKUP(AH17,'S1-MR'!$D$7:$U$61,8,0),"-")))</f>
        <v>-</v>
      </c>
      <c r="AL17" s="50" t="str">
        <f>IF(AH17="","-",IF(VLOOKUP(AH17,'S1-MR'!$D$7:$U$61,9,0)=0,"-",IF(AND(AH17=AH17,OR(AI17="T",AI17="P")),VLOOKUP(AH17,'S1-MR'!$D$7:$U$61,9,0),"-")))</f>
        <v>-</v>
      </c>
      <c r="AM17" s="50" t="str">
        <f>IF(AH17="","-",IF(VLOOKUP(AH17,'S1-MR'!$D$7:$U$61,17,0)=0,"-",IF(AND(AH17=AH17,AI17="P"),VLOOKUP(AH17,'S1-MR'!$D$7:$U$61,17,0),"-")))</f>
        <v>-</v>
      </c>
      <c r="AN17" s="51" t="str">
        <f>IF(AH17="","-",IF(VLOOKUP(AH17,'S1-MR'!$D$7:$U$61,18,0)=0,"-",IF(AND(AH17=AH17,AI17="P"),VLOOKUP(AH17,'S1-MR'!$D$7:$U$61,18,0),"-")))</f>
        <v>-</v>
      </c>
      <c r="AO17" s="52" t="s">
        <v>120</v>
      </c>
      <c r="AP17" s="56"/>
      <c r="AQ17" s="47"/>
      <c r="AR17" s="61"/>
      <c r="AS17" s="47"/>
      <c r="AT17" s="50" t="str">
        <f>IF(AR17="","-",IF(VLOOKUP(AR17,'S1-MR'!$D$7:$U$61,7,0)=0,"-",IF(AND(AR17=AR17,OR(AS17="T",AS17="P")),VLOOKUP(AR17,'S1-MR'!$D$7:$U$61,7,0),"-")))</f>
        <v>-</v>
      </c>
      <c r="AU17" s="50" t="str">
        <f>IF(AR17="","-",IF(VLOOKUP(AR17,'S1-MR'!$D$7:$U$61,8,0)=0,"-",IF(AND(AR17=AR17,OR(AS17="T",AS17="P")),VLOOKUP(AR17,'S1-MR'!$D$7:$U$61,8,0),"-")))</f>
        <v>-</v>
      </c>
      <c r="AV17" s="50" t="str">
        <f>IF(AR17="","-",IF(VLOOKUP(AR17,'S1-MR'!$D$7:$U$61,9,0)=0,"-",IF(AND(AR17=AR17,OR(AS17="T",AS17="P")),VLOOKUP(AR17,'S1-MR'!$D$7:$U$61,9,0),"-")))</f>
        <v>-</v>
      </c>
      <c r="AW17" s="50" t="str">
        <f>IF(AR17="","-",IF(VLOOKUP(AR17,'S1-MR'!$D$7:$U$61,17,0)=0,"-",IF(AND(AR17=AR17,AS17="P"),VLOOKUP(AR17,'S1-MR'!$D$7:$U$61,17,0),"-")))</f>
        <v>-</v>
      </c>
      <c r="AX17" s="51" t="str">
        <f>IF(AR17="","-",IF(VLOOKUP(AR17,'S1-MR'!$D$7:$U$61,18,0)=0,"-",IF(AND(AR17=AR17,AS17="P"),VLOOKUP(AR17,'S1-MR'!$D$7:$U$61,18,0),"-")))</f>
        <v>-</v>
      </c>
      <c r="AY17" s="52" t="s">
        <v>120</v>
      </c>
      <c r="AZ17" s="56"/>
      <c r="BA17" s="22"/>
      <c r="BB17" s="22"/>
      <c r="BC17" s="22"/>
      <c r="BD17" s="22"/>
      <c r="BE17" s="2"/>
      <c r="BF17" s="2"/>
      <c r="BG17" s="2"/>
      <c r="BH17" s="2"/>
      <c r="BI17" s="2"/>
      <c r="BJ17" s="2"/>
    </row>
    <row r="18" spans="1:62" ht="14.25" customHeight="1">
      <c r="A18" s="23">
        <v>1</v>
      </c>
      <c r="B18" s="38" t="s">
        <v>27</v>
      </c>
      <c r="C18" s="47"/>
      <c r="D18" s="48" t="s">
        <v>81</v>
      </c>
      <c r="E18" s="49" t="s">
        <v>31</v>
      </c>
      <c r="F18" s="50" t="str">
        <f>IF(D18="","-",IF(VLOOKUP(D18,'S1-MR'!$D$7:$U$61,7,0)=0,"-",IF(AND(D18=D18,OR(E18="T",E18="P")),VLOOKUP(D18,'S1-MR'!$D$7:$U$61,7,0),"-")))</f>
        <v>ACB</v>
      </c>
      <c r="G18" s="50" t="str">
        <f>IF(D18="","-",IF(VLOOKUP(D18,'S1-MR'!$D$7:$U$61,8,0)=0,"-",IF(AND(D18=D18,OR(E18="T",E18="P")),VLOOKUP(D18,'S1-MR'!$D$7:$U$61,8,0),"-")))</f>
        <v>ANM</v>
      </c>
      <c r="H18" s="50" t="str">
        <f>IF(D18="","-",IF(VLOOKUP(D18,'S1-MR'!$D$7:$U$61,9,0)=0,"-",IF(AND(D18=D18,OR(E18="T",E18="P")),VLOOKUP(D18,'S1-MR'!$D$7:$U$61,9,0),"-")))</f>
        <v>SAM</v>
      </c>
      <c r="I18" s="50" t="str">
        <f>IF(D18="","-",IF(VLOOKUP(D18,'S1-MR'!$D$7:$U$61,17,0)=0,"-",IF(AND(D18=D18,E18="P"),VLOOKUP(D18,'S1-MR'!$D$7:$U$61,17,0),"-")))</f>
        <v>-</v>
      </c>
      <c r="J18" s="51" t="str">
        <f>IF(D18="","-",IF(VLOOKUP(D18,'S1-MR'!$D$7:$U$61,18,0)=0,"-",IF(AND(D18=D18,E18="P"),VLOOKUP(D18,'S1-MR'!$D$7:$U$61,18,0),"-")))</f>
        <v>-</v>
      </c>
      <c r="K18" s="52" t="s">
        <v>127</v>
      </c>
      <c r="L18" s="53" t="s">
        <v>12</v>
      </c>
      <c r="M18" s="47"/>
      <c r="N18" s="48" t="s">
        <v>37</v>
      </c>
      <c r="O18" s="49" t="s">
        <v>31</v>
      </c>
      <c r="P18" s="50" t="str">
        <f>IF(N18="","-",IF(VLOOKUP(N18,'S1-MR'!$D$7:$U$61,7,0)=0,"-",IF(AND(N18=N18,OR(O18="T",O18="P")),VLOOKUP(N18,'S1-MR'!$D$7:$U$61,7,0),"-")))</f>
        <v>SAM</v>
      </c>
      <c r="Q18" s="50" t="str">
        <f>IF(N18="","-",IF(VLOOKUP(N18,'S1-MR'!$D$7:$U$61,8,0)=0,"-",IF(AND(N18=N18,OR(O18="T",O18="P")),VLOOKUP(N18,'S1-MR'!$D$7:$U$61,8,0),"-")))</f>
        <v>-</v>
      </c>
      <c r="R18" s="50" t="str">
        <f>IF(N18="","-",IF(VLOOKUP(N18,'S1-MR'!$D$7:$U$61,9,0)=0,"-",IF(AND(N18=N18,OR(O18="T",O18="P")),VLOOKUP(N18,'S1-MR'!$D$7:$U$61,9,0),"-")))</f>
        <v>-</v>
      </c>
      <c r="S18" s="50" t="str">
        <f>IF(N18="","-",IF(VLOOKUP(N18,'S1-MR'!$D$7:$U$61,17,0)=0,"-",IF(AND(N18=N18,O18="P"),VLOOKUP(N18,'S1-MR'!$D$7:$U$61,17,0),"-")))</f>
        <v>-</v>
      </c>
      <c r="T18" s="51" t="str">
        <f>IF(N18="","-",IF(VLOOKUP(N18,'S1-MR'!$D$7:$U$61,18,0)=0,"-",IF(AND(N18=N18,O18="P"),VLOOKUP(N18,'S1-MR'!$D$7:$U$61,18,0),"-")))</f>
        <v>-</v>
      </c>
      <c r="U18" s="52" t="s">
        <v>127</v>
      </c>
      <c r="V18" s="53" t="s">
        <v>68</v>
      </c>
      <c r="W18" s="47"/>
      <c r="X18" s="48" t="s">
        <v>122</v>
      </c>
      <c r="Y18" s="49" t="s">
        <v>31</v>
      </c>
      <c r="Z18" s="50" t="str">
        <f>IF(X18="","-",IF(VLOOKUP(X18,'S1-MR'!$D$7:$U$61,7,0)=0,"-",IF(AND(X18=X18,OR(Y18="T",Y18="P")),VLOOKUP(X18,'S1-MR'!$D$7:$U$61,7,0),"-")))</f>
        <v>YMA</v>
      </c>
      <c r="AA18" s="50" t="str">
        <f>IF(X18="","-",IF(VLOOKUP(X18,'S1-MR'!$D$7:$U$61,8,0)=0,"-",IF(AND(X18=X18,OR(Y18="T",Y18="P")),VLOOKUP(X18,'S1-MR'!$D$7:$U$61,8,0),"-")))</f>
        <v>HSS</v>
      </c>
      <c r="AB18" s="50" t="str">
        <f>IF(X18="","-",IF(VLOOKUP(X18,'S1-MR'!$D$7:$U$61,9,0)=0,"-",IF(AND(X18=X18,OR(Y18="T",Y18="P")),VLOOKUP(X18,'S1-MR'!$D$7:$U$61,9,0),"-")))</f>
        <v>-</v>
      </c>
      <c r="AC18" s="50" t="str">
        <f>IF(X18="","-",IF(VLOOKUP(X18,'S1-MR'!$D$7:$U$61,17,0)=0,"-",IF(AND(X18=X18,Y18="P"),VLOOKUP(X18,'S1-MR'!$D$7:$U$61,17,0),"-")))</f>
        <v>-</v>
      </c>
      <c r="AD18" s="51" t="str">
        <f>IF(X18="","-",IF(VLOOKUP(X18,'S1-MR'!$D$7:$U$61,18,0)=0,"-",IF(AND(X18=X18,Y18="P"),VLOOKUP(X18,'S1-MR'!$D$7:$U$61,18,0),"-")))</f>
        <v>-</v>
      </c>
      <c r="AE18" s="52" t="s">
        <v>127</v>
      </c>
      <c r="AF18" s="53" t="s">
        <v>74</v>
      </c>
      <c r="AG18" s="47"/>
      <c r="AH18" s="61"/>
      <c r="AI18" s="47"/>
      <c r="AJ18" s="50" t="str">
        <f>IF(AH18="","-",IF(VLOOKUP(AH18,'S1-MR'!$D$7:$U$61,7,0)=0,"-",IF(AND(AH18=AH18,OR(AI18="T",AI18="P")),VLOOKUP(AH18,'S1-MR'!$D$7:$U$61,7,0),"-")))</f>
        <v>-</v>
      </c>
      <c r="AK18" s="50" t="str">
        <f>IF(AH18="","-",IF(VLOOKUP(AH18,'S1-MR'!$D$7:$U$61,8,0)=0,"-",IF(AND(AH18=AH18,OR(AI18="T",AI18="P")),VLOOKUP(AH18,'S1-MR'!$D$7:$U$61,8,0),"-")))</f>
        <v>-</v>
      </c>
      <c r="AL18" s="50" t="str">
        <f>IF(AH18="","-",IF(VLOOKUP(AH18,'S1-MR'!$D$7:$U$61,9,0)=0,"-",IF(AND(AH18=AH18,OR(AI18="T",AI18="P")),VLOOKUP(AH18,'S1-MR'!$D$7:$U$61,9,0),"-")))</f>
        <v>-</v>
      </c>
      <c r="AM18" s="50" t="str">
        <f>IF(AH18="","-",IF(VLOOKUP(AH18,'S1-MR'!$D$7:$U$61,17,0)=0,"-",IF(AND(AH18=AH18,AI18="P"),VLOOKUP(AH18,'S1-MR'!$D$7:$U$61,17,0),"-")))</f>
        <v>-</v>
      </c>
      <c r="AN18" s="51" t="str">
        <f>IF(AH18="","-",IF(VLOOKUP(AH18,'S1-MR'!$D$7:$U$61,18,0)=0,"-",IF(AND(AH18=AH18,AI18="P"),VLOOKUP(AH18,'S1-MR'!$D$7:$U$61,18,0),"-")))</f>
        <v>-</v>
      </c>
      <c r="AO18" s="52" t="s">
        <v>127</v>
      </c>
      <c r="AP18" s="56"/>
      <c r="AQ18" s="47"/>
      <c r="AR18" s="61"/>
      <c r="AS18" s="47"/>
      <c r="AT18" s="50" t="str">
        <f>IF(AR18="","-",IF(VLOOKUP(AR18,'S1-MR'!$D$7:$U$61,7,0)=0,"-",IF(AND(AR18=AR18,OR(AS18="T",AS18="P")),VLOOKUP(AR18,'S1-MR'!$D$7:$U$61,7,0),"-")))</f>
        <v>-</v>
      </c>
      <c r="AU18" s="50" t="str">
        <f>IF(AR18="","-",IF(VLOOKUP(AR18,'S1-MR'!$D$7:$U$61,8,0)=0,"-",IF(AND(AR18=AR18,OR(AS18="T",AS18="P")),VLOOKUP(AR18,'S1-MR'!$D$7:$U$61,8,0),"-")))</f>
        <v>-</v>
      </c>
      <c r="AV18" s="50" t="str">
        <f>IF(AR18="","-",IF(VLOOKUP(AR18,'S1-MR'!$D$7:$U$61,9,0)=0,"-",IF(AND(AR18=AR18,OR(AS18="T",AS18="P")),VLOOKUP(AR18,'S1-MR'!$D$7:$U$61,9,0),"-")))</f>
        <v>-</v>
      </c>
      <c r="AW18" s="50" t="str">
        <f>IF(AR18="","-",IF(VLOOKUP(AR18,'S1-MR'!$D$7:$U$61,17,0)=0,"-",IF(AND(AR18=AR18,AS18="P"),VLOOKUP(AR18,'S1-MR'!$D$7:$U$61,17,0),"-")))</f>
        <v>-</v>
      </c>
      <c r="AX18" s="51" t="str">
        <f>IF(AR18="","-",IF(VLOOKUP(AR18,'S1-MR'!$D$7:$U$61,18,0)=0,"-",IF(AND(AR18=AR18,AS18="P"),VLOOKUP(AR18,'S1-MR'!$D$7:$U$61,18,0),"-")))</f>
        <v>-</v>
      </c>
      <c r="AY18" s="52" t="s">
        <v>127</v>
      </c>
      <c r="AZ18" s="56"/>
      <c r="BA18" s="22"/>
      <c r="BB18" s="22"/>
      <c r="BC18" s="22"/>
      <c r="BD18" s="22"/>
      <c r="BE18" s="2"/>
      <c r="BF18" s="2"/>
      <c r="BG18" s="2"/>
      <c r="BH18" s="2"/>
      <c r="BI18" s="2"/>
      <c r="BJ18" s="2"/>
    </row>
    <row r="19" spans="1:62" ht="14.25" customHeight="1">
      <c r="A19" s="23">
        <v>1</v>
      </c>
      <c r="B19" s="38" t="s">
        <v>27</v>
      </c>
      <c r="C19" s="47"/>
      <c r="D19" s="48" t="s">
        <v>81</v>
      </c>
      <c r="E19" s="49" t="s">
        <v>31</v>
      </c>
      <c r="F19" s="50" t="str">
        <f>IF(D19="","-",IF(VLOOKUP(D19,'S1-TB'!$D$7:$U$58,7,0)=0,"-",IF(AND(D19=D19,OR(E19="T",E19="P")),VLOOKUP(D19,'S1-TB'!$D$7:$U$58,7,0),"-")))</f>
        <v>ACB</v>
      </c>
      <c r="G19" s="50" t="str">
        <f>IF(D19="","-",IF(VLOOKUP(D19,'S1-TB'!$D$7:$U$58,8,0)=0,"-",IF(AND(D19=D19,OR(E19="T",E19="P")),VLOOKUP(D19,'S1-TB'!$D$7:$U$58,8,0),"-")))</f>
        <v>ANM</v>
      </c>
      <c r="H19" s="50" t="str">
        <f>IF(D19="","-",IF(VLOOKUP(D19,'S1-TB'!$D$7:$U$58,9,0)=0,"-",IF(AND(D19=D19,OR(E19="T",E19="P")),VLOOKUP(D19,'S1-TB'!$D$7:$U$58,9,0),"-")))</f>
        <v>SAM</v>
      </c>
      <c r="I19" s="50" t="str">
        <f>IF(D19="","-",IF(VLOOKUP(D19,'S1-TB'!$D$7:$U$58,17,0)=0,"-",IF(AND(D19=D19,E19="P"),VLOOKUP(D19,'S1-TB'!$D$7:$U$58,17,0),"-")))</f>
        <v>-</v>
      </c>
      <c r="J19" s="51" t="str">
        <f>IF(D19="","-",IF(VLOOKUP(D19,'S1-TB'!$D$7:$U$58,18,0)=0,"-",IF(AND(D19=D19,E19="P"),VLOOKUP(D19,'S1-TB'!$D$7:$U$58,18,0),"-")))</f>
        <v>-</v>
      </c>
      <c r="K19" s="52" t="s">
        <v>132</v>
      </c>
      <c r="L19" s="53" t="s">
        <v>12</v>
      </c>
      <c r="M19" s="47"/>
      <c r="N19" s="48" t="s">
        <v>37</v>
      </c>
      <c r="O19" s="49" t="s">
        <v>31</v>
      </c>
      <c r="P19" s="50" t="str">
        <f>IF(N19="","-",IF(VLOOKUP(N19,'S1-TB'!$D$7:$U$58,7,0)=0,"-",IF(AND(N19=N19,OR(O19="T",O19="P")),VLOOKUP(N19,'S1-TB'!$D$7:$U$58,7,0),"-")))</f>
        <v>THJ</v>
      </c>
      <c r="Q19" s="50" t="str">
        <f>IF(N19="","-",IF(VLOOKUP(N19,'S1-TB'!$D$7:$U$58,8,0)=0,"-",IF(AND(N19=N19,OR(O19="T",O19="P")),VLOOKUP(N19,'S1-TB'!$D$7:$U$58,8,0),"-")))</f>
        <v>-</v>
      </c>
      <c r="R19" s="50" t="str">
        <f>IF(N19="","-",IF(VLOOKUP(N19,'S1-TB'!$D$7:$U$58,9,0)=0,"-",IF(AND(N19=N19,OR(O19="T",O19="P")),VLOOKUP(N19,'S1-TB'!$D$7:$U$58,9,0),"-")))</f>
        <v>-</v>
      </c>
      <c r="S19" s="50" t="str">
        <f>IF(N19="","-",IF(VLOOKUP(N19,'S1-TB'!$D$7:$U$58,17,0)=0,"-",IF(AND(N19=N19,O19="P"),VLOOKUP(N19,'S1-TB'!$D$7:$U$58,17,0),"-")))</f>
        <v>-</v>
      </c>
      <c r="T19" s="51" t="str">
        <f>IF(N19="","-",IF(VLOOKUP(N19,'S1-TB'!$D$7:$U$58,18,0)=0,"-",IF(AND(N19=N19,O19="P"),VLOOKUP(N19,'S1-TB'!$D$7:$U$58,18,0),"-")))</f>
        <v>-</v>
      </c>
      <c r="U19" s="52" t="s">
        <v>132</v>
      </c>
      <c r="V19" s="53" t="s">
        <v>117</v>
      </c>
      <c r="W19" s="47"/>
      <c r="X19" s="48" t="s">
        <v>113</v>
      </c>
      <c r="Y19" s="49" t="s">
        <v>31</v>
      </c>
      <c r="Z19" s="50" t="str">
        <f>IF(X19="","-",IF(VLOOKUP(X19,'S1-TB'!$D$7:$U$58,7,0)=0,"-",IF(AND(X19=X19,OR(Y19="T",Y19="P")),VLOOKUP(X19,'S1-TB'!$D$7:$U$58,7,0),"-")))</f>
        <v>GDE</v>
      </c>
      <c r="AA19" s="50" t="str">
        <f>IF(X19="","-",IF(VLOOKUP(X19,'S1-TB'!$D$7:$U$58,8,0)=0,"-",IF(AND(X19=X19,OR(Y19="T",Y19="P")),VLOOKUP(X19,'S1-TB'!$D$7:$U$58,8,0),"-")))</f>
        <v>-</v>
      </c>
      <c r="AB19" s="50" t="str">
        <f>IF(X19="","-",IF(VLOOKUP(X19,'S1-TB'!$D$7:$U$58,9,0)=0,"-",IF(AND(X19=X19,OR(Y19="T",Y19="P")),VLOOKUP(X19,'S1-TB'!$D$7:$U$58,9,0),"-")))</f>
        <v>-</v>
      </c>
      <c r="AC19" s="50" t="str">
        <f>IF(X19="","-",IF(VLOOKUP(X19,'S1-TB'!$D$7:$U$58,17,0)=0,"-",IF(AND(X19=X19,Y19="P"),VLOOKUP(X19,'S1-TB'!$D$7:$U$58,17,0),"-")))</f>
        <v>-</v>
      </c>
      <c r="AD19" s="51" t="str">
        <f>IF(X19="","-",IF(VLOOKUP(X19,'S1-TB'!$D$7:$U$58,18,0)=0,"-",IF(AND(X19=X19,Y19="P"),VLOOKUP(X19,'S1-TB'!$D$7:$U$58,18,0),"-")))</f>
        <v>-</v>
      </c>
      <c r="AE19" s="52" t="s">
        <v>132</v>
      </c>
      <c r="AF19" s="53" t="s">
        <v>79</v>
      </c>
      <c r="AG19" s="47"/>
      <c r="AH19" s="61"/>
      <c r="AI19" s="47"/>
      <c r="AJ19" s="50" t="str">
        <f>IF(AH19="","-",IF(VLOOKUP(AH19,'S1-TB'!$D$7:$U$58,7,0)=0,"-",IF(AND(AH19=AH19,OR(AI19="T",AI19="P")),VLOOKUP(AH19,'S1-TB'!$D$7:$U$58,7,0),"-")))</f>
        <v>-</v>
      </c>
      <c r="AK19" s="50" t="str">
        <f>IF(AH19="","-",IF(VLOOKUP(AH19,'S1-TB'!$D$7:$U$58,8,0)=0,"-",IF(AND(AH19=AH19,OR(AI19="T",AI19="P")),VLOOKUP(AH19,'S1-TB'!$D$7:$U$58,8,0),"-")))</f>
        <v>-</v>
      </c>
      <c r="AL19" s="50" t="str">
        <f>IF(AH19="","-",IF(VLOOKUP(AH19,'S1-TB'!$D$7:$U$58,9,0)=0,"-",IF(AND(AH19=AH19,OR(AI19="T",AI19="P")),VLOOKUP(AH19,'S1-TB'!$D$7:$U$58,9,0),"-")))</f>
        <v>-</v>
      </c>
      <c r="AM19" s="50" t="str">
        <f>IF(AH19="","-",IF(VLOOKUP(AH19,'S1-TB'!$D$7:$U$58,17,0)=0,"-",IF(AND(AH19=AH19,AI19="P"),VLOOKUP(AH19,'S1-TB'!$D$7:$U$58,17,0),"-")))</f>
        <v>-</v>
      </c>
      <c r="AN19" s="51" t="str">
        <f>IF(AH19="","-",IF(VLOOKUP(AH19,'S1-TB'!$D$7:$U$58,18,0)=0,"-",IF(AND(AH19=AH19,AI19="P"),VLOOKUP(AH19,'S1-TB'!$D$7:$U$58,18,0),"-")))</f>
        <v>-</v>
      </c>
      <c r="AO19" s="52" t="s">
        <v>132</v>
      </c>
      <c r="AP19" s="56"/>
      <c r="AQ19" s="47"/>
      <c r="AR19" s="48" t="s">
        <v>136</v>
      </c>
      <c r="AS19" s="49" t="s">
        <v>38</v>
      </c>
      <c r="AT19" s="50" t="str">
        <f>IF(AR19="","-",IF(VLOOKUP(AR19,'S1-TB'!$D$7:$U$58,7,0)=0,"-",IF(AND(AR19=AR19,OR(AS19="T",AS19="P")),VLOOKUP(AR19,'S1-TB'!$D$7:$U$58,7,0),"-")))</f>
        <v>APT</v>
      </c>
      <c r="AU19" s="50" t="str">
        <f>IF(AR19="","-",IF(VLOOKUP(AR19,'S1-TB'!$D$7:$U$58,8,0)=0,"-",IF(AND(AR19=AR19,OR(AS19="T",AS19="P")),VLOOKUP(AR19,'S1-TB'!$D$7:$U$58,8,0),"-")))</f>
        <v>-</v>
      </c>
      <c r="AV19" s="50" t="str">
        <f>IF(AR19="","-",IF(VLOOKUP(AR19,'S1-TB'!$D$7:$U$58,9,0)=0,"-",IF(AND(AR19=AR19,OR(AS19="T",AS19="P")),VLOOKUP(AR19,'S1-TB'!$D$7:$U$58,9,0),"-")))</f>
        <v>-</v>
      </c>
      <c r="AW19" s="50" t="str">
        <f>IF(AR19="","-",IF(VLOOKUP(AR19,'S1-TB'!$D$7:$U$58,17,0)=0,"-",IF(AND(AR19=AR19,AS19="P"),VLOOKUP(AR19,'S1-TB'!$D$7:$U$58,17,0),"-")))</f>
        <v>HNH</v>
      </c>
      <c r="AX19" s="51" t="str">
        <f>IF(AR19="","-",IF(VLOOKUP(AR19,'S1-TB'!$D$7:$U$58,18,0)=0,"-",IF(AND(AR19=AR19,AS19="P"),VLOOKUP(AR19,'S1-TB'!$D$7:$U$58,18,0),"-")))</f>
        <v>WPN</v>
      </c>
      <c r="AY19" s="52" t="s">
        <v>132</v>
      </c>
      <c r="AZ19" s="53" t="s">
        <v>137</v>
      </c>
      <c r="BA19" s="22"/>
      <c r="BB19" s="22"/>
      <c r="BC19" s="22"/>
      <c r="BD19" s="22"/>
      <c r="BE19" s="22"/>
      <c r="BF19" s="22"/>
      <c r="BG19" s="22"/>
      <c r="BH19" s="22"/>
      <c r="BI19" s="2"/>
      <c r="BJ19" s="2"/>
    </row>
    <row r="20" spans="1:62" ht="15.75">
      <c r="A20" s="23">
        <v>1</v>
      </c>
      <c r="B20" s="38" t="s">
        <v>27</v>
      </c>
      <c r="C20" s="66"/>
      <c r="D20" s="67"/>
      <c r="E20" s="66"/>
      <c r="F20" s="68"/>
      <c r="G20" s="68"/>
      <c r="H20" s="68"/>
      <c r="I20" s="68"/>
      <c r="J20" s="69"/>
      <c r="K20" s="70"/>
      <c r="L20" s="71"/>
      <c r="M20" s="66"/>
      <c r="N20" s="67"/>
      <c r="O20" s="66"/>
      <c r="P20" s="68"/>
      <c r="Q20" s="68"/>
      <c r="R20" s="68"/>
      <c r="S20" s="68"/>
      <c r="T20" s="69"/>
      <c r="U20" s="70"/>
      <c r="V20" s="71"/>
      <c r="W20" s="66"/>
      <c r="X20" s="67"/>
      <c r="Y20" s="66"/>
      <c r="Z20" s="68"/>
      <c r="AA20" s="68"/>
      <c r="AB20" s="68"/>
      <c r="AC20" s="68"/>
      <c r="AD20" s="69"/>
      <c r="AE20" s="70"/>
      <c r="AF20" s="71"/>
      <c r="AG20" s="66"/>
      <c r="AH20" s="67"/>
      <c r="AI20" s="66"/>
      <c r="AJ20" s="68"/>
      <c r="AK20" s="68"/>
      <c r="AL20" s="68"/>
      <c r="AM20" s="68"/>
      <c r="AN20" s="69"/>
      <c r="AO20" s="70"/>
      <c r="AP20" s="71"/>
      <c r="AQ20" s="66"/>
      <c r="AR20" s="67"/>
      <c r="AS20" s="66"/>
      <c r="AT20" s="68"/>
      <c r="AU20" s="68"/>
      <c r="AV20" s="68"/>
      <c r="AW20" s="68"/>
      <c r="AX20" s="69"/>
      <c r="AY20" s="70"/>
      <c r="AZ20" s="71"/>
      <c r="BA20" s="22"/>
      <c r="BB20" s="22"/>
      <c r="BC20" s="22"/>
      <c r="BD20" s="22"/>
      <c r="BE20" s="22"/>
      <c r="BF20" s="22"/>
      <c r="BG20" s="22"/>
      <c r="BH20" s="22"/>
      <c r="BI20" s="2"/>
      <c r="BJ20" s="2"/>
    </row>
    <row r="21" spans="1:62" ht="14.25" customHeight="1">
      <c r="A21" s="23">
        <v>1</v>
      </c>
      <c r="B21" s="38" t="s">
        <v>27</v>
      </c>
      <c r="C21" s="72"/>
      <c r="D21" s="73" t="s">
        <v>139</v>
      </c>
      <c r="E21" s="74" t="s">
        <v>31</v>
      </c>
      <c r="F21" s="75" t="str">
        <f>IF(D21="","-",IF(VLOOKUP(D21,'D3 TI'!$D$7:$U$47,7,0)=0,"-",IF(AND(D21=D21,OR(E21="T",E21="P")),VLOOKUP(D21,'D3 TI'!$D$7:$U$47,7,0),"-")))</f>
        <v>RDT</v>
      </c>
      <c r="G21" s="75" t="str">
        <f>IF(D21="","-",IF(VLOOKUP(D21,'D3 TI'!$D$7:$U$47,8,0)=0,"-",IF(AND(D21=D21,OR(E21="T",E21="P")),VLOOKUP(D21,'D3 TI'!$D$7:$U$47,8,0),"-")))</f>
        <v>-</v>
      </c>
      <c r="H21" s="75" t="str">
        <f>IF(D21="","-",IF(VLOOKUP(D21,'D3 TI'!$D$7:$U$47,9,0)=0,"-",IF(AND(D21=D21,OR(E21="T",E21="P")),VLOOKUP(D21,'D3 TI'!$D$7:$U$47,9,0),"-")))</f>
        <v>-</v>
      </c>
      <c r="I21" s="75" t="str">
        <f>IF(D21="","-",IF(VLOOKUP(D21,'D3 TI'!$D$7:$U$47,17,0)=0,"-",IF(AND(D21=D21,E21="P"),VLOOKUP(D21,'D3 TI'!$D$7:$U$47,17,0),"-")))</f>
        <v>-</v>
      </c>
      <c r="J21" s="76" t="str">
        <f>IF(D21="","-",IF(VLOOKUP(D21,'D3 TI'!$D$7:$U$47,18,0)=0,"-",IF(AND(D21=D21,E21="P"),VLOOKUP(D21,'D3 TI'!$D$7:$U$47,18,0),"-")))</f>
        <v>-</v>
      </c>
      <c r="K21" s="77" t="s">
        <v>140</v>
      </c>
      <c r="L21" s="78" t="s">
        <v>107</v>
      </c>
      <c r="M21" s="72"/>
      <c r="N21" s="73"/>
      <c r="O21" s="74"/>
      <c r="P21" s="75" t="str">
        <f>IF(N21="","-",IF(VLOOKUP(N21,'D3 TI'!$D$7:$U$47,7,0)=0,"-",IF(AND(N21=N21,OR(O21="T",O21="P")),VLOOKUP(N21,'D3 TI'!$D$7:$U$47,7,0),"-")))</f>
        <v>-</v>
      </c>
      <c r="Q21" s="75" t="str">
        <f>IF(N21="","-",IF(VLOOKUP(N21,'D3 TI'!$D$7:$U$47,8,0)=0,"-",IF(AND(N21=N21,OR(O21="T",O21="P")),VLOOKUP(N21,'D3 TI'!$D$7:$U$47,8,0),"-")))</f>
        <v>-</v>
      </c>
      <c r="R21" s="75" t="str">
        <f>IF(N21="","-",IF(VLOOKUP(N21,'D3 TI'!$D$7:$U$47,9,0)=0,"-",IF(AND(N21=N21,OR(O21="T",O21="P")),VLOOKUP(N21,'D3 TI'!$D$7:$U$47,9,0),"-")))</f>
        <v>-</v>
      </c>
      <c r="S21" s="75" t="str">
        <f>IF(N21="","-",IF(VLOOKUP(N21,'D3 TI'!$D$7:$U$47,17,0)=0,"-",IF(AND(N21=N21,O21="P"),VLOOKUP(N21,'D3 TI'!$D$7:$U$47,17,0),"-")))</f>
        <v>-</v>
      </c>
      <c r="T21" s="76" t="str">
        <f>IF(N21="","-",IF(VLOOKUP(N21,'D3 TI'!$D$7:$U$47,18,0)=0,"-",IF(AND(N21=N21,O21="P"),VLOOKUP(N21,'D3 TI'!$D$7:$U$47,18,0),"-")))</f>
        <v>-</v>
      </c>
      <c r="U21" s="79" t="s">
        <v>140</v>
      </c>
      <c r="V21" s="78"/>
      <c r="W21" s="72"/>
      <c r="X21" s="73" t="s">
        <v>141</v>
      </c>
      <c r="Y21" s="74" t="s">
        <v>38</v>
      </c>
      <c r="Z21" s="75" t="str">
        <f>IF(X21="","-",IF(VLOOKUP(X21,'D3 TI'!$D$7:$U$47,7,0)=0,"-",IF(AND(X21=X21,OR(Y21="T",Y21="P")),VLOOKUP(X21,'D3 TI'!$D$7:$U$47,7,0),"-")))</f>
        <v>TMP</v>
      </c>
      <c r="AA21" s="75" t="str">
        <f>IF(X21="","-",IF(VLOOKUP(X21,'D3 TI'!$D$7:$U$47,8,0)=0,"-",IF(AND(X21=X21,OR(Y21="T",Y21="P")),VLOOKUP(X21,'D3 TI'!$D$7:$U$47,8,0),"-")))</f>
        <v>-</v>
      </c>
      <c r="AB21" s="75" t="str">
        <f>IF(X21="","-",IF(VLOOKUP(X21,'D3 TI'!$D$7:$U$47,9,0)=0,"-",IF(AND(X21=X21,OR(Y21="T",Y21="P")),VLOOKUP(X21,'D3 TI'!$D$7:$U$47,9,0),"-")))</f>
        <v>-</v>
      </c>
      <c r="AC21" s="75" t="str">
        <f>IF(X21="","-",IF(VLOOKUP(X21,'D3 TI'!$D$7:$U$47,17,0)=0,"-",IF(AND(X21=X21,Y21="P"),VLOOKUP(X21,'D3 TI'!$D$7:$U$47,17,0),"-")))</f>
        <v>SEP</v>
      </c>
      <c r="AD21" s="76" t="str">
        <f>IF(X21="","-",IF(VLOOKUP(X21,'D3 TI'!$D$7:$U$47,18,0)=0,"-",IF(AND(X21=X21,Y21="P"),VLOOKUP(X21,'D3 TI'!$D$7:$U$47,18,0),"-")))</f>
        <v>-</v>
      </c>
      <c r="AE21" s="79" t="s">
        <v>140</v>
      </c>
      <c r="AF21" s="78" t="s">
        <v>33</v>
      </c>
      <c r="AG21" s="72"/>
      <c r="AH21" s="73" t="s">
        <v>143</v>
      </c>
      <c r="AI21" s="74" t="s">
        <v>38</v>
      </c>
      <c r="AJ21" s="75" t="str">
        <f>IF(AH21="","-",IF(VLOOKUP(AH21,'D3 TI'!$D$7:$U$47,7,0)=0,"-",IF(AND(AH21=AH21,OR(AI21="T",AI21="P")),VLOOKUP(AH21,'D3 TI'!$D$7:$U$47,7,0),"-")))</f>
        <v>TNT</v>
      </c>
      <c r="AK21" s="75" t="str">
        <f>IF(AH21="","-",IF(VLOOKUP(AH21,'D3 TI'!$D$7:$U$47,8,0)=0,"-",IF(AND(AH21=AH21,OR(AI21="T",AI21="P")),VLOOKUP(AH21,'D3 TI'!$D$7:$U$47,8,0),"-")))</f>
        <v>-</v>
      </c>
      <c r="AL21" s="75" t="str">
        <f>IF(AH21="","-",IF(VLOOKUP(AH21,'D3 TI'!$D$7:$U$47,9,0)=0,"-",IF(AND(AH21=AH21,OR(AI21="T",AI21="P")),VLOOKUP(AH21,'D3 TI'!$D$7:$U$47,9,0),"-")))</f>
        <v>-</v>
      </c>
      <c r="AM21" s="75" t="str">
        <f>IF(AH21="","-",IF(VLOOKUP(AH21,'D3 TI'!$D$7:$U$47,17,0)=0,"-",IF(AND(AH21=AH21,AI21="P"),VLOOKUP(AH21,'D3 TI'!$D$7:$U$47,17,0),"-")))</f>
        <v>CDN</v>
      </c>
      <c r="AN21" s="76" t="str">
        <f>IF(AH21="","-",IF(VLOOKUP(AH21,'D3 TI'!$D$7:$U$47,18,0)=0,"-",IF(AND(AH21=AH21,AI21="P"),VLOOKUP(AH21,'D3 TI'!$D$7:$U$47,18,0),"-")))</f>
        <v>-</v>
      </c>
      <c r="AO21" s="79" t="s">
        <v>140</v>
      </c>
      <c r="AP21" s="78" t="s">
        <v>144</v>
      </c>
      <c r="AQ21" s="72"/>
      <c r="AR21" s="73" t="s">
        <v>139</v>
      </c>
      <c r="AS21" s="74" t="s">
        <v>38</v>
      </c>
      <c r="AT21" s="75" t="str">
        <f>IF(AR21="","-",IF(VLOOKUP(AR21,'D3 TI'!$D$7:$U$47,7,0)=0,"-",IF(AND(AR21=AR21,OR(AS21="T",AS21="P")),VLOOKUP(AR21,'D3 TI'!$D$7:$U$47,7,0),"-")))</f>
        <v>RDT</v>
      </c>
      <c r="AU21" s="75" t="str">
        <f>IF(AR21="","-",IF(VLOOKUP(AR21,'D3 TI'!$D$7:$U$47,8,0)=0,"-",IF(AND(AR21=AR21,OR(AS21="T",AS21="P")),VLOOKUP(AR21,'D3 TI'!$D$7:$U$47,8,0),"-")))</f>
        <v>-</v>
      </c>
      <c r="AV21" s="75" t="str">
        <f>IF(AR21="","-",IF(VLOOKUP(AR21,'D3 TI'!$D$7:$U$47,9,0)=0,"-",IF(AND(AR21=AR21,OR(AS21="T",AS21="P")),VLOOKUP(AR21,'D3 TI'!$D$7:$U$47,9,0),"-")))</f>
        <v>-</v>
      </c>
      <c r="AW21" s="75" t="str">
        <f>IF(AR21="","-",IF(VLOOKUP(AR21,'D3 TI'!$D$7:$U$47,17,0)=0,"-",IF(AND(AR21=AR21,AS21="P"),VLOOKUP(AR21,'D3 TI'!$D$7:$U$47,17,0),"-")))</f>
        <v>CDN</v>
      </c>
      <c r="AX21" s="76" t="str">
        <f>IF(AR21="","-",IF(VLOOKUP(AR21,'D3 TI'!$D$7:$U$47,18,0)=0,"-",IF(AND(AR21=AR21,AS21="P"),VLOOKUP(AR21,'D3 TI'!$D$7:$U$47,18,0),"-")))</f>
        <v>-</v>
      </c>
      <c r="AY21" s="79" t="s">
        <v>140</v>
      </c>
      <c r="AZ21" s="78" t="s">
        <v>145</v>
      </c>
      <c r="BA21" s="22"/>
      <c r="BB21" s="22"/>
      <c r="BC21" s="22"/>
      <c r="BD21" s="80"/>
      <c r="BE21" s="22"/>
      <c r="BF21" s="22"/>
      <c r="BG21" s="22"/>
      <c r="BH21" s="22"/>
      <c r="BI21" s="2"/>
      <c r="BJ21" s="2"/>
    </row>
    <row r="22" spans="1:62" ht="14.25" customHeight="1">
      <c r="A22" s="23">
        <v>1</v>
      </c>
      <c r="B22" s="38" t="s">
        <v>27</v>
      </c>
      <c r="C22" s="72"/>
      <c r="D22" s="73" t="s">
        <v>139</v>
      </c>
      <c r="E22" s="74" t="s">
        <v>31</v>
      </c>
      <c r="F22" s="75" t="str">
        <f>IF(D22="","-",IF(VLOOKUP(D22,'D3 TI'!$D$7:$U$47,7,0)=0,"-",IF(AND(D22=D22,OR(E22="T",E22="P")),VLOOKUP(D22,'D3 TI'!$D$7:$U$47,7,0),"-")))</f>
        <v>RDT</v>
      </c>
      <c r="G22" s="75" t="str">
        <f>IF(D22="","-",IF(VLOOKUP(D22,'D3 TI'!$D$7:$U$47,8,0)=0,"-",IF(AND(D22=D22,OR(E22="T",E22="P")),VLOOKUP(D22,'D3 TI'!$D$7:$U$47,8,0),"-")))</f>
        <v>-</v>
      </c>
      <c r="H22" s="75" t="str">
        <f>IF(D22="","-",IF(VLOOKUP(D22,'D3 TI'!$D$7:$U$47,9,0)=0,"-",IF(AND(D22=D22,OR(E22="T",E22="P")),VLOOKUP(D22,'D3 TI'!$D$7:$U$47,9,0),"-")))</f>
        <v>-</v>
      </c>
      <c r="I22" s="75" t="str">
        <f>IF(D22="","-",IF(VLOOKUP(D22,'D3 TI'!$D$7:$U$47,17,0)=0,"-",IF(AND(D22=D22,E22="P"),VLOOKUP(D22,'D3 TI'!$D$7:$U$47,17,0),"-")))</f>
        <v>-</v>
      </c>
      <c r="J22" s="76" t="str">
        <f>IF(D22="","-",IF(VLOOKUP(D22,'D3 TI'!$D$7:$U$47,18,0)=0,"-",IF(AND(D22=D22,E22="P"),VLOOKUP(D22,'D3 TI'!$D$7:$U$47,18,0),"-")))</f>
        <v>-</v>
      </c>
      <c r="K22" s="77" t="s">
        <v>147</v>
      </c>
      <c r="L22" s="78" t="s">
        <v>107</v>
      </c>
      <c r="M22" s="72"/>
      <c r="N22" s="73"/>
      <c r="O22" s="74"/>
      <c r="P22" s="75" t="str">
        <f>IF(N22="","-",IF(VLOOKUP(N22,'D3 TI'!$D$7:$U$47,7,0)=0,"-",IF(AND(N22=N22,OR(O22="T",O22="P")),VLOOKUP(N22,'D3 TI'!$D$7:$U$47,7,0),"-")))</f>
        <v>-</v>
      </c>
      <c r="Q22" s="75" t="str">
        <f>IF(N22="","-",IF(VLOOKUP(N22,'D3 TI'!$D$7:$U$47,8,0)=0,"-",IF(AND(N22=N22,OR(O22="T",O22="P")),VLOOKUP(N22,'D3 TI'!$D$7:$U$47,8,0),"-")))</f>
        <v>-</v>
      </c>
      <c r="R22" s="75" t="str">
        <f>IF(N22="","-",IF(VLOOKUP(N22,'D3 TI'!$D$7:$U$47,9,0)=0,"-",IF(AND(N22=N22,OR(O22="T",O22="P")),VLOOKUP(N22,'D3 TI'!$D$7:$U$47,9,0),"-")))</f>
        <v>-</v>
      </c>
      <c r="S22" s="75" t="str">
        <f>IF(N22="","-",IF(VLOOKUP(N22,'D3 TI'!$D$7:$U$47,17,0)=0,"-",IF(AND(N22=N22,O22="P"),VLOOKUP(N22,'D3 TI'!$D$7:$U$47,17,0),"-")))</f>
        <v>-</v>
      </c>
      <c r="T22" s="76" t="str">
        <f>IF(N22="","-",IF(VLOOKUP(N22,'D3 TI'!$D$7:$U$47,18,0)=0,"-",IF(AND(N22=N22,O22="P"),VLOOKUP(N22,'D3 TI'!$D$7:$U$47,18,0),"-")))</f>
        <v>-</v>
      </c>
      <c r="U22" s="79" t="s">
        <v>147</v>
      </c>
      <c r="V22" s="78"/>
      <c r="W22" s="72"/>
      <c r="X22" s="73" t="s">
        <v>141</v>
      </c>
      <c r="Y22" s="74" t="s">
        <v>38</v>
      </c>
      <c r="Z22" s="75" t="str">
        <f>IF(X22="","-",IF(VLOOKUP(X22,'D3 TI'!$D$7:$U$47,7,0)=0,"-",IF(AND(X22=X22,OR(Y22="T",Y22="P")),VLOOKUP(X22,'D3 TI'!$D$7:$U$47,7,0),"-")))</f>
        <v>TMP</v>
      </c>
      <c r="AA22" s="75" t="str">
        <f>IF(X22="","-",IF(VLOOKUP(X22,'D3 TI'!$D$7:$U$47,8,0)=0,"-",IF(AND(X22=X22,OR(Y22="T",Y22="P")),VLOOKUP(X22,'D3 TI'!$D$7:$U$47,8,0),"-")))</f>
        <v>-</v>
      </c>
      <c r="AB22" s="75" t="str">
        <f>IF(X22="","-",IF(VLOOKUP(X22,'D3 TI'!$D$7:$U$47,9,0)=0,"-",IF(AND(X22=X22,OR(Y22="T",Y22="P")),VLOOKUP(X22,'D3 TI'!$D$7:$U$47,9,0),"-")))</f>
        <v>-</v>
      </c>
      <c r="AC22" s="75" t="str">
        <f>IF(X22="","-",IF(VLOOKUP(X22,'D3 TI'!$D$7:$U$47,17,0)=0,"-",IF(AND(X22=X22,Y22="P"),VLOOKUP(X22,'D3 TI'!$D$7:$U$47,17,0),"-")))</f>
        <v>SEP</v>
      </c>
      <c r="AD22" s="76" t="str">
        <f>IF(X22="","-",IF(VLOOKUP(X22,'D3 TI'!$D$7:$U$47,18,0)=0,"-",IF(AND(X22=X22,Y22="P"),VLOOKUP(X22,'D3 TI'!$D$7:$U$47,18,0),"-")))</f>
        <v>-</v>
      </c>
      <c r="AE22" s="79" t="s">
        <v>147</v>
      </c>
      <c r="AF22" s="78" t="s">
        <v>33</v>
      </c>
      <c r="AG22" s="72"/>
      <c r="AH22" s="73" t="s">
        <v>143</v>
      </c>
      <c r="AI22" s="74" t="s">
        <v>38</v>
      </c>
      <c r="AJ22" s="75" t="str">
        <f>IF(AH22="","-",IF(VLOOKUP(AH22,'D3 TI'!$D$7:$U$47,7,0)=0,"-",IF(AND(AH22=AH22,OR(AI22="T",AI22="P")),VLOOKUP(AH22,'D3 TI'!$D$7:$U$47,7,0),"-")))</f>
        <v>TNT</v>
      </c>
      <c r="AK22" s="75" t="str">
        <f>IF(AH22="","-",IF(VLOOKUP(AH22,'D3 TI'!$D$7:$U$47,8,0)=0,"-",IF(AND(AH22=AH22,OR(AI22="T",AI22="P")),VLOOKUP(AH22,'D3 TI'!$D$7:$U$47,8,0),"-")))</f>
        <v>-</v>
      </c>
      <c r="AL22" s="75" t="str">
        <f>IF(AH22="","-",IF(VLOOKUP(AH22,'D3 TI'!$D$7:$U$47,9,0)=0,"-",IF(AND(AH22=AH22,OR(AI22="T",AI22="P")),VLOOKUP(AH22,'D3 TI'!$D$7:$U$47,9,0),"-")))</f>
        <v>-</v>
      </c>
      <c r="AM22" s="75" t="str">
        <f>IF(AH22="","-",IF(VLOOKUP(AH22,'D3 TI'!$D$7:$U$47,17,0)=0,"-",IF(AND(AH22=AH22,AI22="P"),VLOOKUP(AH22,'D3 TI'!$D$7:$U$47,17,0),"-")))</f>
        <v>CDN</v>
      </c>
      <c r="AN22" s="76" t="str">
        <f>IF(AH22="","-",IF(VLOOKUP(AH22,'D3 TI'!$D$7:$U$47,18,0)=0,"-",IF(AND(AH22=AH22,AI22="P"),VLOOKUP(AH22,'D3 TI'!$D$7:$U$47,18,0),"-")))</f>
        <v>-</v>
      </c>
      <c r="AO22" s="79" t="s">
        <v>147</v>
      </c>
      <c r="AP22" s="78" t="s">
        <v>66</v>
      </c>
      <c r="AQ22" s="72"/>
      <c r="AR22" s="73" t="s">
        <v>139</v>
      </c>
      <c r="AS22" s="74" t="s">
        <v>38</v>
      </c>
      <c r="AT22" s="75" t="str">
        <f>IF(AR22="","-",IF(VLOOKUP(AR22,'D3 TI'!$D$7:$U$47,7,0)=0,"-",IF(AND(AR22=AR22,OR(AS22="T",AS22="P")),VLOOKUP(AR22,'D3 TI'!$D$7:$U$47,7,0),"-")))</f>
        <v>RDT</v>
      </c>
      <c r="AU22" s="75" t="str">
        <f>IF(AR22="","-",IF(VLOOKUP(AR22,'D3 TI'!$D$7:$U$47,8,0)=0,"-",IF(AND(AR22=AR22,OR(AS22="T",AS22="P")),VLOOKUP(AR22,'D3 TI'!$D$7:$U$47,8,0),"-")))</f>
        <v>-</v>
      </c>
      <c r="AV22" s="75" t="str">
        <f>IF(AR22="","-",IF(VLOOKUP(AR22,'D3 TI'!$D$7:$U$47,9,0)=0,"-",IF(AND(AR22=AR22,OR(AS22="T",AS22="P")),VLOOKUP(AR22,'D3 TI'!$D$7:$U$47,9,0),"-")))</f>
        <v>-</v>
      </c>
      <c r="AW22" s="75" t="str">
        <f>IF(AR22="","-",IF(VLOOKUP(AR22,'D3 TI'!$D$7:$U$47,17,0)=0,"-",IF(AND(AR22=AR22,AS22="P"),VLOOKUP(AR22,'D3 TI'!$D$7:$U$47,17,0),"-")))</f>
        <v>CDN</v>
      </c>
      <c r="AX22" s="76" t="str">
        <f>IF(AR22="","-",IF(VLOOKUP(AR22,'D3 TI'!$D$7:$U$47,18,0)=0,"-",IF(AND(AR22=AR22,AS22="P"),VLOOKUP(AR22,'D3 TI'!$D$7:$U$47,18,0),"-")))</f>
        <v>-</v>
      </c>
      <c r="AY22" s="79" t="s">
        <v>147</v>
      </c>
      <c r="AZ22" s="78" t="s">
        <v>149</v>
      </c>
      <c r="BA22" s="22"/>
      <c r="BB22" s="22"/>
      <c r="BC22" s="22"/>
      <c r="BD22" s="22"/>
      <c r="BE22" s="22"/>
      <c r="BF22" s="22"/>
      <c r="BG22" s="22"/>
      <c r="BH22" s="22"/>
      <c r="BI22" s="2"/>
      <c r="BJ22" s="2"/>
    </row>
    <row r="23" spans="1:62" ht="18.75" customHeight="1">
      <c r="A23" s="23">
        <v>1</v>
      </c>
      <c r="B23" s="38" t="s">
        <v>27</v>
      </c>
      <c r="C23" s="72"/>
      <c r="D23" s="73" t="s">
        <v>150</v>
      </c>
      <c r="E23" s="74" t="s">
        <v>31</v>
      </c>
      <c r="F23" s="75" t="str">
        <f>IF(D23="","-",IF(VLOOKUP(D23,D3TK!$D$7:$U$44,7,0)=0,"-",IF(AND(D23=D23,OR(E23="T",E23="P")),VLOOKUP(D23,D3TK!$D$7:$U$44,7,0),"-")))</f>
        <v>FNA</v>
      </c>
      <c r="G23" s="75" t="str">
        <f>IF(D23="","-",IF(VLOOKUP(D23,D3TK!$D$7:$U$44,8,0)=0,"-",IF(AND(D23=D23,OR(E23="T",E23="P")),VLOOKUP(D23,D3TK!$D$7:$U$44,8,0),"-")))</f>
        <v>MMS</v>
      </c>
      <c r="H23" s="75" t="str">
        <f>IF(D23="","-",IF(VLOOKUP(D23,D3TK!$D$7:$U$44,9,0)=0,"-",IF(AND(D23=D23,OR(E23="T",E23="P")),VLOOKUP(D23,D3TK!$D$7:$U$44,9,0),"-")))</f>
        <v>-</v>
      </c>
      <c r="I23" s="75" t="str">
        <f>IF(D23="","-",IF(VLOOKUP(D23,D3TK!$D$7:$U$44,17,0)=0,"-",IF(AND(D23=D23,E23="P"),VLOOKUP(D23,D3TK!$D$7:$U$44,17,0),"-")))</f>
        <v>-</v>
      </c>
      <c r="J23" s="76" t="str">
        <f>IF(D23="","-",IF(VLOOKUP(D23,D3TK!$D$7:$U$44,18,0)=0,"-",IF(AND(D23=D23,E23="P"),VLOOKUP(D23,D3TK!$D$7:$U$44,18,0),"-")))</f>
        <v>-</v>
      </c>
      <c r="K23" s="77" t="s">
        <v>151</v>
      </c>
      <c r="L23" s="78" t="s">
        <v>117</v>
      </c>
      <c r="M23" s="72"/>
      <c r="N23" s="73" t="s">
        <v>152</v>
      </c>
      <c r="O23" s="74" t="s">
        <v>31</v>
      </c>
      <c r="P23" s="75" t="str">
        <f>IF(N23="","-",IF(VLOOKUP(N23,D3TK!$D$7:$U$44,7,0)=0,"-",IF(AND(N23=N23,OR(O23="T",O23="P")),VLOOKUP(N23,D3TK!$D$7:$U$44,7,0),"-")))</f>
        <v>AZP</v>
      </c>
      <c r="Q23" s="75" t="str">
        <f>IF(N23="","-",IF(VLOOKUP(N23,D3TK!$D$7:$U$44,8,0)=0,"-",IF(AND(N23=N23,OR(O23="T",O23="P")),VLOOKUP(N23,D3TK!$D$7:$U$44,8,0),"-")))</f>
        <v>-</v>
      </c>
      <c r="R23" s="75" t="str">
        <f>IF(N23="","-",IF(VLOOKUP(N23,D3TK!$D$7:$U$44,9,0)=0,"-",IF(AND(N23=N23,OR(O23="T",O23="P")),VLOOKUP(N23,D3TK!$D$7:$U$44,9,0),"-")))</f>
        <v>-</v>
      </c>
      <c r="S23" s="75" t="str">
        <f>IF(N23="","-",IF(VLOOKUP(N23,D3TK!$D$7:$U$44,17,0)=0,"-",IF(AND(N23=N23,O23="P"),VLOOKUP(N23,D3TK!$D$7:$U$44,17,0),"-")))</f>
        <v>-</v>
      </c>
      <c r="T23" s="76" t="str">
        <f>IF(N23="","-",IF(VLOOKUP(N23,D3TK!$D$7:$U$44,18,0)=0,"-",IF(AND(N23=N23,O23="P"),VLOOKUP(N23,D3TK!$D$7:$U$44,18,0),"-")))</f>
        <v>-</v>
      </c>
      <c r="U23" s="79" t="s">
        <v>151</v>
      </c>
      <c r="V23" s="78" t="s">
        <v>90</v>
      </c>
      <c r="W23" s="72"/>
      <c r="X23" s="73" t="s">
        <v>153</v>
      </c>
      <c r="Y23" s="74" t="s">
        <v>38</v>
      </c>
      <c r="Z23" s="75" t="str">
        <f>IF(X23="","-",IF(VLOOKUP(X23,D3TK!$D$7:$U$44,7,0)=0,"-",IF(AND(X23=X23,OR(Y23="T",Y23="P")),VLOOKUP(X23,D3TK!$D$7:$U$44,7,0),"-")))</f>
        <v>JUN</v>
      </c>
      <c r="AA23" s="75" t="str">
        <f>IF(X23="","-",IF(VLOOKUP(X23,D3TK!$D$7:$U$44,8,0)=0,"-",IF(AND(X23=X23,OR(Y23="T",Y23="P")),VLOOKUP(X23,D3TK!$D$7:$U$44,8,0),"-")))</f>
        <v>-</v>
      </c>
      <c r="AB23" s="75" t="str">
        <f>IF(X23="","-",IF(VLOOKUP(X23,D3TK!$D$7:$U$44,9,0)=0,"-",IF(AND(X23=X23,OR(Y23="T",Y23="P")),VLOOKUP(X23,D3TK!$D$7:$U$44,9,0),"-")))</f>
        <v>-</v>
      </c>
      <c r="AC23" s="75" t="str">
        <f>IF(X23="","-",IF(VLOOKUP(X23,D3TK!$D$7:$U$44,17,0)=0,"-",IF(AND(X23=X23,Y23="P"),VLOOKUP(X23,D3TK!$D$7:$U$44,17,0),"-")))</f>
        <v>-</v>
      </c>
      <c r="AD23" s="76" t="str">
        <f>IF(X23="","-",IF(VLOOKUP(X23,D3TK!$D$7:$U$44,18,0)=0,"-",IF(AND(X23=X23,Y23="P"),VLOOKUP(X23,D3TK!$D$7:$U$44,18,0),"-")))</f>
        <v>-</v>
      </c>
      <c r="AE23" s="79" t="s">
        <v>151</v>
      </c>
      <c r="AF23" s="78" t="s">
        <v>95</v>
      </c>
      <c r="AG23" s="72"/>
      <c r="AH23" s="73"/>
      <c r="AI23" s="74"/>
      <c r="AJ23" s="75" t="str">
        <f>IF(AH23="","-",IF(VLOOKUP(AH23,D3TK!$D$7:$U$44,7,0)=0,"-",IF(AND(AH23=AH23,OR(AI23="T",AI23="P")),VLOOKUP(AH23,D3TK!$D$7:$U$44,7,0),"-")))</f>
        <v>-</v>
      </c>
      <c r="AK23" s="75" t="str">
        <f>IF(AH23="","-",IF(VLOOKUP(AH23,D3TK!$D$7:$U$44,8,0)=0,"-",IF(AND(AH23=AH23,OR(AI23="T",AI23="P")),VLOOKUP(AH23,D3TK!$D$7:$U$44,8,0),"-")))</f>
        <v>-</v>
      </c>
      <c r="AL23" s="75" t="str">
        <f>IF(AH23="","-",IF(VLOOKUP(AH23,D3TK!$D$7:$U$44,9,0)=0,"-",IF(AND(AH23=AH23,OR(AI23="T",AI23="P")),VLOOKUP(AH23,D3TK!$D$7:$U$44,9,0),"-")))</f>
        <v>-</v>
      </c>
      <c r="AM23" s="75" t="str">
        <f>IF(AH23="","-",IF(VLOOKUP(AH23,D3TK!$D$7:$U$44,17,0)=0,"-",IF(AND(AH23=AH23,AI23="P"),VLOOKUP(AH23,D3TK!$D$7:$U$44,17,0),"-")))</f>
        <v>-</v>
      </c>
      <c r="AN23" s="76" t="str">
        <f>IF(AH23="","-",IF(VLOOKUP(AH23,D3TK!$D$7:$U$44,18,0)=0,"-",IF(AND(AH23=AH23,AI23="P"),VLOOKUP(AH23,D3TK!$D$7:$U$44,18,0),"-")))</f>
        <v>-</v>
      </c>
      <c r="AO23" s="79" t="s">
        <v>151</v>
      </c>
      <c r="AP23" s="81"/>
      <c r="AQ23" s="72"/>
      <c r="AR23" s="73"/>
      <c r="AS23" s="74"/>
      <c r="AT23" s="75" t="str">
        <f>IF(AR23="","-",IF(VLOOKUP(AR23,D3TK!$D$7:$U$44,7,0)=0,"-",IF(AND(AR23=AR23,OR(AS23="T",AS23="P")),VLOOKUP(AR23,D3TK!$D$7:$U$44,7,0),"-")))</f>
        <v>-</v>
      </c>
      <c r="AU23" s="75" t="str">
        <f>IF(AR23="","-",IF(VLOOKUP(AR23,D3TK!$D$7:$U$44,8,0)=0,"-",IF(AND(AR23=AR23,OR(AS23="T",AS23="P")),VLOOKUP(AR23,D3TK!$D$7:$U$44,8,0),"-")))</f>
        <v>-</v>
      </c>
      <c r="AV23" s="75" t="str">
        <f>IF(AR23="","-",IF(VLOOKUP(AR23,D3TK!$D$7:$U$44,9,0)=0,"-",IF(AND(AR23=AR23,OR(AS23="T",AS23="P")),VLOOKUP(AR23,D3TK!$D$7:$U$44,9,0),"-")))</f>
        <v>-</v>
      </c>
      <c r="AW23" s="75" t="str">
        <f>IF(AR23="","-",IF(VLOOKUP(AR23,D3TK!$D$7:$U$44,17,0)=0,"-",IF(AND(AR23=AR23,AS23="P"),VLOOKUP(AR23,D3TK!$D$7:$U$44,17,0),"-")))</f>
        <v>-</v>
      </c>
      <c r="AX23" s="76" t="str">
        <f>IF(AR23="","-",IF(VLOOKUP(AR23,D3TK!$D$7:$U$44,18,0)=0,"-",IF(AND(AR23=AR23,AS23="P"),VLOOKUP(AR23,D3TK!$D$7:$U$44,18,0),"-")))</f>
        <v>-</v>
      </c>
      <c r="AY23" s="79" t="s">
        <v>151</v>
      </c>
      <c r="AZ23" s="81"/>
      <c r="BA23" s="22"/>
      <c r="BB23" s="22"/>
      <c r="BC23" s="22"/>
      <c r="BD23" s="22"/>
      <c r="BE23" s="22"/>
      <c r="BF23" s="22"/>
      <c r="BG23" s="22"/>
      <c r="BH23" s="22"/>
      <c r="BI23" s="2"/>
      <c r="BJ23" s="2"/>
    </row>
    <row r="24" spans="1:62" ht="18.75" customHeight="1">
      <c r="A24" s="23">
        <v>1</v>
      </c>
      <c r="B24" s="38" t="s">
        <v>27</v>
      </c>
      <c r="C24" s="72"/>
      <c r="D24" s="73" t="s">
        <v>150</v>
      </c>
      <c r="E24" s="74" t="s">
        <v>31</v>
      </c>
      <c r="F24" s="75" t="str">
        <f>IF(D24="","-",IF(VLOOKUP(D24,D3TK!$D$7:$U$44,7,0)=0,"-",IF(AND(D24=D24,OR(E24="T",E24="P")),VLOOKUP(D24,D3TK!$D$7:$U$44,7,0),"-")))</f>
        <v>FNA</v>
      </c>
      <c r="G24" s="75" t="str">
        <f>IF(D24="","-",IF(VLOOKUP(D24,D3TK!$D$7:$U$44,8,0)=0,"-",IF(AND(D24=D24,OR(E24="T",E24="P")),VLOOKUP(D24,D3TK!$D$7:$U$44,8,0),"-")))</f>
        <v>MMS</v>
      </c>
      <c r="H24" s="75" t="str">
        <f>IF(D24="","-",IF(VLOOKUP(D24,D3TK!$D$7:$U$44,9,0)=0,"-",IF(AND(D24=D24,OR(E24="T",E24="P")),VLOOKUP(D24,D3TK!$D$7:$U$44,9,0),"-")))</f>
        <v>-</v>
      </c>
      <c r="I24" s="75" t="str">
        <f>IF(D24="","-",IF(VLOOKUP(D24,D3TK!$D$7:$U$44,17,0)=0,"-",IF(AND(D24=D24,E24="P"),VLOOKUP(D24,D3TK!$D$7:$U$44,17,0),"-")))</f>
        <v>-</v>
      </c>
      <c r="J24" s="76" t="str">
        <f>IF(D24="","-",IF(VLOOKUP(D24,D3TK!$D$7:$U$44,18,0)=0,"-",IF(AND(D24=D24,E24="P"),VLOOKUP(D24,D3TK!$D$7:$U$44,18,0),"-")))</f>
        <v>-</v>
      </c>
      <c r="K24" s="77" t="s">
        <v>154</v>
      </c>
      <c r="L24" s="78" t="s">
        <v>117</v>
      </c>
      <c r="M24" s="72"/>
      <c r="N24" s="73" t="s">
        <v>152</v>
      </c>
      <c r="O24" s="74" t="s">
        <v>31</v>
      </c>
      <c r="P24" s="75" t="str">
        <f>IF(N24="","-",IF(VLOOKUP(N24,D3TK!$D$7:$U$44,7,0)=0,"-",IF(AND(N24=N24,OR(O24="T",O24="P")),VLOOKUP(N24,D3TK!$D$7:$U$44,7,0),"-")))</f>
        <v>AZP</v>
      </c>
      <c r="Q24" s="75" t="str">
        <f>IF(N24="","-",IF(VLOOKUP(N24,D3TK!$D$7:$U$44,8,0)=0,"-",IF(AND(N24=N24,OR(O24="T",O24="P")),VLOOKUP(N24,D3TK!$D$7:$U$44,8,0),"-")))</f>
        <v>-</v>
      </c>
      <c r="R24" s="75" t="str">
        <f>IF(N24="","-",IF(VLOOKUP(N24,D3TK!$D$7:$U$44,9,0)=0,"-",IF(AND(N24=N24,OR(O24="T",O24="P")),VLOOKUP(N24,D3TK!$D$7:$U$44,9,0),"-")))</f>
        <v>-</v>
      </c>
      <c r="S24" s="75" t="str">
        <f>IF(N24="","-",IF(VLOOKUP(N24,D3TK!$D$7:$U$44,17,0)=0,"-",IF(AND(N24=N24,O24="P"),VLOOKUP(N24,D3TK!$D$7:$U$44,17,0),"-")))</f>
        <v>-</v>
      </c>
      <c r="T24" s="76" t="str">
        <f>IF(N24="","-",IF(VLOOKUP(N24,D3TK!$D$7:$U$44,18,0)=0,"-",IF(AND(N24=N24,O24="P"),VLOOKUP(N24,D3TK!$D$7:$U$44,18,0),"-")))</f>
        <v>-</v>
      </c>
      <c r="U24" s="79" t="s">
        <v>154</v>
      </c>
      <c r="V24" s="78" t="s">
        <v>90</v>
      </c>
      <c r="W24" s="72"/>
      <c r="X24" s="73"/>
      <c r="Y24" s="74"/>
      <c r="Z24" s="75" t="str">
        <f>IF(X24="","-",IF(VLOOKUP(X24,D3TK!$D$7:$U$44,7,0)=0,"-",IF(AND(X24=X24,OR(Y24="T",Y24="P")),VLOOKUP(X24,D3TK!$D$7:$U$44,7,0),"-")))</f>
        <v>-</v>
      </c>
      <c r="AA24" s="75" t="str">
        <f>IF(X24="","-",IF(VLOOKUP(X24,D3TK!$D$7:$U$44,8,0)=0,"-",IF(AND(X24=X24,OR(Y24="T",Y24="P")),VLOOKUP(X24,D3TK!$D$7:$U$44,8,0),"-")))</f>
        <v>-</v>
      </c>
      <c r="AB24" s="75" t="str">
        <f>IF(X24="","-",IF(VLOOKUP(X24,D3TK!$D$7:$U$44,9,0)=0,"-",IF(AND(X24=X24,OR(Y24="T",Y24="P")),VLOOKUP(X24,D3TK!$D$7:$U$44,9,0),"-")))</f>
        <v>-</v>
      </c>
      <c r="AC24" s="75" t="str">
        <f>IF(X24="","-",IF(VLOOKUP(X24,D3TK!$D$7:$U$44,17,0)=0,"-",IF(AND(X24=X24,Y24="P"),VLOOKUP(X24,D3TK!$D$7:$U$44,17,0),"-")))</f>
        <v>-</v>
      </c>
      <c r="AD24" s="76" t="str">
        <f>IF(X24="","-",IF(VLOOKUP(X24,D3TK!$D$7:$U$44,18,0)=0,"-",IF(AND(X24=X24,Y24="P"),VLOOKUP(X24,D3TK!$D$7:$U$44,18,0),"-")))</f>
        <v>-</v>
      </c>
      <c r="AE24" s="79" t="s">
        <v>154</v>
      </c>
      <c r="AF24" s="81"/>
      <c r="AG24" s="72"/>
      <c r="AH24" s="73" t="s">
        <v>155</v>
      </c>
      <c r="AI24" s="74" t="s">
        <v>38</v>
      </c>
      <c r="AJ24" s="75" t="str">
        <f>IF(AH24="","-",IF(VLOOKUP(AH24,D3TK!$D$7:$U$44,7,0)=0,"-",IF(AND(AH24=AH24,OR(AI24="T",AI24="P")),VLOOKUP(AH24,D3TK!$D$7:$U$44,7,0),"-")))</f>
        <v>MPR</v>
      </c>
      <c r="AK24" s="75" t="str">
        <f>IF(AH24="","-",IF(VLOOKUP(AH24,D3TK!$D$7:$U$44,8,0)=0,"-",IF(AND(AH24=AH24,OR(AI24="T",AI24="P")),VLOOKUP(AH24,D3TK!$D$7:$U$44,8,0),"-")))</f>
        <v>-</v>
      </c>
      <c r="AL24" s="75" t="str">
        <f>IF(AH24="","-",IF(VLOOKUP(AH24,D3TK!$D$7:$U$44,9,0)=0,"-",IF(AND(AH24=AH24,OR(AI24="T",AI24="P")),VLOOKUP(AH24,D3TK!$D$7:$U$44,9,0),"-")))</f>
        <v>-</v>
      </c>
      <c r="AM24" s="75" t="str">
        <f>IF(AH24="","-",IF(VLOOKUP(AH24,D3TK!$D$7:$U$44,17,0)=0,"-",IF(AND(AH24=AH24,AI24="P"),VLOOKUP(AH24,D3TK!$D$7:$U$44,17,0),"-")))</f>
        <v>-</v>
      </c>
      <c r="AN24" s="76" t="str">
        <f>IF(AH24="","-",IF(VLOOKUP(AH24,D3TK!$D$7:$U$44,18,0)=0,"-",IF(AND(AH24=AH24,AI24="P"),VLOOKUP(AH24,D3TK!$D$7:$U$44,18,0),"-")))</f>
        <v>-</v>
      </c>
      <c r="AO24" s="79" t="s">
        <v>154</v>
      </c>
      <c r="AP24" s="78" t="s">
        <v>68</v>
      </c>
      <c r="AQ24" s="72"/>
      <c r="AR24" s="82"/>
      <c r="AS24" s="72"/>
      <c r="AT24" s="75" t="str">
        <f>IF(AR24="","-",IF(VLOOKUP(AR24,D3TK!$D$7:$U$44,7,0)=0,"-",IF(AND(AR24=AR24,OR(AS24="T",AS24="P")),VLOOKUP(AR24,D3TK!$D$7:$U$44,7,0),"-")))</f>
        <v>-</v>
      </c>
      <c r="AU24" s="75" t="str">
        <f>IF(AR24="","-",IF(VLOOKUP(AR24,D3TK!$D$7:$U$44,8,0)=0,"-",IF(AND(AR24=AR24,OR(AS24="T",AS24="P")),VLOOKUP(AR24,D3TK!$D$7:$U$44,8,0),"-")))</f>
        <v>-</v>
      </c>
      <c r="AV24" s="75" t="str">
        <f>IF(AR24="","-",IF(VLOOKUP(AR24,D3TK!$D$7:$U$44,9,0)=0,"-",IF(AND(AR24=AR24,OR(AS24="T",AS24="P")),VLOOKUP(AR24,D3TK!$D$7:$U$44,9,0),"-")))</f>
        <v>-</v>
      </c>
      <c r="AW24" s="75" t="str">
        <f>IF(AR24="","-",IF(VLOOKUP(AR24,D3TK!$D$7:$U$44,17,0)=0,"-",IF(AND(AR24=AR24,AS24="P"),VLOOKUP(AR24,D3TK!$D$7:$U$44,17,0),"-")))</f>
        <v>-</v>
      </c>
      <c r="AX24" s="76" t="str">
        <f>IF(AR24="","-",IF(VLOOKUP(AR24,D3TK!$D$7:$U$44,18,0)=0,"-",IF(AND(AR24=AR24,AS24="P"),VLOOKUP(AR24,D3TK!$D$7:$U$44,18,0),"-")))</f>
        <v>-</v>
      </c>
      <c r="AY24" s="79" t="s">
        <v>154</v>
      </c>
      <c r="AZ24" s="81"/>
      <c r="BA24" s="22"/>
      <c r="BB24" s="22"/>
      <c r="BC24" s="22"/>
      <c r="BD24" s="22"/>
      <c r="BE24" s="22"/>
      <c r="BF24" s="22"/>
      <c r="BG24" s="22"/>
      <c r="BH24" s="22"/>
      <c r="BI24" s="2"/>
      <c r="BJ24" s="2"/>
    </row>
    <row r="25" spans="1:62" ht="14.25" customHeight="1">
      <c r="A25" s="23">
        <v>1</v>
      </c>
      <c r="B25" s="38" t="s">
        <v>27</v>
      </c>
      <c r="C25" s="72"/>
      <c r="D25" s="73" t="s">
        <v>156</v>
      </c>
      <c r="E25" s="74" t="s">
        <v>31</v>
      </c>
      <c r="F25" s="75" t="str">
        <f>IF(D25="","-",IF(VLOOKUP(D25,D4TI!$D$7:$U$58,7,0)=0,"-",IF(AND(D25=D25,OR(E25="T",E25="P")),VLOOKUP(D25,D4TI!$D$7:$U$58,7,0),"-")))</f>
        <v>VES</v>
      </c>
      <c r="G25" s="75" t="str">
        <f>IF(D25="","-",IF(VLOOKUP(D25,D4TI!$D$7:$U$58,8,0)=0,"-",IF(AND(D25=D25,OR(E25="T",E25="P")),VLOOKUP(D25,D4TI!$D$7:$U$58,8,0),"-")))</f>
        <v>-</v>
      </c>
      <c r="H25" s="75" t="str">
        <f>IF(D25="","-",IF(VLOOKUP(D25,D4TI!$D$7:$U$58,9,0)=0,"-",IF(AND(D25=D25,OR(E25="T",E25="P")),VLOOKUP(D25,D4TI!$D$7:$U$58,9,0),"-")))</f>
        <v>-</v>
      </c>
      <c r="I25" s="75" t="str">
        <f>IF(D25="","-",IF(VLOOKUP(D25,D4TI!$D$7:$U$58,17,0)=0,"-",IF(AND(D25=D25,E25="P"),VLOOKUP(D25,D4TI!$D$7:$U$58,17,0),"-")))</f>
        <v>-</v>
      </c>
      <c r="J25" s="76" t="str">
        <f>IF(D25="","-",IF(VLOOKUP(D25,D4TI!$D$7:$U$58,18,0)=0,"-",IF(AND(D25=D25,E25="P"),VLOOKUP(D25,D4TI!$D$7:$U$58,18,0),"-")))</f>
        <v>-</v>
      </c>
      <c r="K25" s="83" t="s">
        <v>157</v>
      </c>
      <c r="L25" s="78" t="s">
        <v>111</v>
      </c>
      <c r="M25" s="72"/>
      <c r="N25" s="73" t="s">
        <v>143</v>
      </c>
      <c r="O25" s="74" t="s">
        <v>31</v>
      </c>
      <c r="P25" s="75" t="str">
        <f>IF(N25="","-",IF(VLOOKUP(N25,D4TI!$D$7:$U$58,7,0)=0,"-",IF(AND(N25=N25,OR(O25="T",O25="P")),VLOOKUP(N25,D4TI!$D$7:$U$58,7,0),"-")))</f>
        <v>RIS</v>
      </c>
      <c r="Q25" s="75" t="str">
        <f>IF(N25="","-",IF(VLOOKUP(N25,D4TI!$D$7:$U$58,8,0)=0,"-",IF(AND(N25=N25,OR(O25="T",O25="P")),VLOOKUP(N25,D4TI!$D$7:$U$58,8,0),"-")))</f>
        <v>-</v>
      </c>
      <c r="R25" s="75" t="str">
        <f>IF(N25="","-",IF(VLOOKUP(N25,D4TI!$D$7:$U$58,9,0)=0,"-",IF(AND(N25=N25,OR(O25="T",O25="P")),VLOOKUP(N25,D4TI!$D$7:$U$58,9,0),"-")))</f>
        <v>-</v>
      </c>
      <c r="S25" s="75" t="str">
        <f>IF(N25="","-",IF(VLOOKUP(N25,D4TI!$D$7:$U$58,17,0)=0,"-",IF(AND(N25=N25,O25="P"),VLOOKUP(N25,D4TI!$D$7:$U$58,17,0),"-")))</f>
        <v>-</v>
      </c>
      <c r="T25" s="76" t="str">
        <f>IF(N25="","-",IF(VLOOKUP(N25,D4TI!$D$7:$U$58,18,0)=0,"-",IF(AND(N25=N25,O25="P"),VLOOKUP(N25,D4TI!$D$7:$U$58,18,0),"-")))</f>
        <v>-</v>
      </c>
      <c r="U25" s="83" t="s">
        <v>157</v>
      </c>
      <c r="V25" s="78" t="s">
        <v>36</v>
      </c>
      <c r="W25" s="72"/>
      <c r="X25" s="73"/>
      <c r="Y25" s="74"/>
      <c r="Z25" s="75" t="str">
        <f>IF(X25="","-",IF(VLOOKUP(X25,D4TI!$D$7:$U$58,7,0)=0,"-",IF(AND(X25=X25,OR(Y25="T",Y25="P")),VLOOKUP(X25,D4TI!$D$7:$U$58,7,0),"-")))</f>
        <v>-</v>
      </c>
      <c r="AA25" s="75" t="str">
        <f>IF(X25="","-",IF(VLOOKUP(X25,D4TI!$D$7:$U$58,8,0)=0,"-",IF(AND(X25=X25,OR(Y25="T",Y25="P")),VLOOKUP(X25,D4TI!$D$7:$U$58,8,0),"-")))</f>
        <v>-</v>
      </c>
      <c r="AB25" s="75" t="str">
        <f>IF(X25="","-",IF(VLOOKUP(X25,D4TI!$D$7:$U$58,9,0)=0,"-",IF(AND(X25=X25,OR(Y25="T",Y25="P")),VLOOKUP(X25,D4TI!$D$7:$U$58,9,0),"-")))</f>
        <v>-</v>
      </c>
      <c r="AC25" s="75" t="str">
        <f>IF(X25="","-",IF(VLOOKUP(X25,D4TI!$D$7:$U$58,17,0)=0,"-",IF(AND(X25=X25,Y25="P"),VLOOKUP(X25,D4TI!$D$7:$U$58,17,0),"-")))</f>
        <v>-</v>
      </c>
      <c r="AD25" s="76" t="str">
        <f>IF(X25="","-",IF(VLOOKUP(X25,D4TI!$D$7:$U$58,18,0)=0,"-",IF(AND(X25=X25,Y25="P"),VLOOKUP(X25,D4TI!$D$7:$U$58,18,0),"-")))</f>
        <v>-</v>
      </c>
      <c r="AE25" s="83" t="s">
        <v>157</v>
      </c>
      <c r="AF25" s="78"/>
      <c r="AG25" s="72"/>
      <c r="AH25" s="82"/>
      <c r="AI25" s="72"/>
      <c r="AJ25" s="75" t="str">
        <f>IF(AH25="","-",IF(VLOOKUP(AH25,D4TI!$D$7:$U$58,7,0)=0,"-",IF(AND(AH25=AH25,OR(AI25="T",AI25="P")),VLOOKUP(AH25,D4TI!$D$7:$U$58,7,0),"-")))</f>
        <v>-</v>
      </c>
      <c r="AK25" s="75" t="str">
        <f>IF(AH25="","-",IF(VLOOKUP(AH25,D4TI!$D$7:$U$58,8,0)=0,"-",IF(AND(AH25=AH25,OR(AI25="T",AI25="P")),VLOOKUP(AH25,D4TI!$D$7:$U$58,8,0),"-")))</f>
        <v>-</v>
      </c>
      <c r="AL25" s="75" t="str">
        <f>IF(AH25="","-",IF(VLOOKUP(AH25,D4TI!$D$7:$U$58,9,0)=0,"-",IF(AND(AH25=AH25,OR(AI25="T",AI25="P")),VLOOKUP(AH25,D4TI!$D$7:$U$58,9,0),"-")))</f>
        <v>-</v>
      </c>
      <c r="AM25" s="75" t="str">
        <f>IF(AH25="","-",IF(VLOOKUP(AH25,D4TI!$D$7:$U$58,17,0)=0,"-",IF(AND(AH25=AH25,AI25="P"),VLOOKUP(AH25,D4TI!$D$7:$U$58,17,0),"-")))</f>
        <v>-</v>
      </c>
      <c r="AN25" s="76" t="str">
        <f>IF(AH25="","-",IF(VLOOKUP(AH25,D4TI!$D$7:$U$58,18,0)=0,"-",IF(AND(AH25=AH25,AI25="P"),VLOOKUP(AH25,D4TI!$D$7:$U$58,18,0),"-")))</f>
        <v>-</v>
      </c>
      <c r="AO25" s="83" t="s">
        <v>157</v>
      </c>
      <c r="AP25" s="81"/>
      <c r="AQ25" s="72"/>
      <c r="AR25" s="73" t="s">
        <v>158</v>
      </c>
      <c r="AS25" s="74" t="s">
        <v>38</v>
      </c>
      <c r="AT25" s="75" t="str">
        <f>IF(AR25="","-",IF(VLOOKUP(AR25,D4TI!$D$7:$U$58,7,0)=0,"-",IF(AND(AR25=AR25,OR(AS25="T",AS25="P")),VLOOKUP(AR25,D4TI!$D$7:$U$58,7,0),"-")))</f>
        <v>REG</v>
      </c>
      <c r="AU25" s="75" t="str">
        <f>IF(AR25="","-",IF(VLOOKUP(AR25,D4TI!$D$7:$U$58,8,0)=0,"-",IF(AND(AR25=AR25,OR(AS25="T",AS25="P")),VLOOKUP(AR25,D4TI!$D$7:$U$58,8,0),"-")))</f>
        <v>-</v>
      </c>
      <c r="AV25" s="75" t="str">
        <f>IF(AR25="","-",IF(VLOOKUP(AR25,D4TI!$D$7:$U$58,9,0)=0,"-",IF(AND(AR25=AR25,OR(AS25="T",AS25="P")),VLOOKUP(AR25,D4TI!$D$7:$U$58,9,0),"-")))</f>
        <v>-</v>
      </c>
      <c r="AW25" s="75" t="str">
        <f>IF(AR25="","-",IF(VLOOKUP(AR25,D4TI!$D$7:$U$58,17,0)=0,"-",IF(AND(AR25=AR25,AS25="P"),VLOOKUP(AR25,D4TI!$D$7:$U$58,17,0),"-")))</f>
        <v>-</v>
      </c>
      <c r="AX25" s="76" t="str">
        <f>IF(AR25="","-",IF(VLOOKUP(AR25,D4TI!$D$7:$U$58,18,0)=0,"-",IF(AND(AR25=AR25,AS25="P"),VLOOKUP(AR25,D4TI!$D$7:$U$58,18,0),"-")))</f>
        <v>-</v>
      </c>
      <c r="AY25" s="83" t="s">
        <v>157</v>
      </c>
      <c r="AZ25" s="78" t="s">
        <v>142</v>
      </c>
      <c r="BA25" s="22"/>
      <c r="BB25" s="22"/>
      <c r="BC25" s="22"/>
      <c r="BD25" s="22"/>
      <c r="BE25" s="22"/>
      <c r="BF25" s="22"/>
      <c r="BG25" s="22"/>
      <c r="BH25" s="22"/>
      <c r="BI25" s="2"/>
      <c r="BJ25" s="2"/>
    </row>
    <row r="26" spans="1:62" ht="14.25" customHeight="1">
      <c r="A26" s="23">
        <v>1</v>
      </c>
      <c r="B26" s="38" t="s">
        <v>27</v>
      </c>
      <c r="C26" s="72"/>
      <c r="D26" s="73" t="s">
        <v>156</v>
      </c>
      <c r="E26" s="74" t="s">
        <v>31</v>
      </c>
      <c r="F26" s="75" t="str">
        <f>IF(D26="","-",IF(VLOOKUP(D26,D4TI!$D$7:$U$58,7,0)=0,"-",IF(AND(D26=D26,OR(E26="T",E26="P")),VLOOKUP(D26,D4TI!$D$7:$U$58,7,0),"-")))</f>
        <v>VES</v>
      </c>
      <c r="G26" s="75" t="str">
        <f>IF(D26="","-",IF(VLOOKUP(D26,D4TI!$D$7:$U$58,8,0)=0,"-",IF(AND(D26=D26,OR(E26="T",E26="P")),VLOOKUP(D26,D4TI!$D$7:$U$58,8,0),"-")))</f>
        <v>-</v>
      </c>
      <c r="H26" s="75" t="str">
        <f>IF(D26="","-",IF(VLOOKUP(D26,D4TI!$D$7:$U$58,9,0)=0,"-",IF(AND(D26=D26,OR(E26="T",E26="P")),VLOOKUP(D26,D4TI!$D$7:$U$58,9,0),"-")))</f>
        <v>-</v>
      </c>
      <c r="I26" s="75" t="str">
        <f>IF(D26="","-",IF(VLOOKUP(D26,D4TI!$D$7:$U$58,17,0)=0,"-",IF(AND(D26=D26,E26="P"),VLOOKUP(D26,D4TI!$D$7:$U$58,17,0),"-")))</f>
        <v>-</v>
      </c>
      <c r="J26" s="76" t="str">
        <f>IF(D26="","-",IF(VLOOKUP(D26,D4TI!$D$7:$U$58,18,0)=0,"-",IF(AND(D26=D26,E26="P"),VLOOKUP(D26,D4TI!$D$7:$U$58,18,0),"-")))</f>
        <v>-</v>
      </c>
      <c r="K26" s="83" t="s">
        <v>159</v>
      </c>
      <c r="L26" s="78" t="s">
        <v>111</v>
      </c>
      <c r="M26" s="72"/>
      <c r="N26" s="73" t="s">
        <v>143</v>
      </c>
      <c r="O26" s="74" t="s">
        <v>31</v>
      </c>
      <c r="P26" s="75" t="str">
        <f>IF(N26="","-",IF(VLOOKUP(N26,D4TI!$D$7:$U$58,7,0)=0,"-",IF(AND(N26=N26,OR(O26="T",O26="P")),VLOOKUP(N26,D4TI!$D$7:$U$58,7,0),"-")))</f>
        <v>RIS</v>
      </c>
      <c r="Q26" s="75" t="str">
        <f>IF(N26="","-",IF(VLOOKUP(N26,D4TI!$D$7:$U$58,8,0)=0,"-",IF(AND(N26=N26,OR(O26="T",O26="P")),VLOOKUP(N26,D4TI!$D$7:$U$58,8,0),"-")))</f>
        <v>-</v>
      </c>
      <c r="R26" s="75" t="str">
        <f>IF(N26="","-",IF(VLOOKUP(N26,D4TI!$D$7:$U$58,9,0)=0,"-",IF(AND(N26=N26,OR(O26="T",O26="P")),VLOOKUP(N26,D4TI!$D$7:$U$58,9,0),"-")))</f>
        <v>-</v>
      </c>
      <c r="S26" s="75" t="str">
        <f>IF(N26="","-",IF(VLOOKUP(N26,D4TI!$D$7:$U$58,17,0)=0,"-",IF(AND(N26=N26,O26="P"),VLOOKUP(N26,D4TI!$D$7:$U$58,17,0),"-")))</f>
        <v>-</v>
      </c>
      <c r="T26" s="76" t="str">
        <f>IF(N26="","-",IF(VLOOKUP(N26,D4TI!$D$7:$U$58,18,0)=0,"-",IF(AND(N26=N26,O26="P"),VLOOKUP(N26,D4TI!$D$7:$U$58,18,0),"-")))</f>
        <v>-</v>
      </c>
      <c r="U26" s="83" t="s">
        <v>159</v>
      </c>
      <c r="V26" s="78" t="s">
        <v>36</v>
      </c>
      <c r="W26" s="72"/>
      <c r="X26" s="73"/>
      <c r="Y26" s="74"/>
      <c r="Z26" s="75" t="str">
        <f>IF(X26="","-",IF(VLOOKUP(X26,D4TI!$D$7:$U$58,7,0)=0,"-",IF(AND(X26=X26,OR(Y26="T",Y26="P")),VLOOKUP(X26,D4TI!$D$7:$U$58,7,0),"-")))</f>
        <v>-</v>
      </c>
      <c r="AA26" s="75" t="str">
        <f>IF(X26="","-",IF(VLOOKUP(X26,D4TI!$D$7:$U$58,8,0)=0,"-",IF(AND(X26=X26,OR(Y26="T",Y26="P")),VLOOKUP(X26,D4TI!$D$7:$U$58,8,0),"-")))</f>
        <v>-</v>
      </c>
      <c r="AB26" s="75" t="str">
        <f>IF(X26="","-",IF(VLOOKUP(X26,D4TI!$D$7:$U$58,9,0)=0,"-",IF(AND(X26=X26,OR(Y26="T",Y26="P")),VLOOKUP(X26,D4TI!$D$7:$U$58,9,0),"-")))</f>
        <v>-</v>
      </c>
      <c r="AC26" s="75" t="str">
        <f>IF(X26="","-",IF(VLOOKUP(X26,D4TI!$D$7:$U$58,17,0)=0,"-",IF(AND(X26=X26,Y26="P"),VLOOKUP(X26,D4TI!$D$7:$U$58,17,0),"-")))</f>
        <v>-</v>
      </c>
      <c r="AD26" s="76" t="str">
        <f>IF(X26="","-",IF(VLOOKUP(X26,D4TI!$D$7:$U$58,18,0)=0,"-",IF(AND(X26=X26,Y26="P"),VLOOKUP(X26,D4TI!$D$7:$U$58,18,0),"-")))</f>
        <v>-</v>
      </c>
      <c r="AE26" s="83" t="s">
        <v>159</v>
      </c>
      <c r="AF26" s="78"/>
      <c r="AG26" s="72"/>
      <c r="AH26" s="82"/>
      <c r="AI26" s="72"/>
      <c r="AJ26" s="75" t="str">
        <f>IF(AH26="","-",IF(VLOOKUP(AH26,D4TI!$D$7:$U$58,7,0)=0,"-",IF(AND(AH26=AH26,OR(AI26="T",AI26="P")),VLOOKUP(AH26,D4TI!$D$7:$U$58,7,0),"-")))</f>
        <v>-</v>
      </c>
      <c r="AK26" s="75" t="str">
        <f>IF(AH26="","-",IF(VLOOKUP(AH26,D4TI!$D$7:$U$58,8,0)=0,"-",IF(AND(AH26=AH26,OR(AI26="T",AI26="P")),VLOOKUP(AH26,D4TI!$D$7:$U$58,8,0),"-")))</f>
        <v>-</v>
      </c>
      <c r="AL26" s="75" t="str">
        <f>IF(AH26="","-",IF(VLOOKUP(AH26,D4TI!$D$7:$U$58,9,0)=0,"-",IF(AND(AH26=AH26,OR(AI26="T",AI26="P")),VLOOKUP(AH26,D4TI!$D$7:$U$58,9,0),"-")))</f>
        <v>-</v>
      </c>
      <c r="AM26" s="75" t="str">
        <f>IF(AH26="","-",IF(VLOOKUP(AH26,D4TI!$D$7:$U$58,17,0)=0,"-",IF(AND(AH26=AH26,AI26="P"),VLOOKUP(AH26,D4TI!$D$7:$U$58,17,0),"-")))</f>
        <v>-</v>
      </c>
      <c r="AN26" s="76" t="str">
        <f>IF(AH26="","-",IF(VLOOKUP(AH26,D4TI!$D$7:$U$58,18,0)=0,"-",IF(AND(AH26=AH26,AI26="P"),VLOOKUP(AH26,D4TI!$D$7:$U$58,18,0),"-")))</f>
        <v>-</v>
      </c>
      <c r="AO26" s="83" t="s">
        <v>159</v>
      </c>
      <c r="AP26" s="81"/>
      <c r="AQ26" s="72"/>
      <c r="AR26" s="73" t="s">
        <v>158</v>
      </c>
      <c r="AS26" s="74" t="s">
        <v>38</v>
      </c>
      <c r="AT26" s="75" t="str">
        <f>IF(AR26="","-",IF(VLOOKUP(AR26,D4TI!$D$7:$U$58,7,0)=0,"-",IF(AND(AR26=AR26,OR(AS26="T",AS26="P")),VLOOKUP(AR26,D4TI!$D$7:$U$58,7,0),"-")))</f>
        <v>REG</v>
      </c>
      <c r="AU26" s="75" t="str">
        <f>IF(AR26="","-",IF(VLOOKUP(AR26,D4TI!$D$7:$U$58,8,0)=0,"-",IF(AND(AR26=AR26,OR(AS26="T",AS26="P")),VLOOKUP(AR26,D4TI!$D$7:$U$58,8,0),"-")))</f>
        <v>-</v>
      </c>
      <c r="AV26" s="75" t="str">
        <f>IF(AR26="","-",IF(VLOOKUP(AR26,D4TI!$D$7:$U$58,9,0)=0,"-",IF(AND(AR26=AR26,OR(AS26="T",AS26="P")),VLOOKUP(AR26,D4TI!$D$7:$U$58,9,0),"-")))</f>
        <v>-</v>
      </c>
      <c r="AW26" s="75" t="str">
        <f>IF(AR26="","-",IF(VLOOKUP(AR26,D4TI!$D$7:$U$58,17,0)=0,"-",IF(AND(AR26=AR26,AS26="P"),VLOOKUP(AR26,D4TI!$D$7:$U$58,17,0),"-")))</f>
        <v>-</v>
      </c>
      <c r="AX26" s="76" t="str">
        <f>IF(AR26="","-",IF(VLOOKUP(AR26,D4TI!$D$7:$U$58,18,0)=0,"-",IF(AND(AR26=AR26,AS26="P"),VLOOKUP(AR26,D4TI!$D$7:$U$58,18,0),"-")))</f>
        <v>-</v>
      </c>
      <c r="AY26" s="83" t="s">
        <v>159</v>
      </c>
      <c r="AZ26" s="78" t="s">
        <v>146</v>
      </c>
      <c r="BA26" s="22"/>
      <c r="BB26" s="22"/>
      <c r="BC26" s="22"/>
      <c r="BD26" s="22"/>
      <c r="BE26" s="22"/>
      <c r="BF26" s="22"/>
      <c r="BG26" s="22"/>
      <c r="BH26" s="22"/>
      <c r="BI26" s="2"/>
      <c r="BJ26" s="2"/>
    </row>
    <row r="27" spans="1:62" ht="14.25" customHeight="1">
      <c r="A27" s="23">
        <v>1</v>
      </c>
      <c r="B27" s="38" t="s">
        <v>27</v>
      </c>
      <c r="C27" s="72"/>
      <c r="D27" s="73"/>
      <c r="E27" s="74"/>
      <c r="F27" s="75" t="str">
        <f>IF(D27="","-",IF(VLOOKUP(D27,'S1-TI'!$D$7:$U$58,7,0)=0,"-",IF(AND(D27=D27,OR(E27="T",E27="P")),VLOOKUP(D27,'S1-TI'!$D$7:$U$58,7,0),"-")))</f>
        <v>-</v>
      </c>
      <c r="G27" s="75" t="str">
        <f>IF(D27="","-",IF(VLOOKUP(D27,'S1-TI'!$D$7:$U$58,8,0)=0,"-",IF(AND(D27=D27,OR(E27="T",E27="P")),VLOOKUP(D27,'S1-TI'!$D$7:$U$58,8,0),"-")))</f>
        <v>-</v>
      </c>
      <c r="H27" s="75" t="str">
        <f>IF(D27="","-",IF(VLOOKUP(D27,'S1-TI'!$D$7:$U$58,9,0)=0,"-",IF(AND(D27=D27,OR(E27="T",E27="P")),VLOOKUP(D27,'S1-TI'!$D$7:$U$58,9,0),"-")))</f>
        <v>-</v>
      </c>
      <c r="I27" s="75" t="str">
        <f>IF(D27="","-",IF(VLOOKUP(D27,'S1-TI'!$D$7:$U$58,17,0)=0,"-",IF(AND(D27=D27,E27="P"),VLOOKUP(D27,'S1-TI'!$D$7:$U$58,17,0),"-")))</f>
        <v>-</v>
      </c>
      <c r="J27" s="76" t="str">
        <f>IF(D27="","-",IF(VLOOKUP(D27,'S1-TI'!$D$7:$U$58,18,0)=0,"-",IF(AND(D27=D27,E27="P"),VLOOKUP(D27,'S1-TI'!$D$7:$U$58,18,0),"-")))</f>
        <v>-</v>
      </c>
      <c r="K27" s="83" t="s">
        <v>162</v>
      </c>
      <c r="L27" s="78"/>
      <c r="M27" s="72"/>
      <c r="N27" s="73" t="s">
        <v>163</v>
      </c>
      <c r="O27" s="74" t="s">
        <v>38</v>
      </c>
      <c r="P27" s="75" t="str">
        <f>IF(N27="","-",IF(VLOOKUP(N27,'S1-TI'!$D$7:$U$58,7,0)=0,"-",IF(AND(N27=N27,OR(O27="T",O27="P")),VLOOKUP(N27,'S1-TI'!$D$7:$U$58,7,0),"-")))</f>
        <v>PAT</v>
      </c>
      <c r="Q27" s="75" t="str">
        <f>IF(N27="","-",IF(VLOOKUP(N27,'S1-TI'!$D$7:$U$58,8,0)=0,"-",IF(AND(N27=N27,OR(O27="T",O27="P")),VLOOKUP(N27,'S1-TI'!$D$7:$U$58,8,0),"-")))</f>
        <v>IUS</v>
      </c>
      <c r="R27" s="75" t="str">
        <f>IF(N27="","-",IF(VLOOKUP(N27,'S1-TI'!$D$7:$U$58,9,0)=0,"-",IF(AND(N27=N27,OR(O27="T",O27="P")),VLOOKUP(N27,'S1-TI'!$D$7:$U$58,9,0),"-")))</f>
        <v>JUN</v>
      </c>
      <c r="S27" s="75" t="str">
        <f>IF(N27="","-",IF(VLOOKUP(N27,'S1-TI'!$D$7:$U$58,17,0)=0,"-",IF(AND(N27=N27,O27="P"),VLOOKUP(N27,'S1-TI'!$D$7:$U$58,17,0),"-")))</f>
        <v>DES</v>
      </c>
      <c r="T27" s="76" t="str">
        <f>IF(N27="","-",IF(VLOOKUP(N27,'S1-TI'!$D$7:$U$58,18,0)=0,"-",IF(AND(N27=N27,O27="P"),VLOOKUP(N27,'S1-TI'!$D$7:$U$58,18,0),"-")))</f>
        <v>RGS</v>
      </c>
      <c r="U27" s="83" t="s">
        <v>162</v>
      </c>
      <c r="V27" s="78" t="s">
        <v>46</v>
      </c>
      <c r="W27" s="72"/>
      <c r="X27" s="82"/>
      <c r="Y27" s="72"/>
      <c r="Z27" s="75" t="str">
        <f>IF(X27="","-",IF(VLOOKUP(X27,'S1-TI'!$D$7:$U$58,7,0)=0,"-",IF(AND(X27=X27,OR(Y27="T",Y27="P")),VLOOKUP(X27,'S1-TI'!$D$7:$U$58,7,0),"-")))</f>
        <v>-</v>
      </c>
      <c r="AA27" s="75" t="str">
        <f>IF(X27="","-",IF(VLOOKUP(X27,'S1-TI'!$D$7:$U$58,8,0)=0,"-",IF(AND(X27=X27,OR(Y27="T",Y27="P")),VLOOKUP(X27,'S1-TI'!$D$7:$U$58,8,0),"-")))</f>
        <v>-</v>
      </c>
      <c r="AB27" s="75" t="str">
        <f>IF(X27="","-",IF(VLOOKUP(X27,'S1-TI'!$D$7:$U$58,9,0)=0,"-",IF(AND(X27=X27,OR(Y27="T",Y27="P")),VLOOKUP(X27,'S1-TI'!$D$7:$U$58,9,0),"-")))</f>
        <v>-</v>
      </c>
      <c r="AC27" s="75" t="str">
        <f>IF(X27="","-",IF(VLOOKUP(X27,'S1-TI'!$D$7:$U$58,17,0)=0,"-",IF(AND(X27=X27,Y27="P"),VLOOKUP(X27,'S1-TI'!$D$7:$U$58,17,0),"-")))</f>
        <v>-</v>
      </c>
      <c r="AD27" s="76" t="str">
        <f>IF(X27="","-",IF(VLOOKUP(X27,'S1-TI'!$D$7:$U$58,18,0)=0,"-",IF(AND(X27=X27,Y27="P"),VLOOKUP(X27,'S1-TI'!$D$7:$U$58,18,0),"-")))</f>
        <v>-</v>
      </c>
      <c r="AE27" s="83" t="s">
        <v>162</v>
      </c>
      <c r="AF27" s="81"/>
      <c r="AG27" s="72"/>
      <c r="AH27" s="73"/>
      <c r="AI27" s="74"/>
      <c r="AJ27" s="75" t="str">
        <f>IF(AH27="","-",IF(VLOOKUP(AH27,'S1-TI'!$D$7:$U$58,7,0)=0,"-",IF(AND(AH27=AH27,OR(AI27="T",AI27="P")),VLOOKUP(AH27,'S1-TI'!$D$7:$U$58,7,0),"-")))</f>
        <v>-</v>
      </c>
      <c r="AK27" s="75" t="str">
        <f>IF(AH27="","-",IF(VLOOKUP(AH27,'S1-TI'!$D$7:$U$58,8,0)=0,"-",IF(AND(AH27=AH27,OR(AI27="T",AI27="P")),VLOOKUP(AH27,'S1-TI'!$D$7:$U$58,8,0),"-")))</f>
        <v>-</v>
      </c>
      <c r="AL27" s="75" t="str">
        <f>IF(AH27="","-",IF(VLOOKUP(AH27,'S1-TI'!$D$7:$U$58,9,0)=0,"-",IF(AND(AH27=AH27,OR(AI27="T",AI27="P")),VLOOKUP(AH27,'S1-TI'!$D$7:$U$58,9,0),"-")))</f>
        <v>-</v>
      </c>
      <c r="AM27" s="75" t="str">
        <f>IF(AH27="","-",IF(VLOOKUP(AH27,'S1-TI'!$D$7:$U$58,17,0)=0,"-",IF(AND(AH27=AH27,AI27="P"),VLOOKUP(AH27,'S1-TI'!$D$7:$U$58,17,0),"-")))</f>
        <v>-</v>
      </c>
      <c r="AN27" s="76" t="str">
        <f>IF(AH27="","-",IF(VLOOKUP(AH27,'S1-TI'!$D$7:$U$58,18,0)=0,"-",IF(AND(AH27=AH27,AI27="P"),VLOOKUP(AH27,'S1-TI'!$D$7:$U$58,18,0),"-")))</f>
        <v>-</v>
      </c>
      <c r="AO27" s="83" t="s">
        <v>162</v>
      </c>
      <c r="AP27" s="81"/>
      <c r="AQ27" s="72"/>
      <c r="AR27" s="73" t="s">
        <v>153</v>
      </c>
      <c r="AS27" s="74" t="s">
        <v>31</v>
      </c>
      <c r="AT27" s="75" t="str">
        <f>IF(AR27="","-",IF(VLOOKUP(AR27,'S1-TI'!$D$7:$U$58,7,0)=0,"-",IF(AND(AR27=AR27,OR(AS27="T",AS27="P")),VLOOKUP(AR27,'S1-TI'!$D$7:$U$58,7,0),"-")))</f>
        <v>IFY</v>
      </c>
      <c r="AU27" s="75" t="str">
        <f>IF(AR27="","-",IF(VLOOKUP(AR27,'S1-TI'!$D$7:$U$58,8,0)=0,"-",IF(AND(AR27=AR27,OR(AS27="T",AS27="P")),VLOOKUP(AR27,'S1-TI'!$D$7:$U$58,8,0),"-")))</f>
        <v>-</v>
      </c>
      <c r="AV27" s="75" t="str">
        <f>IF(AR27="","-",IF(VLOOKUP(AR27,'S1-TI'!$D$7:$U$58,9,0)=0,"-",IF(AND(AR27=AR27,OR(AS27="T",AS27="P")),VLOOKUP(AR27,'S1-TI'!$D$7:$U$58,9,0),"-")))</f>
        <v>-</v>
      </c>
      <c r="AW27" s="75" t="str">
        <f>IF(AR27="","-",IF(VLOOKUP(AR27,'S1-TI'!$D$7:$U$58,17,0)=0,"-",IF(AND(AR27=AR27,AS27="P"),VLOOKUP(AR27,'S1-TI'!$D$7:$U$58,17,0),"-")))</f>
        <v>-</v>
      </c>
      <c r="AX27" s="76" t="str">
        <f>IF(AR27="","-",IF(VLOOKUP(AR27,'S1-TI'!$D$7:$U$58,18,0)=0,"-",IF(AND(AR27=AR27,AS27="P"),VLOOKUP(AR27,'S1-TI'!$D$7:$U$58,18,0),"-")))</f>
        <v>-</v>
      </c>
      <c r="AY27" s="83" t="s">
        <v>162</v>
      </c>
      <c r="AZ27" s="78" t="s">
        <v>42</v>
      </c>
      <c r="BA27" s="22"/>
      <c r="BB27" s="22"/>
      <c r="BC27" s="22"/>
      <c r="BD27" s="22"/>
      <c r="BE27" s="22"/>
      <c r="BF27" s="22"/>
      <c r="BG27" s="22"/>
      <c r="BH27" s="22"/>
      <c r="BI27" s="2"/>
      <c r="BJ27" s="2"/>
    </row>
    <row r="28" spans="1:62" ht="14.25" customHeight="1">
      <c r="A28" s="23">
        <v>1</v>
      </c>
      <c r="B28" s="38" t="s">
        <v>27</v>
      </c>
      <c r="C28" s="72"/>
      <c r="D28" s="73"/>
      <c r="E28" s="74"/>
      <c r="F28" s="75" t="str">
        <f>IF(D28="","-",IF(VLOOKUP(D28,'S1-TI'!$D$7:$U$58,7,0)=0,"-",IF(AND(D28=D28,OR(E28="T",E28="P")),VLOOKUP(D28,'S1-TI'!$D$7:$U$58,7,0),"-")))</f>
        <v>-</v>
      </c>
      <c r="G28" s="75" t="str">
        <f>IF(D28="","-",IF(VLOOKUP(D28,'S1-TI'!$D$7:$U$58,8,0)=0,"-",IF(AND(D28=D28,OR(E28="T",E28="P")),VLOOKUP(D28,'S1-TI'!$D$7:$U$58,8,0),"-")))</f>
        <v>-</v>
      </c>
      <c r="H28" s="75" t="str">
        <f>IF(D28="","-",IF(VLOOKUP(D28,'S1-TI'!$D$7:$U$58,9,0)=0,"-",IF(AND(D28=D28,OR(E28="T",E28="P")),VLOOKUP(D28,'S1-TI'!$D$7:$U$58,9,0),"-")))</f>
        <v>-</v>
      </c>
      <c r="I28" s="75" t="str">
        <f>IF(D28="","-",IF(VLOOKUP(D28,'S1-TI'!$D$7:$U$58,17,0)=0,"-",IF(AND(D28=D28,E28="P"),VLOOKUP(D28,'S1-TI'!$D$7:$U$58,17,0),"-")))</f>
        <v>-</v>
      </c>
      <c r="J28" s="76" t="str">
        <f>IF(D28="","-",IF(VLOOKUP(D28,'S1-TI'!$D$7:$U$58,18,0)=0,"-",IF(AND(D28=D28,E28="P"),VLOOKUP(D28,'S1-TI'!$D$7:$U$58,18,0),"-")))</f>
        <v>-</v>
      </c>
      <c r="K28" s="83" t="s">
        <v>196</v>
      </c>
      <c r="L28" s="78"/>
      <c r="M28" s="72"/>
      <c r="N28" s="73" t="s">
        <v>163</v>
      </c>
      <c r="O28" s="74" t="s">
        <v>38</v>
      </c>
      <c r="P28" s="75" t="str">
        <f>IF(N28="","-",IF(VLOOKUP(N28,'S1-TI'!$D$7:$U$58,7,0)=0,"-",IF(AND(N28=N28,OR(O28="T",O28="P")),VLOOKUP(N28,'S1-TI'!$D$7:$U$58,7,0),"-")))</f>
        <v>PAT</v>
      </c>
      <c r="Q28" s="75" t="str">
        <f>IF(N28="","-",IF(VLOOKUP(N28,'S1-TI'!$D$7:$U$58,8,0)=0,"-",IF(AND(N28=N28,OR(O28="T",O28="P")),VLOOKUP(N28,'S1-TI'!$D$7:$U$58,8,0),"-")))</f>
        <v>IUS</v>
      </c>
      <c r="R28" s="75" t="str">
        <f>IF(N28="","-",IF(VLOOKUP(N28,'S1-TI'!$D$7:$U$58,9,0)=0,"-",IF(AND(N28=N28,OR(O28="T",O28="P")),VLOOKUP(N28,'S1-TI'!$D$7:$U$58,9,0),"-")))</f>
        <v>JUN</v>
      </c>
      <c r="S28" s="75" t="str">
        <f>IF(N28="","-",IF(VLOOKUP(N28,'S1-TI'!$D$7:$U$58,17,0)=0,"-",IF(AND(N28=N28,O28="P"),VLOOKUP(N28,'S1-TI'!$D$7:$U$58,17,0),"-")))</f>
        <v>DES</v>
      </c>
      <c r="T28" s="76" t="str">
        <f>IF(N28="","-",IF(VLOOKUP(N28,'S1-TI'!$D$7:$U$58,18,0)=0,"-",IF(AND(N28=N28,O28="P"),VLOOKUP(N28,'S1-TI'!$D$7:$U$58,18,0),"-")))</f>
        <v>RGS</v>
      </c>
      <c r="U28" s="83" t="s">
        <v>196</v>
      </c>
      <c r="V28" s="78" t="s">
        <v>46</v>
      </c>
      <c r="W28" s="72"/>
      <c r="X28" s="82"/>
      <c r="Y28" s="72"/>
      <c r="Z28" s="75" t="str">
        <f>IF(X28="","-",IF(VLOOKUP(X28,'S1-TI'!$D$7:$U$58,7,0)=0,"-",IF(AND(X28=X28,OR(Y28="T",Y28="P")),VLOOKUP(X28,'S1-TI'!$D$7:$U$58,7,0),"-")))</f>
        <v>-</v>
      </c>
      <c r="AA28" s="75" t="str">
        <f>IF(X28="","-",IF(VLOOKUP(X28,'S1-TI'!$D$7:$U$58,8,0)=0,"-",IF(AND(X28=X28,OR(Y28="T",Y28="P")),VLOOKUP(X28,'S1-TI'!$D$7:$U$58,8,0),"-")))</f>
        <v>-</v>
      </c>
      <c r="AB28" s="75" t="str">
        <f>IF(X28="","-",IF(VLOOKUP(X28,'S1-TI'!$D$7:$U$58,9,0)=0,"-",IF(AND(X28=X28,OR(Y28="T",Y28="P")),VLOOKUP(X28,'S1-TI'!$D$7:$U$58,9,0),"-")))</f>
        <v>-</v>
      </c>
      <c r="AC28" s="75" t="str">
        <f>IF(X28="","-",IF(VLOOKUP(X28,'S1-TI'!$D$7:$U$58,17,0)=0,"-",IF(AND(X28=X28,Y28="P"),VLOOKUP(X28,'S1-TI'!$D$7:$U$58,17,0),"-")))</f>
        <v>-</v>
      </c>
      <c r="AD28" s="76" t="str">
        <f>IF(X28="","-",IF(VLOOKUP(X28,'S1-TI'!$D$7:$U$58,18,0)=0,"-",IF(AND(X28=X28,Y28="P"),VLOOKUP(X28,'S1-TI'!$D$7:$U$58,18,0),"-")))</f>
        <v>-</v>
      </c>
      <c r="AE28" s="83" t="s">
        <v>196</v>
      </c>
      <c r="AF28" s="81"/>
      <c r="AG28" s="72"/>
      <c r="AH28" s="73"/>
      <c r="AI28" s="74"/>
      <c r="AJ28" s="75" t="str">
        <f>IF(AH28="","-",IF(VLOOKUP(AH28,'S1-TI'!$D$7:$U$58,7,0)=0,"-",IF(AND(AH28=AH28,OR(AI28="T",AI28="P")),VLOOKUP(AH28,'S1-TI'!$D$7:$U$58,7,0),"-")))</f>
        <v>-</v>
      </c>
      <c r="AK28" s="75" t="str">
        <f>IF(AH28="","-",IF(VLOOKUP(AH28,'S1-TI'!$D$7:$U$58,8,0)=0,"-",IF(AND(AH28=AH28,OR(AI28="T",AI28="P")),VLOOKUP(AH28,'S1-TI'!$D$7:$U$58,8,0),"-")))</f>
        <v>-</v>
      </c>
      <c r="AL28" s="75" t="str">
        <f>IF(AH28="","-",IF(VLOOKUP(AH28,'S1-TI'!$D$7:$U$58,9,0)=0,"-",IF(AND(AH28=AH28,OR(AI28="T",AI28="P")),VLOOKUP(AH28,'S1-TI'!$D$7:$U$58,9,0),"-")))</f>
        <v>-</v>
      </c>
      <c r="AM28" s="75" t="str">
        <f>IF(AH28="","-",IF(VLOOKUP(AH28,'S1-TI'!$D$7:$U$58,17,0)=0,"-",IF(AND(AH28=AH28,AI28="P"),VLOOKUP(AH28,'S1-TI'!$D$7:$U$58,17,0),"-")))</f>
        <v>-</v>
      </c>
      <c r="AN28" s="76" t="str">
        <f>IF(AH28="","-",IF(VLOOKUP(AH28,'S1-TI'!$D$7:$U$58,18,0)=0,"-",IF(AND(AH28=AH28,AI28="P"),VLOOKUP(AH28,'S1-TI'!$D$7:$U$58,18,0),"-")))</f>
        <v>-</v>
      </c>
      <c r="AO28" s="83" t="s">
        <v>196</v>
      </c>
      <c r="AP28" s="81"/>
      <c r="AQ28" s="72"/>
      <c r="AR28" s="73" t="s">
        <v>153</v>
      </c>
      <c r="AS28" s="74" t="s">
        <v>31</v>
      </c>
      <c r="AT28" s="75" t="str">
        <f>IF(AR28="","-",IF(VLOOKUP(AR28,'S1-TI'!$D$7:$U$58,7,0)=0,"-",IF(AND(AR28=AR28,OR(AS28="T",AS28="P")),VLOOKUP(AR28,'S1-TI'!$D$7:$U$58,7,0),"-")))</f>
        <v>IFY</v>
      </c>
      <c r="AU28" s="75" t="str">
        <f>IF(AR28="","-",IF(VLOOKUP(AR28,'S1-TI'!$D$7:$U$58,8,0)=0,"-",IF(AND(AR28=AR28,OR(AS28="T",AS28="P")),VLOOKUP(AR28,'S1-TI'!$D$7:$U$58,8,0),"-")))</f>
        <v>-</v>
      </c>
      <c r="AV28" s="75" t="str">
        <f>IF(AR28="","-",IF(VLOOKUP(AR28,'S1-TI'!$D$7:$U$58,9,0)=0,"-",IF(AND(AR28=AR28,OR(AS28="T",AS28="P")),VLOOKUP(AR28,'S1-TI'!$D$7:$U$58,9,0),"-")))</f>
        <v>-</v>
      </c>
      <c r="AW28" s="75" t="str">
        <f>IF(AR28="","-",IF(VLOOKUP(AR28,'S1-TI'!$D$7:$U$58,17,0)=0,"-",IF(AND(AR28=AR28,AS28="P"),VLOOKUP(AR28,'S1-TI'!$D$7:$U$58,17,0),"-")))</f>
        <v>-</v>
      </c>
      <c r="AX28" s="76" t="str">
        <f>IF(AR28="","-",IF(VLOOKUP(AR28,'S1-TI'!$D$7:$U$58,18,0)=0,"-",IF(AND(AR28=AR28,AS28="P"),VLOOKUP(AR28,'S1-TI'!$D$7:$U$58,18,0),"-")))</f>
        <v>-</v>
      </c>
      <c r="AY28" s="83" t="s">
        <v>196</v>
      </c>
      <c r="AZ28" s="78" t="s">
        <v>42</v>
      </c>
      <c r="BA28" s="22"/>
      <c r="BB28" s="22"/>
      <c r="BC28" s="22"/>
      <c r="BD28" s="22"/>
      <c r="BE28" s="22"/>
      <c r="BF28" s="22"/>
      <c r="BG28" s="22"/>
      <c r="BH28" s="22"/>
      <c r="BI28" s="2"/>
      <c r="BJ28" s="2"/>
    </row>
    <row r="29" spans="1:62" ht="14.25" customHeight="1">
      <c r="A29" s="23">
        <v>1</v>
      </c>
      <c r="B29" s="38" t="s">
        <v>27</v>
      </c>
      <c r="C29" s="72"/>
      <c r="D29" s="73" t="s">
        <v>207</v>
      </c>
      <c r="E29" s="74" t="s">
        <v>31</v>
      </c>
      <c r="F29" s="75" t="str">
        <f>IF(D29="","-",IF(VLOOKUP(D29,'S1-SI'!$D$7:$U$58,7,0)=0,"-",IF(AND(D29=D29,OR(E29="T",E29="P")),VLOOKUP(D29,'S1-SI'!$D$7:$U$58,7,0),"-")))</f>
        <v>THS</v>
      </c>
      <c r="G29" s="75" t="str">
        <f>IF(D29="","-",IF(VLOOKUP(D29,'S1-SI'!$D$7:$U$58,8,0)=0,"-",IF(AND(D29=D29,OR(E29="T",E29="P")),VLOOKUP(D29,'S1-SI'!$D$7:$U$58,8,0),"-")))</f>
        <v>-</v>
      </c>
      <c r="H29" s="75" t="str">
        <f>IF(D29="","-",IF(VLOOKUP(D29,'S1-SI'!$D$7:$U$58,9,0)=0,"-",IF(AND(D29=D29,OR(E29="T",E29="P")),VLOOKUP(D29,'S1-SI'!$D$7:$U$58,9,0),"-")))</f>
        <v>-</v>
      </c>
      <c r="I29" s="75" t="str">
        <f>IF(D29="","-",IF(VLOOKUP(D29,'S1-SI'!$D$7:$U$58,17,0)=0,"-",IF(AND(D29=D29,E29="P"),VLOOKUP(D29,'S1-SI'!$D$7:$U$58,17,0),"-")))</f>
        <v>-</v>
      </c>
      <c r="J29" s="76" t="str">
        <f>IF(D29="","-",IF(VLOOKUP(D29,'S1-SI'!$D$7:$U$58,18,0)=0,"-",IF(AND(D29=D29,E29="P"),VLOOKUP(D29,'S1-SI'!$D$7:$U$58,18,0),"-")))</f>
        <v>-</v>
      </c>
      <c r="K29" s="77" t="s">
        <v>214</v>
      </c>
      <c r="L29" s="78" t="s">
        <v>74</v>
      </c>
      <c r="M29" s="72"/>
      <c r="N29" s="73" t="s">
        <v>41</v>
      </c>
      <c r="O29" s="74" t="s">
        <v>31</v>
      </c>
      <c r="P29" s="75" t="str">
        <f>IF(N29="","-",IF(VLOOKUP(N29,'S1-SI'!$D$7:$U$58,7,0)=0,"-",IF(AND(N29=N29,OR(O29="T",O29="P")),VLOOKUP(N29,'S1-SI'!$D$7:$U$58,7,0),"-")))</f>
        <v>IUS</v>
      </c>
      <c r="Q29" s="75" t="str">
        <f>IF(N29="","-",IF(VLOOKUP(N29,'S1-SI'!$D$7:$U$58,8,0)=0,"-",IF(AND(N29=N29,OR(O29="T",O29="P")),VLOOKUP(N29,'S1-SI'!$D$7:$U$58,8,0),"-")))</f>
        <v>ART</v>
      </c>
      <c r="R29" s="75" t="str">
        <f>IF(N29="","-",IF(VLOOKUP(N29,'S1-SI'!$D$7:$U$58,9,0)=0,"-",IF(AND(N29=N29,OR(O29="T",O29="P")),VLOOKUP(N29,'S1-SI'!$D$7:$U$58,9,0),"-")))</f>
        <v>-</v>
      </c>
      <c r="S29" s="75" t="str">
        <f>IF(N29="","-",IF(VLOOKUP(N29,'S1-SI'!$D$7:$U$58,17,0)=0,"-",IF(AND(N29=N29,O29="P"),VLOOKUP(N29,'S1-SI'!$D$7:$U$58,17,0),"-")))</f>
        <v>-</v>
      </c>
      <c r="T29" s="76" t="str">
        <f>IF(N29="","-",IF(VLOOKUP(N29,'S1-SI'!$D$7:$U$58,18,0)=0,"-",IF(AND(N29=N29,O29="P"),VLOOKUP(N29,'S1-SI'!$D$7:$U$58,18,0),"-")))</f>
        <v>-</v>
      </c>
      <c r="U29" s="79" t="s">
        <v>214</v>
      </c>
      <c r="V29" s="78" t="s">
        <v>111</v>
      </c>
      <c r="W29" s="72"/>
      <c r="X29" s="73" t="s">
        <v>41</v>
      </c>
      <c r="Y29" s="74" t="s">
        <v>38</v>
      </c>
      <c r="Z29" s="75" t="str">
        <f>IF(X29="","-",IF(VLOOKUP(X29,'S1-SI'!$D$7:$U$58,7,0)=0,"-",IF(AND(X29=X29,OR(Y29="T",Y29="P")),VLOOKUP(X29,'S1-SI'!$D$7:$U$58,7,0),"-")))</f>
        <v>IUS</v>
      </c>
      <c r="AA29" s="75" t="str">
        <f>IF(X29="","-",IF(VLOOKUP(X29,'S1-SI'!$D$7:$U$58,8,0)=0,"-",IF(AND(X29=X29,OR(Y29="T",Y29="P")),VLOOKUP(X29,'S1-SI'!$D$7:$U$58,8,0),"-")))</f>
        <v>ART</v>
      </c>
      <c r="AB29" s="75" t="str">
        <f>IF(X29="","-",IF(VLOOKUP(X29,'S1-SI'!$D$7:$U$58,9,0)=0,"-",IF(AND(X29=X29,OR(Y29="T",Y29="P")),VLOOKUP(X29,'S1-SI'!$D$7:$U$58,9,0),"-")))</f>
        <v>-</v>
      </c>
      <c r="AC29" s="75" t="str">
        <f>IF(X29="","-",IF(VLOOKUP(X29,'S1-SI'!$D$7:$U$58,17,0)=0,"-",IF(AND(X29=X29,Y29="P"),VLOOKUP(X29,'S1-SI'!$D$7:$U$58,17,0),"-")))</f>
        <v>-</v>
      </c>
      <c r="AD29" s="76" t="str">
        <f>IF(X29="","-",IF(VLOOKUP(X29,'S1-SI'!$D$7:$U$58,18,0)=0,"-",IF(AND(X29=X29,Y29="P"),VLOOKUP(X29,'S1-SI'!$D$7:$U$58,18,0),"-")))</f>
        <v>-</v>
      </c>
      <c r="AE29" s="79" t="s">
        <v>214</v>
      </c>
      <c r="AF29" s="78" t="s">
        <v>46</v>
      </c>
      <c r="AG29" s="72"/>
      <c r="AH29" s="73" t="s">
        <v>163</v>
      </c>
      <c r="AI29" s="74" t="s">
        <v>38</v>
      </c>
      <c r="AJ29" s="75" t="str">
        <f>IF(AH29="","-",IF(VLOOKUP(AH29,'S1-SI'!$D$7:$U$58,7,0)=0,"-",IF(AND(AH29=AH29,OR(AI29="T",AI29="P")),VLOOKUP(AH29,'S1-SI'!$D$7:$U$58,7,0),"-")))</f>
        <v>PAT</v>
      </c>
      <c r="AK29" s="75" t="str">
        <f>IF(AH29="","-",IF(VLOOKUP(AH29,'S1-SI'!$D$7:$U$58,8,0)=0,"-",IF(AND(AH29=AH29,OR(AI29="T",AI29="P")),VLOOKUP(AH29,'S1-SI'!$D$7:$U$58,8,0),"-")))</f>
        <v>IUS</v>
      </c>
      <c r="AL29" s="75" t="str">
        <f>IF(AH29="","-",IF(VLOOKUP(AH29,'S1-SI'!$D$7:$U$58,9,0)=0,"-",IF(AND(AH29=AH29,OR(AI29="T",AI29="P")),VLOOKUP(AH29,'S1-SI'!$D$7:$U$58,9,0),"-")))</f>
        <v>JUN</v>
      </c>
      <c r="AM29" s="75" t="str">
        <f>IF(AH29="","-",IF(VLOOKUP(AH29,'S1-SI'!$D$7:$U$58,17,0)=0,"-",IF(AND(AH29=AH29,AI29="P"),VLOOKUP(AH29,'S1-SI'!$D$7:$U$58,17,0),"-")))</f>
        <v>DES</v>
      </c>
      <c r="AN29" s="76" t="str">
        <f>IF(AH29="","-",IF(VLOOKUP(AH29,'S1-SI'!$D$7:$U$58,18,0)=0,"-",IF(AND(AH29=AH29,AI29="P"),VLOOKUP(AH29,'S1-SI'!$D$7:$U$58,18,0),"-")))</f>
        <v>RGS</v>
      </c>
      <c r="AO29" s="79" t="s">
        <v>214</v>
      </c>
      <c r="AP29" s="78" t="s">
        <v>33</v>
      </c>
      <c r="AQ29" s="72"/>
      <c r="AR29" s="73" t="s">
        <v>153</v>
      </c>
      <c r="AS29" s="74" t="s">
        <v>31</v>
      </c>
      <c r="AT29" s="75" t="str">
        <f>IF(AR29="","-",IF(VLOOKUP(AR29,'S1-SI'!$D$7:$U$58,7,0)=0,"-",IF(AND(AR29=AR29,OR(AS29="T",AS29="P")),VLOOKUP(AR29,'S1-SI'!$D$7:$U$58,7,0),"-")))</f>
        <v>JUN</v>
      </c>
      <c r="AU29" s="75" t="str">
        <f>IF(AR29="","-",IF(VLOOKUP(AR29,'S1-SI'!$D$7:$U$58,8,0)=0,"-",IF(AND(AR29=AR29,OR(AS29="T",AS29="P")),VLOOKUP(AR29,'S1-SI'!$D$7:$U$58,8,0),"-")))</f>
        <v>-</v>
      </c>
      <c r="AV29" s="75" t="str">
        <f>IF(AR29="","-",IF(VLOOKUP(AR29,'S1-SI'!$D$7:$U$58,9,0)=0,"-",IF(AND(AR29=AR29,OR(AS29="T",AS29="P")),VLOOKUP(AR29,'S1-SI'!$D$7:$U$58,9,0),"-")))</f>
        <v>-</v>
      </c>
      <c r="AW29" s="75" t="str">
        <f>IF(AR29="","-",IF(VLOOKUP(AR29,'S1-SI'!$D$7:$U$58,17,0)=0,"-",IF(AND(AR29=AR29,AS29="P"),VLOOKUP(AR29,'S1-SI'!$D$7:$U$58,17,0),"-")))</f>
        <v>-</v>
      </c>
      <c r="AX29" s="76" t="str">
        <f>IF(AR29="","-",IF(VLOOKUP(AR29,'S1-SI'!$D$7:$U$58,18,0)=0,"-",IF(AND(AR29=AR29,AS29="P"),VLOOKUP(AR29,'S1-SI'!$D$7:$U$58,18,0),"-")))</f>
        <v>-</v>
      </c>
      <c r="AY29" s="79" t="s">
        <v>214</v>
      </c>
      <c r="AZ29" s="78" t="s">
        <v>107</v>
      </c>
      <c r="BA29" s="22"/>
      <c r="BB29" s="22"/>
      <c r="BC29" s="22"/>
      <c r="BD29" s="22"/>
      <c r="BE29" s="22"/>
      <c r="BF29" s="22"/>
      <c r="BG29" s="22"/>
      <c r="BH29" s="22"/>
      <c r="BI29" s="2"/>
      <c r="BJ29" s="2"/>
    </row>
    <row r="30" spans="1:62" ht="14.25" customHeight="1">
      <c r="A30" s="23">
        <v>1</v>
      </c>
      <c r="B30" s="38" t="s">
        <v>27</v>
      </c>
      <c r="C30" s="72"/>
      <c r="D30" s="73" t="s">
        <v>207</v>
      </c>
      <c r="E30" s="74" t="s">
        <v>31</v>
      </c>
      <c r="F30" s="75" t="str">
        <f>IF(D30="","-",IF(VLOOKUP(D30,'S1-SI'!$D$7:$U$58,7,0)=0,"-",IF(AND(D30=D30,OR(E30="T",E30="P")),VLOOKUP(D30,'S1-SI'!$D$7:$U$58,7,0),"-")))</f>
        <v>THS</v>
      </c>
      <c r="G30" s="75" t="str">
        <f>IF(D30="","-",IF(VLOOKUP(D30,'S1-SI'!$D$7:$U$58,8,0)=0,"-",IF(AND(D30=D30,OR(E30="T",E30="P")),VLOOKUP(D30,'S1-SI'!$D$7:$U$58,8,0),"-")))</f>
        <v>-</v>
      </c>
      <c r="H30" s="75" t="str">
        <f>IF(D30="","-",IF(VLOOKUP(D30,'S1-SI'!$D$7:$U$58,9,0)=0,"-",IF(AND(D30=D30,OR(E30="T",E30="P")),VLOOKUP(D30,'S1-SI'!$D$7:$U$58,9,0),"-")))</f>
        <v>-</v>
      </c>
      <c r="I30" s="75" t="str">
        <f>IF(D30="","-",IF(VLOOKUP(D30,'S1-SI'!$D$7:$U$58,17,0)=0,"-",IF(AND(D30=D30,E30="P"),VLOOKUP(D30,'S1-SI'!$D$7:$U$58,17,0),"-")))</f>
        <v>-</v>
      </c>
      <c r="J30" s="76" t="str">
        <f>IF(D30="","-",IF(VLOOKUP(D30,'S1-SI'!$D$7:$U$58,18,0)=0,"-",IF(AND(D30=D30,E30="P"),VLOOKUP(D30,'S1-SI'!$D$7:$U$58,18,0),"-")))</f>
        <v>-</v>
      </c>
      <c r="K30" s="77" t="s">
        <v>226</v>
      </c>
      <c r="L30" s="78" t="s">
        <v>74</v>
      </c>
      <c r="M30" s="72"/>
      <c r="N30" s="73" t="s">
        <v>41</v>
      </c>
      <c r="O30" s="74" t="s">
        <v>31</v>
      </c>
      <c r="P30" s="75" t="str">
        <f>IF(N30="","-",IF(VLOOKUP(N30,'S1-SI'!$D$7:$U$58,7,0)=0,"-",IF(AND(N30=N30,OR(O30="T",O30="P")),VLOOKUP(N30,'S1-SI'!$D$7:$U$58,7,0),"-")))</f>
        <v>IUS</v>
      </c>
      <c r="Q30" s="75" t="str">
        <f>IF(N30="","-",IF(VLOOKUP(N30,'S1-SI'!$D$7:$U$58,8,0)=0,"-",IF(AND(N30=N30,OR(O30="T",O30="P")),VLOOKUP(N30,'S1-SI'!$D$7:$U$58,8,0),"-")))</f>
        <v>ART</v>
      </c>
      <c r="R30" s="75" t="str">
        <f>IF(N30="","-",IF(VLOOKUP(N30,'S1-SI'!$D$7:$U$58,9,0)=0,"-",IF(AND(N30=N30,OR(O30="T",O30="P")),VLOOKUP(N30,'S1-SI'!$D$7:$U$58,9,0),"-")))</f>
        <v>-</v>
      </c>
      <c r="S30" s="75" t="str">
        <f>IF(N30="","-",IF(VLOOKUP(N30,'S1-SI'!$D$7:$U$58,17,0)=0,"-",IF(AND(N30=N30,O30="P"),VLOOKUP(N30,'S1-SI'!$D$7:$U$58,17,0),"-")))</f>
        <v>-</v>
      </c>
      <c r="T30" s="76" t="str">
        <f>IF(N30="","-",IF(VLOOKUP(N30,'S1-SI'!$D$7:$U$58,18,0)=0,"-",IF(AND(N30=N30,O30="P"),VLOOKUP(N30,'S1-SI'!$D$7:$U$58,18,0),"-")))</f>
        <v>-</v>
      </c>
      <c r="U30" s="79" t="s">
        <v>226</v>
      </c>
      <c r="V30" s="78" t="s">
        <v>111</v>
      </c>
      <c r="W30" s="72"/>
      <c r="X30" s="73" t="s">
        <v>41</v>
      </c>
      <c r="Y30" s="74" t="s">
        <v>38</v>
      </c>
      <c r="Z30" s="75" t="str">
        <f>IF(X30="","-",IF(VLOOKUP(X30,'S1-SI'!$D$7:$U$58,7,0)=0,"-",IF(AND(X30=X30,OR(Y30="T",Y30="P")),VLOOKUP(X30,'S1-SI'!$D$7:$U$58,7,0),"-")))</f>
        <v>IUS</v>
      </c>
      <c r="AA30" s="75" t="str">
        <f>IF(X30="","-",IF(VLOOKUP(X30,'S1-SI'!$D$7:$U$58,8,0)=0,"-",IF(AND(X30=X30,OR(Y30="T",Y30="P")),VLOOKUP(X30,'S1-SI'!$D$7:$U$58,8,0),"-")))</f>
        <v>ART</v>
      </c>
      <c r="AB30" s="75" t="str">
        <f>IF(X30="","-",IF(VLOOKUP(X30,'S1-SI'!$D$7:$U$58,9,0)=0,"-",IF(AND(X30=X30,OR(Y30="T",Y30="P")),VLOOKUP(X30,'S1-SI'!$D$7:$U$58,9,0),"-")))</f>
        <v>-</v>
      </c>
      <c r="AC30" s="75" t="str">
        <f>IF(X30="","-",IF(VLOOKUP(X30,'S1-SI'!$D$7:$U$58,17,0)=0,"-",IF(AND(X30=X30,Y30="P"),VLOOKUP(X30,'S1-SI'!$D$7:$U$58,17,0),"-")))</f>
        <v>-</v>
      </c>
      <c r="AD30" s="76" t="str">
        <f>IF(X30="","-",IF(VLOOKUP(X30,'S1-SI'!$D$7:$U$58,18,0)=0,"-",IF(AND(X30=X30,Y30="P"),VLOOKUP(X30,'S1-SI'!$D$7:$U$58,18,0),"-")))</f>
        <v>-</v>
      </c>
      <c r="AE30" s="79" t="s">
        <v>226</v>
      </c>
      <c r="AF30" s="78" t="s">
        <v>46</v>
      </c>
      <c r="AG30" s="72"/>
      <c r="AH30" s="73" t="s">
        <v>163</v>
      </c>
      <c r="AI30" s="74" t="s">
        <v>38</v>
      </c>
      <c r="AJ30" s="75" t="str">
        <f>IF(AH30="","-",IF(VLOOKUP(AH30,'S1-SI'!$D$7:$U$58,7,0)=0,"-",IF(AND(AH30=AH30,OR(AI30="T",AI30="P")),VLOOKUP(AH30,'S1-SI'!$D$7:$U$58,7,0),"-")))</f>
        <v>PAT</v>
      </c>
      <c r="AK30" s="75" t="str">
        <f>IF(AH30="","-",IF(VLOOKUP(AH30,'S1-SI'!$D$7:$U$58,8,0)=0,"-",IF(AND(AH30=AH30,OR(AI30="T",AI30="P")),VLOOKUP(AH30,'S1-SI'!$D$7:$U$58,8,0),"-")))</f>
        <v>IUS</v>
      </c>
      <c r="AL30" s="75" t="str">
        <f>IF(AH30="","-",IF(VLOOKUP(AH30,'S1-SI'!$D$7:$U$58,9,0)=0,"-",IF(AND(AH30=AH30,OR(AI30="T",AI30="P")),VLOOKUP(AH30,'S1-SI'!$D$7:$U$58,9,0),"-")))</f>
        <v>JUN</v>
      </c>
      <c r="AM30" s="75" t="str">
        <f>IF(AH30="","-",IF(VLOOKUP(AH30,'S1-SI'!$D$7:$U$58,17,0)=0,"-",IF(AND(AH30=AH30,AI30="P"),VLOOKUP(AH30,'S1-SI'!$D$7:$U$58,17,0),"-")))</f>
        <v>DES</v>
      </c>
      <c r="AN30" s="76" t="str">
        <f>IF(AH30="","-",IF(VLOOKUP(AH30,'S1-SI'!$D$7:$U$58,18,0)=0,"-",IF(AND(AH30=AH30,AI30="P"),VLOOKUP(AH30,'S1-SI'!$D$7:$U$58,18,0),"-")))</f>
        <v>RGS</v>
      </c>
      <c r="AO30" s="79" t="s">
        <v>226</v>
      </c>
      <c r="AP30" s="78" t="s">
        <v>33</v>
      </c>
      <c r="AQ30" s="72"/>
      <c r="AR30" s="73" t="s">
        <v>153</v>
      </c>
      <c r="AS30" s="74" t="s">
        <v>31</v>
      </c>
      <c r="AT30" s="75" t="str">
        <f>IF(AR30="","-",IF(VLOOKUP(AR30,'S1-SI'!$D$7:$U$58,7,0)=0,"-",IF(AND(AR30=AR30,OR(AS30="T",AS30="P")),VLOOKUP(AR30,'S1-SI'!$D$7:$U$58,7,0),"-")))</f>
        <v>JUN</v>
      </c>
      <c r="AU30" s="75" t="str">
        <f>IF(AR30="","-",IF(VLOOKUP(AR30,'S1-SI'!$D$7:$U$58,8,0)=0,"-",IF(AND(AR30=AR30,OR(AS30="T",AS30="P")),VLOOKUP(AR30,'S1-SI'!$D$7:$U$58,8,0),"-")))</f>
        <v>-</v>
      </c>
      <c r="AV30" s="75" t="str">
        <f>IF(AR30="","-",IF(VLOOKUP(AR30,'S1-SI'!$D$7:$U$58,9,0)=0,"-",IF(AND(AR30=AR30,OR(AS30="T",AS30="P")),VLOOKUP(AR30,'S1-SI'!$D$7:$U$58,9,0),"-")))</f>
        <v>-</v>
      </c>
      <c r="AW30" s="75" t="str">
        <f>IF(AR30="","-",IF(VLOOKUP(AR30,'S1-SI'!$D$7:$U$58,17,0)=0,"-",IF(AND(AR30=AR30,AS30="P"),VLOOKUP(AR30,'S1-SI'!$D$7:$U$58,17,0),"-")))</f>
        <v>-</v>
      </c>
      <c r="AX30" s="76" t="str">
        <f>IF(AR30="","-",IF(VLOOKUP(AR30,'S1-SI'!$D$7:$U$58,18,0)=0,"-",IF(AND(AR30=AR30,AS30="P"),VLOOKUP(AR30,'S1-SI'!$D$7:$U$58,18,0),"-")))</f>
        <v>-</v>
      </c>
      <c r="AY30" s="79" t="s">
        <v>226</v>
      </c>
      <c r="AZ30" s="78" t="s">
        <v>107</v>
      </c>
      <c r="BA30" s="22"/>
      <c r="BB30" s="22"/>
      <c r="BC30" s="22"/>
      <c r="BD30" s="22"/>
      <c r="BE30" s="22"/>
      <c r="BF30" s="22"/>
      <c r="BG30" s="22"/>
      <c r="BH30" s="22"/>
      <c r="BI30" s="2"/>
      <c r="BJ30" s="2"/>
    </row>
    <row r="31" spans="1:62" ht="14.25" customHeight="1">
      <c r="A31" s="23">
        <v>1</v>
      </c>
      <c r="B31" s="38" t="s">
        <v>27</v>
      </c>
      <c r="C31" s="72"/>
      <c r="D31" s="73" t="s">
        <v>232</v>
      </c>
      <c r="E31" s="74" t="s">
        <v>31</v>
      </c>
      <c r="F31" s="75" t="str">
        <f>IF(D31="","-",IF(VLOOKUP(D31,'S1-TE'!$D$7:$U$58,7,0)=0,"-",IF(AND(D31=D31,OR(E31="T",E31="P")),VLOOKUP(D31,'S1-TE'!$D$7:$U$58,7,0),"-")))</f>
        <v>GDE</v>
      </c>
      <c r="G31" s="75" t="str">
        <f>IF(D31="","-",IF(VLOOKUP(D31,'S1-TE'!$D$7:$U$58,8,0)=0,"-",IF(AND(D31=D31,OR(E31="T",E31="P")),VLOOKUP(D31,'S1-TE'!$D$7:$U$58,8,0),"-")))</f>
        <v>-</v>
      </c>
      <c r="H31" s="75" t="str">
        <f>IF(D31="","-",IF(VLOOKUP(D31,'S1-TE'!$D$7:$U$58,9,0)=0,"-",IF(AND(D31=D31,OR(E31="T",E31="P")),VLOOKUP(D31,'S1-TE'!$D$7:$U$58,9,0),"-")))</f>
        <v>-</v>
      </c>
      <c r="I31" s="75" t="str">
        <f>IF(D31="","-",IF(VLOOKUP(D31,'S1-TE'!$D$7:$U$58,17,0)=0,"-",IF(AND(D31=D31,E31="P"),VLOOKUP(D31,'S1-TE'!$D$7:$U$58,17,0),"-")))</f>
        <v>-</v>
      </c>
      <c r="J31" s="76" t="str">
        <f>IF(D31="","-",IF(VLOOKUP(D31,'S1-TE'!$D$7:$U$58,18,0)=0,"-",IF(AND(D31=D31,E31="P"),VLOOKUP(D31,'S1-TE'!$D$7:$U$58,18,0),"-")))</f>
        <v>-</v>
      </c>
      <c r="K31" s="77" t="s">
        <v>233</v>
      </c>
      <c r="L31" s="132" t="s">
        <v>135</v>
      </c>
      <c r="M31" s="72"/>
      <c r="N31" s="73" t="s">
        <v>234</v>
      </c>
      <c r="O31" s="74" t="s">
        <v>31</v>
      </c>
      <c r="P31" s="75" t="str">
        <f>IF(N31="","-",IF(VLOOKUP(N31,'S1-TE'!$D$7:$U$58,7,0)=0,"-",IF(AND(N31=N31,OR(O31="T",O31="P")),VLOOKUP(N31,'S1-TE'!$D$7:$U$58,7,0),"-")))</f>
        <v>THS</v>
      </c>
      <c r="Q31" s="75" t="str">
        <f>IF(N31="","-",IF(VLOOKUP(N31,'S1-TE'!$D$7:$U$58,8,0)=0,"-",IF(AND(N31=N31,OR(O31="T",O31="P")),VLOOKUP(N31,'S1-TE'!$D$7:$U$58,8,0),"-")))</f>
        <v>GPS</v>
      </c>
      <c r="R31" s="75" t="str">
        <f>IF(N31="","-",IF(VLOOKUP(N31,'S1-TE'!$D$7:$U$58,9,0)=0,"-",IF(AND(N31=N31,OR(O31="T",O31="P")),VLOOKUP(N31,'S1-TE'!$D$7:$U$58,9,0),"-")))</f>
        <v>-</v>
      </c>
      <c r="S31" s="75" t="str">
        <f>IF(N31="","-",IF(VLOOKUP(N31,'S1-TE'!$D$7:$U$58,17,0)=0,"-",IF(AND(N31=N31,O31="P"),VLOOKUP(N31,'S1-TE'!$D$7:$U$58,17,0),"-")))</f>
        <v>-</v>
      </c>
      <c r="T31" s="76" t="str">
        <f>IF(N31="","-",IF(VLOOKUP(N31,'S1-TE'!$D$7:$U$58,18,0)=0,"-",IF(AND(N31=N31,O31="P"),VLOOKUP(N31,'S1-TE'!$D$7:$U$58,18,0),"-")))</f>
        <v>-</v>
      </c>
      <c r="U31" s="79" t="s">
        <v>233</v>
      </c>
      <c r="V31" s="132" t="s">
        <v>70</v>
      </c>
      <c r="W31" s="72"/>
      <c r="X31" s="73" t="s">
        <v>163</v>
      </c>
      <c r="Y31" s="74" t="s">
        <v>31</v>
      </c>
      <c r="Z31" s="75" t="str">
        <f>IF(X31="","-",IF(VLOOKUP(X31,'S1-TE'!$D$7:$U$58,7,0)=0,"-",IF(AND(X31=X31,OR(Y31="T",Y31="P")),VLOOKUP(X31,'S1-TE'!$D$7:$U$58,7,0),"-")))</f>
        <v>AZP</v>
      </c>
      <c r="AA31" s="75" t="str">
        <f>IF(X31="","-",IF(VLOOKUP(X31,'S1-TE'!$D$7:$U$58,8,0)=0,"-",IF(AND(X31=X31,OR(Y31="T",Y31="P")),VLOOKUP(X31,'S1-TE'!$D$7:$U$58,8,0),"-")))</f>
        <v>-</v>
      </c>
      <c r="AB31" s="75" t="str">
        <f>IF(X31="","-",IF(VLOOKUP(X31,'S1-TE'!$D$7:$U$58,9,0)=0,"-",IF(AND(X31=X31,OR(Y31="T",Y31="P")),VLOOKUP(X31,'S1-TE'!$D$7:$U$58,9,0),"-")))</f>
        <v>-</v>
      </c>
      <c r="AC31" s="75" t="str">
        <f>IF(X31="","-",IF(VLOOKUP(X31,'S1-TE'!$D$7:$U$58,17,0)=0,"-",IF(AND(X31=X31,Y31="P"),VLOOKUP(X31,'S1-TE'!$D$7:$U$58,17,0),"-")))</f>
        <v>-</v>
      </c>
      <c r="AD31" s="76" t="str">
        <f>IF(X31="","-",IF(VLOOKUP(X31,'S1-TE'!$D$7:$U$58,18,0)=0,"-",IF(AND(X31=X31,Y31="P"),VLOOKUP(X31,'S1-TE'!$D$7:$U$58,18,0),"-")))</f>
        <v>-</v>
      </c>
      <c r="AE31" s="79" t="s">
        <v>233</v>
      </c>
      <c r="AF31" s="132" t="s">
        <v>44</v>
      </c>
      <c r="AG31" s="72"/>
      <c r="AH31" s="73" t="s">
        <v>234</v>
      </c>
      <c r="AI31" s="74" t="s">
        <v>31</v>
      </c>
      <c r="AJ31" s="75" t="str">
        <f>IF(AH31="","-",IF(VLOOKUP(AH31,'S1-TE'!$D$7:$U$58,7,0)=0,"-",IF(AND(AH31=AH31,OR(AI31="T",AI31="P")),VLOOKUP(AH31,'S1-TE'!$D$7:$U$58,7,0),"-")))</f>
        <v>THS</v>
      </c>
      <c r="AK31" s="75" t="str">
        <f>IF(AH31="","-",IF(VLOOKUP(AH31,'S1-TE'!$D$7:$U$58,8,0)=0,"-",IF(AND(AH31=AH31,OR(AI31="T",AI31="P")),VLOOKUP(AH31,'S1-TE'!$D$7:$U$58,8,0),"-")))</f>
        <v>GPS</v>
      </c>
      <c r="AL31" s="75" t="str">
        <f>IF(AH31="","-",IF(VLOOKUP(AH31,'S1-TE'!$D$7:$U$58,9,0)=0,"-",IF(AND(AH31=AH31,OR(AI31="T",AI31="P")),VLOOKUP(AH31,'S1-TE'!$D$7:$U$58,9,0),"-")))</f>
        <v>-</v>
      </c>
      <c r="AM31" s="75" t="str">
        <f>IF(AH31="","-",IF(VLOOKUP(AH31,'S1-TE'!$D$7:$U$58,17,0)=0,"-",IF(AND(AH31=AH31,AI31="P"),VLOOKUP(AH31,'S1-TE'!$D$7:$U$58,17,0),"-")))</f>
        <v>-</v>
      </c>
      <c r="AN31" s="76" t="str">
        <f>IF(AH31="","-",IF(VLOOKUP(AH31,'S1-TE'!$D$7:$U$58,18,0)=0,"-",IF(AND(AH31=AH31,AI31="P"),VLOOKUP(AH31,'S1-TE'!$D$7:$U$58,18,0),"-")))</f>
        <v>-</v>
      </c>
      <c r="AO31" s="79" t="s">
        <v>233</v>
      </c>
      <c r="AP31" s="132" t="s">
        <v>42</v>
      </c>
      <c r="AQ31" s="72"/>
      <c r="AR31" s="73"/>
      <c r="AS31" s="74"/>
      <c r="AT31" s="75" t="str">
        <f>IF(AR31="","-",IF(VLOOKUP(AR31,'S1-TE'!$D$7:$U$58,7,0)=0,"-",IF(AND(AR31=AR31,OR(AS31="T",AS31="P")),VLOOKUP(AR31,'S1-TE'!$D$7:$U$58,7,0),"-")))</f>
        <v>-</v>
      </c>
      <c r="AU31" s="75" t="str">
        <f>IF(AR31="","-",IF(VLOOKUP(AR31,'S1-TE'!$D$7:$U$58,8,0)=0,"-",IF(AND(AR31=AR31,OR(AS31="T",AS31="P")),VLOOKUP(AR31,'S1-TE'!$D$7:$U$58,8,0),"-")))</f>
        <v>-</v>
      </c>
      <c r="AV31" s="75" t="str">
        <f>IF(AR31="","-",IF(VLOOKUP(AR31,'S1-TE'!$D$7:$U$58,9,0)=0,"-",IF(AND(AR31=AR31,OR(AS31="T",AS31="P")),VLOOKUP(AR31,'S1-TE'!$D$7:$U$58,9,0),"-")))</f>
        <v>-</v>
      </c>
      <c r="AW31" s="75" t="str">
        <f>IF(AR31="","-",IF(VLOOKUP(AR31,'S1-TE'!$D$7:$U$58,17,0)=0,"-",IF(AND(AR31=AR31,AS31="P"),VLOOKUP(AR31,'S1-TE'!$D$7:$U$58,17,0),"-")))</f>
        <v>-</v>
      </c>
      <c r="AX31" s="76" t="str">
        <f>IF(AR31="","-",IF(VLOOKUP(AR31,'S1-TE'!$D$7:$U$58,18,0)=0,"-",IF(AND(AR31=AR31,AS31="P"),VLOOKUP(AR31,'S1-TE'!$D$7:$U$58,18,0),"-")))</f>
        <v>-</v>
      </c>
      <c r="AY31" s="79" t="s">
        <v>233</v>
      </c>
      <c r="AZ31" s="146"/>
      <c r="BA31" s="22"/>
      <c r="BB31" s="22"/>
      <c r="BC31" s="22"/>
      <c r="BD31" s="22"/>
      <c r="BE31" s="22"/>
      <c r="BF31" s="22"/>
      <c r="BG31" s="22"/>
      <c r="BH31" s="22"/>
      <c r="BI31" s="2"/>
      <c r="BJ31" s="2"/>
    </row>
    <row r="32" spans="1:62" ht="15.75" customHeight="1">
      <c r="A32" s="23">
        <v>1</v>
      </c>
      <c r="B32" s="38" t="s">
        <v>27</v>
      </c>
      <c r="C32" s="72"/>
      <c r="D32" s="73" t="s">
        <v>232</v>
      </c>
      <c r="E32" s="74" t="s">
        <v>31</v>
      </c>
      <c r="F32" s="75" t="str">
        <f>IF(D32="","-",IF(VLOOKUP(D32,'S1-TE'!$D$7:$U$58,7,0)=0,"-",IF(AND(D32=D32,OR(E32="T",E32="P")),VLOOKUP(D32,'S1-TE'!$D$7:$U$58,7,0),"-")))</f>
        <v>GDE</v>
      </c>
      <c r="G32" s="75" t="str">
        <f>IF(D32="","-",IF(VLOOKUP(D32,'S1-TE'!$D$7:$U$58,8,0)=0,"-",IF(AND(D32=D32,OR(E32="T",E32="P")),VLOOKUP(D32,'S1-TE'!$D$7:$U$58,8,0),"-")))</f>
        <v>-</v>
      </c>
      <c r="H32" s="75" t="str">
        <f>IF(D32="","-",IF(VLOOKUP(D32,'S1-TE'!$D$7:$U$58,9,0)=0,"-",IF(AND(D32=D32,OR(E32="T",E32="P")),VLOOKUP(D32,'S1-TE'!$D$7:$U$58,9,0),"-")))</f>
        <v>-</v>
      </c>
      <c r="I32" s="75" t="str">
        <f>IF(D32="","-",IF(VLOOKUP(D32,'S1-TE'!$D$7:$U$58,17,0)=0,"-",IF(AND(D32=D32,E32="P"),VLOOKUP(D32,'S1-TE'!$D$7:$U$58,17,0),"-")))</f>
        <v>-</v>
      </c>
      <c r="J32" s="76" t="str">
        <f>IF(D32="","-",IF(VLOOKUP(D32,'S1-TE'!$D$7:$U$58,18,0)=0,"-",IF(AND(D32=D32,E32="P"),VLOOKUP(D32,'S1-TE'!$D$7:$U$58,18,0),"-")))</f>
        <v>-</v>
      </c>
      <c r="K32" s="77" t="s">
        <v>243</v>
      </c>
      <c r="L32" s="132" t="s">
        <v>135</v>
      </c>
      <c r="M32" s="72"/>
      <c r="N32" s="73" t="s">
        <v>234</v>
      </c>
      <c r="O32" s="74" t="s">
        <v>31</v>
      </c>
      <c r="P32" s="75" t="str">
        <f>IF(N32="","-",IF(VLOOKUP(N32,'S1-TE'!$D$7:$U$58,7,0)=0,"-",IF(AND(N32=N32,OR(O32="T",O32="P")),VLOOKUP(N32,'S1-TE'!$D$7:$U$58,7,0),"-")))</f>
        <v>THS</v>
      </c>
      <c r="Q32" s="75" t="str">
        <f>IF(N32="","-",IF(VLOOKUP(N32,'S1-TE'!$D$7:$U$58,8,0)=0,"-",IF(AND(N32=N32,OR(O32="T",O32="P")),VLOOKUP(N32,'S1-TE'!$D$7:$U$58,8,0),"-")))</f>
        <v>GPS</v>
      </c>
      <c r="R32" s="75" t="str">
        <f>IF(N32="","-",IF(VLOOKUP(N32,'S1-TE'!$D$7:$U$58,9,0)=0,"-",IF(AND(N32=N32,OR(O32="T",O32="P")),VLOOKUP(N32,'S1-TE'!$D$7:$U$58,9,0),"-")))</f>
        <v>-</v>
      </c>
      <c r="S32" s="75" t="str">
        <f>IF(N32="","-",IF(VLOOKUP(N32,'S1-TE'!$D$7:$U$58,17,0)=0,"-",IF(AND(N32=N32,O32="P"),VLOOKUP(N32,'S1-TE'!$D$7:$U$58,17,0),"-")))</f>
        <v>-</v>
      </c>
      <c r="T32" s="76" t="str">
        <f>IF(N32="","-",IF(VLOOKUP(N32,'S1-TE'!$D$7:$U$58,18,0)=0,"-",IF(AND(N32=N32,O32="P"),VLOOKUP(N32,'S1-TE'!$D$7:$U$58,18,0),"-")))</f>
        <v>-</v>
      </c>
      <c r="U32" s="79" t="s">
        <v>243</v>
      </c>
      <c r="V32" s="132" t="s">
        <v>70</v>
      </c>
      <c r="W32" s="72"/>
      <c r="X32" s="73" t="s">
        <v>163</v>
      </c>
      <c r="Y32" s="74" t="s">
        <v>31</v>
      </c>
      <c r="Z32" s="75" t="str">
        <f>IF(X32="","-",IF(VLOOKUP(X32,'S1-TE'!$D$7:$U$58,7,0)=0,"-",IF(AND(X32=X32,OR(Y32="T",Y32="P")),VLOOKUP(X32,'S1-TE'!$D$7:$U$58,7,0),"-")))</f>
        <v>AZP</v>
      </c>
      <c r="AA32" s="75" t="str">
        <f>IF(X32="","-",IF(VLOOKUP(X32,'S1-TE'!$D$7:$U$58,8,0)=0,"-",IF(AND(X32=X32,OR(Y32="T",Y32="P")),VLOOKUP(X32,'S1-TE'!$D$7:$U$58,8,0),"-")))</f>
        <v>-</v>
      </c>
      <c r="AB32" s="75" t="str">
        <f>IF(X32="","-",IF(VLOOKUP(X32,'S1-TE'!$D$7:$U$58,9,0)=0,"-",IF(AND(X32=X32,OR(Y32="T",Y32="P")),VLOOKUP(X32,'S1-TE'!$D$7:$U$58,9,0),"-")))</f>
        <v>-</v>
      </c>
      <c r="AC32" s="75" t="str">
        <f>IF(X32="","-",IF(VLOOKUP(X32,'S1-TE'!$D$7:$U$58,17,0)=0,"-",IF(AND(X32=X32,Y32="P"),VLOOKUP(X32,'S1-TE'!$D$7:$U$58,17,0),"-")))</f>
        <v>-</v>
      </c>
      <c r="AD32" s="76" t="str">
        <f>IF(X32="","-",IF(VLOOKUP(X32,'S1-TE'!$D$7:$U$58,18,0)=0,"-",IF(AND(X32=X32,Y32="P"),VLOOKUP(X32,'S1-TE'!$D$7:$U$58,18,0),"-")))</f>
        <v>-</v>
      </c>
      <c r="AE32" s="79" t="s">
        <v>243</v>
      </c>
      <c r="AF32" s="132" t="s">
        <v>44</v>
      </c>
      <c r="AG32" s="72"/>
      <c r="AH32" s="73" t="s">
        <v>234</v>
      </c>
      <c r="AI32" s="74" t="s">
        <v>31</v>
      </c>
      <c r="AJ32" s="75" t="str">
        <f>IF(AH32="","-",IF(VLOOKUP(AH32,'S1-TE'!$D$7:$U$58,7,0)=0,"-",IF(AND(AH32=AH32,OR(AI32="T",AI32="P")),VLOOKUP(AH32,'S1-TE'!$D$7:$U$58,7,0),"-")))</f>
        <v>THS</v>
      </c>
      <c r="AK32" s="75" t="str">
        <f>IF(AH32="","-",IF(VLOOKUP(AH32,'S1-TE'!$D$7:$U$58,8,0)=0,"-",IF(AND(AH32=AH32,OR(AI32="T",AI32="P")),VLOOKUP(AH32,'S1-TE'!$D$7:$U$58,8,0),"-")))</f>
        <v>GPS</v>
      </c>
      <c r="AL32" s="75" t="str">
        <f>IF(AH32="","-",IF(VLOOKUP(AH32,'S1-TE'!$D$7:$U$58,9,0)=0,"-",IF(AND(AH32=AH32,OR(AI32="T",AI32="P")),VLOOKUP(AH32,'S1-TE'!$D$7:$U$58,9,0),"-")))</f>
        <v>-</v>
      </c>
      <c r="AM32" s="75" t="str">
        <f>IF(AH32="","-",IF(VLOOKUP(AH32,'S1-TE'!$D$7:$U$58,17,0)=0,"-",IF(AND(AH32=AH32,AI32="P"),VLOOKUP(AH32,'S1-TE'!$D$7:$U$58,17,0),"-")))</f>
        <v>-</v>
      </c>
      <c r="AN32" s="76" t="str">
        <f>IF(AH32="","-",IF(VLOOKUP(AH32,'S1-TE'!$D$7:$U$58,18,0)=0,"-",IF(AND(AH32=AH32,AI32="P"),VLOOKUP(AH32,'S1-TE'!$D$7:$U$58,18,0),"-")))</f>
        <v>-</v>
      </c>
      <c r="AO32" s="79" t="s">
        <v>243</v>
      </c>
      <c r="AP32" s="132" t="s">
        <v>42</v>
      </c>
      <c r="AQ32" s="72"/>
      <c r="AR32" s="73"/>
      <c r="AS32" s="74"/>
      <c r="AT32" s="75" t="str">
        <f>IF(AR32="","-",IF(VLOOKUP(AR32,'S1-TE'!$D$7:$U$58,7,0)=0,"-",IF(AND(AR32=AR32,OR(AS32="T",AS32="P")),VLOOKUP(AR32,'S1-TE'!$D$7:$U$58,7,0),"-")))</f>
        <v>-</v>
      </c>
      <c r="AU32" s="75" t="str">
        <f>IF(AR32="","-",IF(VLOOKUP(AR32,'S1-TE'!$D$7:$U$58,8,0)=0,"-",IF(AND(AR32=AR32,OR(AS32="T",AS32="P")),VLOOKUP(AR32,'S1-TE'!$D$7:$U$58,8,0),"-")))</f>
        <v>-</v>
      </c>
      <c r="AV32" s="75" t="str">
        <f>IF(AR32="","-",IF(VLOOKUP(AR32,'S1-TE'!$D$7:$U$58,9,0)=0,"-",IF(AND(AR32=AR32,OR(AS32="T",AS32="P")),VLOOKUP(AR32,'S1-TE'!$D$7:$U$58,9,0),"-")))</f>
        <v>-</v>
      </c>
      <c r="AW32" s="75" t="str">
        <f>IF(AR32="","-",IF(VLOOKUP(AR32,'S1-TE'!$D$7:$U$58,17,0)=0,"-",IF(AND(AR32=AR32,AS32="P"),VLOOKUP(AR32,'S1-TE'!$D$7:$U$58,17,0),"-")))</f>
        <v>-</v>
      </c>
      <c r="AX32" s="76" t="str">
        <f>IF(AR32="","-",IF(VLOOKUP(AR32,'S1-TE'!$D$7:$U$58,18,0)=0,"-",IF(AND(AR32=AR32,AS32="P"),VLOOKUP(AR32,'S1-TE'!$D$7:$U$58,18,0),"-")))</f>
        <v>-</v>
      </c>
      <c r="AY32" s="79" t="s">
        <v>243</v>
      </c>
      <c r="AZ32" s="146"/>
      <c r="BA32" s="22"/>
      <c r="BB32" s="22"/>
      <c r="BC32" s="22"/>
      <c r="BD32" s="22"/>
      <c r="BE32" s="22"/>
      <c r="BF32" s="22"/>
      <c r="BG32" s="22"/>
      <c r="BH32" s="22"/>
      <c r="BI32" s="2"/>
      <c r="BJ32" s="2"/>
    </row>
    <row r="33" spans="1:62" ht="14.25" customHeight="1">
      <c r="A33" s="23">
        <v>1</v>
      </c>
      <c r="B33" s="38" t="s">
        <v>27</v>
      </c>
      <c r="C33" s="72"/>
      <c r="D33" s="82"/>
      <c r="E33" s="72"/>
      <c r="F33" s="75" t="str">
        <f>IF(D33="","-",IF(VLOOKUP(D33,'S1-MR'!$D$7:$U$61,7,0)=0,"-",IF(AND(D33=D33,OR(E33="T",E33="P")),VLOOKUP(D33,'S1-MR'!$D$7:$U$61,7,0),"-")))</f>
        <v>-</v>
      </c>
      <c r="G33" s="75" t="str">
        <f>IF(D33="","-",IF(VLOOKUP(D33,'S1-MR'!$D$7:$U$61,8,0)=0,"-",IF(AND(D33=D33,OR(E33="T",E33="P")),VLOOKUP(D33,'S1-MR'!$D$7:$U$61,8,0),"-")))</f>
        <v>-</v>
      </c>
      <c r="H33" s="75" t="str">
        <f>IF(D33="","-",IF(VLOOKUP(D33,'S1-MR'!$D$7:$U$61,9,0)=0,"-",IF(AND(D33=D33,OR(E33="T",E33="P")),VLOOKUP(D33,'S1-MR'!$D$7:$U$61,9,0),"-")))</f>
        <v>-</v>
      </c>
      <c r="I33" s="75" t="str">
        <f>IF(D33="","-",IF(VLOOKUP(D33,'S1-MR'!$D$7:$U$61,17,0)=0,"-",IF(AND(D33=D33,E33="P"),VLOOKUP(D33,'S1-MR'!$D$7:$U$61,17,0),"-")))</f>
        <v>-</v>
      </c>
      <c r="J33" s="76" t="str">
        <f>IF(D33="","-",IF(VLOOKUP(D33,'S1-MR'!$D$7:$U$61,18,0)=0,"-",IF(AND(D33=D33,E33="P"),VLOOKUP(D33,'S1-MR'!$D$7:$U$61,18,0),"-")))</f>
        <v>-</v>
      </c>
      <c r="K33" s="77" t="s">
        <v>245</v>
      </c>
      <c r="L33" s="81"/>
      <c r="M33" s="72"/>
      <c r="N33" s="73" t="s">
        <v>246</v>
      </c>
      <c r="O33" s="74" t="s">
        <v>31</v>
      </c>
      <c r="P33" s="75" t="str">
        <f>IF(N33="","-",IF(VLOOKUP(N33,'S1-MR'!$D$7:$U$61,7,0)=0,"-",IF(AND(N33=N33,OR(O33="T",O33="P")),VLOOKUP(N33,'S1-MR'!$D$7:$U$61,7,0),"-")))</f>
        <v>BAS</v>
      </c>
      <c r="Q33" s="75" t="str">
        <f>IF(N33="","-",IF(VLOOKUP(N33,'S1-MR'!$D$7:$U$61,8,0)=0,"-",IF(AND(N33=N33,OR(O33="T",O33="P")),VLOOKUP(N33,'S1-MR'!$D$7:$U$61,8,0),"-")))</f>
        <v>YMA</v>
      </c>
      <c r="R33" s="75" t="str">
        <f>IF(N33="","-",IF(VLOOKUP(N33,'S1-MR'!$D$7:$U$61,9,0)=0,"-",IF(AND(N33=N33,OR(O33="T",O33="P")),VLOOKUP(N33,'S1-MR'!$D$7:$U$61,9,0),"-")))</f>
        <v>-</v>
      </c>
      <c r="S33" s="75" t="str">
        <f>IF(N33="","-",IF(VLOOKUP(N33,'S1-MR'!$D$7:$U$61,17,0)=0,"-",IF(AND(N33=N33,O33="P"),VLOOKUP(N33,'S1-MR'!$D$7:$U$61,17,0),"-")))</f>
        <v>-</v>
      </c>
      <c r="T33" s="76" t="str">
        <f>IF(N33="","-",IF(VLOOKUP(N33,'S1-MR'!$D$7:$U$61,18,0)=0,"-",IF(AND(N33=N33,O33="P"),VLOOKUP(N33,'S1-MR'!$D$7:$U$61,18,0),"-")))</f>
        <v>-</v>
      </c>
      <c r="U33" s="79" t="s">
        <v>245</v>
      </c>
      <c r="V33" s="78" t="s">
        <v>56</v>
      </c>
      <c r="W33" s="72"/>
      <c r="X33" s="73" t="s">
        <v>247</v>
      </c>
      <c r="Y33" s="74" t="s">
        <v>38</v>
      </c>
      <c r="Z33" s="75" t="str">
        <f>IF(X33="","-",IF(VLOOKUP(X33,'S1-MR'!$D$7:$U$61,7,0)=0,"-",IF(AND(X33=X33,OR(Y33="T",Y33="P")),VLOOKUP(X33,'S1-MR'!$D$7:$U$61,7,0),"-")))</f>
        <v>NSS</v>
      </c>
      <c r="AA33" s="75" t="str">
        <f>IF(X33="","-",IF(VLOOKUP(X33,'S1-MR'!$D$7:$U$61,8,0)=0,"-",IF(AND(X33=X33,OR(Y33="T",Y33="P")),VLOOKUP(X33,'S1-MR'!$D$7:$U$61,8,0),"-")))</f>
        <v>-</v>
      </c>
      <c r="AB33" s="75" t="str">
        <f>IF(X33="","-",IF(VLOOKUP(X33,'S1-MR'!$D$7:$U$61,9,0)=0,"-",IF(AND(X33=X33,OR(Y33="T",Y33="P")),VLOOKUP(X33,'S1-MR'!$D$7:$U$61,9,0),"-")))</f>
        <v>-</v>
      </c>
      <c r="AC33" s="75" t="str">
        <f>IF(X33="","-",IF(VLOOKUP(X33,'S1-MR'!$D$7:$U$61,17,0)=0,"-",IF(AND(X33=X33,Y33="P"),VLOOKUP(X33,'S1-MR'!$D$7:$U$61,17,0),"-")))</f>
        <v>-</v>
      </c>
      <c r="AD33" s="76" t="str">
        <f>IF(X33="","-",IF(VLOOKUP(X33,'S1-MR'!$D$7:$U$61,18,0)=0,"-",IF(AND(X33=X33,Y33="P"),VLOOKUP(X33,'S1-MR'!$D$7:$U$61,18,0),"-")))</f>
        <v>-</v>
      </c>
      <c r="AE33" s="79" t="s">
        <v>245</v>
      </c>
      <c r="AF33" s="78" t="s">
        <v>199</v>
      </c>
      <c r="AG33" s="72"/>
      <c r="AH33" s="73"/>
      <c r="AI33" s="74"/>
      <c r="AJ33" s="75" t="str">
        <f>IF(AH33="","-",IF(VLOOKUP(AH33,'S1-MR'!$D$7:$U$61,7,0)=0,"-",IF(AND(AH33=AH33,OR(AI33="T",AI33="P")),VLOOKUP(AH33,'S1-MR'!$D$7:$U$61,7,0),"-")))</f>
        <v>-</v>
      </c>
      <c r="AK33" s="75" t="str">
        <f>IF(AH33="","-",IF(VLOOKUP(AH33,'S1-MR'!$D$7:$U$61,8,0)=0,"-",IF(AND(AH33=AH33,OR(AI33="T",AI33="P")),VLOOKUP(AH33,'S1-MR'!$D$7:$U$61,8,0),"-")))</f>
        <v>-</v>
      </c>
      <c r="AL33" s="75" t="str">
        <f>IF(AH33="","-",IF(VLOOKUP(AH33,'S1-MR'!$D$7:$U$61,9,0)=0,"-",IF(AND(AH33=AH33,OR(AI33="T",AI33="P")),VLOOKUP(AH33,'S1-MR'!$D$7:$U$61,9,0),"-")))</f>
        <v>-</v>
      </c>
      <c r="AM33" s="75" t="str">
        <f>IF(AH33="","-",IF(VLOOKUP(AH33,'S1-MR'!$D$7:$U$61,17,0)=0,"-",IF(AND(AH33=AH33,AI33="P"),VLOOKUP(AH33,'S1-MR'!$D$7:$U$61,17,0),"-")))</f>
        <v>-</v>
      </c>
      <c r="AN33" s="76" t="str">
        <f>IF(AH33="","-",IF(VLOOKUP(AH33,'S1-MR'!$D$7:$U$61,18,0)=0,"-",IF(AND(AH33=AH33,AI33="P"),VLOOKUP(AH33,'S1-MR'!$D$7:$U$61,18,0),"-")))</f>
        <v>-</v>
      </c>
      <c r="AO33" s="79" t="s">
        <v>245</v>
      </c>
      <c r="AP33" s="78"/>
      <c r="AQ33" s="72"/>
      <c r="AR33" s="73" t="s">
        <v>248</v>
      </c>
      <c r="AS33" s="74" t="s">
        <v>31</v>
      </c>
      <c r="AT33" s="75" t="str">
        <f>IF(AR33="","-",IF(VLOOKUP(AR33,'S1-MR'!$D$7:$U$61,7,0)=0,"-",IF(AND(AR33=AR33,OR(AS33="T",AS33="P")),VLOOKUP(AR33,'S1-MR'!$D$7:$U$61,7,0),"-")))</f>
        <v>RZS</v>
      </c>
      <c r="AU33" s="75" t="str">
        <f>IF(AR33="","-",IF(VLOOKUP(AR33,'S1-MR'!$D$7:$U$61,8,0)=0,"-",IF(AND(AR33=AR33,OR(AS33="T",AS33="P")),VLOOKUP(AR33,'S1-MR'!$D$7:$U$61,8,0),"-")))</f>
        <v>MMK</v>
      </c>
      <c r="AV33" s="75" t="str">
        <f>IF(AR33="","-",IF(VLOOKUP(AR33,'S1-MR'!$D$7:$U$61,9,0)=0,"-",IF(AND(AR33=AR33,OR(AS33="T",AS33="P")),VLOOKUP(AR33,'S1-MR'!$D$7:$U$61,9,0),"-")))</f>
        <v>-</v>
      </c>
      <c r="AW33" s="75" t="str">
        <f>IF(AR33="","-",IF(VLOOKUP(AR33,'S1-MR'!$D$7:$U$61,17,0)=0,"-",IF(AND(AR33=AR33,AS33="P"),VLOOKUP(AR33,'S1-MR'!$D$7:$U$61,17,0),"-")))</f>
        <v>-</v>
      </c>
      <c r="AX33" s="76" t="str">
        <f>IF(AR33="","-",IF(VLOOKUP(AR33,'S1-MR'!$D$7:$U$61,18,0)=0,"-",IF(AND(AR33=AR33,AS33="P"),VLOOKUP(AR33,'S1-MR'!$D$7:$U$61,18,0),"-")))</f>
        <v>-</v>
      </c>
      <c r="AY33" s="79" t="s">
        <v>245</v>
      </c>
      <c r="AZ33" s="78" t="s">
        <v>85</v>
      </c>
      <c r="BA33" s="22"/>
      <c r="BB33" s="22"/>
      <c r="BC33" s="22"/>
      <c r="BD33" s="22"/>
      <c r="BE33" s="22"/>
      <c r="BF33" s="22"/>
      <c r="BG33" s="22"/>
      <c r="BH33" s="22"/>
      <c r="BI33" s="2"/>
      <c r="BJ33" s="2"/>
    </row>
    <row r="34" spans="1:62" ht="14.25" customHeight="1">
      <c r="A34" s="23">
        <v>1</v>
      </c>
      <c r="B34" s="38" t="s">
        <v>27</v>
      </c>
      <c r="C34" s="72"/>
      <c r="D34" s="82"/>
      <c r="E34" s="72"/>
      <c r="F34" s="75" t="str">
        <f>IF(D34="","-",IF(VLOOKUP(D34,'S1-MR'!$D$7:$U$61,7,0)=0,"-",IF(AND(D34=D34,OR(E34="T",E34="P")),VLOOKUP(D34,'S1-MR'!$D$7:$U$61,7,0),"-")))</f>
        <v>-</v>
      </c>
      <c r="G34" s="75" t="str">
        <f>IF(D34="","-",IF(VLOOKUP(D34,'S1-MR'!$D$7:$U$61,8,0)=0,"-",IF(AND(D34=D34,OR(E34="T",E34="P")),VLOOKUP(D34,'S1-MR'!$D$7:$U$61,8,0),"-")))</f>
        <v>-</v>
      </c>
      <c r="H34" s="75" t="str">
        <f>IF(D34="","-",IF(VLOOKUP(D34,'S1-MR'!$D$7:$U$61,9,0)=0,"-",IF(AND(D34=D34,OR(E34="T",E34="P")),VLOOKUP(D34,'S1-MR'!$D$7:$U$61,9,0),"-")))</f>
        <v>-</v>
      </c>
      <c r="I34" s="75" t="str">
        <f>IF(D34="","-",IF(VLOOKUP(D34,'S1-MR'!$D$7:$U$61,17,0)=0,"-",IF(AND(D34=D34,E34="P"),VLOOKUP(D34,'S1-MR'!$D$7:$U$61,17,0),"-")))</f>
        <v>-</v>
      </c>
      <c r="J34" s="76" t="str">
        <f>IF(D34="","-",IF(VLOOKUP(D34,'S1-MR'!$D$7:$U$61,18,0)=0,"-",IF(AND(D34=D34,E34="P"),VLOOKUP(D34,'S1-MR'!$D$7:$U$61,18,0),"-")))</f>
        <v>-</v>
      </c>
      <c r="K34" s="77" t="s">
        <v>251</v>
      </c>
      <c r="L34" s="81"/>
      <c r="M34" s="72"/>
      <c r="N34" s="73" t="s">
        <v>246</v>
      </c>
      <c r="O34" s="74" t="s">
        <v>31</v>
      </c>
      <c r="P34" s="75" t="str">
        <f>IF(N34="","-",IF(VLOOKUP(N34,'S1-MR'!$D$7:$U$61,7,0)=0,"-",IF(AND(N34=N34,OR(O34="T",O34="P")),VLOOKUP(N34,'S1-MR'!$D$7:$U$61,7,0),"-")))</f>
        <v>BAS</v>
      </c>
      <c r="Q34" s="75" t="str">
        <f>IF(N34="","-",IF(VLOOKUP(N34,'S1-MR'!$D$7:$U$61,8,0)=0,"-",IF(AND(N34=N34,OR(O34="T",O34="P")),VLOOKUP(N34,'S1-MR'!$D$7:$U$61,8,0),"-")))</f>
        <v>YMA</v>
      </c>
      <c r="R34" s="75" t="str">
        <f>IF(N34="","-",IF(VLOOKUP(N34,'S1-MR'!$D$7:$U$61,9,0)=0,"-",IF(AND(N34=N34,OR(O34="T",O34="P")),VLOOKUP(N34,'S1-MR'!$D$7:$U$61,9,0),"-")))</f>
        <v>-</v>
      </c>
      <c r="S34" s="75" t="str">
        <f>IF(N34="","-",IF(VLOOKUP(N34,'S1-MR'!$D$7:$U$61,17,0)=0,"-",IF(AND(N34=N34,O34="P"),VLOOKUP(N34,'S1-MR'!$D$7:$U$61,17,0),"-")))</f>
        <v>-</v>
      </c>
      <c r="T34" s="76" t="str">
        <f>IF(N34="","-",IF(VLOOKUP(N34,'S1-MR'!$D$7:$U$61,18,0)=0,"-",IF(AND(N34=N34,O34="P"),VLOOKUP(N34,'S1-MR'!$D$7:$U$61,18,0),"-")))</f>
        <v>-</v>
      </c>
      <c r="U34" s="79" t="s">
        <v>251</v>
      </c>
      <c r="V34" s="78" t="s">
        <v>56</v>
      </c>
      <c r="W34" s="72"/>
      <c r="X34" s="73"/>
      <c r="Y34" s="74"/>
      <c r="Z34" s="75" t="str">
        <f>IF(X34="","-",IF(VLOOKUP(X34,'S1-MR'!$D$7:$U$61,7,0)=0,"-",IF(AND(X34=X34,OR(Y34="T",Y34="P")),VLOOKUP(X34,'S1-MR'!$D$7:$U$61,7,0),"-")))</f>
        <v>-</v>
      </c>
      <c r="AA34" s="75" t="str">
        <f>IF(X34="","-",IF(VLOOKUP(X34,'S1-MR'!$D$7:$U$61,8,0)=0,"-",IF(AND(X34=X34,OR(Y34="T",Y34="P")),VLOOKUP(X34,'S1-MR'!$D$7:$U$61,8,0),"-")))</f>
        <v>-</v>
      </c>
      <c r="AB34" s="75" t="str">
        <f>IF(X34="","-",IF(VLOOKUP(X34,'S1-MR'!$D$7:$U$61,9,0)=0,"-",IF(AND(X34=X34,OR(Y34="T",Y34="P")),VLOOKUP(X34,'S1-MR'!$D$7:$U$61,9,0),"-")))</f>
        <v>-</v>
      </c>
      <c r="AC34" s="75" t="str">
        <f>IF(X34="","-",IF(VLOOKUP(X34,'S1-MR'!$D$7:$U$61,17,0)=0,"-",IF(AND(X34=X34,Y34="P"),VLOOKUP(X34,'S1-MR'!$D$7:$U$61,17,0),"-")))</f>
        <v>-</v>
      </c>
      <c r="AD34" s="76" t="str">
        <f>IF(X34="","-",IF(VLOOKUP(X34,'S1-MR'!$D$7:$U$61,18,0)=0,"-",IF(AND(X34=X34,Y34="P"),VLOOKUP(X34,'S1-MR'!$D$7:$U$61,18,0),"-")))</f>
        <v>-</v>
      </c>
      <c r="AE34" s="79" t="s">
        <v>251</v>
      </c>
      <c r="AF34" s="81"/>
      <c r="AG34" s="72"/>
      <c r="AH34" s="73" t="s">
        <v>247</v>
      </c>
      <c r="AI34" s="74" t="s">
        <v>38</v>
      </c>
      <c r="AJ34" s="75" t="str">
        <f>IF(AH34="","-",IF(VLOOKUP(AH34,'S1-MR'!$D$7:$U$61,7,0)=0,"-",IF(AND(AH34=AH34,OR(AI34="T",AI34="P")),VLOOKUP(AH34,'S1-MR'!$D$7:$U$61,7,0),"-")))</f>
        <v>NSS</v>
      </c>
      <c r="AK34" s="75" t="str">
        <f>IF(AH34="","-",IF(VLOOKUP(AH34,'S1-MR'!$D$7:$U$61,8,0)=0,"-",IF(AND(AH34=AH34,OR(AI34="T",AI34="P")),VLOOKUP(AH34,'S1-MR'!$D$7:$U$61,8,0),"-")))</f>
        <v>-</v>
      </c>
      <c r="AL34" s="75" t="str">
        <f>IF(AH34="","-",IF(VLOOKUP(AH34,'S1-MR'!$D$7:$U$61,9,0)=0,"-",IF(AND(AH34=AH34,OR(AI34="T",AI34="P")),VLOOKUP(AH34,'S1-MR'!$D$7:$U$61,9,0),"-")))</f>
        <v>-</v>
      </c>
      <c r="AM34" s="75" t="str">
        <f>IF(AH34="","-",IF(VLOOKUP(AH34,'S1-MR'!$D$7:$U$61,17,0)=0,"-",IF(AND(AH34=AH34,AI34="P"),VLOOKUP(AH34,'S1-MR'!$D$7:$U$61,17,0),"-")))</f>
        <v>-</v>
      </c>
      <c r="AN34" s="76" t="str">
        <f>IF(AH34="","-",IF(VLOOKUP(AH34,'S1-MR'!$D$7:$U$61,18,0)=0,"-",IF(AND(AH34=AH34,AI34="P"),VLOOKUP(AH34,'S1-MR'!$D$7:$U$61,18,0),"-")))</f>
        <v>-</v>
      </c>
      <c r="AO34" s="79" t="s">
        <v>251</v>
      </c>
      <c r="AP34" s="78" t="s">
        <v>199</v>
      </c>
      <c r="AQ34" s="72"/>
      <c r="AR34" s="73" t="s">
        <v>248</v>
      </c>
      <c r="AS34" s="74" t="s">
        <v>31</v>
      </c>
      <c r="AT34" s="75" t="str">
        <f>IF(AR34="","-",IF(VLOOKUP(AR34,'S1-MR'!$D$7:$U$61,7,0)=0,"-",IF(AND(AR34=AR34,OR(AS34="T",AS34="P")),VLOOKUP(AR34,'S1-MR'!$D$7:$U$61,7,0),"-")))</f>
        <v>RZS</v>
      </c>
      <c r="AU34" s="75" t="str">
        <f>IF(AR34="","-",IF(VLOOKUP(AR34,'S1-MR'!$D$7:$U$61,8,0)=0,"-",IF(AND(AR34=AR34,OR(AS34="T",AS34="P")),VLOOKUP(AR34,'S1-MR'!$D$7:$U$61,8,0),"-")))</f>
        <v>MMK</v>
      </c>
      <c r="AV34" s="75" t="str">
        <f>IF(AR34="","-",IF(VLOOKUP(AR34,'S1-MR'!$D$7:$U$61,9,0)=0,"-",IF(AND(AR34=AR34,OR(AS34="T",AS34="P")),VLOOKUP(AR34,'S1-MR'!$D$7:$U$61,9,0),"-")))</f>
        <v>-</v>
      </c>
      <c r="AW34" s="75" t="str">
        <f>IF(AR34="","-",IF(VLOOKUP(AR34,'S1-MR'!$D$7:$U$61,17,0)=0,"-",IF(AND(AR34=AR34,AS34="P"),VLOOKUP(AR34,'S1-MR'!$D$7:$U$61,17,0),"-")))</f>
        <v>-</v>
      </c>
      <c r="AX34" s="76" t="str">
        <f>IF(AR34="","-",IF(VLOOKUP(AR34,'S1-MR'!$D$7:$U$61,18,0)=0,"-",IF(AND(AR34=AR34,AS34="P"),VLOOKUP(AR34,'S1-MR'!$D$7:$U$61,18,0),"-")))</f>
        <v>-</v>
      </c>
      <c r="AY34" s="79" t="s">
        <v>251</v>
      </c>
      <c r="AZ34" s="78" t="s">
        <v>85</v>
      </c>
      <c r="BA34" s="22"/>
      <c r="BB34" s="22"/>
      <c r="BC34" s="22"/>
      <c r="BD34" s="22"/>
      <c r="BE34" s="22"/>
      <c r="BF34" s="22"/>
      <c r="BG34" s="22"/>
      <c r="BH34" s="22"/>
      <c r="BI34" s="2"/>
      <c r="BJ34" s="2"/>
    </row>
    <row r="35" spans="1:62" ht="14.25" customHeight="1">
      <c r="A35" s="23">
        <v>1</v>
      </c>
      <c r="B35" s="38" t="s">
        <v>27</v>
      </c>
      <c r="C35" s="72"/>
      <c r="D35" s="82"/>
      <c r="E35" s="72"/>
      <c r="F35" s="75" t="str">
        <f>IF(D35="","-",IF(VLOOKUP(D35,'S1-TB'!$D$7:$U$58,7,0)=0,"-",IF(AND(D35=D35,OR(E35="T",E35="P")),VLOOKUP(D35,'S1-TB'!$D$7:$U$58,7,0),"-")))</f>
        <v>-</v>
      </c>
      <c r="G35" s="75" t="str">
        <f>IF(D35="","-",IF(VLOOKUP(D35,'S1-TB'!$D$7:$U$58,8,0)=0,"-",IF(AND(D35=D35,OR(E35="T",E35="P")),VLOOKUP(D35,'S1-TB'!$D$7:$U$58,8,0),"-")))</f>
        <v>-</v>
      </c>
      <c r="H35" s="75" t="str">
        <f>IF(D35="","-",IF(VLOOKUP(D35,'S1-TB'!$D$7:$U$58,9,0)=0,"-",IF(AND(D35=D35,OR(E35="T",E35="P")),VLOOKUP(D35,'S1-TB'!$D$7:$U$58,9,0),"-")))</f>
        <v>-</v>
      </c>
      <c r="I35" s="75" t="str">
        <f>IF(D35="","-",IF(VLOOKUP(D35,'S1-TB'!$D$7:$U$58,17,0)=0,"-",IF(AND(D35=D35,E35="P"),VLOOKUP(D35,'S1-TB'!$D$7:$U$58,17,0),"-")))</f>
        <v>-</v>
      </c>
      <c r="J35" s="76" t="str">
        <f>IF(D35="","-",IF(VLOOKUP(D35,'S1-TB'!$D$7:$U$58,18,0)=0,"-",IF(AND(D35=D35,E35="P"),VLOOKUP(D35,'S1-TB'!$D$7:$U$58,18,0),"-")))</f>
        <v>-</v>
      </c>
      <c r="K35" s="77" t="s">
        <v>259</v>
      </c>
      <c r="L35" s="81"/>
      <c r="M35" s="72"/>
      <c r="N35" s="73"/>
      <c r="O35" s="74"/>
      <c r="P35" s="75" t="str">
        <f>IF(N35="","-",IF(VLOOKUP(N35,'S1-TB'!$D$7:$U$58,7,0)=0,"-",IF(AND(N35=N35,OR(O35="T",O35="P")),VLOOKUP(N35,'S1-TB'!$D$7:$U$58,7,0),"-")))</f>
        <v>-</v>
      </c>
      <c r="Q35" s="75" t="str">
        <f>IF(N35="","-",IF(VLOOKUP(N35,'S1-TB'!$D$7:$U$58,8,0)=0,"-",IF(AND(N35=N35,OR(O35="T",O35="P")),VLOOKUP(N35,'S1-TB'!$D$7:$U$58,8,0),"-")))</f>
        <v>-</v>
      </c>
      <c r="R35" s="75" t="str">
        <f>IF(N35="","-",IF(VLOOKUP(N35,'S1-TB'!$D$7:$U$58,9,0)=0,"-",IF(AND(N35=N35,OR(O35="T",O35="P")),VLOOKUP(N35,'S1-TB'!$D$7:$U$58,9,0),"-")))</f>
        <v>-</v>
      </c>
      <c r="S35" s="75" t="str">
        <f>IF(N35="","-",IF(VLOOKUP(N35,'S1-TB'!$D$7:$U$58,17,0)=0,"-",IF(AND(N35=N35,O35="P"),VLOOKUP(N35,'S1-TB'!$D$7:$U$58,17,0),"-")))</f>
        <v>-</v>
      </c>
      <c r="T35" s="76" t="str">
        <f>IF(N35="","-",IF(VLOOKUP(N35,'S1-TB'!$D$7:$U$58,18,0)=0,"-",IF(AND(N35=N35,O35="P"),VLOOKUP(N35,'S1-TB'!$D$7:$U$58,18,0),"-")))</f>
        <v>-</v>
      </c>
      <c r="U35" s="79" t="s">
        <v>259</v>
      </c>
      <c r="V35" s="78"/>
      <c r="W35" s="72"/>
      <c r="X35" s="73" t="s">
        <v>262</v>
      </c>
      <c r="Y35" s="74" t="s">
        <v>31</v>
      </c>
      <c r="Z35" s="75" t="str">
        <f>IF(X35="","-",IF(VLOOKUP(X35,'S1-TB'!$D$7:$U$58,7,0)=0,"-",IF(AND(X35=X35,OR(Y35="T",Y35="P")),VLOOKUP(X35,'S1-TB'!$D$7:$U$58,7,0),"-")))</f>
        <v>EAN</v>
      </c>
      <c r="AA35" s="75" t="str">
        <f>IF(X35="","-",IF(VLOOKUP(X35,'S1-TB'!$D$7:$U$58,8,0)=0,"-",IF(AND(X35=X35,OR(Y35="T",Y35="P")),VLOOKUP(X35,'S1-TB'!$D$7:$U$58,8,0),"-")))</f>
        <v>DDA</v>
      </c>
      <c r="AB35" s="75" t="str">
        <f>IF(X35="","-",IF(VLOOKUP(X35,'S1-TB'!$D$7:$U$58,9,0)=0,"-",IF(AND(X35=X35,OR(Y35="T",Y35="P")),VLOOKUP(X35,'S1-TB'!$D$7:$U$58,9,0),"-")))</f>
        <v>-</v>
      </c>
      <c r="AC35" s="75" t="str">
        <f>IF(X35="","-",IF(VLOOKUP(X35,'S1-TB'!$D$7:$U$58,17,0)=0,"-",IF(AND(X35=X35,Y35="P"),VLOOKUP(X35,'S1-TB'!$D$7:$U$58,17,0),"-")))</f>
        <v>-</v>
      </c>
      <c r="AD35" s="76" t="str">
        <f>IF(X35="","-",IF(VLOOKUP(X35,'S1-TB'!$D$7:$U$58,18,0)=0,"-",IF(AND(X35=X35,Y35="P"),VLOOKUP(X35,'S1-TB'!$D$7:$U$58,18,0),"-")))</f>
        <v>-</v>
      </c>
      <c r="AE35" s="79" t="s">
        <v>259</v>
      </c>
      <c r="AF35" s="78" t="s">
        <v>111</v>
      </c>
      <c r="AG35" s="72"/>
      <c r="AH35" s="73"/>
      <c r="AI35" s="74"/>
      <c r="AJ35" s="75" t="str">
        <f>IF(AH35="","-",IF(VLOOKUP(AH35,'S1-TB'!$D$7:$U$58,7,0)=0,"-",IF(AND(AH35=AH35,OR(AI35="T",AI35="P")),VLOOKUP(AH35,'S1-TB'!$D$7:$U$58,7,0),"-")))</f>
        <v>-</v>
      </c>
      <c r="AK35" s="75" t="str">
        <f>IF(AH35="","-",IF(VLOOKUP(AH35,'S1-TB'!$D$7:$U$58,8,0)=0,"-",IF(AND(AH35=AH35,OR(AI35="T",AI35="P")),VLOOKUP(AH35,'S1-TB'!$D$7:$U$58,8,0),"-")))</f>
        <v>-</v>
      </c>
      <c r="AL35" s="75" t="str">
        <f>IF(AH35="","-",IF(VLOOKUP(AH35,'S1-TB'!$D$7:$U$58,9,0)=0,"-",IF(AND(AH35=AH35,OR(AI35="T",AI35="P")),VLOOKUP(AH35,'S1-TB'!$D$7:$U$58,9,0),"-")))</f>
        <v>-</v>
      </c>
      <c r="AM35" s="75" t="str">
        <f>IF(AH35="","-",IF(VLOOKUP(AH35,'S1-TB'!$D$7:$U$58,17,0)=0,"-",IF(AND(AH35=AH35,AI35="P"),VLOOKUP(AH35,'S1-TB'!$D$7:$U$58,17,0),"-")))</f>
        <v>-</v>
      </c>
      <c r="AN35" s="76" t="str">
        <f>IF(AH35="","-",IF(VLOOKUP(AH35,'S1-TB'!$D$7:$U$58,18,0)=0,"-",IF(AND(AH35=AH35,AI35="P"),VLOOKUP(AH35,'S1-TB'!$D$7:$U$58,18,0),"-")))</f>
        <v>-</v>
      </c>
      <c r="AO35" s="79" t="s">
        <v>259</v>
      </c>
      <c r="AP35" s="81"/>
      <c r="AQ35" s="72"/>
      <c r="AR35" s="73" t="s">
        <v>263</v>
      </c>
      <c r="AS35" s="74" t="s">
        <v>31</v>
      </c>
      <c r="AT35" s="75" t="str">
        <f>IF(AR35="","-",IF(VLOOKUP(AR35,'S1-TB'!$D$7:$U$58,7,0)=0,"-",IF(AND(AR35=AR35,OR(AS35="T",AS35="P")),VLOOKUP(AR35,'S1-TB'!$D$7:$U$58,7,0),"-")))</f>
        <v>AAD</v>
      </c>
      <c r="AU35" s="75" t="str">
        <f>IF(AR35="","-",IF(VLOOKUP(AR35,'S1-TB'!$D$7:$U$58,8,0)=0,"-",IF(AND(AR35=AR35,OR(AS35="T",AS35="P")),VLOOKUP(AR35,'S1-TB'!$D$7:$U$58,8,0),"-")))</f>
        <v>-</v>
      </c>
      <c r="AV35" s="75" t="str">
        <f>IF(AR35="","-",IF(VLOOKUP(AR35,'S1-TB'!$D$7:$U$58,9,0)=0,"-",IF(AND(AR35=AR35,OR(AS35="T",AS35="P")),VLOOKUP(AR35,'S1-TB'!$D$7:$U$58,9,0),"-")))</f>
        <v>-</v>
      </c>
      <c r="AW35" s="75" t="str">
        <f>IF(AR35="","-",IF(VLOOKUP(AR35,'S1-TB'!$D$7:$U$58,17,0)=0,"-",IF(AND(AR35=AR35,AS35="P"),VLOOKUP(AR35,'S1-TB'!$D$7:$U$58,17,0),"-")))</f>
        <v>-</v>
      </c>
      <c r="AX35" s="76" t="str">
        <f>IF(AR35="","-",IF(VLOOKUP(AR35,'S1-TB'!$D$7:$U$58,18,0)=0,"-",IF(AND(AR35=AR35,AS35="P"),VLOOKUP(AR35,'S1-TB'!$D$7:$U$58,18,0),"-")))</f>
        <v>-</v>
      </c>
      <c r="AY35" s="79" t="s">
        <v>259</v>
      </c>
      <c r="AZ35" s="78" t="s">
        <v>111</v>
      </c>
      <c r="BA35" s="22"/>
      <c r="BB35" s="22"/>
      <c r="BC35" s="22"/>
      <c r="BD35" s="22"/>
      <c r="BE35" s="22"/>
      <c r="BF35" s="22"/>
      <c r="BG35" s="22"/>
      <c r="BH35" s="22"/>
      <c r="BI35" s="2"/>
      <c r="BJ35" s="2"/>
    </row>
    <row r="36" spans="1:62" ht="14.25" customHeight="1">
      <c r="A36" s="23">
        <v>1</v>
      </c>
      <c r="B36" s="38" t="s">
        <v>27</v>
      </c>
      <c r="C36" s="66"/>
      <c r="D36" s="67"/>
      <c r="E36" s="66"/>
      <c r="F36" s="68"/>
      <c r="G36" s="68"/>
      <c r="H36" s="68"/>
      <c r="I36" s="68"/>
      <c r="J36" s="69"/>
      <c r="K36" s="181"/>
      <c r="L36" s="71"/>
      <c r="M36" s="66"/>
      <c r="N36" s="67"/>
      <c r="O36" s="66"/>
      <c r="P36" s="68"/>
      <c r="Q36" s="68"/>
      <c r="R36" s="68"/>
      <c r="S36" s="68"/>
      <c r="T36" s="69"/>
      <c r="U36" s="183"/>
      <c r="V36" s="71"/>
      <c r="W36" s="66"/>
      <c r="X36" s="67"/>
      <c r="Y36" s="66"/>
      <c r="Z36" s="68"/>
      <c r="AA36" s="68"/>
      <c r="AB36" s="68"/>
      <c r="AC36" s="68"/>
      <c r="AD36" s="69"/>
      <c r="AE36" s="183"/>
      <c r="AF36" s="71"/>
      <c r="AG36" s="66"/>
      <c r="AH36" s="67"/>
      <c r="AI36" s="66"/>
      <c r="AJ36" s="68"/>
      <c r="AK36" s="68"/>
      <c r="AL36" s="68"/>
      <c r="AM36" s="68"/>
      <c r="AN36" s="69"/>
      <c r="AO36" s="183"/>
      <c r="AP36" s="71"/>
      <c r="AQ36" s="66"/>
      <c r="AR36" s="67"/>
      <c r="AS36" s="66"/>
      <c r="AT36" s="68"/>
      <c r="AU36" s="68"/>
      <c r="AV36" s="68"/>
      <c r="AW36" s="68"/>
      <c r="AX36" s="69"/>
      <c r="AY36" s="183"/>
      <c r="AZ36" s="71"/>
      <c r="BA36" s="22"/>
      <c r="BB36" s="22"/>
      <c r="BC36" s="22"/>
      <c r="BD36" s="22"/>
      <c r="BE36" s="22"/>
      <c r="BF36" s="22"/>
      <c r="BG36" s="22"/>
      <c r="BH36" s="22"/>
      <c r="BI36" s="2"/>
      <c r="BJ36" s="2"/>
    </row>
    <row r="37" spans="1:62" ht="14.25" customHeight="1">
      <c r="A37" s="23">
        <v>1</v>
      </c>
      <c r="B37" s="38" t="s">
        <v>27</v>
      </c>
      <c r="C37" s="184"/>
      <c r="D37" s="185" t="s">
        <v>267</v>
      </c>
      <c r="E37" s="186" t="s">
        <v>31</v>
      </c>
      <c r="F37" s="187" t="str">
        <f>IF(D37="","-",IF(VLOOKUP(D37,'D3 TI'!$D$7:$U$47,7,0)=0,"-",IF(AND(D37=D37,OR(E37="T",E37="P")),VLOOKUP(D37,'D3 TI'!$D$7:$U$47,7,0),"-")))</f>
        <v>THJ</v>
      </c>
      <c r="G37" s="187" t="str">
        <f>IF(D37="","-",IF(VLOOKUP(D37,'D3 TI'!$D$7:$U$47,8,0)=0,"-",IF(AND(D37=D37,OR(E37="T",E37="P")),VLOOKUP(D37,'D3 TI'!$D$7:$U$47,8,0),"-")))</f>
        <v>-</v>
      </c>
      <c r="H37" s="187" t="str">
        <f>IF(D37="","-",IF(VLOOKUP(D37,'D3 TI'!$D$7:$U$47,9,0)=0,"-",IF(AND(D37=D37,OR(E37="T",E37="P")),VLOOKUP(D37,'D3 TI'!$D$7:$U$47,9,0),"-")))</f>
        <v>-</v>
      </c>
      <c r="I37" s="187" t="str">
        <f>IF(D37="","-",IF(VLOOKUP(D37,'D3 TI'!$D$7:$U$47,17,0)=0,"-",IF(AND(D37=D37,E37="P"),VLOOKUP(D37,'D3 TI'!$D$7:$U$47,17,0),"-")))</f>
        <v>-</v>
      </c>
      <c r="J37" s="189" t="str">
        <f>IF(D37="","-",IF(VLOOKUP(D37,'D3 TI'!$D$7:$U$47,18,0)=0,"-",IF(AND(D37=D37,E37="P"),VLOOKUP(D37,'D3 TI'!$D$7:$U$47,18,0),"-")))</f>
        <v>-</v>
      </c>
      <c r="K37" s="191" t="s">
        <v>269</v>
      </c>
      <c r="L37" s="192" t="s">
        <v>62</v>
      </c>
      <c r="M37" s="184"/>
      <c r="N37" s="185"/>
      <c r="O37" s="186"/>
      <c r="P37" s="187" t="str">
        <f>IF(N37="","-",IF(VLOOKUP(N37,'D3 TI'!$D$7:$U$47,7,0)=0,"-",IF(AND(N37=N37,OR(O37="T",O37="P")),VLOOKUP(N37,'D3 TI'!$D$7:$U$47,7,0),"-")))</f>
        <v>-</v>
      </c>
      <c r="Q37" s="187" t="str">
        <f>IF(N37="","-",IF(VLOOKUP(N37,'D3 TI'!$D$7:$U$47,8,0)=0,"-",IF(AND(N37=N37,OR(O37="T",O37="P")),VLOOKUP(N37,'D3 TI'!$D$7:$U$47,8,0),"-")))</f>
        <v>-</v>
      </c>
      <c r="R37" s="187" t="str">
        <f>IF(N37="","-",IF(VLOOKUP(N37,'D3 TI'!$D$7:$U$47,9,0)=0,"-",IF(AND(N37=N37,OR(O37="T",O37="P")),VLOOKUP(N37,'D3 TI'!$D$7:$U$47,9,0),"-")))</f>
        <v>-</v>
      </c>
      <c r="S37" s="187" t="str">
        <f>IF(N37="","-",IF(VLOOKUP(N37,'D3 TI'!$D$7:$U$47,17,0)=0,"-",IF(AND(N37=N37,O37="P"),VLOOKUP(N37,'D3 TI'!$D$7:$U$47,17,0),"-")))</f>
        <v>-</v>
      </c>
      <c r="T37" s="189" t="str">
        <f>IF(N37="","-",IF(VLOOKUP(N37,'D3 TI'!$D$7:$U$47,18,0)=0,"-",IF(AND(N37=N37,O37="P"),VLOOKUP(N37,'D3 TI'!$D$7:$U$47,18,0),"-")))</f>
        <v>-</v>
      </c>
      <c r="U37" s="195" t="s">
        <v>269</v>
      </c>
      <c r="V37" s="192"/>
      <c r="W37" s="184"/>
      <c r="X37" s="185" t="s">
        <v>270</v>
      </c>
      <c r="Y37" s="186" t="s">
        <v>38</v>
      </c>
      <c r="Z37" s="187" t="str">
        <f>IF(X37="","-",IF(VLOOKUP(X37,'D3 TI'!$D$7:$U$47,7,0)=0,"-",IF(AND(X37=X37,OR(Y37="T",Y37="P")),VLOOKUP(X37,'D3 TI'!$D$7:$U$47,7,0),"-")))</f>
        <v>MPR</v>
      </c>
      <c r="AA37" s="187" t="str">
        <f>IF(X37="","-",IF(VLOOKUP(X37,'D3 TI'!$D$7:$U$47,8,0)=0,"-",IF(AND(X37=X37,OR(Y37="T",Y37="P")),VLOOKUP(X37,'D3 TI'!$D$7:$U$47,8,0),"-")))</f>
        <v>TLG</v>
      </c>
      <c r="AB37" s="187" t="str">
        <f>IF(X37="","-",IF(VLOOKUP(X37,'D3 TI'!$D$7:$U$47,9,0)=0,"-",IF(AND(X37=X37,OR(Y37="T",Y37="P")),VLOOKUP(X37,'D3 TI'!$D$7:$U$47,9,0),"-")))</f>
        <v>-</v>
      </c>
      <c r="AC37" s="187" t="str">
        <f>IF(X37="","-",IF(VLOOKUP(X37,'D3 TI'!$D$7:$U$47,17,0)=0,"-",IF(AND(X37=X37,Y37="P"),VLOOKUP(X37,'D3 TI'!$D$7:$U$47,17,0),"-")))</f>
        <v>-</v>
      </c>
      <c r="AD37" s="189" t="str">
        <f>IF(X37="","-",IF(VLOOKUP(X37,'D3 TI'!$D$7:$U$47,18,0)=0,"-",IF(AND(X37=X37,Y37="P"),VLOOKUP(X37,'D3 TI'!$D$7:$U$47,18,0),"-")))</f>
        <v>-</v>
      </c>
      <c r="AE37" s="195" t="s">
        <v>269</v>
      </c>
      <c r="AF37" s="192" t="s">
        <v>36</v>
      </c>
      <c r="AG37" s="184"/>
      <c r="AH37" s="200"/>
      <c r="AI37" s="184"/>
      <c r="AJ37" s="187" t="str">
        <f>IF(AH37="","-",IF(VLOOKUP(AH37,'D3 TI'!$D$7:$U$47,7,0)=0,"-",IF(AND(AH37=AH37,OR(AI37="T",AI37="P")),VLOOKUP(AH37,'D3 TI'!$D$7:$U$47,7,0),"-")))</f>
        <v>-</v>
      </c>
      <c r="AK37" s="187" t="str">
        <f>IF(AH37="","-",IF(VLOOKUP(AH37,'D3 TI'!$D$7:$U$47,8,0)=0,"-",IF(AND(AH37=AH37,OR(AI37="T",AI37="P")),VLOOKUP(AH37,'D3 TI'!$D$7:$U$47,8,0),"-")))</f>
        <v>-</v>
      </c>
      <c r="AL37" s="187" t="str">
        <f>IF(AH37="","-",IF(VLOOKUP(AH37,'D3 TI'!$D$7:$U$47,9,0)=0,"-",IF(AND(AH37=AH37,OR(AI37="T",AI37="P")),VLOOKUP(AH37,'D3 TI'!$D$7:$U$47,9,0),"-")))</f>
        <v>-</v>
      </c>
      <c r="AM37" s="187" t="str">
        <f>IF(AH37="","-",IF(VLOOKUP(AH37,'D3 TI'!$D$7:$U$47,17,0)=0,"-",IF(AND(AH37=AH37,AI37="P"),VLOOKUP(AH37,'D3 TI'!$D$7:$U$47,17,0),"-")))</f>
        <v>-</v>
      </c>
      <c r="AN37" s="189" t="str">
        <f>IF(AH37="","-",IF(VLOOKUP(AH37,'D3 TI'!$D$7:$U$47,18,0)=0,"-",IF(AND(AH37=AH37,AI37="P"),VLOOKUP(AH37,'D3 TI'!$D$7:$U$47,18,0),"-")))</f>
        <v>-</v>
      </c>
      <c r="AO37" s="195" t="s">
        <v>269</v>
      </c>
      <c r="AP37" s="203"/>
      <c r="AQ37" s="184"/>
      <c r="AR37" s="185" t="s">
        <v>270</v>
      </c>
      <c r="AS37" s="186" t="s">
        <v>38</v>
      </c>
      <c r="AT37" s="187" t="str">
        <f>IF(AR37="","-",IF(VLOOKUP(AR37,'D3 TI'!$D$7:$U$47,7,0)=0,"-",IF(AND(AR37=AR37,OR(AS37="T",AS37="P")),VLOOKUP(AR37,'D3 TI'!$D$7:$U$47,7,0),"-")))</f>
        <v>MPR</v>
      </c>
      <c r="AU37" s="187" t="str">
        <f>IF(AR37="","-",IF(VLOOKUP(AR37,'D3 TI'!$D$7:$U$47,8,0)=0,"-",IF(AND(AR37=AR37,OR(AS37="T",AS37="P")),VLOOKUP(AR37,'D3 TI'!$D$7:$U$47,8,0),"-")))</f>
        <v>TLG</v>
      </c>
      <c r="AV37" s="187" t="str">
        <f>IF(AR37="","-",IF(VLOOKUP(AR37,'D3 TI'!$D$7:$U$47,9,0)=0,"-",IF(AND(AR37=AR37,OR(AS37="T",AS37="P")),VLOOKUP(AR37,'D3 TI'!$D$7:$U$47,9,0),"-")))</f>
        <v>-</v>
      </c>
      <c r="AW37" s="187" t="str">
        <f>IF(AR37="","-",IF(VLOOKUP(AR37,'D3 TI'!$D$7:$U$47,17,0)=0,"-",IF(AND(AR37=AR37,AS37="P"),VLOOKUP(AR37,'D3 TI'!$D$7:$U$47,17,0),"-")))</f>
        <v>-</v>
      </c>
      <c r="AX37" s="189" t="str">
        <f>IF(AR37="","-",IF(VLOOKUP(AR37,'D3 TI'!$D$7:$U$47,18,0)=0,"-",IF(AND(AR37=AR37,AS37="P"),VLOOKUP(AR37,'D3 TI'!$D$7:$U$47,18,0),"-")))</f>
        <v>-</v>
      </c>
      <c r="AY37" s="195" t="s">
        <v>269</v>
      </c>
      <c r="AZ37" s="192" t="s">
        <v>117</v>
      </c>
      <c r="BA37" s="22"/>
      <c r="BB37" s="22"/>
      <c r="BC37" s="22"/>
      <c r="BD37" s="22"/>
      <c r="BE37" s="22"/>
      <c r="BF37" s="22"/>
      <c r="BG37" s="22"/>
      <c r="BH37" s="22"/>
      <c r="BI37" s="2"/>
      <c r="BJ37" s="2"/>
    </row>
    <row r="38" spans="1:62" ht="14.25" customHeight="1">
      <c r="A38" s="23">
        <v>1</v>
      </c>
      <c r="B38" s="38" t="s">
        <v>27</v>
      </c>
      <c r="C38" s="204"/>
      <c r="D38" s="185" t="s">
        <v>267</v>
      </c>
      <c r="E38" s="186" t="s">
        <v>31</v>
      </c>
      <c r="F38" s="187" t="str">
        <f>IF(D38="","-",IF(VLOOKUP(D38,'D3 TI'!$D$7:$U$47,7,0)=0,"-",IF(AND(D38=D38,OR(E38="T",E38="P")),VLOOKUP(D38,'D3 TI'!$D$7:$U$47,7,0),"-")))</f>
        <v>THJ</v>
      </c>
      <c r="G38" s="187" t="str">
        <f>IF(D38="","-",IF(VLOOKUP(D38,'D3 TI'!$D$7:$U$47,8,0)=0,"-",IF(AND(D38=D38,OR(E38="T",E38="P")),VLOOKUP(D38,'D3 TI'!$D$7:$U$47,8,0),"-")))</f>
        <v>-</v>
      </c>
      <c r="H38" s="187" t="str">
        <f>IF(D38="","-",IF(VLOOKUP(D38,'D3 TI'!$D$7:$U$47,9,0)=0,"-",IF(AND(D38=D38,OR(E38="T",E38="P")),VLOOKUP(D38,'D3 TI'!$D$7:$U$47,9,0),"-")))</f>
        <v>-</v>
      </c>
      <c r="I38" s="187" t="str">
        <f>IF(D38="","-",IF(VLOOKUP(D38,'D3 TI'!$D$7:$U$47,17,0)=0,"-",IF(AND(D38=D38,E38="P"),VLOOKUP(D38,'D3 TI'!$D$7:$U$47,17,0),"-")))</f>
        <v>-</v>
      </c>
      <c r="J38" s="189" t="str">
        <f>IF(D38="","-",IF(VLOOKUP(D38,'D3 TI'!$D$7:$U$47,18,0)=0,"-",IF(AND(D38=D38,E38="P"),VLOOKUP(D38,'D3 TI'!$D$7:$U$47,18,0),"-")))</f>
        <v>-</v>
      </c>
      <c r="K38" s="209" t="s">
        <v>274</v>
      </c>
      <c r="L38" s="210" t="s">
        <v>62</v>
      </c>
      <c r="M38" s="204"/>
      <c r="N38" s="211"/>
      <c r="O38" s="212"/>
      <c r="P38" s="187" t="str">
        <f>IF(N38="","-",IF(VLOOKUP(N38,'D3 TI'!$D$7:$U$47,7,0)=0,"-",IF(AND(N38=N38,OR(O38="T",O38="P")),VLOOKUP(N38,'D3 TI'!$D$7:$U$47,7,0),"-")))</f>
        <v>-</v>
      </c>
      <c r="Q38" s="187" t="str">
        <f>IF(N38="","-",IF(VLOOKUP(N38,'D3 TI'!$D$7:$U$47,8,0)=0,"-",IF(AND(N38=N38,OR(O38="T",O38="P")),VLOOKUP(N38,'D3 TI'!$D$7:$U$47,8,0),"-")))</f>
        <v>-</v>
      </c>
      <c r="R38" s="187" t="str">
        <f>IF(N38="","-",IF(VLOOKUP(N38,'D3 TI'!$D$7:$U$47,9,0)=0,"-",IF(AND(N38=N38,OR(O38="T",O38="P")),VLOOKUP(N38,'D3 TI'!$D$7:$U$47,9,0),"-")))</f>
        <v>-</v>
      </c>
      <c r="S38" s="187" t="str">
        <f>IF(N38="","-",IF(VLOOKUP(N38,'D3 TI'!$D$7:$U$47,17,0)=0,"-",IF(AND(N38=N38,O38="P"),VLOOKUP(N38,'D3 TI'!$D$7:$U$47,17,0),"-")))</f>
        <v>-</v>
      </c>
      <c r="T38" s="189" t="str">
        <f>IF(N38="","-",IF(VLOOKUP(N38,'D3 TI'!$D$7:$U$47,18,0)=0,"-",IF(AND(N38=N38,O38="P"),VLOOKUP(N38,'D3 TI'!$D$7:$U$47,18,0),"-")))</f>
        <v>-</v>
      </c>
      <c r="U38" s="213" t="s">
        <v>274</v>
      </c>
      <c r="V38" s="210"/>
      <c r="W38" s="204"/>
      <c r="X38" s="211" t="s">
        <v>270</v>
      </c>
      <c r="Y38" s="214" t="s">
        <v>38</v>
      </c>
      <c r="Z38" s="187" t="str">
        <f>IF(X38="","-",IF(VLOOKUP(X38,'D3 TI'!$D$7:$U$47,7,0)=0,"-",IF(AND(X38=X38,OR(Y38="T",Y38="P")),VLOOKUP(X38,'D3 TI'!$D$7:$U$47,7,0),"-")))</f>
        <v>MPR</v>
      </c>
      <c r="AA38" s="187" t="str">
        <f>IF(X38="","-",IF(VLOOKUP(X38,'D3 TI'!$D$7:$U$47,8,0)=0,"-",IF(AND(X38=X38,OR(Y38="T",Y38="P")),VLOOKUP(X38,'D3 TI'!$D$7:$U$47,8,0),"-")))</f>
        <v>TLG</v>
      </c>
      <c r="AB38" s="187" t="str">
        <f>IF(X38="","-",IF(VLOOKUP(X38,'D3 TI'!$D$7:$U$47,9,0)=0,"-",IF(AND(X38=X38,OR(Y38="T",Y38="P")),VLOOKUP(X38,'D3 TI'!$D$7:$U$47,9,0),"-")))</f>
        <v>-</v>
      </c>
      <c r="AC38" s="187" t="str">
        <f>IF(X38="","-",IF(VLOOKUP(X38,'D3 TI'!$D$7:$U$47,17,0)=0,"-",IF(AND(X38=X38,Y38="P"),VLOOKUP(X38,'D3 TI'!$D$7:$U$47,17,0),"-")))</f>
        <v>-</v>
      </c>
      <c r="AD38" s="189" t="str">
        <f>IF(X38="","-",IF(VLOOKUP(X38,'D3 TI'!$D$7:$U$47,18,0)=0,"-",IF(AND(X38=X38,Y38="P"),VLOOKUP(X38,'D3 TI'!$D$7:$U$47,18,0),"-")))</f>
        <v>-</v>
      </c>
      <c r="AE38" s="213" t="s">
        <v>274</v>
      </c>
      <c r="AF38" s="210" t="s">
        <v>36</v>
      </c>
      <c r="AG38" s="204"/>
      <c r="AH38" s="211" t="s">
        <v>153</v>
      </c>
      <c r="AI38" s="214" t="s">
        <v>38</v>
      </c>
      <c r="AJ38" s="187" t="str">
        <f>IF(AH38="","-",IF(VLOOKUP(AH38,'D3 TI'!$D$7:$U$47,7,0)=0,"-",IF(AND(AH38=AH38,OR(AI38="T",AI38="P")),VLOOKUP(AH38,'D3 TI'!$D$7:$U$47,7,0),"-")))</f>
        <v>IFY</v>
      </c>
      <c r="AK38" s="187" t="str">
        <f>IF(AH38="","-",IF(VLOOKUP(AH38,'D3 TI'!$D$7:$U$47,8,0)=0,"-",IF(AND(AH38=AH38,OR(AI38="T",AI38="P")),VLOOKUP(AH38,'D3 TI'!$D$7:$U$47,8,0),"-")))</f>
        <v>-</v>
      </c>
      <c r="AL38" s="187" t="str">
        <f>IF(AH38="","-",IF(VLOOKUP(AH38,'D3 TI'!$D$7:$U$47,9,0)=0,"-",IF(AND(AH38=AH38,OR(AI38="T",AI38="P")),VLOOKUP(AH38,'D3 TI'!$D$7:$U$47,9,0),"-")))</f>
        <v>-</v>
      </c>
      <c r="AM38" s="187" t="str">
        <f>IF(AH38="","-",IF(VLOOKUP(AH38,'D3 TI'!$D$7:$U$47,17,0)=0,"-",IF(AND(AH38=AH38,AI38="P"),VLOOKUP(AH38,'D3 TI'!$D$7:$U$47,17,0),"-")))</f>
        <v>-</v>
      </c>
      <c r="AN38" s="189" t="str">
        <f>IF(AH38="","-",IF(VLOOKUP(AH38,'D3 TI'!$D$7:$U$47,18,0)=0,"-",IF(AND(AH38=AH38,AI38="P"),VLOOKUP(AH38,'D3 TI'!$D$7:$U$47,18,0),"-")))</f>
        <v>-</v>
      </c>
      <c r="AO38" s="213" t="s">
        <v>274</v>
      </c>
      <c r="AP38" s="210" t="s">
        <v>145</v>
      </c>
      <c r="AQ38" s="204"/>
      <c r="AR38" s="211" t="s">
        <v>270</v>
      </c>
      <c r="AS38" s="214" t="s">
        <v>38</v>
      </c>
      <c r="AT38" s="187" t="str">
        <f>IF(AR38="","-",IF(VLOOKUP(AR38,'D3 TI'!$D$7:$U$47,7,0)=0,"-",IF(AND(AR38=AR38,OR(AS38="T",AS38="P")),VLOOKUP(AR38,'D3 TI'!$D$7:$U$47,7,0),"-")))</f>
        <v>MPR</v>
      </c>
      <c r="AU38" s="187" t="str">
        <f>IF(AR38="","-",IF(VLOOKUP(AR38,'D3 TI'!$D$7:$U$47,8,0)=0,"-",IF(AND(AR38=AR38,OR(AS38="T",AS38="P")),VLOOKUP(AR38,'D3 TI'!$D$7:$U$47,8,0),"-")))</f>
        <v>TLG</v>
      </c>
      <c r="AV38" s="187" t="str">
        <f>IF(AR38="","-",IF(VLOOKUP(AR38,'D3 TI'!$D$7:$U$47,9,0)=0,"-",IF(AND(AR38=AR38,OR(AS38="T",AS38="P")),VLOOKUP(AR38,'D3 TI'!$D$7:$U$47,9,0),"-")))</f>
        <v>-</v>
      </c>
      <c r="AW38" s="187" t="str">
        <f>IF(AR38="","-",IF(VLOOKUP(AR38,'D3 TI'!$D$7:$U$47,17,0)=0,"-",IF(AND(AR38=AR38,AS38="P"),VLOOKUP(AR38,'D3 TI'!$D$7:$U$47,17,0),"-")))</f>
        <v>-</v>
      </c>
      <c r="AX38" s="189" t="str">
        <f>IF(AR38="","-",IF(VLOOKUP(AR38,'D3 TI'!$D$7:$U$47,18,0)=0,"-",IF(AND(AR38=AR38,AS38="P"),VLOOKUP(AR38,'D3 TI'!$D$7:$U$47,18,0),"-")))</f>
        <v>-</v>
      </c>
      <c r="AY38" s="213" t="s">
        <v>274</v>
      </c>
      <c r="AZ38" s="210" t="s">
        <v>117</v>
      </c>
      <c r="BA38" s="93"/>
      <c r="BB38" s="93"/>
      <c r="BC38" s="93"/>
      <c r="BD38" s="93"/>
      <c r="BE38" s="93"/>
      <c r="BF38" s="93"/>
      <c r="BG38" s="93"/>
      <c r="BH38" s="93"/>
      <c r="BI38" s="93"/>
      <c r="BJ38" s="93"/>
    </row>
    <row r="39" spans="1:62" ht="14.25" customHeight="1">
      <c r="A39" s="23">
        <v>1</v>
      </c>
      <c r="B39" s="38" t="s">
        <v>27</v>
      </c>
      <c r="C39" s="184"/>
      <c r="D39" s="185"/>
      <c r="E39" s="186"/>
      <c r="F39" s="187" t="str">
        <f>IF(D39="","-",IF(VLOOKUP(D39,D3TK!$D$7:$U$44,7,0)=0,"-",IF(AND(D39=D39,OR(E39="T",E39="P")),VLOOKUP(D39,D3TK!$D$7:$U$44,7,0),"-")))</f>
        <v>-</v>
      </c>
      <c r="G39" s="187" t="str">
        <f>IF(D39="","-",IF(VLOOKUP(D39,D3TK!$D$7:$U$44,8,0)=0,"-",IF(AND(D39=D39,OR(E39="T",E39="P")),VLOOKUP(D39,D3TK!$D$7:$U$44,8,0),"-")))</f>
        <v>-</v>
      </c>
      <c r="H39" s="187" t="str">
        <f>IF(D39="","-",IF(VLOOKUP(D39,D3TK!$D$7:$U$44,9,0)=0,"-",IF(AND(D39=D39,OR(E39="T",E39="P")),VLOOKUP(D39,D3TK!$D$7:$U$44,9,0),"-")))</f>
        <v>-</v>
      </c>
      <c r="I39" s="187" t="str">
        <f>IF(D39="","-",IF(VLOOKUP(D39,D3TK!$D$7:$U$44,17,0)=0,"-",IF(AND(D39=D39,E39="P"),VLOOKUP(D39,D3TK!$D$7:$U$44,17,0),"-")))</f>
        <v>-</v>
      </c>
      <c r="J39" s="189" t="str">
        <f>IF(D39="","-",IF(VLOOKUP(D39,D3TK!$D$7:$U$44,18,0)=0,"-",IF(AND(D39=D39,E39="P"),VLOOKUP(D39,D3TK!$D$7:$U$44,18,0),"-")))</f>
        <v>-</v>
      </c>
      <c r="K39" s="191" t="s">
        <v>275</v>
      </c>
      <c r="L39" s="192"/>
      <c r="M39" s="184"/>
      <c r="N39" s="185" t="s">
        <v>270</v>
      </c>
      <c r="O39" s="186" t="s">
        <v>31</v>
      </c>
      <c r="P39" s="187" t="str">
        <f>IF(N39="","-",IF(VLOOKUP(N39,D3TK!$D$7:$U$44,7,0)=0,"-",IF(AND(N39=N39,OR(O39="T",O39="P")),VLOOKUP(N39,D3TK!$D$7:$U$44,7,0),"-")))</f>
        <v>FNA</v>
      </c>
      <c r="Q39" s="187" t="str">
        <f>IF(N39="","-",IF(VLOOKUP(N39,D3TK!$D$7:$U$44,8,0)=0,"-",IF(AND(N39=N39,OR(O39="T",O39="P")),VLOOKUP(N39,D3TK!$D$7:$U$44,8,0),"-")))</f>
        <v>-</v>
      </c>
      <c r="R39" s="187" t="str">
        <f>IF(N39="","-",IF(VLOOKUP(N39,D3TK!$D$7:$U$44,9,0)=0,"-",IF(AND(N39=N39,OR(O39="T",O39="P")),VLOOKUP(N39,D3TK!$D$7:$U$44,9,0),"-")))</f>
        <v>-</v>
      </c>
      <c r="S39" s="187" t="str">
        <f>IF(N39="","-",IF(VLOOKUP(N39,D3TK!$D$7:$U$44,17,0)=0,"-",IF(AND(N39=N39,O39="P"),VLOOKUP(N39,D3TK!$D$7:$U$44,17,0),"-")))</f>
        <v>-</v>
      </c>
      <c r="T39" s="189" t="str">
        <f>IF(N39="","-",IF(VLOOKUP(N39,D3TK!$D$7:$U$44,18,0)=0,"-",IF(AND(N39=N39,O39="P"),VLOOKUP(N39,D3TK!$D$7:$U$44,18,0),"-")))</f>
        <v>-</v>
      </c>
      <c r="U39" s="195" t="s">
        <v>275</v>
      </c>
      <c r="V39" s="192" t="s">
        <v>144</v>
      </c>
      <c r="W39" s="184"/>
      <c r="X39" s="185" t="s">
        <v>270</v>
      </c>
      <c r="Y39" s="186" t="s">
        <v>38</v>
      </c>
      <c r="Z39" s="187" t="str">
        <f>IF(X39="","-",IF(VLOOKUP(X39,D3TK!$D$7:$U$44,7,0)=0,"-",IF(AND(X39=X39,OR(Y39="T",Y39="P")),VLOOKUP(X39,D3TK!$D$7:$U$44,7,0),"-")))</f>
        <v>FNA</v>
      </c>
      <c r="AA39" s="187" t="str">
        <f>IF(X39="","-",IF(VLOOKUP(X39,D3TK!$D$7:$U$44,8,0)=0,"-",IF(AND(X39=X39,OR(Y39="T",Y39="P")),VLOOKUP(X39,D3TK!$D$7:$U$44,8,0),"-")))</f>
        <v>-</v>
      </c>
      <c r="AB39" s="187" t="str">
        <f>IF(X39="","-",IF(VLOOKUP(X39,D3TK!$D$7:$U$44,9,0)=0,"-",IF(AND(X39=X39,OR(Y39="T",Y39="P")),VLOOKUP(X39,D3TK!$D$7:$U$44,9,0),"-")))</f>
        <v>-</v>
      </c>
      <c r="AC39" s="187" t="str">
        <f>IF(X39="","-",IF(VLOOKUP(X39,D3TK!$D$7:$U$44,17,0)=0,"-",IF(AND(X39=X39,Y39="P"),VLOOKUP(X39,D3TK!$D$7:$U$44,17,0),"-")))</f>
        <v>-</v>
      </c>
      <c r="AD39" s="189" t="str">
        <f>IF(X39="","-",IF(VLOOKUP(X39,D3TK!$D$7:$U$44,18,0)=0,"-",IF(AND(X39=X39,Y39="P"),VLOOKUP(X39,D3TK!$D$7:$U$44,18,0),"-")))</f>
        <v>-</v>
      </c>
      <c r="AE39" s="195" t="s">
        <v>275</v>
      </c>
      <c r="AF39" s="192" t="s">
        <v>138</v>
      </c>
      <c r="AG39" s="184"/>
      <c r="AH39" s="185" t="s">
        <v>267</v>
      </c>
      <c r="AI39" s="186" t="s">
        <v>31</v>
      </c>
      <c r="AJ39" s="187" t="str">
        <f>IF(AH39="","-",IF(VLOOKUP(AH39,D3TK!$D$7:$U$44,7,0)=0,"-",IF(AND(AH39=AH39,OR(AI39="T",AI39="P")),VLOOKUP(AH39,D3TK!$D$7:$U$44,7,0),"-")))</f>
        <v>THJ</v>
      </c>
      <c r="AK39" s="187" t="str">
        <f>IF(AH39="","-",IF(VLOOKUP(AH39,D3TK!$D$7:$U$44,8,0)=0,"-",IF(AND(AH39=AH39,OR(AI39="T",AI39="P")),VLOOKUP(AH39,D3TK!$D$7:$U$44,8,0),"-")))</f>
        <v>-</v>
      </c>
      <c r="AL39" s="187" t="str">
        <f>IF(AH39="","-",IF(VLOOKUP(AH39,D3TK!$D$7:$U$44,9,0)=0,"-",IF(AND(AH39=AH39,OR(AI39="T",AI39="P")),VLOOKUP(AH39,D3TK!$D$7:$U$44,9,0),"-")))</f>
        <v>-</v>
      </c>
      <c r="AM39" s="187" t="str">
        <f>IF(AH39="","-",IF(VLOOKUP(AH39,D3TK!$D$7:$U$44,17,0)=0,"-",IF(AND(AH39=AH39,AI39="P"),VLOOKUP(AH39,D3TK!$D$7:$U$44,17,0),"-")))</f>
        <v>-</v>
      </c>
      <c r="AN39" s="189" t="str">
        <f>IF(AH39="","-",IF(VLOOKUP(AH39,D3TK!$D$7:$U$44,18,0)=0,"-",IF(AND(AH39=AH39,AI39="P"),VLOOKUP(AH39,D3TK!$D$7:$U$44,18,0),"-")))</f>
        <v>-</v>
      </c>
      <c r="AO39" s="195" t="s">
        <v>275</v>
      </c>
      <c r="AP39" s="192" t="s">
        <v>26</v>
      </c>
      <c r="AQ39" s="184"/>
      <c r="AR39" s="185" t="s">
        <v>276</v>
      </c>
      <c r="AS39" s="186" t="s">
        <v>38</v>
      </c>
      <c r="AT39" s="187" t="str">
        <f>IF(AR39="","-",IF(VLOOKUP(AR39,D3TK!$D$7:$U$44,7,0)=0,"-",IF(AND(AR39=AR39,OR(AS39="T",AS39="P")),VLOOKUP(AR39,D3TK!$D$7:$U$44,7,0),"-")))</f>
        <v>MMS</v>
      </c>
      <c r="AU39" s="187" t="str">
        <f>IF(AR39="","-",IF(VLOOKUP(AR39,D3TK!$D$7:$U$44,8,0)=0,"-",IF(AND(AR39=AR39,OR(AS39="T",AS39="P")),VLOOKUP(AR39,D3TK!$D$7:$U$44,8,0),"-")))</f>
        <v>-</v>
      </c>
      <c r="AV39" s="187" t="str">
        <f>IF(AR39="","-",IF(VLOOKUP(AR39,D3TK!$D$7:$U$44,9,0)=0,"-",IF(AND(AR39=AR39,OR(AS39="T",AS39="P")),VLOOKUP(AR39,D3TK!$D$7:$U$44,9,0),"-")))</f>
        <v>-</v>
      </c>
      <c r="AW39" s="187" t="str">
        <f>IF(AR39="","-",IF(VLOOKUP(AR39,D3TK!$D$7:$U$44,17,0)=0,"-",IF(AND(AR39=AR39,AS39="P"),VLOOKUP(AR39,D3TK!$D$7:$U$44,17,0),"-")))</f>
        <v>TLS</v>
      </c>
      <c r="AX39" s="189" t="str">
        <f>IF(AR39="","-",IF(VLOOKUP(AR39,D3TK!$D$7:$U$44,18,0)=0,"-",IF(AND(AR39=AR39,AS39="P"),VLOOKUP(AR39,D3TK!$D$7:$U$44,18,0),"-")))</f>
        <v>-</v>
      </c>
      <c r="AY39" s="195" t="s">
        <v>275</v>
      </c>
      <c r="AZ39" s="192" t="s">
        <v>138</v>
      </c>
      <c r="BA39" s="22"/>
      <c r="BB39" s="22"/>
      <c r="BC39" s="22"/>
      <c r="BD39" s="22"/>
      <c r="BE39" s="2"/>
      <c r="BF39" s="2"/>
      <c r="BG39" s="2"/>
      <c r="BH39" s="2"/>
      <c r="BI39" s="2"/>
      <c r="BJ39" s="2"/>
    </row>
    <row r="40" spans="1:62" ht="14.25" customHeight="1">
      <c r="A40" s="23">
        <v>1</v>
      </c>
      <c r="B40" s="38" t="s">
        <v>27</v>
      </c>
      <c r="C40" s="184"/>
      <c r="D40" s="185" t="s">
        <v>277</v>
      </c>
      <c r="E40" s="186" t="s">
        <v>31</v>
      </c>
      <c r="F40" s="187" t="str">
        <f>IF(D40="","-",IF(VLOOKUP(D40,D4TI!$D$7:$U$58,7,0)=0,"-",IF(AND(D40=D40,OR(E40="T",E40="P")),VLOOKUP(D40,D4TI!$D$7:$U$58,7,0),"-")))</f>
        <v>YHP</v>
      </c>
      <c r="G40" s="187" t="str">
        <f>IF(D40="","-",IF(VLOOKUP(D40,D4TI!$D$7:$U$58,8,0)=0,"-",IF(AND(D40=D40,OR(E40="T",E40="P")),VLOOKUP(D40,D4TI!$D$7:$U$58,8,0),"-")))</f>
        <v>YBN</v>
      </c>
      <c r="H40" s="187" t="str">
        <f>IF(D40="","-",IF(VLOOKUP(D40,D4TI!$D$7:$U$58,9,0)=0,"-",IF(AND(D40=D40,OR(E40="T",E40="P")),VLOOKUP(D40,D4TI!$D$7:$U$58,9,0),"-")))</f>
        <v>-</v>
      </c>
      <c r="I40" s="187" t="str">
        <f>IF(D40="","-",IF(VLOOKUP(D40,D4TI!$D$7:$U$58,17,0)=0,"-",IF(AND(D40=D40,E40="P"),VLOOKUP(D40,D4TI!$D$7:$U$58,17,0),"-")))</f>
        <v>-</v>
      </c>
      <c r="J40" s="189" t="str">
        <f>IF(D40="","-",IF(VLOOKUP(D40,D4TI!$D$7:$U$58,18,0)=0,"-",IF(AND(D40=D40,E40="P"),VLOOKUP(D40,D4TI!$D$7:$U$58,18,0),"-")))</f>
        <v>-</v>
      </c>
      <c r="K40" s="223" t="s">
        <v>278</v>
      </c>
      <c r="L40" s="192" t="s">
        <v>26</v>
      </c>
      <c r="M40" s="184"/>
      <c r="N40" s="185" t="s">
        <v>280</v>
      </c>
      <c r="O40" s="186" t="s">
        <v>31</v>
      </c>
      <c r="P40" s="187" t="str">
        <f>IF(N40="","-",IF(VLOOKUP(N40,D4TI!$D$7:$U$58,7,0)=0,"-",IF(AND(N40=N40,OR(O40="T",O40="P")),VLOOKUP(N40,D4TI!$D$7:$U$58,7,0),"-")))</f>
        <v>MSL</v>
      </c>
      <c r="Q40" s="187" t="str">
        <f>IF(N40="","-",IF(VLOOKUP(N40,D4TI!$D$7:$U$58,8,0)=0,"-",IF(AND(N40=N40,OR(O40="T",O40="P")),VLOOKUP(N40,D4TI!$D$7:$U$58,8,0),"-")))</f>
        <v>-</v>
      </c>
      <c r="R40" s="187" t="str">
        <f>IF(N40="","-",IF(VLOOKUP(N40,D4TI!$D$7:$U$58,9,0)=0,"-",IF(AND(N40=N40,OR(O40="T",O40="P")),VLOOKUP(N40,D4TI!$D$7:$U$58,9,0),"-")))</f>
        <v>-</v>
      </c>
      <c r="S40" s="187" t="str">
        <f>IF(N40="","-",IF(VLOOKUP(N40,D4TI!$D$7:$U$58,17,0)=0,"-",IF(AND(N40=N40,O40="P"),VLOOKUP(N40,D4TI!$D$7:$U$58,17,0),"-")))</f>
        <v>-</v>
      </c>
      <c r="T40" s="189" t="str">
        <f>IF(N40="","-",IF(VLOOKUP(N40,D4TI!$D$7:$U$58,18,0)=0,"-",IF(AND(N40=N40,O40="P"),VLOOKUP(N40,D4TI!$D$7:$U$58,18,0),"-")))</f>
        <v>-</v>
      </c>
      <c r="U40" s="223" t="s">
        <v>278</v>
      </c>
      <c r="V40" s="192" t="s">
        <v>44</v>
      </c>
      <c r="W40" s="184"/>
      <c r="X40" s="185" t="s">
        <v>282</v>
      </c>
      <c r="Y40" s="186" t="s">
        <v>31</v>
      </c>
      <c r="Z40" s="187" t="str">
        <f>IF(X40="","-",IF(VLOOKUP(X40,D4TI!$D$7:$U$58,7,0)=0,"-",IF(AND(X40=X40,OR(Y40="T",Y40="P")),VLOOKUP(X40,D4TI!$D$7:$U$58,7,0),"-")))</f>
        <v>AMS</v>
      </c>
      <c r="AA40" s="187" t="str">
        <f>IF(X40="","-",IF(VLOOKUP(X40,D4TI!$D$7:$U$58,8,0)=0,"-",IF(AND(X40=X40,OR(Y40="T",Y40="P")),VLOOKUP(X40,D4TI!$D$7:$U$58,8,0),"-")))</f>
        <v>-</v>
      </c>
      <c r="AB40" s="187" t="str">
        <f>IF(X40="","-",IF(VLOOKUP(X40,D4TI!$D$7:$U$58,9,0)=0,"-",IF(AND(X40=X40,OR(Y40="T",Y40="P")),VLOOKUP(X40,D4TI!$D$7:$U$58,9,0),"-")))</f>
        <v>-</v>
      </c>
      <c r="AC40" s="187" t="str">
        <f>IF(X40="","-",IF(VLOOKUP(X40,D4TI!$D$7:$U$58,17,0)=0,"-",IF(AND(X40=X40,Y40="P"),VLOOKUP(X40,D4TI!$D$7:$U$58,17,0),"-")))</f>
        <v>-</v>
      </c>
      <c r="AD40" s="189" t="str">
        <f>IF(X40="","-",IF(VLOOKUP(X40,D4TI!$D$7:$U$58,18,0)=0,"-",IF(AND(X40=X40,Y40="P"),VLOOKUP(X40,D4TI!$D$7:$U$58,18,0),"-")))</f>
        <v>-</v>
      </c>
      <c r="AE40" s="223" t="s">
        <v>278</v>
      </c>
      <c r="AF40" s="192" t="s">
        <v>77</v>
      </c>
      <c r="AG40" s="184"/>
      <c r="AH40" s="185" t="s">
        <v>280</v>
      </c>
      <c r="AI40" s="186" t="s">
        <v>38</v>
      </c>
      <c r="AJ40" s="187" t="str">
        <f>IF(AH40="","-",IF(VLOOKUP(AH40,D4TI!$D$7:$U$58,7,0)=0,"-",IF(AND(AH40=AH40,OR(AI40="T",AI40="P")),VLOOKUP(AH40,D4TI!$D$7:$U$58,7,0),"-")))</f>
        <v>MSL</v>
      </c>
      <c r="AK40" s="187" t="str">
        <f>IF(AH40="","-",IF(VLOOKUP(AH40,D4TI!$D$7:$U$58,8,0)=0,"-",IF(AND(AH40=AH40,OR(AI40="T",AI40="P")),VLOOKUP(AH40,D4TI!$D$7:$U$58,8,0),"-")))</f>
        <v>-</v>
      </c>
      <c r="AL40" s="187" t="str">
        <f>IF(AH40="","-",IF(VLOOKUP(AH40,D4TI!$D$7:$U$58,9,0)=0,"-",IF(AND(AH40=AH40,OR(AI40="T",AI40="P")),VLOOKUP(AH40,D4TI!$D$7:$U$58,9,0),"-")))</f>
        <v>-</v>
      </c>
      <c r="AM40" s="187" t="str">
        <f>IF(AH40="","-",IF(VLOOKUP(AH40,D4TI!$D$7:$U$58,17,0)=0,"-",IF(AND(AH40=AH40,AI40="P"),VLOOKUP(AH40,D4TI!$D$7:$U$58,17,0),"-")))</f>
        <v>-</v>
      </c>
      <c r="AN40" s="189" t="str">
        <f>IF(AH40="","-",IF(VLOOKUP(AH40,D4TI!$D$7:$U$58,18,0)=0,"-",IF(AND(AH40=AH40,AI40="P"),VLOOKUP(AH40,D4TI!$D$7:$U$58,18,0),"-")))</f>
        <v>-</v>
      </c>
      <c r="AO40" s="223" t="s">
        <v>278</v>
      </c>
      <c r="AP40" s="192" t="s">
        <v>77</v>
      </c>
      <c r="AQ40" s="184"/>
      <c r="AR40" s="185" t="s">
        <v>280</v>
      </c>
      <c r="AS40" s="186" t="s">
        <v>31</v>
      </c>
      <c r="AT40" s="187" t="str">
        <f>IF(AR40="","-",IF(VLOOKUP(AR40,D4TI!$D$7:$U$58,7,0)=0,"-",IF(AND(AR40=AR40,OR(AS40="T",AS40="P")),VLOOKUP(AR40,D4TI!$D$7:$U$58,7,0),"-")))</f>
        <v>MSL</v>
      </c>
      <c r="AU40" s="187" t="str">
        <f>IF(AR40="","-",IF(VLOOKUP(AR40,D4TI!$D$7:$U$58,8,0)=0,"-",IF(AND(AR40=AR40,OR(AS40="T",AS40="P")),VLOOKUP(AR40,D4TI!$D$7:$U$58,8,0),"-")))</f>
        <v>-</v>
      </c>
      <c r="AV40" s="187" t="str">
        <f>IF(AR40="","-",IF(VLOOKUP(AR40,D4TI!$D$7:$U$58,9,0)=0,"-",IF(AND(AR40=AR40,OR(AS40="T",AS40="P")),VLOOKUP(AR40,D4TI!$D$7:$U$58,9,0),"-")))</f>
        <v>-</v>
      </c>
      <c r="AW40" s="187" t="str">
        <f>IF(AR40="","-",IF(VLOOKUP(AR40,D4TI!$D$7:$U$58,17,0)=0,"-",IF(AND(AR40=AR40,AS40="P"),VLOOKUP(AR40,D4TI!$D$7:$U$58,17,0),"-")))</f>
        <v>-</v>
      </c>
      <c r="AX40" s="189" t="str">
        <f>IF(AR40="","-",IF(VLOOKUP(AR40,D4TI!$D$7:$U$58,18,0)=0,"-",IF(AND(AR40=AR40,AS40="P"),VLOOKUP(AR40,D4TI!$D$7:$U$58,18,0),"-")))</f>
        <v>-</v>
      </c>
      <c r="AY40" s="223" t="s">
        <v>278</v>
      </c>
      <c r="AZ40" s="192" t="s">
        <v>79</v>
      </c>
      <c r="BA40" s="22"/>
      <c r="BB40" s="22"/>
      <c r="BC40" s="22"/>
      <c r="BD40" s="22"/>
      <c r="BE40" s="2"/>
      <c r="BF40" s="2"/>
      <c r="BG40" s="2"/>
      <c r="BH40" s="2"/>
      <c r="BI40" s="2"/>
      <c r="BJ40" s="2"/>
    </row>
    <row r="41" spans="1:62" ht="14.25" customHeight="1">
      <c r="A41" s="23">
        <v>1</v>
      </c>
      <c r="B41" s="38" t="s">
        <v>27</v>
      </c>
      <c r="C41" s="184"/>
      <c r="D41" s="185" t="s">
        <v>290</v>
      </c>
      <c r="E41" s="186" t="s">
        <v>31</v>
      </c>
      <c r="F41" s="187" t="str">
        <f>IF(D41="","-",IF(VLOOKUP(D41,'S1-TI'!$D$7:$U$58,7,0)=0,"-",IF(AND(D41=D41,OR(E41="T",E41="P")),VLOOKUP(D41,'S1-TI'!$D$7:$U$58,7,0),"-")))</f>
        <v>YYS</v>
      </c>
      <c r="G41" s="187" t="str">
        <f>IF(D41="","-",IF(VLOOKUP(D41,'S1-TI'!$D$7:$U$58,8,0)=0,"-",IF(AND(D41=D41,OR(E41="T",E41="P")),VLOOKUP(D41,'S1-TI'!$D$7:$U$58,8,0),"-")))</f>
        <v>-</v>
      </c>
      <c r="H41" s="187" t="str">
        <f>IF(D41="","-",IF(VLOOKUP(D41,'S1-TI'!$D$7:$U$58,9,0)=0,"-",IF(AND(D41=D41,OR(E41="T",E41="P")),VLOOKUP(D41,'S1-TI'!$D$7:$U$58,9,0),"-")))</f>
        <v>-</v>
      </c>
      <c r="I41" s="187" t="str">
        <f>IF(D41="","-",IF(VLOOKUP(D41,'S1-TI'!$D$7:$U$58,17,0)=0,"-",IF(AND(D41=D41,E41="P"),VLOOKUP(D41,'S1-TI'!$D$7:$U$58,17,0),"-")))</f>
        <v>-</v>
      </c>
      <c r="J41" s="189" t="str">
        <f>IF(D41="","-",IF(VLOOKUP(D41,'S1-TI'!$D$7:$U$58,18,0)=0,"-",IF(AND(D41=D41,E41="P"),VLOOKUP(D41,'S1-TI'!$D$7:$U$58,18,0),"-")))</f>
        <v>-</v>
      </c>
      <c r="K41" s="223" t="s">
        <v>293</v>
      </c>
      <c r="L41" s="210" t="s">
        <v>40</v>
      </c>
      <c r="M41" s="184"/>
      <c r="N41" s="185"/>
      <c r="O41" s="186"/>
      <c r="P41" s="187" t="str">
        <f>IF(N41="","-",IF(VLOOKUP(N41,'S1-TI'!$D$7:$U$58,7,0)=0,"-",IF(AND(N41=N41,OR(O41="T",O41="P")),VLOOKUP(N41,'S1-TI'!$D$7:$U$58,7,0),"-")))</f>
        <v>-</v>
      </c>
      <c r="Q41" s="187" t="str">
        <f>IF(N41="","-",IF(VLOOKUP(N41,'S1-TI'!$D$7:$U$58,8,0)=0,"-",IF(AND(N41=N41,OR(O41="T",O41="P")),VLOOKUP(N41,'S1-TI'!$D$7:$U$58,8,0),"-")))</f>
        <v>-</v>
      </c>
      <c r="R41" s="187" t="str">
        <f>IF(N41="","-",IF(VLOOKUP(N41,'S1-TI'!$D$7:$U$58,9,0)=0,"-",IF(AND(N41=N41,OR(O41="T",O41="P")),VLOOKUP(N41,'S1-TI'!$D$7:$U$58,9,0),"-")))</f>
        <v>-</v>
      </c>
      <c r="S41" s="187" t="str">
        <f>IF(N41="","-",IF(VLOOKUP(N41,'S1-TI'!$D$7:$U$58,17,0)=0,"-",IF(AND(N41=N41,O41="P"),VLOOKUP(N41,'S1-TI'!$D$7:$U$58,17,0),"-")))</f>
        <v>-</v>
      </c>
      <c r="T41" s="189" t="str">
        <f>IF(N41="","-",IF(VLOOKUP(N41,'S1-TI'!$D$7:$U$58,18,0)=0,"-",IF(AND(N41=N41,O41="P"),VLOOKUP(N41,'S1-TI'!$D$7:$U$58,18,0),"-")))</f>
        <v>-</v>
      </c>
      <c r="U41" s="223" t="s">
        <v>293</v>
      </c>
      <c r="V41" s="210"/>
      <c r="W41" s="184"/>
      <c r="X41" s="185"/>
      <c r="Y41" s="186"/>
      <c r="Z41" s="187" t="str">
        <f>IF(X41="","-",IF(VLOOKUP(X41,'S1-TI'!$D$7:$U$58,7,0)=0,"-",IF(AND(X41=X41,OR(Y41="T",Y41="P")),VLOOKUP(X41,'S1-TI'!$D$7:$U$58,7,0),"-")))</f>
        <v>-</v>
      </c>
      <c r="AA41" s="187" t="str">
        <f>IF(X41="","-",IF(VLOOKUP(X41,'S1-TI'!$D$7:$U$58,8,0)=0,"-",IF(AND(X41=X41,OR(Y41="T",Y41="P")),VLOOKUP(X41,'S1-TI'!$D$7:$U$58,8,0),"-")))</f>
        <v>-</v>
      </c>
      <c r="AB41" s="187" t="str">
        <f>IF(X41="","-",IF(VLOOKUP(X41,'S1-TI'!$D$7:$U$58,9,0)=0,"-",IF(AND(X41=X41,OR(Y41="T",Y41="P")),VLOOKUP(X41,'S1-TI'!$D$7:$U$58,9,0),"-")))</f>
        <v>-</v>
      </c>
      <c r="AC41" s="187" t="str">
        <f>IF(X41="","-",IF(VLOOKUP(X41,'S1-TI'!$D$7:$U$58,17,0)=0,"-",IF(AND(X41=X41,Y41="P"),VLOOKUP(X41,'S1-TI'!$D$7:$U$58,17,0),"-")))</f>
        <v>-</v>
      </c>
      <c r="AD41" s="189" t="str">
        <f>IF(X41="","-",IF(VLOOKUP(X41,'S1-TI'!$D$7:$U$58,18,0)=0,"-",IF(AND(X41=X41,Y41="P"),VLOOKUP(X41,'S1-TI'!$D$7:$U$58,18,0),"-")))</f>
        <v>-</v>
      </c>
      <c r="AE41" s="223" t="s">
        <v>293</v>
      </c>
      <c r="AF41" s="210"/>
      <c r="AG41" s="184"/>
      <c r="AH41" s="185" t="s">
        <v>290</v>
      </c>
      <c r="AI41" s="186" t="s">
        <v>31</v>
      </c>
      <c r="AJ41" s="187" t="str">
        <f>IF(AH41="","-",IF(VLOOKUP(AH41,'S1-TI'!$D$7:$U$58,7,0)=0,"-",IF(AND(AH41=AH41,OR(AI41="T",AI41="P")),VLOOKUP(AH41,'S1-TI'!$D$7:$U$58,7,0),"-")))</f>
        <v>YYS</v>
      </c>
      <c r="AK41" s="187" t="str">
        <f>IF(AH41="","-",IF(VLOOKUP(AH41,'S1-TI'!$D$7:$U$58,8,0)=0,"-",IF(AND(AH41=AH41,OR(AI41="T",AI41="P")),VLOOKUP(AH41,'S1-TI'!$D$7:$U$58,8,0),"-")))</f>
        <v>-</v>
      </c>
      <c r="AL41" s="187" t="str">
        <f>IF(AH41="","-",IF(VLOOKUP(AH41,'S1-TI'!$D$7:$U$58,9,0)=0,"-",IF(AND(AH41=AH41,OR(AI41="T",AI41="P")),VLOOKUP(AH41,'S1-TI'!$D$7:$U$58,9,0),"-")))</f>
        <v>-</v>
      </c>
      <c r="AM41" s="187" t="str">
        <f>IF(AH41="","-",IF(VLOOKUP(AH41,'S1-TI'!$D$7:$U$58,17,0)=0,"-",IF(AND(AH41=AH41,AI41="P"),VLOOKUP(AH41,'S1-TI'!$D$7:$U$58,17,0),"-")))</f>
        <v>-</v>
      </c>
      <c r="AN41" s="189" t="str">
        <f>IF(AH41="","-",IF(VLOOKUP(AH41,'S1-TI'!$D$7:$U$58,18,0)=0,"-",IF(AND(AH41=AH41,AI41="P"),VLOOKUP(AH41,'S1-TI'!$D$7:$U$58,18,0),"-")))</f>
        <v>-</v>
      </c>
      <c r="AO41" s="223" t="s">
        <v>293</v>
      </c>
      <c r="AP41" s="210" t="s">
        <v>90</v>
      </c>
      <c r="AQ41" s="184"/>
      <c r="AR41" s="185"/>
      <c r="AS41" s="186"/>
      <c r="AT41" s="187" t="str">
        <f>IF(AR41="","-",IF(VLOOKUP(AR41,'S1-TI'!$D$7:$U$58,7,0)=0,"-",IF(AND(AR41=AR41,OR(AS41="T",AS41="P")),VLOOKUP(AR41,'S1-TI'!$D$7:$U$58,7,0),"-")))</f>
        <v>-</v>
      </c>
      <c r="AU41" s="187" t="str">
        <f>IF(AR41="","-",IF(VLOOKUP(AR41,'S1-TI'!$D$7:$U$58,8,0)=0,"-",IF(AND(AR41=AR41,OR(AS41="T",AS41="P")),VLOOKUP(AR41,'S1-TI'!$D$7:$U$58,8,0),"-")))</f>
        <v>-</v>
      </c>
      <c r="AV41" s="187" t="str">
        <f>IF(AR41="","-",IF(VLOOKUP(AR41,'S1-TI'!$D$7:$U$58,9,0)=0,"-",IF(AND(AR41=AR41,OR(AS41="T",AS41="P")),VLOOKUP(AR41,'S1-TI'!$D$7:$U$58,9,0),"-")))</f>
        <v>-</v>
      </c>
      <c r="AW41" s="187" t="str">
        <f>IF(AR41="","-",IF(VLOOKUP(AR41,'S1-TI'!$D$7:$U$58,17,0)=0,"-",IF(AND(AR41=AR41,AS41="P"),VLOOKUP(AR41,'S1-TI'!$D$7:$U$58,17,0),"-")))</f>
        <v>-</v>
      </c>
      <c r="AX41" s="189" t="str">
        <f>IF(AR41="","-",IF(VLOOKUP(AR41,'S1-TI'!$D$7:$U$58,18,0)=0,"-",IF(AND(AR41=AR41,AS41="P"),VLOOKUP(AR41,'S1-TI'!$D$7:$U$58,18,0),"-")))</f>
        <v>-</v>
      </c>
      <c r="AY41" s="223" t="s">
        <v>293</v>
      </c>
      <c r="AZ41" s="239"/>
      <c r="BA41" s="22"/>
      <c r="BB41" s="22"/>
      <c r="BC41" s="22"/>
      <c r="BD41" s="22"/>
      <c r="BE41" s="2"/>
      <c r="BF41" s="2"/>
      <c r="BG41" s="2"/>
      <c r="BH41" s="2"/>
      <c r="BI41" s="2"/>
      <c r="BJ41" s="2"/>
    </row>
    <row r="42" spans="1:62" ht="14.25" customHeight="1">
      <c r="A42" s="23">
        <v>1</v>
      </c>
      <c r="B42" s="38" t="s">
        <v>27</v>
      </c>
      <c r="C42" s="184"/>
      <c r="D42" s="185" t="s">
        <v>290</v>
      </c>
      <c r="E42" s="186" t="s">
        <v>31</v>
      </c>
      <c r="F42" s="187" t="str">
        <f>IF(D42="","-",IF(VLOOKUP(D42,'S1-TI'!$D$7:$U$58,7,0)=0,"-",IF(AND(D42=D42,OR(E42="T",E42="P")),VLOOKUP(D42,'S1-TI'!$D$7:$U$58,7,0),"-")))</f>
        <v>YYS</v>
      </c>
      <c r="G42" s="187" t="str">
        <f>IF(D42="","-",IF(VLOOKUP(D42,'S1-TI'!$D$7:$U$58,8,0)=0,"-",IF(AND(D42=D42,OR(E42="T",E42="P")),VLOOKUP(D42,'S1-TI'!$D$7:$U$58,8,0),"-")))</f>
        <v>-</v>
      </c>
      <c r="H42" s="187" t="str">
        <f>IF(D42="","-",IF(VLOOKUP(D42,'S1-TI'!$D$7:$U$58,9,0)=0,"-",IF(AND(D42=D42,OR(E42="T",E42="P")),VLOOKUP(D42,'S1-TI'!$D$7:$U$58,9,0),"-")))</f>
        <v>-</v>
      </c>
      <c r="I42" s="187" t="str">
        <f>IF(D42="","-",IF(VLOOKUP(D42,'S1-TI'!$D$7:$U$58,17,0)=0,"-",IF(AND(D42=D42,E42="P"),VLOOKUP(D42,'S1-TI'!$D$7:$U$58,17,0),"-")))</f>
        <v>-</v>
      </c>
      <c r="J42" s="189" t="str">
        <f>IF(D42="","-",IF(VLOOKUP(D42,'S1-TI'!$D$7:$U$58,18,0)=0,"-",IF(AND(D42=D42,E42="P"),VLOOKUP(D42,'S1-TI'!$D$7:$U$58,18,0),"-")))</f>
        <v>-</v>
      </c>
      <c r="K42" s="223" t="s">
        <v>300</v>
      </c>
      <c r="L42" s="210" t="s">
        <v>40</v>
      </c>
      <c r="M42" s="184"/>
      <c r="N42" s="185"/>
      <c r="O42" s="186"/>
      <c r="P42" s="187" t="str">
        <f>IF(N42="","-",IF(VLOOKUP(N42,'S1-TI'!$D$7:$U$58,7,0)=0,"-",IF(AND(N42=N42,OR(O42="T",O42="P")),VLOOKUP(N42,'S1-TI'!$D$7:$U$58,7,0),"-")))</f>
        <v>-</v>
      </c>
      <c r="Q42" s="187" t="str">
        <f>IF(N42="","-",IF(VLOOKUP(N42,'S1-TI'!$D$7:$U$58,8,0)=0,"-",IF(AND(N42=N42,OR(O42="T",O42="P")),VLOOKUP(N42,'S1-TI'!$D$7:$U$58,8,0),"-")))</f>
        <v>-</v>
      </c>
      <c r="R42" s="187" t="str">
        <f>IF(N42="","-",IF(VLOOKUP(N42,'S1-TI'!$D$7:$U$58,9,0)=0,"-",IF(AND(N42=N42,OR(O42="T",O42="P")),VLOOKUP(N42,'S1-TI'!$D$7:$U$58,9,0),"-")))</f>
        <v>-</v>
      </c>
      <c r="S42" s="187" t="str">
        <f>IF(N42="","-",IF(VLOOKUP(N42,'S1-TI'!$D$7:$U$58,17,0)=0,"-",IF(AND(N42=N42,O42="P"),VLOOKUP(N42,'S1-TI'!$D$7:$U$58,17,0),"-")))</f>
        <v>-</v>
      </c>
      <c r="T42" s="189" t="str">
        <f>IF(N42="","-",IF(VLOOKUP(N42,'S1-TI'!$D$7:$U$58,18,0)=0,"-",IF(AND(N42=N42,O42="P"),VLOOKUP(N42,'S1-TI'!$D$7:$U$58,18,0),"-")))</f>
        <v>-</v>
      </c>
      <c r="U42" s="223" t="s">
        <v>300</v>
      </c>
      <c r="V42" s="210"/>
      <c r="W42" s="184"/>
      <c r="X42" s="185"/>
      <c r="Y42" s="186"/>
      <c r="Z42" s="187" t="str">
        <f>IF(X42="","-",IF(VLOOKUP(X42,'S1-TI'!$D$7:$U$58,7,0)=0,"-",IF(AND(X42=X42,OR(Y42="T",Y42="P")),VLOOKUP(X42,'S1-TI'!$D$7:$U$58,7,0),"-")))</f>
        <v>-</v>
      </c>
      <c r="AA42" s="187" t="str">
        <f>IF(X42="","-",IF(VLOOKUP(X42,'S1-TI'!$D$7:$U$58,8,0)=0,"-",IF(AND(X42=X42,OR(Y42="T",Y42="P")),VLOOKUP(X42,'S1-TI'!$D$7:$U$58,8,0),"-")))</f>
        <v>-</v>
      </c>
      <c r="AB42" s="187" t="str">
        <f>IF(X42="","-",IF(VLOOKUP(X42,'S1-TI'!$D$7:$U$58,9,0)=0,"-",IF(AND(X42=X42,OR(Y42="T",Y42="P")),VLOOKUP(X42,'S1-TI'!$D$7:$U$58,9,0),"-")))</f>
        <v>-</v>
      </c>
      <c r="AC42" s="187" t="str">
        <f>IF(X42="","-",IF(VLOOKUP(X42,'S1-TI'!$D$7:$U$58,17,0)=0,"-",IF(AND(X42=X42,Y42="P"),VLOOKUP(X42,'S1-TI'!$D$7:$U$58,17,0),"-")))</f>
        <v>-</v>
      </c>
      <c r="AD42" s="189" t="str">
        <f>IF(X42="","-",IF(VLOOKUP(X42,'S1-TI'!$D$7:$U$58,18,0)=0,"-",IF(AND(X42=X42,Y42="P"),VLOOKUP(X42,'S1-TI'!$D$7:$U$58,18,0),"-")))</f>
        <v>-</v>
      </c>
      <c r="AE42" s="223" t="s">
        <v>300</v>
      </c>
      <c r="AF42" s="210"/>
      <c r="AG42" s="184"/>
      <c r="AH42" s="185" t="s">
        <v>290</v>
      </c>
      <c r="AI42" s="186" t="s">
        <v>31</v>
      </c>
      <c r="AJ42" s="187" t="str">
        <f>IF(AH42="","-",IF(VLOOKUP(AH42,'S1-TI'!$D$7:$U$58,7,0)=0,"-",IF(AND(AH42=AH42,OR(AI42="T",AI42="P")),VLOOKUP(AH42,'S1-TI'!$D$7:$U$58,7,0),"-")))</f>
        <v>YYS</v>
      </c>
      <c r="AK42" s="187" t="str">
        <f>IF(AH42="","-",IF(VLOOKUP(AH42,'S1-TI'!$D$7:$U$58,8,0)=0,"-",IF(AND(AH42=AH42,OR(AI42="T",AI42="P")),VLOOKUP(AH42,'S1-TI'!$D$7:$U$58,8,0),"-")))</f>
        <v>-</v>
      </c>
      <c r="AL42" s="187" t="str">
        <f>IF(AH42="","-",IF(VLOOKUP(AH42,'S1-TI'!$D$7:$U$58,9,0)=0,"-",IF(AND(AH42=AH42,OR(AI42="T",AI42="P")),VLOOKUP(AH42,'S1-TI'!$D$7:$U$58,9,0),"-")))</f>
        <v>-</v>
      </c>
      <c r="AM42" s="187" t="str">
        <f>IF(AH42="","-",IF(VLOOKUP(AH42,'S1-TI'!$D$7:$U$58,17,0)=0,"-",IF(AND(AH42=AH42,AI42="P"),VLOOKUP(AH42,'S1-TI'!$D$7:$U$58,17,0),"-")))</f>
        <v>-</v>
      </c>
      <c r="AN42" s="189" t="str">
        <f>IF(AH42="","-",IF(VLOOKUP(AH42,'S1-TI'!$D$7:$U$58,18,0)=0,"-",IF(AND(AH42=AH42,AI42="P"),VLOOKUP(AH42,'S1-TI'!$D$7:$U$58,18,0),"-")))</f>
        <v>-</v>
      </c>
      <c r="AO42" s="223" t="s">
        <v>300</v>
      </c>
      <c r="AP42" s="210" t="s">
        <v>90</v>
      </c>
      <c r="AQ42" s="184"/>
      <c r="AR42" s="185"/>
      <c r="AS42" s="186"/>
      <c r="AT42" s="187" t="str">
        <f>IF(AR42="","-",IF(VLOOKUP(AR42,'S1-TI'!$D$7:$U$58,7,0)=0,"-",IF(AND(AR42=AR42,OR(AS42="T",AS42="P")),VLOOKUP(AR42,'S1-TI'!$D$7:$U$58,7,0),"-")))</f>
        <v>-</v>
      </c>
      <c r="AU42" s="187" t="str">
        <f>IF(AR42="","-",IF(VLOOKUP(AR42,'S1-TI'!$D$7:$U$58,8,0)=0,"-",IF(AND(AR42=AR42,OR(AS42="T",AS42="P")),VLOOKUP(AR42,'S1-TI'!$D$7:$U$58,8,0),"-")))</f>
        <v>-</v>
      </c>
      <c r="AV42" s="187" t="str">
        <f>IF(AR42="","-",IF(VLOOKUP(AR42,'S1-TI'!$D$7:$U$58,9,0)=0,"-",IF(AND(AR42=AR42,OR(AS42="T",AS42="P")),VLOOKUP(AR42,'S1-TI'!$D$7:$U$58,9,0),"-")))</f>
        <v>-</v>
      </c>
      <c r="AW42" s="187" t="str">
        <f>IF(AR42="","-",IF(VLOOKUP(AR42,'S1-TI'!$D$7:$U$58,17,0)=0,"-",IF(AND(AR42=AR42,AS42="P"),VLOOKUP(AR42,'S1-TI'!$D$7:$U$58,17,0),"-")))</f>
        <v>-</v>
      </c>
      <c r="AX42" s="189" t="str">
        <f>IF(AR42="","-",IF(VLOOKUP(AR42,'S1-TI'!$D$7:$U$58,18,0)=0,"-",IF(AND(AR42=AR42,AS42="P"),VLOOKUP(AR42,'S1-TI'!$D$7:$U$58,18,0),"-")))</f>
        <v>-</v>
      </c>
      <c r="AY42" s="223" t="s">
        <v>300</v>
      </c>
      <c r="AZ42" s="239"/>
      <c r="BA42" s="22"/>
      <c r="BB42" s="22"/>
      <c r="BC42" s="22"/>
      <c r="BD42" s="22"/>
      <c r="BE42" s="2"/>
      <c r="BF42" s="2"/>
      <c r="BG42" s="2"/>
      <c r="BH42" s="2"/>
      <c r="BI42" s="2"/>
      <c r="BJ42" s="2"/>
    </row>
    <row r="43" spans="1:62" ht="14.25" customHeight="1">
      <c r="A43" s="23">
        <v>1</v>
      </c>
      <c r="B43" s="38" t="s">
        <v>27</v>
      </c>
      <c r="C43" s="184"/>
      <c r="D43" s="185" t="s">
        <v>305</v>
      </c>
      <c r="E43" s="186" t="s">
        <v>31</v>
      </c>
      <c r="F43" s="187" t="str">
        <f>IF(D43="","-",IF(VLOOKUP(D43,'S1-SI'!$D$7:$U$58,7,0)=0,"-",IF(AND(D43=D43,OR(E43="T",E43="P")),VLOOKUP(D43,'S1-SI'!$D$7:$U$58,7,0),"-")))</f>
        <v>PAT</v>
      </c>
      <c r="G43" s="187" t="str">
        <f>IF(D43="","-",IF(VLOOKUP(D43,'S1-SI'!$D$7:$U$58,8,0)=0,"-",IF(AND(D43=D43,OR(E43="T",E43="P")),VLOOKUP(D43,'S1-SI'!$D$7:$U$58,8,0),"-")))</f>
        <v>-</v>
      </c>
      <c r="H43" s="187" t="str">
        <f>IF(D43="","-",IF(VLOOKUP(D43,'S1-SI'!$D$7:$U$58,9,0)=0,"-",IF(AND(D43=D43,OR(E43="T",E43="P")),VLOOKUP(D43,'S1-SI'!$D$7:$U$58,9,0),"-")))</f>
        <v>-</v>
      </c>
      <c r="I43" s="187" t="str">
        <f>IF(D43="","-",IF(VLOOKUP(D43,'S1-SI'!$D$7:$U$58,17,0)=0,"-",IF(AND(D43=D43,E43="P"),VLOOKUP(D43,'S1-SI'!$D$7:$U$58,17,0),"-")))</f>
        <v>-</v>
      </c>
      <c r="J43" s="189" t="str">
        <f>IF(D43="","-",IF(VLOOKUP(D43,'S1-SI'!$D$7:$U$58,18,0)=0,"-",IF(AND(D43=D43,E43="P"),VLOOKUP(D43,'S1-SI'!$D$7:$U$58,18,0),"-")))</f>
        <v>-</v>
      </c>
      <c r="K43" s="191" t="s">
        <v>307</v>
      </c>
      <c r="L43" s="210" t="s">
        <v>49</v>
      </c>
      <c r="M43" s="184"/>
      <c r="N43" s="185" t="s">
        <v>308</v>
      </c>
      <c r="O43" s="186" t="s">
        <v>31</v>
      </c>
      <c r="P43" s="187" t="str">
        <f>IF(N43="","-",IF(VLOOKUP(N43,'S1-SI'!$D$7:$U$58,7,0)=0,"-",IF(AND(N43=N43,OR(O43="T",O43="P")),VLOOKUP(N43,'S1-SI'!$D$7:$U$58,7,0),"-")))</f>
        <v>MSS</v>
      </c>
      <c r="Q43" s="187" t="str">
        <f>IF(N43="","-",IF(VLOOKUP(N43,'S1-SI'!$D$7:$U$58,8,0)=0,"-",IF(AND(N43=N43,OR(O43="T",O43="P")),VLOOKUP(N43,'S1-SI'!$D$7:$U$58,8,0),"-")))</f>
        <v>-</v>
      </c>
      <c r="R43" s="187" t="str">
        <f>IF(N43="","-",IF(VLOOKUP(N43,'S1-SI'!$D$7:$U$58,9,0)=0,"-",IF(AND(N43=N43,OR(O43="T",O43="P")),VLOOKUP(N43,'S1-SI'!$D$7:$U$58,9,0),"-")))</f>
        <v>-</v>
      </c>
      <c r="S43" s="187" t="str">
        <f>IF(N43="","-",IF(VLOOKUP(N43,'S1-SI'!$D$7:$U$58,17,0)=0,"-",IF(AND(N43=N43,O43="P"),VLOOKUP(N43,'S1-SI'!$D$7:$U$58,17,0),"-")))</f>
        <v>-</v>
      </c>
      <c r="T43" s="189" t="str">
        <f>IF(N43="","-",IF(VLOOKUP(N43,'S1-SI'!$D$7:$U$58,18,0)=0,"-",IF(AND(N43=N43,O43="P"),VLOOKUP(N43,'S1-SI'!$D$7:$U$58,18,0),"-")))</f>
        <v>-</v>
      </c>
      <c r="U43" s="195" t="s">
        <v>307</v>
      </c>
      <c r="V43" s="210" t="s">
        <v>26</v>
      </c>
      <c r="W43" s="184"/>
      <c r="X43" s="185" t="s">
        <v>289</v>
      </c>
      <c r="Y43" s="186" t="s">
        <v>31</v>
      </c>
      <c r="Z43" s="187" t="str">
        <f>IF(X43="","-",IF(VLOOKUP(X43,'S1-SI'!$D$7:$U$58,7,0)=0,"-",IF(AND(X43=X43,OR(Y43="T",Y43="P")),VLOOKUP(X43,'S1-SI'!$D$7:$U$58,7,0),"-")))</f>
        <v>RIS</v>
      </c>
      <c r="AA43" s="187" t="str">
        <f>IF(X43="","-",IF(VLOOKUP(X43,'S1-SI'!$D$7:$U$58,8,0)=0,"-",IF(AND(X43=X43,OR(Y43="T",Y43="P")),VLOOKUP(X43,'S1-SI'!$D$7:$U$58,8,0),"-")))</f>
        <v>DWS</v>
      </c>
      <c r="AB43" s="187" t="str">
        <f>IF(X43="","-",IF(VLOOKUP(X43,'S1-SI'!$D$7:$U$58,9,0)=0,"-",IF(AND(X43=X43,OR(Y43="T",Y43="P")),VLOOKUP(X43,'S1-SI'!$D$7:$U$58,9,0),"-")))</f>
        <v>-</v>
      </c>
      <c r="AC43" s="187" t="str">
        <f>IF(X43="","-",IF(VLOOKUP(X43,'S1-SI'!$D$7:$U$58,17,0)=0,"-",IF(AND(X43=X43,Y43="P"),VLOOKUP(X43,'S1-SI'!$D$7:$U$58,17,0),"-")))</f>
        <v>-</v>
      </c>
      <c r="AD43" s="189" t="str">
        <f>IF(X43="","-",IF(VLOOKUP(X43,'S1-SI'!$D$7:$U$58,18,0)=0,"-",IF(AND(X43=X43,Y43="P"),VLOOKUP(X43,'S1-SI'!$D$7:$U$58,18,0),"-")))</f>
        <v>-</v>
      </c>
      <c r="AE43" s="195" t="s">
        <v>307</v>
      </c>
      <c r="AF43" s="210" t="s">
        <v>134</v>
      </c>
      <c r="AG43" s="184"/>
      <c r="AH43" s="185" t="s">
        <v>312</v>
      </c>
      <c r="AI43" s="186" t="s">
        <v>38</v>
      </c>
      <c r="AJ43" s="187" t="str">
        <f>IF(AH43="","-",IF(VLOOKUP(AH43,'S1-SI'!$D$7:$U$58,7,0)=0,"-",IF(AND(AH43=AH43,OR(AI43="T",AI43="P")),VLOOKUP(AH43,'S1-SI'!$D$7:$U$58,7,0),"-")))</f>
        <v>SGS</v>
      </c>
      <c r="AK43" s="187" t="str">
        <f>IF(AH43="","-",IF(VLOOKUP(AH43,'S1-SI'!$D$7:$U$58,8,0)=0,"-",IF(AND(AH43=AH43,OR(AI43="T",AI43="P")),VLOOKUP(AH43,'S1-SI'!$D$7:$U$58,8,0),"-")))</f>
        <v>-</v>
      </c>
      <c r="AL43" s="187" t="str">
        <f>IF(AH43="","-",IF(VLOOKUP(AH43,'S1-SI'!$D$7:$U$58,9,0)=0,"-",IF(AND(AH43=AH43,OR(AI43="T",AI43="P")),VLOOKUP(AH43,'S1-SI'!$D$7:$U$58,9,0),"-")))</f>
        <v>-</v>
      </c>
      <c r="AM43" s="187" t="str">
        <f>IF(AH43="","-",IF(VLOOKUP(AH43,'S1-SI'!$D$7:$U$58,17,0)=0,"-",IF(AND(AH43=AH43,AI43="P"),VLOOKUP(AH43,'S1-SI'!$D$7:$U$58,17,0),"-")))</f>
        <v>SJS</v>
      </c>
      <c r="AN43" s="189" t="str">
        <f>IF(AH43="","-",IF(VLOOKUP(AH43,'S1-SI'!$D$7:$U$58,18,0)=0,"-",IF(AND(AH43=AH43,AI43="P"),VLOOKUP(AH43,'S1-SI'!$D$7:$U$58,18,0),"-")))</f>
        <v>-</v>
      </c>
      <c r="AO43" s="195" t="s">
        <v>307</v>
      </c>
      <c r="AP43" s="210" t="s">
        <v>107</v>
      </c>
      <c r="AQ43" s="184"/>
      <c r="AR43" s="200"/>
      <c r="AS43" s="184"/>
      <c r="AT43" s="187" t="str">
        <f>IF(AR43="","-",IF(VLOOKUP(AR43,'S1-SI'!$D$7:$U$58,7,0)=0,"-",IF(AND(AR43=AR43,OR(AS43="T",AS43="P")),VLOOKUP(AR43,'S1-SI'!$D$7:$U$58,7,0),"-")))</f>
        <v>-</v>
      </c>
      <c r="AU43" s="187" t="str">
        <f>IF(AR43="","-",IF(VLOOKUP(AR43,'S1-SI'!$D$7:$U$58,8,0)=0,"-",IF(AND(AR43=AR43,OR(AS43="T",AS43="P")),VLOOKUP(AR43,'S1-SI'!$D$7:$U$58,8,0),"-")))</f>
        <v>-</v>
      </c>
      <c r="AV43" s="187" t="str">
        <f>IF(AR43="","-",IF(VLOOKUP(AR43,'S1-SI'!$D$7:$U$58,9,0)=0,"-",IF(AND(AR43=AR43,OR(AS43="T",AS43="P")),VLOOKUP(AR43,'S1-SI'!$D$7:$U$58,9,0),"-")))</f>
        <v>-</v>
      </c>
      <c r="AW43" s="187" t="str">
        <f>IF(AR43="","-",IF(VLOOKUP(AR43,'S1-SI'!$D$7:$U$58,17,0)=0,"-",IF(AND(AR43=AR43,AS43="P"),VLOOKUP(AR43,'S1-SI'!$D$7:$U$58,17,0),"-")))</f>
        <v>-</v>
      </c>
      <c r="AX43" s="189" t="str">
        <f>IF(AR43="","-",IF(VLOOKUP(AR43,'S1-SI'!$D$7:$U$58,18,0)=0,"-",IF(AND(AR43=AR43,AS43="P"),VLOOKUP(AR43,'S1-SI'!$D$7:$U$58,18,0),"-")))</f>
        <v>-</v>
      </c>
      <c r="AY43" s="195" t="s">
        <v>307</v>
      </c>
      <c r="AZ43" s="239"/>
      <c r="BA43" s="22"/>
      <c r="BB43" s="22"/>
      <c r="BC43" s="22"/>
      <c r="BD43" s="22"/>
      <c r="BE43" s="2"/>
      <c r="BF43" s="2"/>
      <c r="BG43" s="2"/>
      <c r="BH43" s="2"/>
      <c r="BI43" s="2"/>
      <c r="BJ43" s="2"/>
    </row>
    <row r="44" spans="1:62" ht="14.25" customHeight="1">
      <c r="A44" s="23">
        <v>1</v>
      </c>
      <c r="B44" s="38" t="s">
        <v>27</v>
      </c>
      <c r="C44" s="184"/>
      <c r="D44" s="185" t="s">
        <v>305</v>
      </c>
      <c r="E44" s="186" t="s">
        <v>31</v>
      </c>
      <c r="F44" s="187" t="str">
        <f>IF(D44="","-",IF(VLOOKUP(D44,'S1-SI'!$D$7:$U$58,7,0)=0,"-",IF(AND(D44=D44,OR(E44="T",E44="P")),VLOOKUP(D44,'S1-SI'!$D$7:$U$58,7,0),"-")))</f>
        <v>PAT</v>
      </c>
      <c r="G44" s="187" t="str">
        <f>IF(D44="","-",IF(VLOOKUP(D44,'S1-SI'!$D$7:$U$58,8,0)=0,"-",IF(AND(D44=D44,OR(E44="T",E44="P")),VLOOKUP(D44,'S1-SI'!$D$7:$U$58,8,0),"-")))</f>
        <v>-</v>
      </c>
      <c r="H44" s="187" t="str">
        <f>IF(D44="","-",IF(VLOOKUP(D44,'S1-SI'!$D$7:$U$58,9,0)=0,"-",IF(AND(D44=D44,OR(E44="T",E44="P")),VLOOKUP(D44,'S1-SI'!$D$7:$U$58,9,0),"-")))</f>
        <v>-</v>
      </c>
      <c r="I44" s="187" t="str">
        <f>IF(D44="","-",IF(VLOOKUP(D44,'S1-SI'!$D$7:$U$58,17,0)=0,"-",IF(AND(D44=D44,E44="P"),VLOOKUP(D44,'S1-SI'!$D$7:$U$58,17,0),"-")))</f>
        <v>-</v>
      </c>
      <c r="J44" s="189" t="str">
        <f>IF(D44="","-",IF(VLOOKUP(D44,'S1-SI'!$D$7:$U$58,18,0)=0,"-",IF(AND(D44=D44,E44="P"),VLOOKUP(D44,'S1-SI'!$D$7:$U$58,18,0),"-")))</f>
        <v>-</v>
      </c>
      <c r="K44" s="191" t="s">
        <v>313</v>
      </c>
      <c r="L44" s="210" t="s">
        <v>49</v>
      </c>
      <c r="M44" s="184"/>
      <c r="N44" s="185" t="s">
        <v>308</v>
      </c>
      <c r="O44" s="186" t="s">
        <v>31</v>
      </c>
      <c r="P44" s="187" t="str">
        <f>IF(N44="","-",IF(VLOOKUP(N44,'S1-SI'!$D$7:$U$58,7,0)=0,"-",IF(AND(N44=N44,OR(O44="T",O44="P")),VLOOKUP(N44,'S1-SI'!$D$7:$U$58,7,0),"-")))</f>
        <v>MSS</v>
      </c>
      <c r="Q44" s="187" t="str">
        <f>IF(N44="","-",IF(VLOOKUP(N44,'S1-SI'!$D$7:$U$58,8,0)=0,"-",IF(AND(N44=N44,OR(O44="T",O44="P")),VLOOKUP(N44,'S1-SI'!$D$7:$U$58,8,0),"-")))</f>
        <v>-</v>
      </c>
      <c r="R44" s="187" t="str">
        <f>IF(N44="","-",IF(VLOOKUP(N44,'S1-SI'!$D$7:$U$58,9,0)=0,"-",IF(AND(N44=N44,OR(O44="T",O44="P")),VLOOKUP(N44,'S1-SI'!$D$7:$U$58,9,0),"-")))</f>
        <v>-</v>
      </c>
      <c r="S44" s="187" t="str">
        <f>IF(N44="","-",IF(VLOOKUP(N44,'S1-SI'!$D$7:$U$58,17,0)=0,"-",IF(AND(N44=N44,O44="P"),VLOOKUP(N44,'S1-SI'!$D$7:$U$58,17,0),"-")))</f>
        <v>-</v>
      </c>
      <c r="T44" s="189" t="str">
        <f>IF(N44="","-",IF(VLOOKUP(N44,'S1-SI'!$D$7:$U$58,18,0)=0,"-",IF(AND(N44=N44,O44="P"),VLOOKUP(N44,'S1-SI'!$D$7:$U$58,18,0),"-")))</f>
        <v>-</v>
      </c>
      <c r="U44" s="195" t="s">
        <v>313</v>
      </c>
      <c r="V44" s="210" t="s">
        <v>26</v>
      </c>
      <c r="W44" s="184"/>
      <c r="X44" s="185" t="s">
        <v>289</v>
      </c>
      <c r="Y44" s="186" t="s">
        <v>31</v>
      </c>
      <c r="Z44" s="187" t="str">
        <f>IF(X44="","-",IF(VLOOKUP(X44,'S1-SI'!$D$7:$U$58,7,0)=0,"-",IF(AND(X44=X44,OR(Y44="T",Y44="P")),VLOOKUP(X44,'S1-SI'!$D$7:$U$58,7,0),"-")))</f>
        <v>RIS</v>
      </c>
      <c r="AA44" s="187" t="str">
        <f>IF(X44="","-",IF(VLOOKUP(X44,'S1-SI'!$D$7:$U$58,8,0)=0,"-",IF(AND(X44=X44,OR(Y44="T",Y44="P")),VLOOKUP(X44,'S1-SI'!$D$7:$U$58,8,0),"-")))</f>
        <v>DWS</v>
      </c>
      <c r="AB44" s="187" t="str">
        <f>IF(X44="","-",IF(VLOOKUP(X44,'S1-SI'!$D$7:$U$58,9,0)=0,"-",IF(AND(X44=X44,OR(Y44="T",Y44="P")),VLOOKUP(X44,'S1-SI'!$D$7:$U$58,9,0),"-")))</f>
        <v>-</v>
      </c>
      <c r="AC44" s="187" t="str">
        <f>IF(X44="","-",IF(VLOOKUP(X44,'S1-SI'!$D$7:$U$58,17,0)=0,"-",IF(AND(X44=X44,Y44="P"),VLOOKUP(X44,'S1-SI'!$D$7:$U$58,17,0),"-")))</f>
        <v>-</v>
      </c>
      <c r="AD44" s="189" t="str">
        <f>IF(X44="","-",IF(VLOOKUP(X44,'S1-SI'!$D$7:$U$58,18,0)=0,"-",IF(AND(X44=X44,Y44="P"),VLOOKUP(X44,'S1-SI'!$D$7:$U$58,18,0),"-")))</f>
        <v>-</v>
      </c>
      <c r="AE44" s="195" t="s">
        <v>313</v>
      </c>
      <c r="AF44" s="210" t="s">
        <v>134</v>
      </c>
      <c r="AG44" s="184"/>
      <c r="AH44" s="185" t="s">
        <v>312</v>
      </c>
      <c r="AI44" s="186" t="s">
        <v>38</v>
      </c>
      <c r="AJ44" s="187" t="str">
        <f>IF(AH44="","-",IF(VLOOKUP(AH44,'S1-SI'!$D$7:$U$58,7,0)=0,"-",IF(AND(AH44=AH44,OR(AI44="T",AI44="P")),VLOOKUP(AH44,'S1-SI'!$D$7:$U$58,7,0),"-")))</f>
        <v>SGS</v>
      </c>
      <c r="AK44" s="187" t="str">
        <f>IF(AH44="","-",IF(VLOOKUP(AH44,'S1-SI'!$D$7:$U$58,8,0)=0,"-",IF(AND(AH44=AH44,OR(AI44="T",AI44="P")),VLOOKUP(AH44,'S1-SI'!$D$7:$U$58,8,0),"-")))</f>
        <v>-</v>
      </c>
      <c r="AL44" s="187" t="str">
        <f>IF(AH44="","-",IF(VLOOKUP(AH44,'S1-SI'!$D$7:$U$58,9,0)=0,"-",IF(AND(AH44=AH44,OR(AI44="T",AI44="P")),VLOOKUP(AH44,'S1-SI'!$D$7:$U$58,9,0),"-")))</f>
        <v>-</v>
      </c>
      <c r="AM44" s="187" t="str">
        <f>IF(AH44="","-",IF(VLOOKUP(AH44,'S1-SI'!$D$7:$U$58,17,0)=0,"-",IF(AND(AH44=AH44,AI44="P"),VLOOKUP(AH44,'S1-SI'!$D$7:$U$58,17,0),"-")))</f>
        <v>SJS</v>
      </c>
      <c r="AN44" s="189" t="str">
        <f>IF(AH44="","-",IF(VLOOKUP(AH44,'S1-SI'!$D$7:$U$58,18,0)=0,"-",IF(AND(AH44=AH44,AI44="P"),VLOOKUP(AH44,'S1-SI'!$D$7:$U$58,18,0),"-")))</f>
        <v>-</v>
      </c>
      <c r="AO44" s="195" t="s">
        <v>313</v>
      </c>
      <c r="AP44" s="210" t="s">
        <v>107</v>
      </c>
      <c r="AQ44" s="184"/>
      <c r="AR44" s="200"/>
      <c r="AS44" s="184"/>
      <c r="AT44" s="187" t="str">
        <f>IF(AR44="","-",IF(VLOOKUP(AR44,'S1-SI'!$D$7:$U$58,7,0)=0,"-",IF(AND(AR44=AR44,OR(AS44="T",AS44="P")),VLOOKUP(AR44,'S1-SI'!$D$7:$U$58,7,0),"-")))</f>
        <v>-</v>
      </c>
      <c r="AU44" s="187" t="str">
        <f>IF(AR44="","-",IF(VLOOKUP(AR44,'S1-SI'!$D$7:$U$58,8,0)=0,"-",IF(AND(AR44=AR44,OR(AS44="T",AS44="P")),VLOOKUP(AR44,'S1-SI'!$D$7:$U$58,8,0),"-")))</f>
        <v>-</v>
      </c>
      <c r="AV44" s="187" t="str">
        <f>IF(AR44="","-",IF(VLOOKUP(AR44,'S1-SI'!$D$7:$U$58,9,0)=0,"-",IF(AND(AR44=AR44,OR(AS44="T",AS44="P")),VLOOKUP(AR44,'S1-SI'!$D$7:$U$58,9,0),"-")))</f>
        <v>-</v>
      </c>
      <c r="AW44" s="187" t="str">
        <f>IF(AR44="","-",IF(VLOOKUP(AR44,'S1-SI'!$D$7:$U$58,17,0)=0,"-",IF(AND(AR44=AR44,AS44="P"),VLOOKUP(AR44,'S1-SI'!$D$7:$U$58,17,0),"-")))</f>
        <v>-</v>
      </c>
      <c r="AX44" s="189" t="str">
        <f>IF(AR44="","-",IF(VLOOKUP(AR44,'S1-SI'!$D$7:$U$58,18,0)=0,"-",IF(AND(AR44=AR44,AS44="P"),VLOOKUP(AR44,'S1-SI'!$D$7:$U$58,18,0),"-")))</f>
        <v>-</v>
      </c>
      <c r="AY44" s="195" t="s">
        <v>313</v>
      </c>
      <c r="AZ44" s="239"/>
      <c r="BA44" s="22"/>
      <c r="BB44" s="22"/>
      <c r="BC44" s="22"/>
      <c r="BD44" s="22"/>
      <c r="BE44" s="2"/>
      <c r="BF44" s="2"/>
      <c r="BG44" s="2"/>
      <c r="BH44" s="2"/>
      <c r="BI44" s="2"/>
      <c r="BJ44" s="2"/>
    </row>
    <row r="45" spans="1:62" ht="14.25" customHeight="1">
      <c r="A45" s="23">
        <v>1</v>
      </c>
      <c r="B45" s="38" t="s">
        <v>27</v>
      </c>
      <c r="C45" s="184"/>
      <c r="D45" s="185" t="s">
        <v>314</v>
      </c>
      <c r="E45" s="186" t="s">
        <v>31</v>
      </c>
      <c r="F45" s="187" t="str">
        <f>IF(D45="","-",IF(VLOOKUP(D45,'S1-TE'!$D$7:$U$58,7,0)=0,"-",IF(AND(D45=D45,OR(E45="T",E45="P")),VLOOKUP(D45,'S1-TE'!$D$7:$U$58,7,0),"-")))</f>
        <v>AFS</v>
      </c>
      <c r="G45" s="187" t="str">
        <f>IF(D45="","-",IF(VLOOKUP(D45,'S1-TE'!$D$7:$U$58,8,0)=0,"-",IF(AND(D45=D45,OR(E45="T",E45="P")),VLOOKUP(D45,'S1-TE'!$D$7:$U$58,8,0),"-")))</f>
        <v>-</v>
      </c>
      <c r="H45" s="187" t="str">
        <f>IF(D45="","-",IF(VLOOKUP(D45,'S1-TE'!$D$7:$U$58,9,0)=0,"-",IF(AND(D45=D45,OR(E45="T",E45="P")),VLOOKUP(D45,'S1-TE'!$D$7:$U$58,9,0),"-")))</f>
        <v>-</v>
      </c>
      <c r="I45" s="187" t="str">
        <f>IF(D45="","-",IF(VLOOKUP(D45,'S1-TE'!$D$7:$U$58,17,0)=0,"-",IF(AND(D45=D45,E45="P"),VLOOKUP(D45,'S1-TE'!$D$7:$U$58,17,0),"-")))</f>
        <v>-</v>
      </c>
      <c r="J45" s="189" t="str">
        <f>IF(D45="","-",IF(VLOOKUP(D45,'S1-TE'!$D$7:$U$58,18,0)=0,"-",IF(AND(D45=D45,E45="P"),VLOOKUP(D45,'S1-TE'!$D$7:$U$58,18,0),"-")))</f>
        <v>-</v>
      </c>
      <c r="K45" s="191" t="s">
        <v>317</v>
      </c>
      <c r="L45" s="192" t="s">
        <v>70</v>
      </c>
      <c r="M45" s="184"/>
      <c r="N45" s="185" t="s">
        <v>318</v>
      </c>
      <c r="O45" s="186" t="s">
        <v>31</v>
      </c>
      <c r="P45" s="187" t="str">
        <f>IF(N45="","-",IF(VLOOKUP(N45,'S1-TE'!$D$7:$U$58,7,0)=0,"-",IF(AND(N45=N45,OR(O45="T",O45="P")),VLOOKUP(N45,'S1-TE'!$D$7:$U$58,7,0),"-")))</f>
        <v>ABS</v>
      </c>
      <c r="Q45" s="187" t="str">
        <f>IF(N45="","-",IF(VLOOKUP(N45,'S1-TE'!$D$7:$U$58,8,0)=0,"-",IF(AND(N45=N45,OR(O45="T",O45="P")),VLOOKUP(N45,'S1-TE'!$D$7:$U$58,8,0),"-")))</f>
        <v>-</v>
      </c>
      <c r="R45" s="187" t="str">
        <f>IF(N45="","-",IF(VLOOKUP(N45,'S1-TE'!$D$7:$U$58,9,0)=0,"-",IF(AND(N45=N45,OR(O45="T",O45="P")),VLOOKUP(N45,'S1-TE'!$D$7:$U$58,9,0),"-")))</f>
        <v>-</v>
      </c>
      <c r="S45" s="187" t="str">
        <f>IF(N45="","-",IF(VLOOKUP(N45,'S1-TE'!$D$7:$U$58,17,0)=0,"-",IF(AND(N45=N45,O45="P"),VLOOKUP(N45,'S1-TE'!$D$7:$U$58,17,0),"-")))</f>
        <v>-</v>
      </c>
      <c r="T45" s="189" t="str">
        <f>IF(N45="","-",IF(VLOOKUP(N45,'S1-TE'!$D$7:$U$58,18,0)=0,"-",IF(AND(N45=N45,O45="P"),VLOOKUP(N45,'S1-TE'!$D$7:$U$58,18,0),"-")))</f>
        <v>-</v>
      </c>
      <c r="U45" s="195" t="s">
        <v>317</v>
      </c>
      <c r="V45" s="192" t="s">
        <v>95</v>
      </c>
      <c r="W45" s="184"/>
      <c r="X45" s="185" t="s">
        <v>320</v>
      </c>
      <c r="Y45" s="186" t="s">
        <v>31</v>
      </c>
      <c r="Z45" s="187" t="str">
        <f>IF(X45="","-",IF(VLOOKUP(X45,'S1-TE'!$D$7:$U$58,7,0)=0,"-",IF(AND(X45=X45,OR(Y45="T",Y45="P")),VLOOKUP(X45,'S1-TE'!$D$7:$U$58,7,0),"-")))</f>
        <v>GPS</v>
      </c>
      <c r="AA45" s="187" t="str">
        <f>IF(X45="","-",IF(VLOOKUP(X45,'S1-TE'!$D$7:$U$58,8,0)=0,"-",IF(AND(X45=X45,OR(Y45="T",Y45="P")),VLOOKUP(X45,'S1-TE'!$D$7:$U$58,8,0),"-")))</f>
        <v>-</v>
      </c>
      <c r="AB45" s="187" t="str">
        <f>IF(X45="","-",IF(VLOOKUP(X45,'S1-TE'!$D$7:$U$58,9,0)=0,"-",IF(AND(X45=X45,OR(Y45="T",Y45="P")),VLOOKUP(X45,'S1-TE'!$D$7:$U$58,9,0),"-")))</f>
        <v>-</v>
      </c>
      <c r="AC45" s="187" t="str">
        <f>IF(X45="","-",IF(VLOOKUP(X45,'S1-TE'!$D$7:$U$58,17,0)=0,"-",IF(AND(X45=X45,Y45="P"),VLOOKUP(X45,'S1-TE'!$D$7:$U$58,17,0),"-")))</f>
        <v>-</v>
      </c>
      <c r="AD45" s="189" t="str">
        <f>IF(X45="","-",IF(VLOOKUP(X45,'S1-TE'!$D$7:$U$58,18,0)=0,"-",IF(AND(X45=X45,Y45="P"),VLOOKUP(X45,'S1-TE'!$D$7:$U$58,18,0),"-")))</f>
        <v>-</v>
      </c>
      <c r="AE45" s="195" t="s">
        <v>317</v>
      </c>
      <c r="AF45" s="192" t="s">
        <v>90</v>
      </c>
      <c r="AG45" s="184"/>
      <c r="AH45" s="185" t="s">
        <v>322</v>
      </c>
      <c r="AI45" s="186" t="s">
        <v>31</v>
      </c>
      <c r="AJ45" s="187" t="str">
        <f>IF(AH45="","-",IF(VLOOKUP(AH45,'S1-TE'!$D$7:$U$58,7,0)=0,"-",IF(AND(AH45=AH45,OR(AI45="T",AI45="P")),VLOOKUP(AH45,'S1-TE'!$D$7:$U$58,7,0),"-")))</f>
        <v>GDE</v>
      </c>
      <c r="AK45" s="187" t="str">
        <f>IF(AH45="","-",IF(VLOOKUP(AH45,'S1-TE'!$D$7:$U$58,8,0)=0,"-",IF(AND(AH45=AH45,OR(AI45="T",AI45="P")),VLOOKUP(AH45,'S1-TE'!$D$7:$U$58,8,0),"-")))</f>
        <v>-</v>
      </c>
      <c r="AL45" s="187" t="str">
        <f>IF(AH45="","-",IF(VLOOKUP(AH45,'S1-TE'!$D$7:$U$58,9,0)=0,"-",IF(AND(AH45=AH45,OR(AI45="T",AI45="P")),VLOOKUP(AH45,'S1-TE'!$D$7:$U$58,9,0),"-")))</f>
        <v>-</v>
      </c>
      <c r="AM45" s="187" t="str">
        <f>IF(AH45="","-",IF(VLOOKUP(AH45,'S1-TE'!$D$7:$U$58,17,0)=0,"-",IF(AND(AH45=AH45,AI45="P"),VLOOKUP(AH45,'S1-TE'!$D$7:$U$58,17,0),"-")))</f>
        <v>-</v>
      </c>
      <c r="AN45" s="189" t="str">
        <f>IF(AH45="","-",IF(VLOOKUP(AH45,'S1-TE'!$D$7:$U$58,18,0)=0,"-",IF(AND(AH45=AH45,AI45="P"),VLOOKUP(AH45,'S1-TE'!$D$7:$U$58,18,0),"-")))</f>
        <v>-</v>
      </c>
      <c r="AO45" s="195" t="s">
        <v>317</v>
      </c>
      <c r="AP45" s="192" t="s">
        <v>111</v>
      </c>
      <c r="AQ45" s="184"/>
      <c r="AR45" s="185"/>
      <c r="AS45" s="186"/>
      <c r="AT45" s="187" t="str">
        <f>IF(AR45="","-",IF(VLOOKUP(AR45,'S1-TE'!$D$7:$U$58,7,0)=0,"-",IF(AND(AR45=AR45,OR(AS45="T",AS45="P")),VLOOKUP(AR45,'S1-TE'!$D$7:$U$58,7,0),"-")))</f>
        <v>-</v>
      </c>
      <c r="AU45" s="187" t="str">
        <f>IF(AR45="","-",IF(VLOOKUP(AR45,'S1-TE'!$D$7:$U$58,8,0)=0,"-",IF(AND(AR45=AR45,OR(AS45="T",AS45="P")),VLOOKUP(AR45,'S1-TE'!$D$7:$U$58,8,0),"-")))</f>
        <v>-</v>
      </c>
      <c r="AV45" s="187" t="str">
        <f>IF(AR45="","-",IF(VLOOKUP(AR45,'S1-TE'!$D$7:$U$58,9,0)=0,"-",IF(AND(AR45=AR45,OR(AS45="T",AS45="P")),VLOOKUP(AR45,'S1-TE'!$D$7:$U$58,9,0),"-")))</f>
        <v>-</v>
      </c>
      <c r="AW45" s="187" t="str">
        <f>IF(AR45="","-",IF(VLOOKUP(AR45,'S1-TE'!$D$7:$U$58,17,0)=0,"-",IF(AND(AR45=AR45,AS45="P"),VLOOKUP(AR45,'S1-TE'!$D$7:$U$58,17,0),"-")))</f>
        <v>-</v>
      </c>
      <c r="AX45" s="189" t="str">
        <f>IF(AR45="","-",IF(VLOOKUP(AR45,'S1-TE'!$D$7:$U$58,18,0)=0,"-",IF(AND(AR45=AR45,AS45="P"),VLOOKUP(AR45,'S1-TE'!$D$7:$U$58,18,0),"-")))</f>
        <v>-</v>
      </c>
      <c r="AY45" s="195" t="s">
        <v>317</v>
      </c>
      <c r="AZ45" s="203"/>
      <c r="BA45" s="22"/>
      <c r="BB45" s="22"/>
      <c r="BC45" s="22"/>
      <c r="BD45" s="22"/>
      <c r="BE45" s="2"/>
      <c r="BF45" s="2"/>
      <c r="BG45" s="2"/>
      <c r="BH45" s="2"/>
      <c r="BI45" s="2"/>
      <c r="BJ45" s="2"/>
    </row>
    <row r="46" spans="1:62" ht="14.25" customHeight="1">
      <c r="A46" s="23">
        <v>1</v>
      </c>
      <c r="B46" s="38" t="s">
        <v>27</v>
      </c>
      <c r="C46" s="184"/>
      <c r="D46" s="185" t="s">
        <v>314</v>
      </c>
      <c r="E46" s="186" t="s">
        <v>31</v>
      </c>
      <c r="F46" s="187" t="str">
        <f>IF(D46="","-",IF(VLOOKUP(D46,'S1-TE'!$D$7:$U$58,7,0)=0,"-",IF(AND(D46=D46,OR(E46="T",E46="P")),VLOOKUP(D46,'S1-TE'!$D$7:$U$58,7,0),"-")))</f>
        <v>AFS</v>
      </c>
      <c r="G46" s="187" t="str">
        <f>IF(D46="","-",IF(VLOOKUP(D46,'S1-TE'!$D$7:$U$58,8,0)=0,"-",IF(AND(D46=D46,OR(E46="T",E46="P")),VLOOKUP(D46,'S1-TE'!$D$7:$U$58,8,0),"-")))</f>
        <v>-</v>
      </c>
      <c r="H46" s="187" t="str">
        <f>IF(D46="","-",IF(VLOOKUP(D46,'S1-TE'!$D$7:$U$58,9,0)=0,"-",IF(AND(D46=D46,OR(E46="T",E46="P")),VLOOKUP(D46,'S1-TE'!$D$7:$U$58,9,0),"-")))</f>
        <v>-</v>
      </c>
      <c r="I46" s="187" t="str">
        <f>IF(D46="","-",IF(VLOOKUP(D46,'S1-TE'!$D$7:$U$58,17,0)=0,"-",IF(AND(D46=D46,E46="P"),VLOOKUP(D46,'S1-TE'!$D$7:$U$58,17,0),"-")))</f>
        <v>-</v>
      </c>
      <c r="J46" s="189" t="str">
        <f>IF(D46="","-",IF(VLOOKUP(D46,'S1-TE'!$D$7:$U$58,18,0)=0,"-",IF(AND(D46=D46,E46="P"),VLOOKUP(D46,'S1-TE'!$D$7:$U$58,18,0),"-")))</f>
        <v>-</v>
      </c>
      <c r="K46" s="191" t="s">
        <v>323</v>
      </c>
      <c r="L46" s="192" t="s">
        <v>70</v>
      </c>
      <c r="M46" s="184"/>
      <c r="N46" s="185" t="s">
        <v>318</v>
      </c>
      <c r="O46" s="186" t="s">
        <v>31</v>
      </c>
      <c r="P46" s="187" t="str">
        <f>IF(N46="","-",IF(VLOOKUP(N46,'S1-TE'!$D$7:$U$58,7,0)=0,"-",IF(AND(N46=N46,OR(O46="T",O46="P")),VLOOKUP(N46,'S1-TE'!$D$7:$U$58,7,0),"-")))</f>
        <v>ABS</v>
      </c>
      <c r="Q46" s="187" t="str">
        <f>IF(N46="","-",IF(VLOOKUP(N46,'S1-TE'!$D$7:$U$58,8,0)=0,"-",IF(AND(N46=N46,OR(O46="T",O46="P")),VLOOKUP(N46,'S1-TE'!$D$7:$U$58,8,0),"-")))</f>
        <v>-</v>
      </c>
      <c r="R46" s="187" t="str">
        <f>IF(N46="","-",IF(VLOOKUP(N46,'S1-TE'!$D$7:$U$58,9,0)=0,"-",IF(AND(N46=N46,OR(O46="T",O46="P")),VLOOKUP(N46,'S1-TE'!$D$7:$U$58,9,0),"-")))</f>
        <v>-</v>
      </c>
      <c r="S46" s="187" t="str">
        <f>IF(N46="","-",IF(VLOOKUP(N46,'S1-TE'!$D$7:$U$58,17,0)=0,"-",IF(AND(N46=N46,O46="P"),VLOOKUP(N46,'S1-TE'!$D$7:$U$58,17,0),"-")))</f>
        <v>-</v>
      </c>
      <c r="T46" s="189" t="str">
        <f>IF(N46="","-",IF(VLOOKUP(N46,'S1-TE'!$D$7:$U$58,18,0)=0,"-",IF(AND(N46=N46,O46="P"),VLOOKUP(N46,'S1-TE'!$D$7:$U$58,18,0),"-")))</f>
        <v>-</v>
      </c>
      <c r="U46" s="195" t="s">
        <v>323</v>
      </c>
      <c r="V46" s="192" t="s">
        <v>95</v>
      </c>
      <c r="W46" s="184"/>
      <c r="X46" s="185" t="s">
        <v>320</v>
      </c>
      <c r="Y46" s="186" t="s">
        <v>31</v>
      </c>
      <c r="Z46" s="187" t="str">
        <f>IF(X46="","-",IF(VLOOKUP(X46,'S1-TE'!$D$7:$U$58,7,0)=0,"-",IF(AND(X46=X46,OR(Y46="T",Y46="P")),VLOOKUP(X46,'S1-TE'!$D$7:$U$58,7,0),"-")))</f>
        <v>GPS</v>
      </c>
      <c r="AA46" s="187" t="str">
        <f>IF(X46="","-",IF(VLOOKUP(X46,'S1-TE'!$D$7:$U$58,8,0)=0,"-",IF(AND(X46=X46,OR(Y46="T",Y46="P")),VLOOKUP(X46,'S1-TE'!$D$7:$U$58,8,0),"-")))</f>
        <v>-</v>
      </c>
      <c r="AB46" s="187" t="str">
        <f>IF(X46="","-",IF(VLOOKUP(X46,'S1-TE'!$D$7:$U$58,9,0)=0,"-",IF(AND(X46=X46,OR(Y46="T",Y46="P")),VLOOKUP(X46,'S1-TE'!$D$7:$U$58,9,0),"-")))</f>
        <v>-</v>
      </c>
      <c r="AC46" s="187" t="str">
        <f>IF(X46="","-",IF(VLOOKUP(X46,'S1-TE'!$D$7:$U$58,17,0)=0,"-",IF(AND(X46=X46,Y46="P"),VLOOKUP(X46,'S1-TE'!$D$7:$U$58,17,0),"-")))</f>
        <v>-</v>
      </c>
      <c r="AD46" s="189" t="str">
        <f>IF(X46="","-",IF(VLOOKUP(X46,'S1-TE'!$D$7:$U$58,18,0)=0,"-",IF(AND(X46=X46,Y46="P"),VLOOKUP(X46,'S1-TE'!$D$7:$U$58,18,0),"-")))</f>
        <v>-</v>
      </c>
      <c r="AE46" s="195" t="s">
        <v>323</v>
      </c>
      <c r="AF46" s="192" t="s">
        <v>90</v>
      </c>
      <c r="AG46" s="184"/>
      <c r="AH46" s="185" t="s">
        <v>322</v>
      </c>
      <c r="AI46" s="186" t="s">
        <v>31</v>
      </c>
      <c r="AJ46" s="187" t="str">
        <f>IF(AH46="","-",IF(VLOOKUP(AH46,'S1-TE'!$D$7:$U$58,7,0)=0,"-",IF(AND(AH46=AH46,OR(AI46="T",AI46="P")),VLOOKUP(AH46,'S1-TE'!$D$7:$U$58,7,0),"-")))</f>
        <v>GDE</v>
      </c>
      <c r="AK46" s="187" t="str">
        <f>IF(AH46="","-",IF(VLOOKUP(AH46,'S1-TE'!$D$7:$U$58,8,0)=0,"-",IF(AND(AH46=AH46,OR(AI46="T",AI46="P")),VLOOKUP(AH46,'S1-TE'!$D$7:$U$58,8,0),"-")))</f>
        <v>-</v>
      </c>
      <c r="AL46" s="187" t="str">
        <f>IF(AH46="","-",IF(VLOOKUP(AH46,'S1-TE'!$D$7:$U$58,9,0)=0,"-",IF(AND(AH46=AH46,OR(AI46="T",AI46="P")),VLOOKUP(AH46,'S1-TE'!$D$7:$U$58,9,0),"-")))</f>
        <v>-</v>
      </c>
      <c r="AM46" s="187" t="str">
        <f>IF(AH46="","-",IF(VLOOKUP(AH46,'S1-TE'!$D$7:$U$58,17,0)=0,"-",IF(AND(AH46=AH46,AI46="P"),VLOOKUP(AH46,'S1-TE'!$D$7:$U$58,17,0),"-")))</f>
        <v>-</v>
      </c>
      <c r="AN46" s="189" t="str">
        <f>IF(AH46="","-",IF(VLOOKUP(AH46,'S1-TE'!$D$7:$U$58,18,0)=0,"-",IF(AND(AH46=AH46,AI46="P"),VLOOKUP(AH46,'S1-TE'!$D$7:$U$58,18,0),"-")))</f>
        <v>-</v>
      </c>
      <c r="AO46" s="195" t="s">
        <v>323</v>
      </c>
      <c r="AP46" s="192" t="s">
        <v>111</v>
      </c>
      <c r="AQ46" s="184"/>
      <c r="AR46" s="185"/>
      <c r="AS46" s="186"/>
      <c r="AT46" s="187" t="str">
        <f>IF(AR46="","-",IF(VLOOKUP(AR46,'S1-TE'!$D$7:$U$58,7,0)=0,"-",IF(AND(AR46=AR46,OR(AS46="T",AS46="P")),VLOOKUP(AR46,'S1-TE'!$D$7:$U$58,7,0),"-")))</f>
        <v>-</v>
      </c>
      <c r="AU46" s="187" t="str">
        <f>IF(AR46="","-",IF(VLOOKUP(AR46,'S1-TE'!$D$7:$U$58,8,0)=0,"-",IF(AND(AR46=AR46,OR(AS46="T",AS46="P")),VLOOKUP(AR46,'S1-TE'!$D$7:$U$58,8,0),"-")))</f>
        <v>-</v>
      </c>
      <c r="AV46" s="187" t="str">
        <f>IF(AR46="","-",IF(VLOOKUP(AR46,'S1-TE'!$D$7:$U$58,9,0)=0,"-",IF(AND(AR46=AR46,OR(AS46="T",AS46="P")),VLOOKUP(AR46,'S1-TE'!$D$7:$U$58,9,0),"-")))</f>
        <v>-</v>
      </c>
      <c r="AW46" s="187" t="str">
        <f>IF(AR46="","-",IF(VLOOKUP(AR46,'S1-TE'!$D$7:$U$58,17,0)=0,"-",IF(AND(AR46=AR46,AS46="P"),VLOOKUP(AR46,'S1-TE'!$D$7:$U$58,17,0),"-")))</f>
        <v>-</v>
      </c>
      <c r="AX46" s="189" t="str">
        <f>IF(AR46="","-",IF(VLOOKUP(AR46,'S1-TE'!$D$7:$U$58,18,0)=0,"-",IF(AND(AR46=AR46,AS46="P"),VLOOKUP(AR46,'S1-TE'!$D$7:$U$58,18,0),"-")))</f>
        <v>-</v>
      </c>
      <c r="AY46" s="195" t="s">
        <v>323</v>
      </c>
      <c r="AZ46" s="203"/>
      <c r="BA46" s="22"/>
      <c r="BB46" s="22"/>
      <c r="BC46" s="22"/>
      <c r="BD46" s="22"/>
      <c r="BE46" s="2"/>
      <c r="BF46" s="2"/>
      <c r="BG46" s="2"/>
      <c r="BH46" s="2"/>
      <c r="BI46" s="2"/>
      <c r="BJ46" s="2"/>
    </row>
    <row r="47" spans="1:62" ht="14.25" customHeight="1">
      <c r="A47" s="23">
        <v>1</v>
      </c>
      <c r="B47" s="38" t="s">
        <v>27</v>
      </c>
      <c r="C47" s="184"/>
      <c r="D47" s="185" t="s">
        <v>326</v>
      </c>
      <c r="E47" s="186" t="s">
        <v>31</v>
      </c>
      <c r="F47" s="187" t="str">
        <f>IF(D47="","-",IF(VLOOKUP(D47,'S1-MR'!$D$7:$U$61,7,0)=0,"-",IF(AND(D47=D47,OR(E47="T",E47="P")),VLOOKUP(D47,'S1-MR'!$D$7:$U$61,7,0),"-")))</f>
        <v>HSS</v>
      </c>
      <c r="G47" s="187" t="str">
        <f>IF(D47="","-",IF(VLOOKUP(D47,'S1-MR'!$D$7:$U$61,8,0)=0,"-",IF(AND(D47=D47,OR(E47="T",E47="P")),VLOOKUP(D47,'S1-MR'!$D$7:$U$61,8,0),"-")))</f>
        <v>-</v>
      </c>
      <c r="H47" s="187" t="str">
        <f>IF(D47="","-",IF(VLOOKUP(D47,'S1-MR'!$D$7:$U$61,9,0)=0,"-",IF(AND(D47=D47,OR(E47="T",E47="P")),VLOOKUP(D47,'S1-MR'!$D$7:$U$61,9,0),"-")))</f>
        <v>-</v>
      </c>
      <c r="I47" s="187" t="str">
        <f>IF(D47="","-",IF(VLOOKUP(D47,'S1-MR'!$D$7:$U$61,17,0)=0,"-",IF(AND(D47=D47,E47="P"),VLOOKUP(D47,'S1-MR'!$D$7:$U$61,17,0),"-")))</f>
        <v>-</v>
      </c>
      <c r="J47" s="189" t="str">
        <f>IF(D47="","-",IF(VLOOKUP(D47,'S1-MR'!$D$7:$U$61,18,0)=0,"-",IF(AND(D47=D47,E47="P"),VLOOKUP(D47,'S1-MR'!$D$7:$U$61,18,0),"-")))</f>
        <v>-</v>
      </c>
      <c r="K47" s="191" t="s">
        <v>327</v>
      </c>
      <c r="L47" s="192" t="s">
        <v>85</v>
      </c>
      <c r="M47" s="184"/>
      <c r="N47" s="185" t="s">
        <v>328</v>
      </c>
      <c r="O47" s="186" t="s">
        <v>31</v>
      </c>
      <c r="P47" s="187" t="str">
        <f>IF(N47="","-",IF(VLOOKUP(N47,'S1-MR'!$D$7:$U$61,7,0)=0,"-",IF(AND(N47=N47,OR(O47="T",O47="P")),VLOOKUP(N47,'S1-MR'!$D$7:$U$61,7,0),"-")))</f>
        <v>NSS</v>
      </c>
      <c r="Q47" s="187" t="str">
        <f>IF(N47="","-",IF(VLOOKUP(N47,'S1-MR'!$D$7:$U$61,8,0)=0,"-",IF(AND(N47=N47,OR(O47="T",O47="P")),VLOOKUP(N47,'S1-MR'!$D$7:$U$61,8,0),"-")))</f>
        <v>-</v>
      </c>
      <c r="R47" s="187" t="str">
        <f>IF(N47="","-",IF(VLOOKUP(N47,'S1-MR'!$D$7:$U$61,9,0)=0,"-",IF(AND(N47=N47,OR(O47="T",O47="P")),VLOOKUP(N47,'S1-MR'!$D$7:$U$61,9,0),"-")))</f>
        <v>-</v>
      </c>
      <c r="S47" s="187" t="str">
        <f>IF(N47="","-",IF(VLOOKUP(N47,'S1-MR'!$D$7:$U$61,17,0)=0,"-",IF(AND(N47=N47,O47="P"),VLOOKUP(N47,'S1-MR'!$D$7:$U$61,17,0),"-")))</f>
        <v>-</v>
      </c>
      <c r="T47" s="189" t="str">
        <f>IF(N47="","-",IF(VLOOKUP(N47,'S1-MR'!$D$7:$U$61,18,0)=0,"-",IF(AND(N47=N47,O47="P"),VLOOKUP(N47,'S1-MR'!$D$7:$U$61,18,0),"-")))</f>
        <v>-</v>
      </c>
      <c r="U47" s="195" t="s">
        <v>327</v>
      </c>
      <c r="V47" s="192" t="s">
        <v>74</v>
      </c>
      <c r="W47" s="184"/>
      <c r="X47" s="185"/>
      <c r="Y47" s="186"/>
      <c r="Z47" s="187" t="str">
        <f>IF(X47="","-",IF(VLOOKUP(X47,'S1-MR'!$D$7:$U$61,7,0)=0,"-",IF(AND(X47=X47,OR(Y47="T",Y47="P")),VLOOKUP(X47,'S1-MR'!$D$7:$U$61,7,0),"-")))</f>
        <v>-</v>
      </c>
      <c r="AA47" s="187" t="str">
        <f>IF(X47="","-",IF(VLOOKUP(X47,'S1-MR'!$D$7:$U$61,8,0)=0,"-",IF(AND(X47=X47,OR(Y47="T",Y47="P")),VLOOKUP(X47,'S1-MR'!$D$7:$U$61,8,0),"-")))</f>
        <v>-</v>
      </c>
      <c r="AB47" s="187" t="str">
        <f>IF(X47="","-",IF(VLOOKUP(X47,'S1-MR'!$D$7:$U$61,9,0)=0,"-",IF(AND(X47=X47,OR(Y47="T",Y47="P")),VLOOKUP(X47,'S1-MR'!$D$7:$U$61,9,0),"-")))</f>
        <v>-</v>
      </c>
      <c r="AC47" s="187" t="str">
        <f>IF(X47="","-",IF(VLOOKUP(X47,'S1-MR'!$D$7:$U$61,17,0)=0,"-",IF(AND(X47=X47,Y47="P"),VLOOKUP(X47,'S1-MR'!$D$7:$U$61,17,0),"-")))</f>
        <v>-</v>
      </c>
      <c r="AD47" s="189" t="str">
        <f>IF(X47="","-",IF(VLOOKUP(X47,'S1-MR'!$D$7:$U$61,18,0)=0,"-",IF(AND(X47=X47,Y47="P"),VLOOKUP(X47,'S1-MR'!$D$7:$U$61,18,0),"-")))</f>
        <v>-</v>
      </c>
      <c r="AE47" s="195" t="s">
        <v>327</v>
      </c>
      <c r="AF47" s="192"/>
      <c r="AG47" s="184"/>
      <c r="AH47" s="200"/>
      <c r="AI47" s="184"/>
      <c r="AJ47" s="187" t="str">
        <f>IF(AH47="","-",IF(VLOOKUP(AH47,'S1-MR'!$D$7:$U$61,7,0)=0,"-",IF(AND(AH47=AH47,OR(AI47="T",AI47="P")),VLOOKUP(AH47,'S1-MR'!$D$7:$U$61,7,0),"-")))</f>
        <v>-</v>
      </c>
      <c r="AK47" s="187" t="str">
        <f>IF(AH47="","-",IF(VLOOKUP(AH47,'S1-MR'!$D$7:$U$61,8,0)=0,"-",IF(AND(AH47=AH47,OR(AI47="T",AI47="P")),VLOOKUP(AH47,'S1-MR'!$D$7:$U$61,8,0),"-")))</f>
        <v>-</v>
      </c>
      <c r="AL47" s="187" t="str">
        <f>IF(AH47="","-",IF(VLOOKUP(AH47,'S1-MR'!$D$7:$U$61,9,0)=0,"-",IF(AND(AH47=AH47,OR(AI47="T",AI47="P")),VLOOKUP(AH47,'S1-MR'!$D$7:$U$61,9,0),"-")))</f>
        <v>-</v>
      </c>
      <c r="AM47" s="187" t="str">
        <f>IF(AH47="","-",IF(VLOOKUP(AH47,'S1-MR'!$D$7:$U$61,17,0)=0,"-",IF(AND(AH47=AH47,AI47="P"),VLOOKUP(AH47,'S1-MR'!$D$7:$U$61,17,0),"-")))</f>
        <v>-</v>
      </c>
      <c r="AN47" s="189" t="str">
        <f>IF(AH47="","-",IF(VLOOKUP(AH47,'S1-MR'!$D$7:$U$61,18,0)=0,"-",IF(AND(AH47=AH47,AI47="P"),VLOOKUP(AH47,'S1-MR'!$D$7:$U$61,18,0),"-")))</f>
        <v>-</v>
      </c>
      <c r="AO47" s="195" t="s">
        <v>327</v>
      </c>
      <c r="AP47" s="203"/>
      <c r="AQ47" s="184"/>
      <c r="AR47" s="185"/>
      <c r="AS47" s="186"/>
      <c r="AT47" s="187" t="str">
        <f>IF(AR47="","-",IF(VLOOKUP(AR47,'S1-MR'!$D$7:$U$61,7,0)=0,"-",IF(AND(AR47=AR47,OR(AS47="T",AS47="P")),VLOOKUP(AR47,'S1-MR'!$D$7:$U$61,7,0),"-")))</f>
        <v>-</v>
      </c>
      <c r="AU47" s="187" t="str">
        <f>IF(AR47="","-",IF(VLOOKUP(AR47,'S1-MR'!$D$7:$U$61,8,0)=0,"-",IF(AND(AR47=AR47,OR(AS47="T",AS47="P")),VLOOKUP(AR47,'S1-MR'!$D$7:$U$61,8,0),"-")))</f>
        <v>-</v>
      </c>
      <c r="AV47" s="187" t="str">
        <f>IF(AR47="","-",IF(VLOOKUP(AR47,'S1-MR'!$D$7:$U$61,9,0)=0,"-",IF(AND(AR47=AR47,OR(AS47="T",AS47="P")),VLOOKUP(AR47,'S1-MR'!$D$7:$U$61,9,0),"-")))</f>
        <v>-</v>
      </c>
      <c r="AW47" s="187" t="str">
        <f>IF(AR47="","-",IF(VLOOKUP(AR47,'S1-MR'!$D$7:$U$61,17,0)=0,"-",IF(AND(AR47=AR47,AS47="P"),VLOOKUP(AR47,'S1-MR'!$D$7:$U$61,17,0),"-")))</f>
        <v>-</v>
      </c>
      <c r="AX47" s="189" t="str">
        <f>IF(AR47="","-",IF(VLOOKUP(AR47,'S1-MR'!$D$7:$U$61,18,0)=0,"-",IF(AND(AR47=AR47,AS47="P"),VLOOKUP(AR47,'S1-MR'!$D$7:$U$61,18,0),"-")))</f>
        <v>-</v>
      </c>
      <c r="AY47" s="195" t="s">
        <v>327</v>
      </c>
      <c r="AZ47" s="203"/>
      <c r="BA47" s="22"/>
      <c r="BB47" s="22"/>
      <c r="BC47" s="22"/>
      <c r="BD47" s="22"/>
      <c r="BE47" s="2"/>
      <c r="BF47" s="2"/>
      <c r="BG47" s="2"/>
      <c r="BH47" s="2"/>
      <c r="BI47" s="2"/>
      <c r="BJ47" s="2"/>
    </row>
    <row r="48" spans="1:62" ht="14.25" customHeight="1">
      <c r="A48" s="23">
        <v>1</v>
      </c>
      <c r="B48" s="38" t="s">
        <v>27</v>
      </c>
      <c r="C48" s="184"/>
      <c r="D48" s="185" t="s">
        <v>326</v>
      </c>
      <c r="E48" s="186" t="s">
        <v>31</v>
      </c>
      <c r="F48" s="187" t="str">
        <f>IF(D48="","-",IF(VLOOKUP(D48,'S1-MR'!$D$7:$U$61,7,0)=0,"-",IF(AND(D48=D48,OR(E48="T",E48="P")),VLOOKUP(D48,'S1-MR'!$D$7:$U$61,7,0),"-")))</f>
        <v>HSS</v>
      </c>
      <c r="G48" s="187" t="str">
        <f>IF(D48="","-",IF(VLOOKUP(D48,'S1-MR'!$D$7:$U$61,8,0)=0,"-",IF(AND(D48=D48,OR(E48="T",E48="P")),VLOOKUP(D48,'S1-MR'!$D$7:$U$61,8,0),"-")))</f>
        <v>-</v>
      </c>
      <c r="H48" s="187" t="str">
        <f>IF(D48="","-",IF(VLOOKUP(D48,'S1-MR'!$D$7:$U$61,9,0)=0,"-",IF(AND(D48=D48,OR(E48="T",E48="P")),VLOOKUP(D48,'S1-MR'!$D$7:$U$61,9,0),"-")))</f>
        <v>-</v>
      </c>
      <c r="I48" s="187" t="str">
        <f>IF(D48="","-",IF(VLOOKUP(D48,'S1-MR'!$D$7:$U$61,17,0)=0,"-",IF(AND(D48=D48,E48="P"),VLOOKUP(D48,'S1-MR'!$D$7:$U$61,17,0),"-")))</f>
        <v>-</v>
      </c>
      <c r="J48" s="189" t="str">
        <f>IF(D48="","-",IF(VLOOKUP(D48,'S1-MR'!$D$7:$U$61,18,0)=0,"-",IF(AND(D48=D48,E48="P"),VLOOKUP(D48,'S1-MR'!$D$7:$U$61,18,0),"-")))</f>
        <v>-</v>
      </c>
      <c r="K48" s="191" t="s">
        <v>331</v>
      </c>
      <c r="L48" s="192" t="s">
        <v>85</v>
      </c>
      <c r="M48" s="184"/>
      <c r="N48" s="185" t="s">
        <v>328</v>
      </c>
      <c r="O48" s="186" t="s">
        <v>31</v>
      </c>
      <c r="P48" s="187" t="str">
        <f>IF(N48="","-",IF(VLOOKUP(N48,'S1-MR'!$D$7:$U$61,7,0)=0,"-",IF(AND(N48=N48,OR(O48="T",O48="P")),VLOOKUP(N48,'S1-MR'!$D$7:$U$61,7,0),"-")))</f>
        <v>NSS</v>
      </c>
      <c r="Q48" s="187" t="str">
        <f>IF(N48="","-",IF(VLOOKUP(N48,'S1-MR'!$D$7:$U$61,8,0)=0,"-",IF(AND(N48=N48,OR(O48="T",O48="P")),VLOOKUP(N48,'S1-MR'!$D$7:$U$61,8,0),"-")))</f>
        <v>-</v>
      </c>
      <c r="R48" s="187" t="str">
        <f>IF(N48="","-",IF(VLOOKUP(N48,'S1-MR'!$D$7:$U$61,9,0)=0,"-",IF(AND(N48=N48,OR(O48="T",O48="P")),VLOOKUP(N48,'S1-MR'!$D$7:$U$61,9,0),"-")))</f>
        <v>-</v>
      </c>
      <c r="S48" s="187" t="str">
        <f>IF(N48="","-",IF(VLOOKUP(N48,'S1-MR'!$D$7:$U$61,17,0)=0,"-",IF(AND(N48=N48,O48="P"),VLOOKUP(N48,'S1-MR'!$D$7:$U$61,17,0),"-")))</f>
        <v>-</v>
      </c>
      <c r="T48" s="189" t="str">
        <f>IF(N48="","-",IF(VLOOKUP(N48,'S1-MR'!$D$7:$U$61,18,0)=0,"-",IF(AND(N48=N48,O48="P"),VLOOKUP(N48,'S1-MR'!$D$7:$U$61,18,0),"-")))</f>
        <v>-</v>
      </c>
      <c r="U48" s="195" t="s">
        <v>331</v>
      </c>
      <c r="V48" s="192" t="s">
        <v>74</v>
      </c>
      <c r="W48" s="184"/>
      <c r="X48" s="185"/>
      <c r="Y48" s="186"/>
      <c r="Z48" s="187" t="str">
        <f>IF(X48="","-",IF(VLOOKUP(X48,'S1-MR'!$D$7:$U$61,7,0)=0,"-",IF(AND(X48=X48,OR(Y48="T",Y48="P")),VLOOKUP(X48,'S1-MR'!$D$7:$U$61,7,0),"-")))</f>
        <v>-</v>
      </c>
      <c r="AA48" s="187" t="str">
        <f>IF(X48="","-",IF(VLOOKUP(X48,'S1-MR'!$D$7:$U$61,8,0)=0,"-",IF(AND(X48=X48,OR(Y48="T",Y48="P")),VLOOKUP(X48,'S1-MR'!$D$7:$U$61,8,0),"-")))</f>
        <v>-</v>
      </c>
      <c r="AB48" s="187" t="str">
        <f>IF(X48="","-",IF(VLOOKUP(X48,'S1-MR'!$D$7:$U$61,9,0)=0,"-",IF(AND(X48=X48,OR(Y48="T",Y48="P")),VLOOKUP(X48,'S1-MR'!$D$7:$U$61,9,0),"-")))</f>
        <v>-</v>
      </c>
      <c r="AC48" s="187" t="str">
        <f>IF(X48="","-",IF(VLOOKUP(X48,'S1-MR'!$D$7:$U$61,17,0)=0,"-",IF(AND(X48=X48,Y48="P"),VLOOKUP(X48,'S1-MR'!$D$7:$U$61,17,0),"-")))</f>
        <v>-</v>
      </c>
      <c r="AD48" s="189" t="str">
        <f>IF(X48="","-",IF(VLOOKUP(X48,'S1-MR'!$D$7:$U$61,18,0)=0,"-",IF(AND(X48=X48,Y48="P"),VLOOKUP(X48,'S1-MR'!$D$7:$U$61,18,0),"-")))</f>
        <v>-</v>
      </c>
      <c r="AE48" s="195" t="s">
        <v>331</v>
      </c>
      <c r="AF48" s="192"/>
      <c r="AG48" s="184"/>
      <c r="AH48" s="200"/>
      <c r="AI48" s="184"/>
      <c r="AJ48" s="187" t="str">
        <f>IF(AH48="","-",IF(VLOOKUP(AH48,'S1-MR'!$D$7:$U$61,7,0)=0,"-",IF(AND(AH48=AH48,OR(AI48="T",AI48="P")),VLOOKUP(AH48,'S1-MR'!$D$7:$U$61,7,0),"-")))</f>
        <v>-</v>
      </c>
      <c r="AK48" s="187" t="str">
        <f>IF(AH48="","-",IF(VLOOKUP(AH48,'S1-MR'!$D$7:$U$61,8,0)=0,"-",IF(AND(AH48=AH48,OR(AI48="T",AI48="P")),VLOOKUP(AH48,'S1-MR'!$D$7:$U$61,8,0),"-")))</f>
        <v>-</v>
      </c>
      <c r="AL48" s="187" t="str">
        <f>IF(AH48="","-",IF(VLOOKUP(AH48,'S1-MR'!$D$7:$U$61,9,0)=0,"-",IF(AND(AH48=AH48,OR(AI48="T",AI48="P")),VLOOKUP(AH48,'S1-MR'!$D$7:$U$61,9,0),"-")))</f>
        <v>-</v>
      </c>
      <c r="AM48" s="187" t="str">
        <f>IF(AH48="","-",IF(VLOOKUP(AH48,'S1-MR'!$D$7:$U$61,17,0)=0,"-",IF(AND(AH48=AH48,AI48="P"),VLOOKUP(AH48,'S1-MR'!$D$7:$U$61,17,0),"-")))</f>
        <v>-</v>
      </c>
      <c r="AN48" s="189" t="str">
        <f>IF(AH48="","-",IF(VLOOKUP(AH48,'S1-MR'!$D$7:$U$61,18,0)=0,"-",IF(AND(AH48=AH48,AI48="P"),VLOOKUP(AH48,'S1-MR'!$D$7:$U$61,18,0),"-")))</f>
        <v>-</v>
      </c>
      <c r="AO48" s="195" t="s">
        <v>331</v>
      </c>
      <c r="AP48" s="203"/>
      <c r="AQ48" s="184"/>
      <c r="AR48" s="185"/>
      <c r="AS48" s="186"/>
      <c r="AT48" s="187" t="str">
        <f>IF(AR48="","-",IF(VLOOKUP(AR48,'S1-MR'!$D$7:$U$61,7,0)=0,"-",IF(AND(AR48=AR48,OR(AS48="T",AS48="P")),VLOOKUP(AR48,'S1-MR'!$D$7:$U$61,7,0),"-")))</f>
        <v>-</v>
      </c>
      <c r="AU48" s="187" t="str">
        <f>IF(AR48="","-",IF(VLOOKUP(AR48,'S1-MR'!$D$7:$U$61,8,0)=0,"-",IF(AND(AR48=AR48,OR(AS48="T",AS48="P")),VLOOKUP(AR48,'S1-MR'!$D$7:$U$61,8,0),"-")))</f>
        <v>-</v>
      </c>
      <c r="AV48" s="187" t="str">
        <f>IF(AR48="","-",IF(VLOOKUP(AR48,'S1-MR'!$D$7:$U$61,9,0)=0,"-",IF(AND(AR48=AR48,OR(AS48="T",AS48="P")),VLOOKUP(AR48,'S1-MR'!$D$7:$U$61,9,0),"-")))</f>
        <v>-</v>
      </c>
      <c r="AW48" s="187" t="str">
        <f>IF(AR48="","-",IF(VLOOKUP(AR48,'S1-MR'!$D$7:$U$61,17,0)=0,"-",IF(AND(AR48=AR48,AS48="P"),VLOOKUP(AR48,'S1-MR'!$D$7:$U$61,17,0),"-")))</f>
        <v>-</v>
      </c>
      <c r="AX48" s="189" t="str">
        <f>IF(AR48="","-",IF(VLOOKUP(AR48,'S1-MR'!$D$7:$U$61,18,0)=0,"-",IF(AND(AR48=AR48,AS48="P"),VLOOKUP(AR48,'S1-MR'!$D$7:$U$61,18,0),"-")))</f>
        <v>-</v>
      </c>
      <c r="AY48" s="195" t="s">
        <v>331</v>
      </c>
      <c r="AZ48" s="203"/>
      <c r="BA48" s="22"/>
      <c r="BB48" s="22"/>
      <c r="BC48" s="22"/>
      <c r="BD48" s="22"/>
      <c r="BE48" s="2"/>
      <c r="BF48" s="2"/>
      <c r="BG48" s="2"/>
      <c r="BH48" s="2"/>
      <c r="BI48" s="2"/>
      <c r="BJ48" s="2"/>
    </row>
    <row r="49" spans="1:62" ht="14.25" customHeight="1">
      <c r="A49" s="23">
        <v>1</v>
      </c>
      <c r="B49" s="38" t="s">
        <v>27</v>
      </c>
      <c r="C49" s="184"/>
      <c r="D49" s="185" t="s">
        <v>153</v>
      </c>
      <c r="E49" s="186" t="s">
        <v>31</v>
      </c>
      <c r="F49" s="187" t="str">
        <f>IF(D49="","-",IF(VLOOKUP(D49,'S1-TB'!$D$7:$U$58,7,0)=0,"-",IF(AND(D49=D49,OR(E49="T",E49="P")),VLOOKUP(D49,'S1-TB'!$D$7:$U$58,7,0),"-")))</f>
        <v>JUN</v>
      </c>
      <c r="G49" s="187" t="str">
        <f>IF(D49="","-",IF(VLOOKUP(D49,'S1-TB'!$D$7:$U$58,8,0)=0,"-",IF(AND(D49=D49,OR(E49="T",E49="P")),VLOOKUP(D49,'S1-TB'!$D$7:$U$58,8,0),"-")))</f>
        <v>-</v>
      </c>
      <c r="H49" s="187" t="str">
        <f>IF(D49="","-",IF(VLOOKUP(D49,'S1-TB'!$D$7:$U$58,9,0)=0,"-",IF(AND(D49=D49,OR(E49="T",E49="P")),VLOOKUP(D49,'S1-TB'!$D$7:$U$58,9,0),"-")))</f>
        <v>-</v>
      </c>
      <c r="I49" s="187" t="str">
        <f>IF(D49="","-",IF(VLOOKUP(D49,'S1-TB'!$D$7:$U$58,17,0)=0,"-",IF(AND(D49=D49,E49="P"),VLOOKUP(D49,'S1-TB'!$D$7:$U$58,17,0),"-")))</f>
        <v>-</v>
      </c>
      <c r="J49" s="189" t="str">
        <f>IF(D49="","-",IF(VLOOKUP(D49,'S1-TB'!$D$7:$U$58,18,0)=0,"-",IF(AND(D49=D49,E49="P"),VLOOKUP(D49,'S1-TB'!$D$7:$U$58,18,0),"-")))</f>
        <v>-</v>
      </c>
      <c r="K49" s="191" t="s">
        <v>332</v>
      </c>
      <c r="L49" s="192" t="s">
        <v>66</v>
      </c>
      <c r="M49" s="184"/>
      <c r="N49" s="200"/>
      <c r="O49" s="184"/>
      <c r="P49" s="187" t="str">
        <f>IF(N49="","-",IF(VLOOKUP(N49,'S1-TB'!$D$7:$U$58,7,0)=0,"-",IF(AND(N49=N49,OR(O49="T",O49="P")),VLOOKUP(N49,'S1-TB'!$D$7:$U$58,7,0),"-")))</f>
        <v>-</v>
      </c>
      <c r="Q49" s="187" t="str">
        <f>IF(N49="","-",IF(VLOOKUP(N49,'S1-TB'!$D$7:$U$58,8,0)=0,"-",IF(AND(N49=N49,OR(O49="T",O49="P")),VLOOKUP(N49,'S1-TB'!$D$7:$U$58,8,0),"-")))</f>
        <v>-</v>
      </c>
      <c r="R49" s="187" t="str">
        <f>IF(N49="","-",IF(VLOOKUP(N49,'S1-TB'!$D$7:$U$58,9,0)=0,"-",IF(AND(N49=N49,OR(O49="T",O49="P")),VLOOKUP(N49,'S1-TB'!$D$7:$U$58,9,0),"-")))</f>
        <v>-</v>
      </c>
      <c r="S49" s="187" t="str">
        <f>IF(N49="","-",IF(VLOOKUP(N49,'S1-TB'!$D$7:$U$58,17,0)=0,"-",IF(AND(N49=N49,O49="P"),VLOOKUP(N49,'S1-TB'!$D$7:$U$58,17,0),"-")))</f>
        <v>-</v>
      </c>
      <c r="T49" s="189" t="str">
        <f>IF(N49="","-",IF(VLOOKUP(N49,'S1-TB'!$D$7:$U$58,18,0)=0,"-",IF(AND(N49=N49,O49="P"),VLOOKUP(N49,'S1-TB'!$D$7:$U$58,18,0),"-")))</f>
        <v>-</v>
      </c>
      <c r="U49" s="195" t="s">
        <v>332</v>
      </c>
      <c r="V49" s="203"/>
      <c r="W49" s="184"/>
      <c r="X49" s="200"/>
      <c r="Y49" s="184"/>
      <c r="Z49" s="187" t="str">
        <f>IF(X49="","-",IF(VLOOKUP(X49,'S1-TB'!$D$7:$U$58,7,0)=0,"-",IF(AND(X49=X49,OR(Y49="T",Y49="P")),VLOOKUP(X49,'S1-TB'!$D$7:$U$58,7,0),"-")))</f>
        <v>-</v>
      </c>
      <c r="AA49" s="187" t="str">
        <f>IF(X49="","-",IF(VLOOKUP(X49,'S1-TB'!$D$7:$U$58,8,0)=0,"-",IF(AND(X49=X49,OR(Y49="T",Y49="P")),VLOOKUP(X49,'S1-TB'!$D$7:$U$58,8,0),"-")))</f>
        <v>-</v>
      </c>
      <c r="AB49" s="187" t="str">
        <f>IF(X49="","-",IF(VLOOKUP(X49,'S1-TB'!$D$7:$U$58,9,0)=0,"-",IF(AND(X49=X49,OR(Y49="T",Y49="P")),VLOOKUP(X49,'S1-TB'!$D$7:$U$58,9,0),"-")))</f>
        <v>-</v>
      </c>
      <c r="AC49" s="187" t="str">
        <f>IF(X49="","-",IF(VLOOKUP(X49,'S1-TB'!$D$7:$U$58,17,0)=0,"-",IF(AND(X49=X49,Y49="P"),VLOOKUP(X49,'S1-TB'!$D$7:$U$58,17,0),"-")))</f>
        <v>-</v>
      </c>
      <c r="AD49" s="189" t="str">
        <f>IF(X49="","-",IF(VLOOKUP(X49,'S1-TB'!$D$7:$U$58,18,0)=0,"-",IF(AND(X49=X49,Y49="P"),VLOOKUP(X49,'S1-TB'!$D$7:$U$58,18,0),"-")))</f>
        <v>-</v>
      </c>
      <c r="AE49" s="195" t="s">
        <v>332</v>
      </c>
      <c r="AF49" s="203"/>
      <c r="AG49" s="184"/>
      <c r="AH49" s="185" t="s">
        <v>333</v>
      </c>
      <c r="AI49" s="186" t="s">
        <v>31</v>
      </c>
      <c r="AJ49" s="187" t="str">
        <f>IF(AH49="","-",IF(VLOOKUP(AH49,'S1-TB'!$D$7:$U$58,7,0)=0,"-",IF(AND(AH49=AH49,OR(AI49="T",AI49="P")),VLOOKUP(AH49,'S1-TB'!$D$7:$U$58,7,0),"-")))</f>
        <v>NJT</v>
      </c>
      <c r="AK49" s="187" t="str">
        <f>IF(AH49="","-",IF(VLOOKUP(AH49,'S1-TB'!$D$7:$U$58,8,0)=0,"-",IF(AND(AH49=AH49,OR(AI49="T",AI49="P")),VLOOKUP(AH49,'S1-TB'!$D$7:$U$58,8,0),"-")))</f>
        <v>MMK</v>
      </c>
      <c r="AL49" s="187" t="str">
        <f>IF(AH49="","-",IF(VLOOKUP(AH49,'S1-TB'!$D$7:$U$58,9,0)=0,"-",IF(AND(AH49=AH49,OR(AI49="T",AI49="P")),VLOOKUP(AH49,'S1-TB'!$D$7:$U$58,9,0),"-")))</f>
        <v>-</v>
      </c>
      <c r="AM49" s="187" t="str">
        <f>IF(AH49="","-",IF(VLOOKUP(AH49,'S1-TB'!$D$7:$U$58,17,0)=0,"-",IF(AND(AH49=AH49,AI49="P"),VLOOKUP(AH49,'S1-TB'!$D$7:$U$58,17,0),"-")))</f>
        <v>-</v>
      </c>
      <c r="AN49" s="189" t="str">
        <f>IF(AH49="","-",IF(VLOOKUP(AH49,'S1-TB'!$D$7:$U$58,18,0)=0,"-",IF(AND(AH49=AH49,AI49="P"),VLOOKUP(AH49,'S1-TB'!$D$7:$U$58,18,0),"-")))</f>
        <v>-</v>
      </c>
      <c r="AO49" s="195" t="s">
        <v>332</v>
      </c>
      <c r="AP49" s="192" t="s">
        <v>95</v>
      </c>
      <c r="AQ49" s="184"/>
      <c r="AR49" s="185" t="s">
        <v>334</v>
      </c>
      <c r="AS49" s="186" t="s">
        <v>31</v>
      </c>
      <c r="AT49" s="187" t="str">
        <f>IF(AR49="","-",IF(VLOOKUP(AR49,'S1-TB'!$D$7:$U$58,7,0)=0,"-",IF(AND(AR49=AR49,OR(AS49="T",AS49="P")),VLOOKUP(AR49,'S1-TB'!$D$7:$U$58,7,0),"-")))</f>
        <v>ANM</v>
      </c>
      <c r="AU49" s="187" t="str">
        <f>IF(AR49="","-",IF(VLOOKUP(AR49,'S1-TB'!$D$7:$U$58,8,0)=0,"-",IF(AND(AR49=AR49,OR(AS49="T",AS49="P")),VLOOKUP(AR49,'S1-TB'!$D$7:$U$58,8,0),"-")))</f>
        <v>-</v>
      </c>
      <c r="AV49" s="187" t="str">
        <f>IF(AR49="","-",IF(VLOOKUP(AR49,'S1-TB'!$D$7:$U$58,9,0)=0,"-",IF(AND(AR49=AR49,OR(AS49="T",AS49="P")),VLOOKUP(AR49,'S1-TB'!$D$7:$U$58,9,0),"-")))</f>
        <v>-</v>
      </c>
      <c r="AW49" s="187" t="str">
        <f>IF(AR49="","-",IF(VLOOKUP(AR49,'S1-TB'!$D$7:$U$58,17,0)=0,"-",IF(AND(AR49=AR49,AS49="P"),VLOOKUP(AR49,'S1-TB'!$D$7:$U$58,17,0),"-")))</f>
        <v>-</v>
      </c>
      <c r="AX49" s="189" t="str">
        <f>IF(AR49="","-",IF(VLOOKUP(AR49,'S1-TB'!$D$7:$U$58,18,0)=0,"-",IF(AND(AR49=AR49,AS49="P"),VLOOKUP(AR49,'S1-TB'!$D$7:$U$58,18,0),"-")))</f>
        <v>-</v>
      </c>
      <c r="AY49" s="195" t="s">
        <v>332</v>
      </c>
      <c r="AZ49" s="192" t="s">
        <v>90</v>
      </c>
      <c r="BA49" s="22"/>
      <c r="BB49" s="22"/>
      <c r="BC49" s="22"/>
      <c r="BD49" s="22"/>
      <c r="BE49" s="2"/>
      <c r="BF49" s="2"/>
      <c r="BG49" s="2"/>
      <c r="BH49" s="2"/>
      <c r="BI49" s="2"/>
      <c r="BJ49" s="2"/>
    </row>
    <row r="50" spans="1:62" ht="15.75" customHeight="1">
      <c r="A50" s="23">
        <v>1</v>
      </c>
      <c r="B50" s="38" t="s">
        <v>27</v>
      </c>
      <c r="C50" s="66"/>
      <c r="D50" s="67"/>
      <c r="E50" s="66"/>
      <c r="F50" s="68"/>
      <c r="G50" s="68"/>
      <c r="H50" s="68"/>
      <c r="I50" s="68"/>
      <c r="J50" s="69"/>
      <c r="K50" s="181"/>
      <c r="L50" s="71"/>
      <c r="M50" s="66"/>
      <c r="N50" s="67"/>
      <c r="O50" s="66"/>
      <c r="P50" s="68"/>
      <c r="Q50" s="68"/>
      <c r="R50" s="68"/>
      <c r="S50" s="68"/>
      <c r="T50" s="69"/>
      <c r="U50" s="183"/>
      <c r="V50" s="71"/>
      <c r="W50" s="66"/>
      <c r="X50" s="67"/>
      <c r="Y50" s="66"/>
      <c r="Z50" s="68"/>
      <c r="AA50" s="68"/>
      <c r="AB50" s="68"/>
      <c r="AC50" s="68"/>
      <c r="AD50" s="69"/>
      <c r="AE50" s="183"/>
      <c r="AF50" s="71"/>
      <c r="AG50" s="66"/>
      <c r="AH50" s="67"/>
      <c r="AI50" s="66"/>
      <c r="AJ50" s="68"/>
      <c r="AK50" s="68"/>
      <c r="AL50" s="68"/>
      <c r="AM50" s="68"/>
      <c r="AN50" s="69"/>
      <c r="AO50" s="183"/>
      <c r="AP50" s="71"/>
      <c r="AQ50" s="66"/>
      <c r="AR50" s="67"/>
      <c r="AS50" s="66"/>
      <c r="AT50" s="68"/>
      <c r="AU50" s="68"/>
      <c r="AV50" s="68"/>
      <c r="AW50" s="68"/>
      <c r="AX50" s="69"/>
      <c r="AY50" s="183"/>
      <c r="AZ50" s="71"/>
      <c r="BA50" s="22"/>
      <c r="BB50" s="22"/>
      <c r="BC50" s="22"/>
      <c r="BD50" s="22"/>
      <c r="BE50" s="2"/>
      <c r="BF50" s="2"/>
      <c r="BG50" s="2"/>
      <c r="BH50" s="2"/>
      <c r="BI50" s="2"/>
      <c r="BJ50" s="2"/>
    </row>
    <row r="51" spans="1:62" ht="14.25" customHeight="1">
      <c r="A51" s="23">
        <v>1</v>
      </c>
      <c r="B51" s="38" t="s">
        <v>27</v>
      </c>
      <c r="C51" s="275"/>
      <c r="D51" s="276" t="s">
        <v>335</v>
      </c>
      <c r="E51" s="277" t="s">
        <v>31</v>
      </c>
      <c r="F51" s="278" t="str">
        <f>IF(D51="","-",IF(VLOOKUP(D51,D4TI!$D$7:$U$58,7,0)=0,"-",IF(AND(D51=D51,OR(E51="T",E51="P")),VLOOKUP(D51,D4TI!$D$7:$U$58,7,0),"-")))</f>
        <v>AMS</v>
      </c>
      <c r="G51" s="278" t="str">
        <f>IF(D51="","-",IF(VLOOKUP(D51,D4TI!$D$7:$U$58,8,0)=0,"-",IF(AND(D51=D51,OR(E51="T",E51="P")),VLOOKUP(D51,D4TI!$D$7:$U$58,8,0),"-")))</f>
        <v>-</v>
      </c>
      <c r="H51" s="278" t="str">
        <f>IF(D51="","-",IF(VLOOKUP(D51,D4TI!$D$7:$U$58,9,0)=0,"-",IF(AND(D51=D51,OR(E51="T",E51="P")),VLOOKUP(D51,D4TI!$D$7:$U$58,9,0),"-")))</f>
        <v>-</v>
      </c>
      <c r="I51" s="278" t="str">
        <f>IF(D51="","-",IF(VLOOKUP(D51,D4TI!$D$7:$U$58,17,0)=0,"-",IF(AND(D51=D51,E51="P"),VLOOKUP(D51,D4TI!$D$7:$U$58,17,0),"-")))</f>
        <v>-</v>
      </c>
      <c r="J51" s="279" t="str">
        <f>IF(D51="","-",IF(VLOOKUP(D51,D4TI!$D$7:$U$58,18,0)=0,"-",IF(AND(D51=D51,E51="P"),VLOOKUP(D51,D4TI!$D$7:$U$58,18,0),"-")))</f>
        <v>-</v>
      </c>
      <c r="K51" s="280" t="s">
        <v>336</v>
      </c>
      <c r="L51" s="281" t="s">
        <v>26</v>
      </c>
      <c r="M51" s="275"/>
      <c r="N51" s="276" t="s">
        <v>337</v>
      </c>
      <c r="O51" s="277" t="s">
        <v>31</v>
      </c>
      <c r="P51" s="278" t="str">
        <f>IF(N51="","-",IF(VLOOKUP(N51,D4TI!$D$7:$U$58,7,0)=0,"-",IF(AND(N51=N51,OR(O51="T",O51="P")),VLOOKUP(N51,D4TI!$D$7:$U$58,7,0),"-")))</f>
        <v>RDT</v>
      </c>
      <c r="Q51" s="278" t="str">
        <f>IF(N51="","-",IF(VLOOKUP(N51,D4TI!$D$7:$U$58,8,0)=0,"-",IF(AND(N51=N51,OR(O51="T",O51="P")),VLOOKUP(N51,D4TI!$D$7:$U$58,8,0),"-")))</f>
        <v>-</v>
      </c>
      <c r="R51" s="278" t="str">
        <f>IF(N51="","-",IF(VLOOKUP(N51,D4TI!$D$7:$U$58,9,0)=0,"-",IF(AND(N51=N51,OR(O51="T",O51="P")),VLOOKUP(N51,D4TI!$D$7:$U$58,9,0),"-")))</f>
        <v>-</v>
      </c>
      <c r="S51" s="278" t="str">
        <f>IF(N51="","-",IF(VLOOKUP(N51,D4TI!$D$7:$U$58,17,0)=0,"-",IF(AND(N51=N51,O51="P"),VLOOKUP(N51,D4TI!$D$7:$U$58,17,0),"-")))</f>
        <v>-</v>
      </c>
      <c r="T51" s="279" t="str">
        <f>IF(N51="","-",IF(VLOOKUP(N51,D4TI!$D$7:$U$58,18,0)=0,"-",IF(AND(N51=N51,O51="P"),VLOOKUP(N51,D4TI!$D$7:$U$58,18,0),"-")))</f>
        <v>-</v>
      </c>
      <c r="U51" s="280" t="s">
        <v>336</v>
      </c>
      <c r="V51" s="281" t="s">
        <v>107</v>
      </c>
      <c r="W51" s="275"/>
      <c r="X51" s="276" t="s">
        <v>338</v>
      </c>
      <c r="Y51" s="277" t="s">
        <v>38</v>
      </c>
      <c r="Z51" s="278" t="str">
        <f>IF(X51="","-",IF(VLOOKUP(X51,D4TI!$D$7:$U$58,7,0)=0,"-",IF(AND(X51=X51,OR(Y51="T",Y51="P")),VLOOKUP(X51,D4TI!$D$7:$U$58,7,0),"-")))</f>
        <v>-</v>
      </c>
      <c r="AA51" s="278" t="str">
        <f>IF(X51="","-",IF(VLOOKUP(X51,D4TI!$D$7:$U$58,8,0)=0,"-",IF(AND(X51=X51,OR(Y51="T",Y51="P")),VLOOKUP(X51,D4TI!$D$7:$U$58,8,0),"-")))</f>
        <v>-</v>
      </c>
      <c r="AB51" s="278" t="str">
        <f>IF(X51="","-",IF(VLOOKUP(X51,D4TI!$D$7:$U$58,9,0)=0,"-",IF(AND(X51=X51,OR(Y51="T",Y51="P")),VLOOKUP(X51,D4TI!$D$7:$U$58,9,0),"-")))</f>
        <v>-</v>
      </c>
      <c r="AC51" s="278" t="str">
        <f>IF(X51="","-",IF(VLOOKUP(X51,D4TI!$D$7:$U$58,17,0)=0,"-",IF(AND(X51=X51,Y51="P"),VLOOKUP(X51,D4TI!$D$7:$U$58,17,0),"-")))</f>
        <v>JNM</v>
      </c>
      <c r="AD51" s="279" t="str">
        <f>IF(X51="","-",IF(VLOOKUP(X51,D4TI!$D$7:$U$58,18,0)=0,"-",IF(AND(X51=X51,Y51="P"),VLOOKUP(X51,D4TI!$D$7:$U$58,18,0),"-")))</f>
        <v>-</v>
      </c>
      <c r="AE51" s="280" t="s">
        <v>336</v>
      </c>
      <c r="AF51" s="281" t="s">
        <v>58</v>
      </c>
      <c r="AG51" s="275"/>
      <c r="AH51" s="276" t="s">
        <v>289</v>
      </c>
      <c r="AI51" s="277" t="s">
        <v>31</v>
      </c>
      <c r="AJ51" s="278" t="str">
        <f>IF(AH51="","-",IF(VLOOKUP(AH51,D4TI!$D$7:$U$58,7,0)=0,"-",IF(AND(AH51=AH51,OR(AI51="T",AI51="P")),VLOOKUP(AH51,D4TI!$D$7:$U$58,7,0),"-")))</f>
        <v>RIS</v>
      </c>
      <c r="AK51" s="278" t="str">
        <f>IF(AH51="","-",IF(VLOOKUP(AH51,D4TI!$D$7:$U$58,8,0)=0,"-",IF(AND(AH51=AH51,OR(AI51="T",AI51="P")),VLOOKUP(AH51,D4TI!$D$7:$U$58,8,0),"-")))</f>
        <v>-</v>
      </c>
      <c r="AL51" s="278" t="str">
        <f>IF(AH51="","-",IF(VLOOKUP(AH51,D4TI!$D$7:$U$58,9,0)=0,"-",IF(AND(AH51=AH51,OR(AI51="T",AI51="P")),VLOOKUP(AH51,D4TI!$D$7:$U$58,9,0),"-")))</f>
        <v>-</v>
      </c>
      <c r="AM51" s="278" t="str">
        <f>IF(AH51="","-",IF(VLOOKUP(AH51,D4TI!$D$7:$U$58,17,0)=0,"-",IF(AND(AH51=AH51,AI51="P"),VLOOKUP(AH51,D4TI!$D$7:$U$58,17,0),"-")))</f>
        <v>-</v>
      </c>
      <c r="AN51" s="279" t="str">
        <f>IF(AH51="","-",IF(VLOOKUP(AH51,D4TI!$D$7:$U$58,18,0)=0,"-",IF(AND(AH51=AH51,AI51="P"),VLOOKUP(AH51,D4TI!$D$7:$U$58,18,0),"-")))</f>
        <v>-</v>
      </c>
      <c r="AO51" s="280" t="s">
        <v>336</v>
      </c>
      <c r="AP51" s="281" t="s">
        <v>44</v>
      </c>
      <c r="AQ51" s="275"/>
      <c r="AR51" s="282"/>
      <c r="AS51" s="275"/>
      <c r="AT51" s="278" t="str">
        <f>IF(AR51="","-",IF(VLOOKUP(AR51,D4TI!$D$7:$U$58,7,0)=0,"-",IF(AND(AR51=AR51,OR(AS51="T",AS51="P")),VLOOKUP(AR51,D4TI!$D$7:$U$58,7,0),"-")))</f>
        <v>-</v>
      </c>
      <c r="AU51" s="278" t="str">
        <f>IF(AR51="","-",IF(VLOOKUP(AR51,D4TI!$D$7:$U$58,8,0)=0,"-",IF(AND(AR51=AR51,OR(AS51="T",AS51="P")),VLOOKUP(AR51,D4TI!$D$7:$U$58,8,0),"-")))</f>
        <v>-</v>
      </c>
      <c r="AV51" s="278" t="str">
        <f>IF(AR51="","-",IF(VLOOKUP(AR51,D4TI!$D$7:$U$58,9,0)=0,"-",IF(AND(AR51=AR51,OR(AS51="T",AS51="P")),VLOOKUP(AR51,D4TI!$D$7:$U$58,9,0),"-")))</f>
        <v>-</v>
      </c>
      <c r="AW51" s="278" t="str">
        <f>IF(AR51="","-",IF(VLOOKUP(AR51,D4TI!$D$7:$U$58,17,0)=0,"-",IF(AND(AR51=AR51,AS51="P"),VLOOKUP(AR51,D4TI!$D$7:$U$58,17,0),"-")))</f>
        <v>-</v>
      </c>
      <c r="AX51" s="279" t="str">
        <f>IF(AR51="","-",IF(VLOOKUP(AR51,D4TI!$D$7:$U$58,18,0)=0,"-",IF(AND(AR51=AR51,AS51="P"),VLOOKUP(AR51,D4TI!$D$7:$U$58,18,0),"-")))</f>
        <v>-</v>
      </c>
      <c r="AY51" s="280" t="s">
        <v>336</v>
      </c>
      <c r="AZ51" s="283"/>
      <c r="BA51" s="22"/>
      <c r="BB51" s="22"/>
      <c r="BC51" s="22"/>
      <c r="BD51" s="22"/>
      <c r="BE51" s="2"/>
      <c r="BF51" s="2"/>
      <c r="BG51" s="2"/>
      <c r="BH51" s="2"/>
      <c r="BI51" s="2"/>
      <c r="BJ51" s="2"/>
    </row>
    <row r="52" spans="1:62" ht="14.25" customHeight="1">
      <c r="A52" s="23">
        <v>1</v>
      </c>
      <c r="B52" s="38" t="s">
        <v>27</v>
      </c>
      <c r="C52" s="275"/>
      <c r="D52" s="276" t="s">
        <v>339</v>
      </c>
      <c r="E52" s="277" t="s">
        <v>31</v>
      </c>
      <c r="F52" s="278" t="str">
        <f>IF(D52="","-",IF(VLOOKUP(D52,'S1-TI'!$D$7:$U$58,7,0)=0,"-",IF(AND(D52=D52,OR(E52="T",E52="P")),VLOOKUP(D52,'S1-TI'!$D$7:$U$58,7,0),"-")))</f>
        <v>NMA</v>
      </c>
      <c r="G52" s="278" t="str">
        <f>IF(D52="","-",IF(VLOOKUP(D52,'S1-TI'!$D$7:$U$58,8,0)=0,"-",IF(AND(D52=D52,OR(E52="T",E52="P")),VLOOKUP(D52,'S1-TI'!$D$7:$U$58,8,0),"-")))</f>
        <v>-</v>
      </c>
      <c r="H52" s="278" t="str">
        <f>IF(D52="","-",IF(VLOOKUP(D52,'S1-TI'!$D$7:$U$58,9,0)=0,"-",IF(AND(D52=D52,OR(E52="T",E52="P")),VLOOKUP(D52,'S1-TI'!$D$7:$U$58,9,0),"-")))</f>
        <v>-</v>
      </c>
      <c r="I52" s="278" t="str">
        <f>IF(D52="","-",IF(VLOOKUP(D52,'S1-TI'!$D$7:$U$58,17,0)=0,"-",IF(AND(D52=D52,E52="P"),VLOOKUP(D52,'S1-TI'!$D$7:$U$58,17,0),"-")))</f>
        <v>-</v>
      </c>
      <c r="J52" s="279" t="str">
        <f>IF(D52="","-",IF(VLOOKUP(D52,'S1-TI'!$D$7:$U$58,18,0)=0,"-",IF(AND(D52=D52,E52="P"),VLOOKUP(D52,'S1-TI'!$D$7:$U$58,18,0),"-")))</f>
        <v>-</v>
      </c>
      <c r="K52" s="280" t="s">
        <v>341</v>
      </c>
      <c r="L52" s="281" t="s">
        <v>90</v>
      </c>
      <c r="M52" s="275"/>
      <c r="N52" s="276" t="s">
        <v>343</v>
      </c>
      <c r="O52" s="277" t="s">
        <v>31</v>
      </c>
      <c r="P52" s="278" t="str">
        <f>IF(N52="","-",IF(VLOOKUP(N52,'S1-TI'!$D$7:$U$58,7,0)=0,"-",IF(AND(N52=N52,OR(O52="T",O52="P")),VLOOKUP(N52,'S1-TI'!$D$7:$U$58,7,0),"-")))</f>
        <v>LMG</v>
      </c>
      <c r="Q52" s="278" t="str">
        <f>IF(N52="","-",IF(VLOOKUP(N52,'S1-TI'!$D$7:$U$58,8,0)=0,"-",IF(AND(N52=N52,OR(O52="T",O52="P")),VLOOKUP(N52,'S1-TI'!$D$7:$U$58,8,0),"-")))</f>
        <v>-</v>
      </c>
      <c r="R52" s="278" t="str">
        <f>IF(N52="","-",IF(VLOOKUP(N52,'S1-TI'!$D$7:$U$58,9,0)=0,"-",IF(AND(N52=N52,OR(O52="T",O52="P")),VLOOKUP(N52,'S1-TI'!$D$7:$U$58,9,0),"-")))</f>
        <v>-</v>
      </c>
      <c r="S52" s="278" t="str">
        <f>IF(N52="","-",IF(VLOOKUP(N52,'S1-TI'!$D$7:$U$58,17,0)=0,"-",IF(AND(N52=N52,O52="P"),VLOOKUP(N52,'S1-TI'!$D$7:$U$58,17,0),"-")))</f>
        <v>-</v>
      </c>
      <c r="T52" s="279" t="str">
        <f>IF(N52="","-",IF(VLOOKUP(N52,'S1-TI'!$D$7:$U$58,18,0)=0,"-",IF(AND(N52=N52,O52="P"),VLOOKUP(N52,'S1-TI'!$D$7:$U$58,18,0),"-")))</f>
        <v>-</v>
      </c>
      <c r="U52" s="280" t="s">
        <v>341</v>
      </c>
      <c r="V52" s="281" t="s">
        <v>85</v>
      </c>
      <c r="W52" s="275"/>
      <c r="X52" s="276" t="s">
        <v>344</v>
      </c>
      <c r="Y52" s="277" t="s">
        <v>31</v>
      </c>
      <c r="Z52" s="278" t="str">
        <f>IF(X52="","-",IF(VLOOKUP(X52,'S1-TI'!$D$7:$U$58,7,0)=0,"-",IF(AND(X52=X52,OR(Y52="T",Y52="P")),VLOOKUP(X52,'S1-TI'!$D$7:$U$58,7,0),"-")))</f>
        <v>JHS</v>
      </c>
      <c r="AA52" s="278" t="str">
        <f>IF(X52="","-",IF(VLOOKUP(X52,'S1-TI'!$D$7:$U$58,8,0)=0,"-",IF(AND(X52=X52,OR(Y52="T",Y52="P")),VLOOKUP(X52,'S1-TI'!$D$7:$U$58,8,0),"-")))</f>
        <v>THS</v>
      </c>
      <c r="AB52" s="278" t="str">
        <f>IF(X52="","-",IF(VLOOKUP(X52,'S1-TI'!$D$7:$U$58,9,0)=0,"-",IF(AND(X52=X52,OR(Y52="T",Y52="P")),VLOOKUP(X52,'S1-TI'!$D$7:$U$58,9,0),"-")))</f>
        <v>-</v>
      </c>
      <c r="AC52" s="278" t="str">
        <f>IF(X52="","-",IF(VLOOKUP(X52,'S1-TI'!$D$7:$U$58,17,0)=0,"-",IF(AND(X52=X52,Y52="P"),VLOOKUP(X52,'S1-TI'!$D$7:$U$58,17,0),"-")))</f>
        <v>-</v>
      </c>
      <c r="AD52" s="279" t="str">
        <f>IF(X52="","-",IF(VLOOKUP(X52,'S1-TI'!$D$7:$U$58,18,0)=0,"-",IF(AND(X52=X52,Y52="P"),VLOOKUP(X52,'S1-TI'!$D$7:$U$58,18,0),"-")))</f>
        <v>-</v>
      </c>
      <c r="AE52" s="280" t="s">
        <v>341</v>
      </c>
      <c r="AF52" s="281" t="s">
        <v>40</v>
      </c>
      <c r="AG52" s="275"/>
      <c r="AH52" s="276" t="s">
        <v>344</v>
      </c>
      <c r="AI52" s="277" t="s">
        <v>38</v>
      </c>
      <c r="AJ52" s="278" t="str">
        <f>IF(AH52="","-",IF(VLOOKUP(AH52,'S1-TI'!$D$7:$U$58,7,0)=0,"-",IF(AND(AH52=AH52,OR(AI52="T",AI52="P")),VLOOKUP(AH52,'S1-TI'!$D$7:$U$58,7,0),"-")))</f>
        <v>JHS</v>
      </c>
      <c r="AK52" s="278" t="str">
        <f>IF(AH52="","-",IF(VLOOKUP(AH52,'S1-TI'!$D$7:$U$58,8,0)=0,"-",IF(AND(AH52=AH52,OR(AI52="T",AI52="P")),VLOOKUP(AH52,'S1-TI'!$D$7:$U$58,8,0),"-")))</f>
        <v>THS</v>
      </c>
      <c r="AL52" s="278" t="str">
        <f>IF(AH52="","-",IF(VLOOKUP(AH52,'S1-TI'!$D$7:$U$58,9,0)=0,"-",IF(AND(AH52=AH52,OR(AI52="T",AI52="P")),VLOOKUP(AH52,'S1-TI'!$D$7:$U$58,9,0),"-")))</f>
        <v>-</v>
      </c>
      <c r="AM52" s="278" t="str">
        <f>IF(AH52="","-",IF(VLOOKUP(AH52,'S1-TI'!$D$7:$U$58,17,0)=0,"-",IF(AND(AH52=AH52,AI52="P"),VLOOKUP(AH52,'S1-TI'!$D$7:$U$58,17,0),"-")))</f>
        <v>AKH</v>
      </c>
      <c r="AN52" s="279" t="str">
        <f>IF(AH52="","-",IF(VLOOKUP(AH52,'S1-TI'!$D$7:$U$58,18,0)=0,"-",IF(AND(AH52=AH52,AI52="P"),VLOOKUP(AH52,'S1-TI'!$D$7:$U$58,18,0),"-")))</f>
        <v>TLS</v>
      </c>
      <c r="AO52" s="280" t="s">
        <v>341</v>
      </c>
      <c r="AP52" s="281" t="s">
        <v>74</v>
      </c>
      <c r="AQ52" s="275"/>
      <c r="AR52" s="276" t="s">
        <v>270</v>
      </c>
      <c r="AS52" s="277" t="s">
        <v>38</v>
      </c>
      <c r="AT52" s="278" t="str">
        <f>IF(AR52="","-",IF(VLOOKUP(AR52,'S1-TI'!$D$7:$U$58,7,0)=0,"-",IF(AND(AR52=AR52,OR(AS52="T",AS52="P")),VLOOKUP(AR52,'S1-TI'!$D$7:$U$58,7,0),"-")))</f>
        <v>ICB</v>
      </c>
      <c r="AU52" s="278" t="str">
        <f>IF(AR52="","-",IF(VLOOKUP(AR52,'S1-TI'!$D$7:$U$58,8,0)=0,"-",IF(AND(AR52=AR52,OR(AS52="T",AS52="P")),VLOOKUP(AR52,'S1-TI'!$D$7:$U$58,8,0),"-")))</f>
        <v>-</v>
      </c>
      <c r="AV52" s="278" t="str">
        <f>IF(AR52="","-",IF(VLOOKUP(AR52,'S1-TI'!$D$7:$U$58,9,0)=0,"-",IF(AND(AR52=AR52,OR(AS52="T",AS52="P")),VLOOKUP(AR52,'S1-TI'!$D$7:$U$58,9,0),"-")))</f>
        <v>-</v>
      </c>
      <c r="AW52" s="278" t="str">
        <f>IF(AR52="","-",IF(VLOOKUP(AR52,'S1-TI'!$D$7:$U$58,17,0)=0,"-",IF(AND(AR52=AR52,AS52="P"),VLOOKUP(AR52,'S1-TI'!$D$7:$U$58,17,0),"-")))</f>
        <v>ATN</v>
      </c>
      <c r="AX52" s="279" t="str">
        <f>IF(AR52="","-",IF(VLOOKUP(AR52,'S1-TI'!$D$7:$U$58,18,0)=0,"-",IF(AND(AR52=AR52,AS52="P"),VLOOKUP(AR52,'S1-TI'!$D$7:$U$58,18,0),"-")))</f>
        <v>-</v>
      </c>
      <c r="AY52" s="280" t="s">
        <v>341</v>
      </c>
      <c r="AZ52" s="281" t="s">
        <v>36</v>
      </c>
      <c r="BA52" s="22"/>
      <c r="BB52" s="22"/>
      <c r="BC52" s="22"/>
      <c r="BD52" s="22"/>
      <c r="BE52" s="2"/>
      <c r="BF52" s="2"/>
      <c r="BG52" s="2"/>
      <c r="BH52" s="2"/>
      <c r="BI52" s="2"/>
      <c r="BJ52" s="2"/>
    </row>
    <row r="53" spans="1:62" ht="14.25" customHeight="1">
      <c r="A53" s="23">
        <v>1</v>
      </c>
      <c r="B53" s="38" t="s">
        <v>27</v>
      </c>
      <c r="C53" s="275"/>
      <c r="D53" s="276" t="s">
        <v>339</v>
      </c>
      <c r="E53" s="277" t="s">
        <v>31</v>
      </c>
      <c r="F53" s="278" t="str">
        <f>IF(D53="","-",IF(VLOOKUP(D53,'S1-TI'!$D$7:$U$58,7,0)=0,"-",IF(AND(D53=D53,OR(E53="T",E53="P")),VLOOKUP(D53,'S1-TI'!$D$7:$U$58,7,0),"-")))</f>
        <v>NMA</v>
      </c>
      <c r="G53" s="278" t="str">
        <f>IF(D53="","-",IF(VLOOKUP(D53,'S1-TI'!$D$7:$U$58,8,0)=0,"-",IF(AND(D53=D53,OR(E53="T",E53="P")),VLOOKUP(D53,'S1-TI'!$D$7:$U$58,8,0),"-")))</f>
        <v>-</v>
      </c>
      <c r="H53" s="278" t="str">
        <f>IF(D53="","-",IF(VLOOKUP(D53,'S1-TI'!$D$7:$U$58,9,0)=0,"-",IF(AND(D53=D53,OR(E53="T",E53="P")),VLOOKUP(D53,'S1-TI'!$D$7:$U$58,9,0),"-")))</f>
        <v>-</v>
      </c>
      <c r="I53" s="278" t="str">
        <f>IF(D53="","-",IF(VLOOKUP(D53,'S1-TI'!$D$7:$U$58,17,0)=0,"-",IF(AND(D53=D53,E53="P"),VLOOKUP(D53,'S1-TI'!$D$7:$U$58,17,0),"-")))</f>
        <v>-</v>
      </c>
      <c r="J53" s="279" t="str">
        <f>IF(D53="","-",IF(VLOOKUP(D53,'S1-TI'!$D$7:$U$58,18,0)=0,"-",IF(AND(D53=D53,E53="P"),VLOOKUP(D53,'S1-TI'!$D$7:$U$58,18,0),"-")))</f>
        <v>-</v>
      </c>
      <c r="K53" s="280" t="s">
        <v>347</v>
      </c>
      <c r="L53" s="281" t="s">
        <v>90</v>
      </c>
      <c r="M53" s="275"/>
      <c r="N53" s="276" t="s">
        <v>343</v>
      </c>
      <c r="O53" s="277" t="s">
        <v>31</v>
      </c>
      <c r="P53" s="278" t="str">
        <f>IF(N53="","-",IF(VLOOKUP(N53,'S1-TI'!$D$7:$U$58,7,0)=0,"-",IF(AND(N53=N53,OR(O53="T",O53="P")),VLOOKUP(N53,'S1-TI'!$D$7:$U$58,7,0),"-")))</f>
        <v>LMG</v>
      </c>
      <c r="Q53" s="278" t="str">
        <f>IF(N53="","-",IF(VLOOKUP(N53,'S1-TI'!$D$7:$U$58,8,0)=0,"-",IF(AND(N53=N53,OR(O53="T",O53="P")),VLOOKUP(N53,'S1-TI'!$D$7:$U$58,8,0),"-")))</f>
        <v>-</v>
      </c>
      <c r="R53" s="278" t="str">
        <f>IF(N53="","-",IF(VLOOKUP(N53,'S1-TI'!$D$7:$U$58,9,0)=0,"-",IF(AND(N53=N53,OR(O53="T",O53="P")),VLOOKUP(N53,'S1-TI'!$D$7:$U$58,9,0),"-")))</f>
        <v>-</v>
      </c>
      <c r="S53" s="278" t="str">
        <f>IF(N53="","-",IF(VLOOKUP(N53,'S1-TI'!$D$7:$U$58,17,0)=0,"-",IF(AND(N53=N53,O53="P"),VLOOKUP(N53,'S1-TI'!$D$7:$U$58,17,0),"-")))</f>
        <v>-</v>
      </c>
      <c r="T53" s="279" t="str">
        <f>IF(N53="","-",IF(VLOOKUP(N53,'S1-TI'!$D$7:$U$58,18,0)=0,"-",IF(AND(N53=N53,O53="P"),VLOOKUP(N53,'S1-TI'!$D$7:$U$58,18,0),"-")))</f>
        <v>-</v>
      </c>
      <c r="U53" s="280" t="s">
        <v>347</v>
      </c>
      <c r="V53" s="281" t="s">
        <v>85</v>
      </c>
      <c r="W53" s="275"/>
      <c r="X53" s="276" t="s">
        <v>344</v>
      </c>
      <c r="Y53" s="277" t="s">
        <v>31</v>
      </c>
      <c r="Z53" s="278" t="str">
        <f>IF(X53="","-",IF(VLOOKUP(X53,'S1-TI'!$D$7:$U$58,7,0)=0,"-",IF(AND(X53=X53,OR(Y53="T",Y53="P")),VLOOKUP(X53,'S1-TI'!$D$7:$U$58,7,0),"-")))</f>
        <v>JHS</v>
      </c>
      <c r="AA53" s="278" t="str">
        <f>IF(X53="","-",IF(VLOOKUP(X53,'S1-TI'!$D$7:$U$58,8,0)=0,"-",IF(AND(X53=X53,OR(Y53="T",Y53="P")),VLOOKUP(X53,'S1-TI'!$D$7:$U$58,8,0),"-")))</f>
        <v>THS</v>
      </c>
      <c r="AB53" s="278" t="str">
        <f>IF(X53="","-",IF(VLOOKUP(X53,'S1-TI'!$D$7:$U$58,9,0)=0,"-",IF(AND(X53=X53,OR(Y53="T",Y53="P")),VLOOKUP(X53,'S1-TI'!$D$7:$U$58,9,0),"-")))</f>
        <v>-</v>
      </c>
      <c r="AC53" s="278" t="str">
        <f>IF(X53="","-",IF(VLOOKUP(X53,'S1-TI'!$D$7:$U$58,17,0)=0,"-",IF(AND(X53=X53,Y53="P"),VLOOKUP(X53,'S1-TI'!$D$7:$U$58,17,0),"-")))</f>
        <v>-</v>
      </c>
      <c r="AD53" s="279" t="str">
        <f>IF(X53="","-",IF(VLOOKUP(X53,'S1-TI'!$D$7:$U$58,18,0)=0,"-",IF(AND(X53=X53,Y53="P"),VLOOKUP(X53,'S1-TI'!$D$7:$U$58,18,0),"-")))</f>
        <v>-</v>
      </c>
      <c r="AE53" s="280" t="s">
        <v>347</v>
      </c>
      <c r="AF53" s="281" t="s">
        <v>40</v>
      </c>
      <c r="AG53" s="275"/>
      <c r="AH53" s="276" t="s">
        <v>344</v>
      </c>
      <c r="AI53" s="277" t="s">
        <v>38</v>
      </c>
      <c r="AJ53" s="278" t="str">
        <f>IF(AH53="","-",IF(VLOOKUP(AH53,'S1-TI'!$D$7:$U$58,7,0)=0,"-",IF(AND(AH53=AH53,OR(AI53="T",AI53="P")),VLOOKUP(AH53,'S1-TI'!$D$7:$U$58,7,0),"-")))</f>
        <v>JHS</v>
      </c>
      <c r="AK53" s="278" t="str">
        <f>IF(AH53="","-",IF(VLOOKUP(AH53,'S1-TI'!$D$7:$U$58,8,0)=0,"-",IF(AND(AH53=AH53,OR(AI53="T",AI53="P")),VLOOKUP(AH53,'S1-TI'!$D$7:$U$58,8,0),"-")))</f>
        <v>THS</v>
      </c>
      <c r="AL53" s="278" t="str">
        <f>IF(AH53="","-",IF(VLOOKUP(AH53,'S1-TI'!$D$7:$U$58,9,0)=0,"-",IF(AND(AH53=AH53,OR(AI53="T",AI53="P")),VLOOKUP(AH53,'S1-TI'!$D$7:$U$58,9,0),"-")))</f>
        <v>-</v>
      </c>
      <c r="AM53" s="278" t="str">
        <f>IF(AH53="","-",IF(VLOOKUP(AH53,'S1-TI'!$D$7:$U$58,17,0)=0,"-",IF(AND(AH53=AH53,AI53="P"),VLOOKUP(AH53,'S1-TI'!$D$7:$U$58,17,0),"-")))</f>
        <v>AKH</v>
      </c>
      <c r="AN53" s="279" t="str">
        <f>IF(AH53="","-",IF(VLOOKUP(AH53,'S1-TI'!$D$7:$U$58,18,0)=0,"-",IF(AND(AH53=AH53,AI53="P"),VLOOKUP(AH53,'S1-TI'!$D$7:$U$58,18,0),"-")))</f>
        <v>TLS</v>
      </c>
      <c r="AO53" s="280" t="s">
        <v>347</v>
      </c>
      <c r="AP53" s="281" t="s">
        <v>74</v>
      </c>
      <c r="AQ53" s="275"/>
      <c r="AR53" s="276" t="s">
        <v>270</v>
      </c>
      <c r="AS53" s="277" t="s">
        <v>38</v>
      </c>
      <c r="AT53" s="278" t="str">
        <f>IF(AR53="","-",IF(VLOOKUP(AR53,'S1-TI'!$D$7:$U$58,7,0)=0,"-",IF(AND(AR53=AR53,OR(AS53="T",AS53="P")),VLOOKUP(AR53,'S1-TI'!$D$7:$U$58,7,0),"-")))</f>
        <v>ICB</v>
      </c>
      <c r="AU53" s="278" t="str">
        <f>IF(AR53="","-",IF(VLOOKUP(AR53,'S1-TI'!$D$7:$U$58,8,0)=0,"-",IF(AND(AR53=AR53,OR(AS53="T",AS53="P")),VLOOKUP(AR53,'S1-TI'!$D$7:$U$58,8,0),"-")))</f>
        <v>-</v>
      </c>
      <c r="AV53" s="278" t="str">
        <f>IF(AR53="","-",IF(VLOOKUP(AR53,'S1-TI'!$D$7:$U$58,9,0)=0,"-",IF(AND(AR53=AR53,OR(AS53="T",AS53="P")),VLOOKUP(AR53,'S1-TI'!$D$7:$U$58,9,0),"-")))</f>
        <v>-</v>
      </c>
      <c r="AW53" s="278" t="str">
        <f>IF(AR53="","-",IF(VLOOKUP(AR53,'S1-TI'!$D$7:$U$58,17,0)=0,"-",IF(AND(AR53=AR53,AS53="P"),VLOOKUP(AR53,'S1-TI'!$D$7:$U$58,17,0),"-")))</f>
        <v>ATN</v>
      </c>
      <c r="AX53" s="279" t="str">
        <f>IF(AR53="","-",IF(VLOOKUP(AR53,'S1-TI'!$D$7:$U$58,18,0)=0,"-",IF(AND(AR53=AR53,AS53="P"),VLOOKUP(AR53,'S1-TI'!$D$7:$U$58,18,0),"-")))</f>
        <v>-</v>
      </c>
      <c r="AY53" s="280" t="s">
        <v>347</v>
      </c>
      <c r="AZ53" s="281" t="s">
        <v>36</v>
      </c>
      <c r="BA53" s="22"/>
      <c r="BB53" s="22"/>
      <c r="BC53" s="22"/>
      <c r="BD53" s="22"/>
      <c r="BE53" s="2"/>
      <c r="BF53" s="2"/>
      <c r="BG53" s="2"/>
      <c r="BH53" s="2"/>
      <c r="BI53" s="2"/>
      <c r="BJ53" s="2"/>
    </row>
    <row r="54" spans="1:62" ht="14.25" customHeight="1">
      <c r="A54" s="23">
        <v>1</v>
      </c>
      <c r="B54" s="38" t="s">
        <v>27</v>
      </c>
      <c r="C54" s="275"/>
      <c r="D54" s="276" t="s">
        <v>339</v>
      </c>
      <c r="E54" s="277" t="s">
        <v>31</v>
      </c>
      <c r="F54" s="278" t="str">
        <f>IF(D54="","-",IF(VLOOKUP(D54,'S1-SI'!$D$7:$U$58,7,0)=0,"-",IF(AND(D54=D54,OR(E54="T",E54="P")),VLOOKUP(D54,'S1-SI'!$D$7:$U$58,7,0),"-")))</f>
        <v>JUN</v>
      </c>
      <c r="G54" s="278" t="str">
        <f>IF(D54="","-",IF(VLOOKUP(D54,'S1-SI'!$D$7:$U$58,8,0)=0,"-",IF(AND(D54=D54,OR(E54="T",E54="P")),VLOOKUP(D54,'S1-SI'!$D$7:$U$58,8,0),"-")))</f>
        <v>-</v>
      </c>
      <c r="H54" s="278" t="str">
        <f>IF(D54="","-",IF(VLOOKUP(D54,'S1-SI'!$D$7:$U$58,9,0)=0,"-",IF(AND(D54=D54,OR(E54="T",E54="P")),VLOOKUP(D54,'S1-SI'!$D$7:$U$58,9,0),"-")))</f>
        <v>-</v>
      </c>
      <c r="I54" s="278" t="str">
        <f>IF(D54="","-",IF(VLOOKUP(D54,'S1-SI'!$D$7:$U$58,17,0)=0,"-",IF(AND(D54=D54,E54="P"),VLOOKUP(D54,'S1-SI'!$D$7:$U$58,17,0),"-")))</f>
        <v>-</v>
      </c>
      <c r="J54" s="279" t="str">
        <f>IF(D54="","-",IF(VLOOKUP(D54,'S1-SI'!$D$7:$U$58,18,0)=0,"-",IF(AND(D54=D54,E54="P"),VLOOKUP(D54,'S1-SI'!$D$7:$U$58,18,0),"-")))</f>
        <v>-</v>
      </c>
      <c r="K54" s="289" t="s">
        <v>354</v>
      </c>
      <c r="L54" s="281" t="s">
        <v>95</v>
      </c>
      <c r="M54" s="275"/>
      <c r="N54" s="276" t="s">
        <v>355</v>
      </c>
      <c r="O54" s="277" t="s">
        <v>38</v>
      </c>
      <c r="P54" s="278" t="str">
        <f>IF(N54="","-",IF(VLOOKUP(N54,'S1-SI'!$D$7:$U$58,7,0)=0,"-",IF(AND(N54=N54,OR(O54="T",O54="P")),VLOOKUP(N54,'S1-SI'!$D$7:$U$58,7,0),"-")))</f>
        <v>THS</v>
      </c>
      <c r="Q54" s="278" t="str">
        <f>IF(N54="","-",IF(VLOOKUP(N54,'S1-SI'!$D$7:$U$58,8,0)=0,"-",IF(AND(N54=N54,OR(O54="T",O54="P")),VLOOKUP(N54,'S1-SI'!$D$7:$U$58,8,0),"-")))</f>
        <v>-</v>
      </c>
      <c r="R54" s="278" t="str">
        <f>IF(N54="","-",IF(VLOOKUP(N54,'S1-SI'!$D$7:$U$58,9,0)=0,"-",IF(AND(N54=N54,OR(O54="T",O54="P")),VLOOKUP(N54,'S1-SI'!$D$7:$U$58,9,0),"-")))</f>
        <v>-</v>
      </c>
      <c r="S54" s="278" t="str">
        <f>IF(N54="","-",IF(VLOOKUP(N54,'S1-SI'!$D$7:$U$58,17,0)=0,"-",IF(AND(N54=N54,O54="P"),VLOOKUP(N54,'S1-SI'!$D$7:$U$58,17,0),"-")))</f>
        <v>AKH</v>
      </c>
      <c r="T54" s="279" t="str">
        <f>IF(N54="","-",IF(VLOOKUP(N54,'S1-SI'!$D$7:$U$58,18,0)=0,"-",IF(AND(N54=N54,O54="P"),VLOOKUP(N54,'S1-SI'!$D$7:$U$58,18,0),"-")))</f>
        <v>-</v>
      </c>
      <c r="U54" s="290" t="s">
        <v>354</v>
      </c>
      <c r="V54" s="281" t="s">
        <v>33</v>
      </c>
      <c r="W54" s="275"/>
      <c r="X54" s="276"/>
      <c r="Y54" s="277"/>
      <c r="Z54" s="278" t="str">
        <f>IF(X54="","-",IF(VLOOKUP(X54,'S1-SI'!$D$7:$U$58,7,0)=0,"-",IF(AND(X54=X54,OR(Y54="T",Y54="P")),VLOOKUP(X54,'S1-SI'!$D$7:$U$58,7,0),"-")))</f>
        <v>-</v>
      </c>
      <c r="AA54" s="278" t="str">
        <f>IF(X54="","-",IF(VLOOKUP(X54,'S1-SI'!$D$7:$U$58,8,0)=0,"-",IF(AND(X54=X54,OR(Y54="T",Y54="P")),VLOOKUP(X54,'S1-SI'!$D$7:$U$58,8,0),"-")))</f>
        <v>-</v>
      </c>
      <c r="AB54" s="278" t="str">
        <f>IF(X54="","-",IF(VLOOKUP(X54,'S1-SI'!$D$7:$U$58,9,0)=0,"-",IF(AND(X54=X54,OR(Y54="T",Y54="P")),VLOOKUP(X54,'S1-SI'!$D$7:$U$58,9,0),"-")))</f>
        <v>-</v>
      </c>
      <c r="AC54" s="278" t="str">
        <f>IF(X54="","-",IF(VLOOKUP(X54,'S1-SI'!$D$7:$U$58,17,0)=0,"-",IF(AND(X54=X54,Y54="P"),VLOOKUP(X54,'S1-SI'!$D$7:$U$58,17,0),"-")))</f>
        <v>-</v>
      </c>
      <c r="AD54" s="279" t="str">
        <f>IF(X54="","-",IF(VLOOKUP(X54,'S1-SI'!$D$7:$U$58,18,0)=0,"-",IF(AND(X54=X54,Y54="P"),VLOOKUP(X54,'S1-SI'!$D$7:$U$58,18,0),"-")))</f>
        <v>-</v>
      </c>
      <c r="AE54" s="290" t="s">
        <v>354</v>
      </c>
      <c r="AF54" s="283"/>
      <c r="AG54" s="275"/>
      <c r="AH54" s="276" t="s">
        <v>355</v>
      </c>
      <c r="AI54" s="277" t="s">
        <v>31</v>
      </c>
      <c r="AJ54" s="278" t="str">
        <f>IF(AH54="","-",IF(VLOOKUP(AH54,'S1-SI'!$D$7:$U$58,7,0)=0,"-",IF(AND(AH54=AH54,OR(AI54="T",AI54="P")),VLOOKUP(AH54,'S1-SI'!$D$7:$U$58,7,0),"-")))</f>
        <v>THS</v>
      </c>
      <c r="AK54" s="278" t="str">
        <f>IF(AH54="","-",IF(VLOOKUP(AH54,'S1-SI'!$D$7:$U$58,8,0)=0,"-",IF(AND(AH54=AH54,OR(AI54="T",AI54="P")),VLOOKUP(AH54,'S1-SI'!$D$7:$U$58,8,0),"-")))</f>
        <v>-</v>
      </c>
      <c r="AL54" s="278" t="str">
        <f>IF(AH54="","-",IF(VLOOKUP(AH54,'S1-SI'!$D$7:$U$58,9,0)=0,"-",IF(AND(AH54=AH54,OR(AI54="T",AI54="P")),VLOOKUP(AH54,'S1-SI'!$D$7:$U$58,9,0),"-")))</f>
        <v>-</v>
      </c>
      <c r="AM54" s="278" t="str">
        <f>IF(AH54="","-",IF(VLOOKUP(AH54,'S1-SI'!$D$7:$U$58,17,0)=0,"-",IF(AND(AH54=AH54,AI54="P"),VLOOKUP(AH54,'S1-SI'!$D$7:$U$58,17,0),"-")))</f>
        <v>-</v>
      </c>
      <c r="AN54" s="279" t="str">
        <f>IF(AH54="","-",IF(VLOOKUP(AH54,'S1-SI'!$D$7:$U$58,18,0)=0,"-",IF(AND(AH54=AH54,AI54="P"),VLOOKUP(AH54,'S1-SI'!$D$7:$U$58,18,0),"-")))</f>
        <v>-</v>
      </c>
      <c r="AO54" s="290" t="s">
        <v>354</v>
      </c>
      <c r="AP54" s="281" t="s">
        <v>117</v>
      </c>
      <c r="AQ54" s="275"/>
      <c r="AR54" s="276" t="s">
        <v>270</v>
      </c>
      <c r="AS54" s="277" t="s">
        <v>38</v>
      </c>
      <c r="AT54" s="278" t="str">
        <f>IF(AR54="","-",IF(VLOOKUP(AR54,'S1-SI'!$D$7:$U$58,7,0)=0,"-",IF(AND(AR54=AR54,OR(AS54="T",AS54="P")),VLOOKUP(AR54,'S1-SI'!$D$7:$U$58,7,0),"-")))</f>
        <v>PAT</v>
      </c>
      <c r="AU54" s="278" t="str">
        <f>IF(AR54="","-",IF(VLOOKUP(AR54,'S1-SI'!$D$7:$U$58,8,0)=0,"-",IF(AND(AR54=AR54,OR(AS54="T",AS54="P")),VLOOKUP(AR54,'S1-SI'!$D$7:$U$58,8,0),"-")))</f>
        <v>-</v>
      </c>
      <c r="AV54" s="278" t="str">
        <f>IF(AR54="","-",IF(VLOOKUP(AR54,'S1-SI'!$D$7:$U$58,9,0)=0,"-",IF(AND(AR54=AR54,OR(AS54="T",AS54="P")),VLOOKUP(AR54,'S1-SI'!$D$7:$U$58,9,0),"-")))</f>
        <v>-</v>
      </c>
      <c r="AW54" s="278" t="str">
        <f>IF(AR54="","-",IF(VLOOKUP(AR54,'S1-SI'!$D$7:$U$58,17,0)=0,"-",IF(AND(AR54=AR54,AS54="P"),VLOOKUP(AR54,'S1-SI'!$D$7:$U$58,17,0),"-")))</f>
        <v>-</v>
      </c>
      <c r="AX54" s="279" t="str">
        <f>IF(AR54="","-",IF(VLOOKUP(AR54,'S1-SI'!$D$7:$U$58,18,0)=0,"-",IF(AND(AR54=AR54,AS54="P"),VLOOKUP(AR54,'S1-SI'!$D$7:$U$58,18,0),"-")))</f>
        <v>-</v>
      </c>
      <c r="AY54" s="290" t="s">
        <v>354</v>
      </c>
      <c r="AZ54" s="281" t="s">
        <v>148</v>
      </c>
      <c r="BA54" s="22"/>
      <c r="BB54" s="22"/>
      <c r="BC54" s="22"/>
      <c r="BD54" s="22"/>
      <c r="BE54" s="2"/>
      <c r="BF54" s="2"/>
      <c r="BG54" s="2"/>
      <c r="BH54" s="2"/>
      <c r="BI54" s="2"/>
      <c r="BJ54" s="2"/>
    </row>
    <row r="55" spans="1:62" ht="14.25" customHeight="1">
      <c r="A55" s="23">
        <v>1</v>
      </c>
      <c r="B55" s="38" t="s">
        <v>27</v>
      </c>
      <c r="C55" s="275"/>
      <c r="D55" s="276" t="s">
        <v>339</v>
      </c>
      <c r="E55" s="277" t="s">
        <v>31</v>
      </c>
      <c r="F55" s="278" t="str">
        <f>IF(D55="","-",IF(VLOOKUP(D55,'S1-SI'!$D$7:$U$58,7,0)=0,"-",IF(AND(D55=D55,OR(E55="T",E55="P")),VLOOKUP(D55,'S1-SI'!$D$7:$U$58,7,0),"-")))</f>
        <v>JUN</v>
      </c>
      <c r="G55" s="278" t="str">
        <f>IF(D55="","-",IF(VLOOKUP(D55,'S1-SI'!$D$7:$U$58,8,0)=0,"-",IF(AND(D55=D55,OR(E55="T",E55="P")),VLOOKUP(D55,'S1-SI'!$D$7:$U$58,8,0),"-")))</f>
        <v>-</v>
      </c>
      <c r="H55" s="278" t="str">
        <f>IF(D55="","-",IF(VLOOKUP(D55,'S1-SI'!$D$7:$U$58,9,0)=0,"-",IF(AND(D55=D55,OR(E55="T",E55="P")),VLOOKUP(D55,'S1-SI'!$D$7:$U$58,9,0),"-")))</f>
        <v>-</v>
      </c>
      <c r="I55" s="278" t="str">
        <f>IF(D55="","-",IF(VLOOKUP(D55,'S1-SI'!$D$7:$U$58,17,0)=0,"-",IF(AND(D55=D55,E55="P"),VLOOKUP(D55,'S1-SI'!$D$7:$U$58,17,0),"-")))</f>
        <v>-</v>
      </c>
      <c r="J55" s="279" t="str">
        <f>IF(D55="","-",IF(VLOOKUP(D55,'S1-SI'!$D$7:$U$58,18,0)=0,"-",IF(AND(D55=D55,E55="P"),VLOOKUP(D55,'S1-SI'!$D$7:$U$58,18,0),"-")))</f>
        <v>-</v>
      </c>
      <c r="K55" s="289" t="s">
        <v>356</v>
      </c>
      <c r="L55" s="281" t="s">
        <v>95</v>
      </c>
      <c r="M55" s="275"/>
      <c r="N55" s="276" t="s">
        <v>355</v>
      </c>
      <c r="O55" s="277" t="s">
        <v>38</v>
      </c>
      <c r="P55" s="278" t="str">
        <f>IF(N55="","-",IF(VLOOKUP(N55,'S1-SI'!$D$7:$U$58,7,0)=0,"-",IF(AND(N55=N55,OR(O55="T",O55="P")),VLOOKUP(N55,'S1-SI'!$D$7:$U$58,7,0),"-")))</f>
        <v>THS</v>
      </c>
      <c r="Q55" s="278" t="str">
        <f>IF(N55="","-",IF(VLOOKUP(N55,'S1-SI'!$D$7:$U$58,8,0)=0,"-",IF(AND(N55=N55,OR(O55="T",O55="P")),VLOOKUP(N55,'S1-SI'!$D$7:$U$58,8,0),"-")))</f>
        <v>-</v>
      </c>
      <c r="R55" s="278" t="str">
        <f>IF(N55="","-",IF(VLOOKUP(N55,'S1-SI'!$D$7:$U$58,9,0)=0,"-",IF(AND(N55=N55,OR(O55="T",O55="P")),VLOOKUP(N55,'S1-SI'!$D$7:$U$58,9,0),"-")))</f>
        <v>-</v>
      </c>
      <c r="S55" s="278" t="str">
        <f>IF(N55="","-",IF(VLOOKUP(N55,'S1-SI'!$D$7:$U$58,17,0)=0,"-",IF(AND(N55=N55,O55="P"),VLOOKUP(N55,'S1-SI'!$D$7:$U$58,17,0),"-")))</f>
        <v>AKH</v>
      </c>
      <c r="T55" s="279" t="str">
        <f>IF(N55="","-",IF(VLOOKUP(N55,'S1-SI'!$D$7:$U$58,18,0)=0,"-",IF(AND(N55=N55,O55="P"),VLOOKUP(N55,'S1-SI'!$D$7:$U$58,18,0),"-")))</f>
        <v>-</v>
      </c>
      <c r="U55" s="290" t="s">
        <v>356</v>
      </c>
      <c r="V55" s="281" t="s">
        <v>33</v>
      </c>
      <c r="W55" s="275"/>
      <c r="X55" s="276"/>
      <c r="Y55" s="277"/>
      <c r="Z55" s="278" t="str">
        <f>IF(X55="","-",IF(VLOOKUP(X55,'S1-SI'!$D$7:$U$58,7,0)=0,"-",IF(AND(X55=X55,OR(Y55="T",Y55="P")),VLOOKUP(X55,'S1-SI'!$D$7:$U$58,7,0),"-")))</f>
        <v>-</v>
      </c>
      <c r="AA55" s="278" t="str">
        <f>IF(X55="","-",IF(VLOOKUP(X55,'S1-SI'!$D$7:$U$58,8,0)=0,"-",IF(AND(X55=X55,OR(Y55="T",Y55="P")),VLOOKUP(X55,'S1-SI'!$D$7:$U$58,8,0),"-")))</f>
        <v>-</v>
      </c>
      <c r="AB55" s="278" t="str">
        <f>IF(X55="","-",IF(VLOOKUP(X55,'S1-SI'!$D$7:$U$58,9,0)=0,"-",IF(AND(X55=X55,OR(Y55="T",Y55="P")),VLOOKUP(X55,'S1-SI'!$D$7:$U$58,9,0),"-")))</f>
        <v>-</v>
      </c>
      <c r="AC55" s="278" t="str">
        <f>IF(X55="","-",IF(VLOOKUP(X55,'S1-SI'!$D$7:$U$58,17,0)=0,"-",IF(AND(X55=X55,Y55="P"),VLOOKUP(X55,'S1-SI'!$D$7:$U$58,17,0),"-")))</f>
        <v>-</v>
      </c>
      <c r="AD55" s="279" t="str">
        <f>IF(X55="","-",IF(VLOOKUP(X55,'S1-SI'!$D$7:$U$58,18,0)=0,"-",IF(AND(X55=X55,Y55="P"),VLOOKUP(X55,'S1-SI'!$D$7:$U$58,18,0),"-")))</f>
        <v>-</v>
      </c>
      <c r="AE55" s="290" t="s">
        <v>356</v>
      </c>
      <c r="AF55" s="283"/>
      <c r="AG55" s="275"/>
      <c r="AH55" s="276" t="s">
        <v>355</v>
      </c>
      <c r="AI55" s="277" t="s">
        <v>31</v>
      </c>
      <c r="AJ55" s="278" t="str">
        <f>IF(AH55="","-",IF(VLOOKUP(AH55,'S1-SI'!$D$7:$U$58,7,0)=0,"-",IF(AND(AH55=AH55,OR(AI55="T",AI55="P")),VLOOKUP(AH55,'S1-SI'!$D$7:$U$58,7,0),"-")))</f>
        <v>THS</v>
      </c>
      <c r="AK55" s="278" t="str">
        <f>IF(AH55="","-",IF(VLOOKUP(AH55,'S1-SI'!$D$7:$U$58,8,0)=0,"-",IF(AND(AH55=AH55,OR(AI55="T",AI55="P")),VLOOKUP(AH55,'S1-SI'!$D$7:$U$58,8,0),"-")))</f>
        <v>-</v>
      </c>
      <c r="AL55" s="278" t="str">
        <f>IF(AH55="","-",IF(VLOOKUP(AH55,'S1-SI'!$D$7:$U$58,9,0)=0,"-",IF(AND(AH55=AH55,OR(AI55="T",AI55="P")),VLOOKUP(AH55,'S1-SI'!$D$7:$U$58,9,0),"-")))</f>
        <v>-</v>
      </c>
      <c r="AM55" s="278" t="str">
        <f>IF(AH55="","-",IF(VLOOKUP(AH55,'S1-SI'!$D$7:$U$58,17,0)=0,"-",IF(AND(AH55=AH55,AI55="P"),VLOOKUP(AH55,'S1-SI'!$D$7:$U$58,17,0),"-")))</f>
        <v>-</v>
      </c>
      <c r="AN55" s="279" t="str">
        <f>IF(AH55="","-",IF(VLOOKUP(AH55,'S1-SI'!$D$7:$U$58,18,0)=0,"-",IF(AND(AH55=AH55,AI55="P"),VLOOKUP(AH55,'S1-SI'!$D$7:$U$58,18,0),"-")))</f>
        <v>-</v>
      </c>
      <c r="AO55" s="290" t="s">
        <v>356</v>
      </c>
      <c r="AP55" s="281" t="s">
        <v>117</v>
      </c>
      <c r="AQ55" s="275"/>
      <c r="AR55" s="276" t="s">
        <v>270</v>
      </c>
      <c r="AS55" s="277" t="s">
        <v>38</v>
      </c>
      <c r="AT55" s="278" t="str">
        <f>IF(AR55="","-",IF(VLOOKUP(AR55,'S1-SI'!$D$7:$U$58,7,0)=0,"-",IF(AND(AR55=AR55,OR(AS55="T",AS55="P")),VLOOKUP(AR55,'S1-SI'!$D$7:$U$58,7,0),"-")))</f>
        <v>PAT</v>
      </c>
      <c r="AU55" s="278" t="str">
        <f>IF(AR55="","-",IF(VLOOKUP(AR55,'S1-SI'!$D$7:$U$58,8,0)=0,"-",IF(AND(AR55=AR55,OR(AS55="T",AS55="P")),VLOOKUP(AR55,'S1-SI'!$D$7:$U$58,8,0),"-")))</f>
        <v>-</v>
      </c>
      <c r="AV55" s="278" t="str">
        <f>IF(AR55="","-",IF(VLOOKUP(AR55,'S1-SI'!$D$7:$U$58,9,0)=0,"-",IF(AND(AR55=AR55,OR(AS55="T",AS55="P")),VLOOKUP(AR55,'S1-SI'!$D$7:$U$58,9,0),"-")))</f>
        <v>-</v>
      </c>
      <c r="AW55" s="278" t="str">
        <f>IF(AR55="","-",IF(VLOOKUP(AR55,'S1-SI'!$D$7:$U$58,17,0)=0,"-",IF(AND(AR55=AR55,AS55="P"),VLOOKUP(AR55,'S1-SI'!$D$7:$U$58,17,0),"-")))</f>
        <v>-</v>
      </c>
      <c r="AX55" s="279" t="str">
        <f>IF(AR55="","-",IF(VLOOKUP(AR55,'S1-SI'!$D$7:$U$58,18,0)=0,"-",IF(AND(AR55=AR55,AS55="P"),VLOOKUP(AR55,'S1-SI'!$D$7:$U$58,18,0),"-")))</f>
        <v>-</v>
      </c>
      <c r="AY55" s="290" t="s">
        <v>356</v>
      </c>
      <c r="AZ55" s="281" t="s">
        <v>77</v>
      </c>
      <c r="BA55" s="22"/>
      <c r="BB55" s="22"/>
      <c r="BC55" s="22"/>
      <c r="BD55" s="22"/>
      <c r="BE55" s="2"/>
      <c r="BF55" s="2"/>
      <c r="BG55" s="2"/>
      <c r="BH55" s="2"/>
      <c r="BI55" s="2"/>
      <c r="BJ55" s="2"/>
    </row>
    <row r="56" spans="1:62" ht="14.25" customHeight="1">
      <c r="A56" s="23">
        <v>1</v>
      </c>
      <c r="B56" s="38" t="s">
        <v>27</v>
      </c>
      <c r="C56" s="275"/>
      <c r="D56" s="276" t="s">
        <v>339</v>
      </c>
      <c r="E56" s="277" t="s">
        <v>31</v>
      </c>
      <c r="F56" s="278" t="str">
        <f>IF(D56="","-",IF(VLOOKUP(D56,'S1-TE'!$D$7:$U$58,7,0)=0,"-",IF(AND(D56=D56,OR(E56="T",E56="P")),VLOOKUP(D56,'S1-TE'!$D$7:$U$58,7,0),"-")))</f>
        <v>AFS</v>
      </c>
      <c r="G56" s="278" t="str">
        <f>IF(D56="","-",IF(VLOOKUP(D56,'S1-TE'!$D$7:$U$58,8,0)=0,"-",IF(AND(D56=D56,OR(E56="T",E56="P")),VLOOKUP(D56,'S1-TE'!$D$7:$U$58,8,0),"-")))</f>
        <v>-</v>
      </c>
      <c r="H56" s="278" t="str">
        <f>IF(D56="","-",IF(VLOOKUP(D56,'S1-TE'!$D$7:$U$58,9,0)=0,"-",IF(AND(D56=D56,OR(E56="T",E56="P")),VLOOKUP(D56,'S1-TE'!$D$7:$U$58,9,0),"-")))</f>
        <v>-</v>
      </c>
      <c r="I56" s="278" t="str">
        <f>IF(D56="","-",IF(VLOOKUP(D56,'S1-TE'!$D$7:$U$58,17,0)=0,"-",IF(AND(D56=D56,E56="P"),VLOOKUP(D56,'S1-TE'!$D$7:$U$58,17,0),"-")))</f>
        <v>-</v>
      </c>
      <c r="J56" s="279" t="str">
        <f>IF(D56="","-",IF(VLOOKUP(D56,'S1-TE'!$D$7:$U$58,18,0)=0,"-",IF(AND(D56=D56,E56="P"),VLOOKUP(D56,'S1-TE'!$D$7:$U$58,18,0),"-")))</f>
        <v>-</v>
      </c>
      <c r="K56" s="289" t="s">
        <v>357</v>
      </c>
      <c r="L56" s="281" t="s">
        <v>134</v>
      </c>
      <c r="M56" s="275"/>
      <c r="N56" s="276" t="s">
        <v>358</v>
      </c>
      <c r="O56" s="277" t="s">
        <v>31</v>
      </c>
      <c r="P56" s="278" t="str">
        <f>IF(N56="","-",IF(VLOOKUP(N56,'S1-TE'!$D$7:$U$58,7,0)=0,"-",IF(AND(N56=N56,OR(O56="T",O56="P")),VLOOKUP(N56,'S1-TE'!$D$7:$U$58,7,0),"-")))</f>
        <v>IHT</v>
      </c>
      <c r="Q56" s="278" t="str">
        <f>IF(N56="","-",IF(VLOOKUP(N56,'S1-TE'!$D$7:$U$58,8,0)=0,"-",IF(AND(N56=N56,OR(O56="T",O56="P")),VLOOKUP(N56,'S1-TE'!$D$7:$U$58,8,0),"-")))</f>
        <v>GDE</v>
      </c>
      <c r="R56" s="278" t="str">
        <f>IF(N56="","-",IF(VLOOKUP(N56,'S1-TE'!$D$7:$U$58,9,0)=0,"-",IF(AND(N56=N56,OR(O56="T",O56="P")),VLOOKUP(N56,'S1-TE'!$D$7:$U$58,9,0),"-")))</f>
        <v>-</v>
      </c>
      <c r="S56" s="278" t="str">
        <f>IF(N56="","-",IF(VLOOKUP(N56,'S1-TE'!$D$7:$U$58,17,0)=0,"-",IF(AND(N56=N56,O56="P"),VLOOKUP(N56,'S1-TE'!$D$7:$U$58,17,0),"-")))</f>
        <v>-</v>
      </c>
      <c r="T56" s="279" t="str">
        <f>IF(N56="","-",IF(VLOOKUP(N56,'S1-TE'!$D$7:$U$58,18,0)=0,"-",IF(AND(N56=N56,O56="P"),VLOOKUP(N56,'S1-TE'!$D$7:$U$58,18,0),"-")))</f>
        <v>-</v>
      </c>
      <c r="U56" s="290" t="s">
        <v>357</v>
      </c>
      <c r="V56" s="281" t="s">
        <v>134</v>
      </c>
      <c r="W56" s="275"/>
      <c r="X56" s="276" t="s">
        <v>360</v>
      </c>
      <c r="Y56" s="277" t="s">
        <v>31</v>
      </c>
      <c r="Z56" s="278" t="str">
        <f>IF(X56="","-",IF(VLOOKUP(X56,'S1-TE'!$D$7:$U$58,7,0)=0,"-",IF(AND(X56=X56,OR(Y56="T",Y56="P")),VLOOKUP(X56,'S1-TE'!$D$7:$U$58,7,0),"-")))</f>
        <v>GFP</v>
      </c>
      <c r="AA56" s="278" t="str">
        <f>IF(X56="","-",IF(VLOOKUP(X56,'S1-TE'!$D$7:$U$58,8,0)=0,"-",IF(AND(X56=X56,OR(Y56="T",Y56="P")),VLOOKUP(X56,'S1-TE'!$D$7:$U$58,8,0),"-")))</f>
        <v>-</v>
      </c>
      <c r="AB56" s="278" t="str">
        <f>IF(X56="","-",IF(VLOOKUP(X56,'S1-TE'!$D$7:$U$58,9,0)=0,"-",IF(AND(X56=X56,OR(Y56="T",Y56="P")),VLOOKUP(X56,'S1-TE'!$D$7:$U$58,9,0),"-")))</f>
        <v>-</v>
      </c>
      <c r="AC56" s="278" t="str">
        <f>IF(X56="","-",IF(VLOOKUP(X56,'S1-TE'!$D$7:$U$58,17,0)=0,"-",IF(AND(X56=X56,Y56="P"),VLOOKUP(X56,'S1-TE'!$D$7:$U$58,17,0),"-")))</f>
        <v>-</v>
      </c>
      <c r="AD56" s="279" t="str">
        <f>IF(X56="","-",IF(VLOOKUP(X56,'S1-TE'!$D$7:$U$58,18,0)=0,"-",IF(AND(X56=X56,Y56="P"),VLOOKUP(X56,'S1-TE'!$D$7:$U$58,18,0),"-")))</f>
        <v>-</v>
      </c>
      <c r="AE56" s="290" t="s">
        <v>357</v>
      </c>
      <c r="AF56" s="281" t="s">
        <v>107</v>
      </c>
      <c r="AG56" s="275"/>
      <c r="AH56" s="276" t="s">
        <v>358</v>
      </c>
      <c r="AI56" s="277" t="s">
        <v>31</v>
      </c>
      <c r="AJ56" s="278" t="str">
        <f>IF(AH56="","-",IF(VLOOKUP(AH56,'S1-TE'!$D$7:$U$58,7,0)=0,"-",IF(AND(AH56=AH56,OR(AI56="T",AI56="P")),VLOOKUP(AH56,'S1-TE'!$D$7:$U$58,7,0),"-")))</f>
        <v>IHT</v>
      </c>
      <c r="AK56" s="278" t="str">
        <f>IF(AH56="","-",IF(VLOOKUP(AH56,'S1-TE'!$D$7:$U$58,8,0)=0,"-",IF(AND(AH56=AH56,OR(AI56="T",AI56="P")),VLOOKUP(AH56,'S1-TE'!$D$7:$U$58,8,0),"-")))</f>
        <v>GDE</v>
      </c>
      <c r="AL56" s="278" t="str">
        <f>IF(AH56="","-",IF(VLOOKUP(AH56,'S1-TE'!$D$7:$U$58,9,0)=0,"-",IF(AND(AH56=AH56,OR(AI56="T",AI56="P")),VLOOKUP(AH56,'S1-TE'!$D$7:$U$58,9,0),"-")))</f>
        <v>-</v>
      </c>
      <c r="AM56" s="278" t="str">
        <f>IF(AH56="","-",IF(VLOOKUP(AH56,'S1-TE'!$D$7:$U$58,17,0)=0,"-",IF(AND(AH56=AH56,AI56="P"),VLOOKUP(AH56,'S1-TE'!$D$7:$U$58,17,0),"-")))</f>
        <v>-</v>
      </c>
      <c r="AN56" s="279" t="str">
        <f>IF(AH56="","-",IF(VLOOKUP(AH56,'S1-TE'!$D$7:$U$58,18,0)=0,"-",IF(AND(AH56=AH56,AI56="P"),VLOOKUP(AH56,'S1-TE'!$D$7:$U$58,18,0),"-")))</f>
        <v>-</v>
      </c>
      <c r="AO56" s="290" t="s">
        <v>357</v>
      </c>
      <c r="AP56" s="281" t="s">
        <v>40</v>
      </c>
      <c r="AQ56" s="275"/>
      <c r="AR56" s="276"/>
      <c r="AS56" s="277"/>
      <c r="AT56" s="278" t="str">
        <f>IF(AR56="","-",IF(VLOOKUP(AR56,'S1-TE'!$D$7:$U$58,7,0)=0,"-",IF(AND(AR56=AR56,OR(AS56="T",AS56="P")),VLOOKUP(AR56,'S1-TE'!$D$7:$U$58,7,0),"-")))</f>
        <v>-</v>
      </c>
      <c r="AU56" s="278" t="str">
        <f>IF(AR56="","-",IF(VLOOKUP(AR56,'S1-TE'!$D$7:$U$58,8,0)=0,"-",IF(AND(AR56=AR56,OR(AS56="T",AS56="P")),VLOOKUP(AR56,'S1-TE'!$D$7:$U$58,8,0),"-")))</f>
        <v>-</v>
      </c>
      <c r="AV56" s="278" t="str">
        <f>IF(AR56="","-",IF(VLOOKUP(AR56,'S1-TE'!$D$7:$U$58,9,0)=0,"-",IF(AND(AR56=AR56,OR(AS56="T",AS56="P")),VLOOKUP(AR56,'S1-TE'!$D$7:$U$58,9,0),"-")))</f>
        <v>-</v>
      </c>
      <c r="AW56" s="278" t="str">
        <f>IF(AR56="","-",IF(VLOOKUP(AR56,'S1-TE'!$D$7:$U$58,17,0)=0,"-",IF(AND(AR56=AR56,AS56="P"),VLOOKUP(AR56,'S1-TE'!$D$7:$U$58,17,0),"-")))</f>
        <v>-</v>
      </c>
      <c r="AX56" s="279" t="str">
        <f>IF(AR56="","-",IF(VLOOKUP(AR56,'S1-TE'!$D$7:$U$58,18,0)=0,"-",IF(AND(AR56=AR56,AS56="P"),VLOOKUP(AR56,'S1-TE'!$D$7:$U$58,18,0),"-")))</f>
        <v>-</v>
      </c>
      <c r="AY56" s="290" t="s">
        <v>357</v>
      </c>
      <c r="AZ56" s="283"/>
      <c r="BA56" s="22"/>
      <c r="BB56" s="22"/>
      <c r="BC56" s="22"/>
      <c r="BD56" s="22"/>
      <c r="BE56" s="2"/>
      <c r="BF56" s="2"/>
      <c r="BG56" s="2"/>
      <c r="BH56" s="2"/>
      <c r="BI56" s="2"/>
      <c r="BJ56" s="2"/>
    </row>
    <row r="57" spans="1:62" ht="14.25" customHeight="1">
      <c r="A57" s="23">
        <v>1</v>
      </c>
      <c r="B57" s="38" t="s">
        <v>27</v>
      </c>
      <c r="C57" s="275"/>
      <c r="D57" s="276" t="s">
        <v>339</v>
      </c>
      <c r="E57" s="277" t="s">
        <v>31</v>
      </c>
      <c r="F57" s="278" t="str">
        <f>IF(D57="","-",IF(VLOOKUP(D57,'S1-TE'!$D$7:$U$58,7,0)=0,"-",IF(AND(D57=D57,OR(E57="T",E57="P")),VLOOKUP(D57,'S1-TE'!$D$7:$U$58,7,0),"-")))</f>
        <v>AFS</v>
      </c>
      <c r="G57" s="278" t="str">
        <f>IF(D57="","-",IF(VLOOKUP(D57,'S1-TE'!$D$7:$U$58,8,0)=0,"-",IF(AND(D57=D57,OR(E57="T",E57="P")),VLOOKUP(D57,'S1-TE'!$D$7:$U$58,8,0),"-")))</f>
        <v>-</v>
      </c>
      <c r="H57" s="278" t="str">
        <f>IF(D57="","-",IF(VLOOKUP(D57,'S1-TE'!$D$7:$U$58,9,0)=0,"-",IF(AND(D57=D57,OR(E57="T",E57="P")),VLOOKUP(D57,'S1-TE'!$D$7:$U$58,9,0),"-")))</f>
        <v>-</v>
      </c>
      <c r="I57" s="278" t="str">
        <f>IF(D57="","-",IF(VLOOKUP(D57,'S1-TE'!$D$7:$U$58,17,0)=0,"-",IF(AND(D57=D57,E57="P"),VLOOKUP(D57,'S1-TE'!$D$7:$U$58,17,0),"-")))</f>
        <v>-</v>
      </c>
      <c r="J57" s="279" t="str">
        <f>IF(D57="","-",IF(VLOOKUP(D57,'S1-TE'!$D$7:$U$58,18,0)=0,"-",IF(AND(D57=D57,E57="P"),VLOOKUP(D57,'S1-TE'!$D$7:$U$58,18,0),"-")))</f>
        <v>-</v>
      </c>
      <c r="K57" s="289" t="s">
        <v>363</v>
      </c>
      <c r="L57" s="281" t="s">
        <v>134</v>
      </c>
      <c r="M57" s="275"/>
      <c r="N57" s="276" t="s">
        <v>358</v>
      </c>
      <c r="O57" s="277" t="s">
        <v>31</v>
      </c>
      <c r="P57" s="278" t="str">
        <f>IF(N57="","-",IF(VLOOKUP(N57,'S1-TE'!$D$7:$U$58,7,0)=0,"-",IF(AND(N57=N57,OR(O57="T",O57="P")),VLOOKUP(N57,'S1-TE'!$D$7:$U$58,7,0),"-")))</f>
        <v>IHT</v>
      </c>
      <c r="Q57" s="278" t="str">
        <f>IF(N57="","-",IF(VLOOKUP(N57,'S1-TE'!$D$7:$U$58,8,0)=0,"-",IF(AND(N57=N57,OR(O57="T",O57="P")),VLOOKUP(N57,'S1-TE'!$D$7:$U$58,8,0),"-")))</f>
        <v>GDE</v>
      </c>
      <c r="R57" s="278" t="str">
        <f>IF(N57="","-",IF(VLOOKUP(N57,'S1-TE'!$D$7:$U$58,9,0)=0,"-",IF(AND(N57=N57,OR(O57="T",O57="P")),VLOOKUP(N57,'S1-TE'!$D$7:$U$58,9,0),"-")))</f>
        <v>-</v>
      </c>
      <c r="S57" s="278" t="str">
        <f>IF(N57="","-",IF(VLOOKUP(N57,'S1-TE'!$D$7:$U$58,17,0)=0,"-",IF(AND(N57=N57,O57="P"),VLOOKUP(N57,'S1-TE'!$D$7:$U$58,17,0),"-")))</f>
        <v>-</v>
      </c>
      <c r="T57" s="279" t="str">
        <f>IF(N57="","-",IF(VLOOKUP(N57,'S1-TE'!$D$7:$U$58,18,0)=0,"-",IF(AND(N57=N57,O57="P"),VLOOKUP(N57,'S1-TE'!$D$7:$U$58,18,0),"-")))</f>
        <v>-</v>
      </c>
      <c r="U57" s="290" t="s">
        <v>363</v>
      </c>
      <c r="V57" s="281" t="s">
        <v>134</v>
      </c>
      <c r="W57" s="275"/>
      <c r="X57" s="276" t="s">
        <v>360</v>
      </c>
      <c r="Y57" s="277" t="s">
        <v>31</v>
      </c>
      <c r="Z57" s="278" t="str">
        <f>IF(X57="","-",IF(VLOOKUP(X57,'S1-TE'!$D$7:$U$58,7,0)=0,"-",IF(AND(X57=X57,OR(Y57="T",Y57="P")),VLOOKUP(X57,'S1-TE'!$D$7:$U$58,7,0),"-")))</f>
        <v>GFP</v>
      </c>
      <c r="AA57" s="278" t="str">
        <f>IF(X57="","-",IF(VLOOKUP(X57,'S1-TE'!$D$7:$U$58,8,0)=0,"-",IF(AND(X57=X57,OR(Y57="T",Y57="P")),VLOOKUP(X57,'S1-TE'!$D$7:$U$58,8,0),"-")))</f>
        <v>-</v>
      </c>
      <c r="AB57" s="278" t="str">
        <f>IF(X57="","-",IF(VLOOKUP(X57,'S1-TE'!$D$7:$U$58,9,0)=0,"-",IF(AND(X57=X57,OR(Y57="T",Y57="P")),VLOOKUP(X57,'S1-TE'!$D$7:$U$58,9,0),"-")))</f>
        <v>-</v>
      </c>
      <c r="AC57" s="278" t="str">
        <f>IF(X57="","-",IF(VLOOKUP(X57,'S1-TE'!$D$7:$U$58,17,0)=0,"-",IF(AND(X57=X57,Y57="P"),VLOOKUP(X57,'S1-TE'!$D$7:$U$58,17,0),"-")))</f>
        <v>-</v>
      </c>
      <c r="AD57" s="279" t="str">
        <f>IF(X57="","-",IF(VLOOKUP(X57,'S1-TE'!$D$7:$U$58,18,0)=0,"-",IF(AND(X57=X57,Y57="P"),VLOOKUP(X57,'S1-TE'!$D$7:$U$58,18,0),"-")))</f>
        <v>-</v>
      </c>
      <c r="AE57" s="290" t="s">
        <v>363</v>
      </c>
      <c r="AF57" s="281" t="s">
        <v>107</v>
      </c>
      <c r="AG57" s="275"/>
      <c r="AH57" s="276" t="s">
        <v>358</v>
      </c>
      <c r="AI57" s="277" t="s">
        <v>31</v>
      </c>
      <c r="AJ57" s="278" t="str">
        <f>IF(AH57="","-",IF(VLOOKUP(AH57,'S1-TE'!$D$7:$U$58,7,0)=0,"-",IF(AND(AH57=AH57,OR(AI57="T",AI57="P")),VLOOKUP(AH57,'S1-TE'!$D$7:$U$58,7,0),"-")))</f>
        <v>IHT</v>
      </c>
      <c r="AK57" s="278" t="str">
        <f>IF(AH57="","-",IF(VLOOKUP(AH57,'S1-TE'!$D$7:$U$58,8,0)=0,"-",IF(AND(AH57=AH57,OR(AI57="T",AI57="P")),VLOOKUP(AH57,'S1-TE'!$D$7:$U$58,8,0),"-")))</f>
        <v>GDE</v>
      </c>
      <c r="AL57" s="278" t="str">
        <f>IF(AH57="","-",IF(VLOOKUP(AH57,'S1-TE'!$D$7:$U$58,9,0)=0,"-",IF(AND(AH57=AH57,OR(AI57="T",AI57="P")),VLOOKUP(AH57,'S1-TE'!$D$7:$U$58,9,0),"-")))</f>
        <v>-</v>
      </c>
      <c r="AM57" s="278" t="str">
        <f>IF(AH57="","-",IF(VLOOKUP(AH57,'S1-TE'!$D$7:$U$58,17,0)=0,"-",IF(AND(AH57=AH57,AI57="P"),VLOOKUP(AH57,'S1-TE'!$D$7:$U$58,17,0),"-")))</f>
        <v>-</v>
      </c>
      <c r="AN57" s="279" t="str">
        <f>IF(AH57="","-",IF(VLOOKUP(AH57,'S1-TE'!$D$7:$U$58,18,0)=0,"-",IF(AND(AH57=AH57,AI57="P"),VLOOKUP(AH57,'S1-TE'!$D$7:$U$58,18,0),"-")))</f>
        <v>-</v>
      </c>
      <c r="AO57" s="290" t="s">
        <v>363</v>
      </c>
      <c r="AP57" s="281" t="s">
        <v>365</v>
      </c>
      <c r="AQ57" s="275"/>
      <c r="AR57" s="276"/>
      <c r="AS57" s="277"/>
      <c r="AT57" s="278" t="str">
        <f>IF(AR57="","-",IF(VLOOKUP(AR57,'S1-TE'!$D$7:$U$58,7,0)=0,"-",IF(AND(AR57=AR57,OR(AS57="T",AS57="P")),VLOOKUP(AR57,'S1-TE'!$D$7:$U$58,7,0),"-")))</f>
        <v>-</v>
      </c>
      <c r="AU57" s="278" t="str">
        <f>IF(AR57="","-",IF(VLOOKUP(AR57,'S1-TE'!$D$7:$U$58,8,0)=0,"-",IF(AND(AR57=AR57,OR(AS57="T",AS57="P")),VLOOKUP(AR57,'S1-TE'!$D$7:$U$58,8,0),"-")))</f>
        <v>-</v>
      </c>
      <c r="AV57" s="278" t="str">
        <f>IF(AR57="","-",IF(VLOOKUP(AR57,'S1-TE'!$D$7:$U$58,9,0)=0,"-",IF(AND(AR57=AR57,OR(AS57="T",AS57="P")),VLOOKUP(AR57,'S1-TE'!$D$7:$U$58,9,0),"-")))</f>
        <v>-</v>
      </c>
      <c r="AW57" s="278" t="str">
        <f>IF(AR57="","-",IF(VLOOKUP(AR57,'S1-TE'!$D$7:$U$58,17,0)=0,"-",IF(AND(AR57=AR57,AS57="P"),VLOOKUP(AR57,'S1-TE'!$D$7:$U$58,17,0),"-")))</f>
        <v>-</v>
      </c>
      <c r="AX57" s="279" t="str">
        <f>IF(AR57="","-",IF(VLOOKUP(AR57,'S1-TE'!$D$7:$U$58,18,0)=0,"-",IF(AND(AR57=AR57,AS57="P"),VLOOKUP(AR57,'S1-TE'!$D$7:$U$58,18,0),"-")))</f>
        <v>-</v>
      </c>
      <c r="AY57" s="290" t="s">
        <v>363</v>
      </c>
      <c r="AZ57" s="283"/>
      <c r="BA57" s="22"/>
      <c r="BB57" s="22"/>
      <c r="BC57" s="22"/>
      <c r="BD57" s="22"/>
      <c r="BE57" s="2"/>
      <c r="BF57" s="2"/>
      <c r="BG57" s="2"/>
      <c r="BH57" s="2"/>
      <c r="BI57" s="2"/>
      <c r="BJ57" s="2"/>
    </row>
    <row r="58" spans="1:62" ht="14.25" customHeight="1">
      <c r="A58" s="23">
        <v>1</v>
      </c>
      <c r="B58" s="38" t="s">
        <v>27</v>
      </c>
      <c r="C58" s="275"/>
      <c r="D58" s="276" t="s">
        <v>366</v>
      </c>
      <c r="E58" s="277" t="s">
        <v>38</v>
      </c>
      <c r="F58" s="278" t="str">
        <f>IF(D58="","-",IF(VLOOKUP(D58,'S1-MR'!$D$7:$U$61,7,0)=0,"-",IF(AND(D58=D58,OR(E58="T",E58="P")),VLOOKUP(D58,'S1-MR'!$D$7:$U$61,7,0),"-")))</f>
        <v>NSS</v>
      </c>
      <c r="G58" s="278" t="str">
        <f>IF(D58="","-",IF(VLOOKUP(D58,'S1-MR'!$D$7:$U$61,8,0)=0,"-",IF(AND(D58=D58,OR(E58="T",E58="P")),VLOOKUP(D58,'S1-MR'!$D$7:$U$61,8,0),"-")))</f>
        <v>CJS</v>
      </c>
      <c r="H58" s="278" t="str">
        <f>IF(D58="","-",IF(VLOOKUP(D58,'S1-MR'!$D$7:$U$61,9,0)=0,"-",IF(AND(D58=D58,OR(E58="T",E58="P")),VLOOKUP(D58,'S1-MR'!$D$7:$U$61,9,0),"-")))</f>
        <v>BAS</v>
      </c>
      <c r="I58" s="278" t="str">
        <f>IF(D58="","-",IF(VLOOKUP(D58,'S1-MR'!$D$7:$U$61,17,0)=0,"-",IF(AND(D58=D58,E58="P"),VLOOKUP(D58,'S1-MR'!$D$7:$U$61,17,0),"-")))</f>
        <v>-</v>
      </c>
      <c r="J58" s="279" t="str">
        <f>IF(D58="","-",IF(VLOOKUP(D58,'S1-MR'!$D$7:$U$61,18,0)=0,"-",IF(AND(D58=D58,E58="P"),VLOOKUP(D58,'S1-MR'!$D$7:$U$61,18,0),"-")))</f>
        <v>-</v>
      </c>
      <c r="K58" s="289" t="s">
        <v>367</v>
      </c>
      <c r="L58" s="281" t="s">
        <v>79</v>
      </c>
      <c r="M58" s="275"/>
      <c r="N58" s="276" t="s">
        <v>368</v>
      </c>
      <c r="O58" s="276" t="s">
        <v>31</v>
      </c>
      <c r="P58" s="278" t="str">
        <f>IF(N58="","-",IF(VLOOKUP(N58,'S1-MR'!$D$7:$U$61,7,0)=0,"-",IF(AND(N58=N58,OR(O58="T",O58="P")),VLOOKUP(N58,'S1-MR'!$D$7:$U$61,7,0),"-")))</f>
        <v>DWS</v>
      </c>
      <c r="Q58" s="278" t="str">
        <f>IF(N58="","-",IF(VLOOKUP(N58,'S1-MR'!$D$7:$U$61,8,0)=0,"-",IF(AND(N58=N58,OR(O58="T",O58="P")),VLOOKUP(N58,'S1-MR'!$D$7:$U$61,8,0),"-")))</f>
        <v>-</v>
      </c>
      <c r="R58" s="278" t="str">
        <f>IF(N58="","-",IF(VLOOKUP(N58,'S1-MR'!$D$7:$U$61,9,0)=0,"-",IF(AND(N58=N58,OR(O58="T",O58="P")),VLOOKUP(N58,'S1-MR'!$D$7:$U$61,9,0),"-")))</f>
        <v>-</v>
      </c>
      <c r="S58" s="278" t="str">
        <f>IF(N58="","-",IF(VLOOKUP(N58,'S1-MR'!$D$7:$U$61,17,0)=0,"-",IF(AND(N58=N58,O58="P"),VLOOKUP(N58,'S1-MR'!$D$7:$U$61,17,0),"-")))</f>
        <v>-</v>
      </c>
      <c r="T58" s="279" t="str">
        <f>IF(N58="","-",IF(VLOOKUP(N58,'S1-MR'!$D$7:$U$61,18,0)=0,"-",IF(AND(N58=N58,O58="P"),VLOOKUP(N58,'S1-MR'!$D$7:$U$61,18,0),"-")))</f>
        <v>-</v>
      </c>
      <c r="U58" s="290" t="s">
        <v>367</v>
      </c>
      <c r="V58" s="281" t="s">
        <v>79</v>
      </c>
      <c r="W58" s="275"/>
      <c r="X58" s="276" t="s">
        <v>369</v>
      </c>
      <c r="Y58" s="276" t="s">
        <v>31</v>
      </c>
      <c r="Z58" s="278" t="str">
        <f>IF(X58="","-",IF(VLOOKUP(X58,'S1-MR'!$D$7:$U$61,7,0)=0,"-",IF(AND(X58=X58,OR(Y58="T",Y58="P")),VLOOKUP(X58,'S1-MR'!$D$7:$U$61,7,0),"-")))</f>
        <v>SAM</v>
      </c>
      <c r="AA58" s="278" t="str">
        <f>IF(X58="","-",IF(VLOOKUP(X58,'S1-MR'!$D$7:$U$61,8,0)=0,"-",IF(AND(X58=X58,OR(Y58="T",Y58="P")),VLOOKUP(X58,'S1-MR'!$D$7:$U$61,8,0),"-")))</f>
        <v>-</v>
      </c>
      <c r="AB58" s="278" t="str">
        <f>IF(X58="","-",IF(VLOOKUP(X58,'S1-MR'!$D$7:$U$61,9,0)=0,"-",IF(AND(X58=X58,OR(Y58="T",Y58="P")),VLOOKUP(X58,'S1-MR'!$D$7:$U$61,9,0),"-")))</f>
        <v>-</v>
      </c>
      <c r="AC58" s="278" t="str">
        <f>IF(X58="","-",IF(VLOOKUP(X58,'S1-MR'!$D$7:$U$61,17,0)=0,"-",IF(AND(X58=X58,Y58="P"),VLOOKUP(X58,'S1-MR'!$D$7:$U$61,17,0),"-")))</f>
        <v>-</v>
      </c>
      <c r="AD58" s="279" t="str">
        <f>IF(X58="","-",IF(VLOOKUP(X58,'S1-MR'!$D$7:$U$61,18,0)=0,"-",IF(AND(X58=X58,Y58="P"),VLOOKUP(X58,'S1-MR'!$D$7:$U$61,18,0),"-")))</f>
        <v>-</v>
      </c>
      <c r="AE58" s="290" t="s">
        <v>367</v>
      </c>
      <c r="AF58" s="281" t="s">
        <v>117</v>
      </c>
      <c r="AG58" s="275"/>
      <c r="AH58" s="276" t="s">
        <v>368</v>
      </c>
      <c r="AI58" s="276" t="s">
        <v>31</v>
      </c>
      <c r="AJ58" s="278" t="str">
        <f>IF(AH58="","-",IF(VLOOKUP(AH58,'S1-MR'!$D$7:$U$61,7,0)=0,"-",IF(AND(AH58=AH58,OR(AI58="T",AI58="P")),VLOOKUP(AH58,'S1-MR'!$D$7:$U$61,7,0),"-")))</f>
        <v>DWS</v>
      </c>
      <c r="AK58" s="278" t="str">
        <f>IF(AH58="","-",IF(VLOOKUP(AH58,'S1-MR'!$D$7:$U$61,8,0)=0,"-",IF(AND(AH58=AH58,OR(AI58="T",AI58="P")),VLOOKUP(AH58,'S1-MR'!$D$7:$U$61,8,0),"-")))</f>
        <v>-</v>
      </c>
      <c r="AL58" s="278" t="str">
        <f>IF(AH58="","-",IF(VLOOKUP(AH58,'S1-MR'!$D$7:$U$61,9,0)=0,"-",IF(AND(AH58=AH58,OR(AI58="T",AI58="P")),VLOOKUP(AH58,'S1-MR'!$D$7:$U$61,9,0),"-")))</f>
        <v>-</v>
      </c>
      <c r="AM58" s="278" t="str">
        <f>IF(AH58="","-",IF(VLOOKUP(AH58,'S1-MR'!$D$7:$U$61,17,0)=0,"-",IF(AND(AH58=AH58,AI58="P"),VLOOKUP(AH58,'S1-MR'!$D$7:$U$61,17,0),"-")))</f>
        <v>-</v>
      </c>
      <c r="AN58" s="279" t="str">
        <f>IF(AH58="","-",IF(VLOOKUP(AH58,'S1-MR'!$D$7:$U$61,18,0)=0,"-",IF(AND(AH58=AH58,AI58="P"),VLOOKUP(AH58,'S1-MR'!$D$7:$U$61,18,0),"-")))</f>
        <v>-</v>
      </c>
      <c r="AO58" s="290" t="s">
        <v>367</v>
      </c>
      <c r="AP58" s="281" t="s">
        <v>79</v>
      </c>
      <c r="AQ58" s="275"/>
      <c r="AR58" s="276" t="s">
        <v>371</v>
      </c>
      <c r="AS58" s="276" t="s">
        <v>31</v>
      </c>
      <c r="AT58" s="278" t="str">
        <f>IF(AR58="","-",IF(VLOOKUP(AR58,'S1-MR'!$D$7:$U$61,7,0)=0,"-",IF(AND(AR58=AR58,OR(AS58="T",AS58="P")),VLOOKUP(AR58,'S1-MR'!$D$7:$U$61,7,0),"-")))</f>
        <v>HSS</v>
      </c>
      <c r="AU58" s="278" t="str">
        <f>IF(AR58="","-",IF(VLOOKUP(AR58,'S1-MR'!$D$7:$U$61,8,0)=0,"-",IF(AND(AR58=AR58,OR(AS58="T",AS58="P")),VLOOKUP(AR58,'S1-MR'!$D$7:$U$61,8,0),"-")))</f>
        <v>-</v>
      </c>
      <c r="AV58" s="278" t="str">
        <f>IF(AR58="","-",IF(VLOOKUP(AR58,'S1-MR'!$D$7:$U$61,9,0)=0,"-",IF(AND(AR58=AR58,OR(AS58="T",AS58="P")),VLOOKUP(AR58,'S1-MR'!$D$7:$U$61,9,0),"-")))</f>
        <v>-</v>
      </c>
      <c r="AW58" s="278" t="str">
        <f>IF(AR58="","-",IF(VLOOKUP(AR58,'S1-MR'!$D$7:$U$61,17,0)=0,"-",IF(AND(AR58=AR58,AS58="P"),VLOOKUP(AR58,'S1-MR'!$D$7:$U$61,17,0),"-")))</f>
        <v>-</v>
      </c>
      <c r="AX58" s="279" t="str">
        <f>IF(AR58="","-",IF(VLOOKUP(AR58,'S1-MR'!$D$7:$U$61,18,0)=0,"-",IF(AND(AR58=AR58,AS58="P"),VLOOKUP(AR58,'S1-MR'!$D$7:$U$61,18,0),"-")))</f>
        <v>-</v>
      </c>
      <c r="AY58" s="290" t="s">
        <v>367</v>
      </c>
      <c r="AZ58" s="281" t="s">
        <v>95</v>
      </c>
      <c r="BA58" s="22"/>
      <c r="BB58" s="22"/>
      <c r="BC58" s="22"/>
      <c r="BD58" s="22"/>
      <c r="BE58" s="2"/>
      <c r="BF58" s="2"/>
      <c r="BG58" s="2"/>
      <c r="BH58" s="2"/>
      <c r="BI58" s="2"/>
      <c r="BJ58" s="2"/>
    </row>
    <row r="59" spans="1:62" ht="14.25" customHeight="1">
      <c r="A59" s="23">
        <v>1</v>
      </c>
      <c r="B59" s="38" t="s">
        <v>27</v>
      </c>
      <c r="C59" s="275"/>
      <c r="D59" s="276" t="s">
        <v>366</v>
      </c>
      <c r="E59" s="277" t="s">
        <v>38</v>
      </c>
      <c r="F59" s="278" t="str">
        <f>IF(D59="","-",IF(VLOOKUP(D59,'S1-MR'!$D$7:$U$61,7,0)=0,"-",IF(AND(D59=D59,OR(E59="T",E59="P")),VLOOKUP(D59,'S1-MR'!$D$7:$U$61,7,0),"-")))</f>
        <v>NSS</v>
      </c>
      <c r="G59" s="278" t="str">
        <f>IF(D59="","-",IF(VLOOKUP(D59,'S1-MR'!$D$7:$U$61,8,0)=0,"-",IF(AND(D59=D59,OR(E59="T",E59="P")),VLOOKUP(D59,'S1-MR'!$D$7:$U$61,8,0),"-")))</f>
        <v>CJS</v>
      </c>
      <c r="H59" s="278" t="str">
        <f>IF(D59="","-",IF(VLOOKUP(D59,'S1-MR'!$D$7:$U$61,9,0)=0,"-",IF(AND(D59=D59,OR(E59="T",E59="P")),VLOOKUP(D59,'S1-MR'!$D$7:$U$61,9,0),"-")))</f>
        <v>BAS</v>
      </c>
      <c r="I59" s="278" t="str">
        <f>IF(D59="","-",IF(VLOOKUP(D59,'S1-MR'!$D$7:$U$61,17,0)=0,"-",IF(AND(D59=D59,E59="P"),VLOOKUP(D59,'S1-MR'!$D$7:$U$61,17,0),"-")))</f>
        <v>-</v>
      </c>
      <c r="J59" s="279" t="str">
        <f>IF(D59="","-",IF(VLOOKUP(D59,'S1-MR'!$D$7:$U$61,18,0)=0,"-",IF(AND(D59=D59,E59="P"),VLOOKUP(D59,'S1-MR'!$D$7:$U$61,18,0),"-")))</f>
        <v>-</v>
      </c>
      <c r="K59" s="289" t="s">
        <v>372</v>
      </c>
      <c r="L59" s="281" t="s">
        <v>79</v>
      </c>
      <c r="M59" s="275"/>
      <c r="N59" s="276" t="s">
        <v>368</v>
      </c>
      <c r="O59" s="276" t="s">
        <v>31</v>
      </c>
      <c r="P59" s="278" t="str">
        <f>IF(N59="","-",IF(VLOOKUP(N59,'S1-MR'!$D$7:$U$61,7,0)=0,"-",IF(AND(N59=N59,OR(O59="T",O59="P")),VLOOKUP(N59,'S1-MR'!$D$7:$U$61,7,0),"-")))</f>
        <v>DWS</v>
      </c>
      <c r="Q59" s="278" t="str">
        <f>IF(N59="","-",IF(VLOOKUP(N59,'S1-MR'!$D$7:$U$61,8,0)=0,"-",IF(AND(N59=N59,OR(O59="T",O59="P")),VLOOKUP(N59,'S1-MR'!$D$7:$U$61,8,0),"-")))</f>
        <v>-</v>
      </c>
      <c r="R59" s="278" t="str">
        <f>IF(N59="","-",IF(VLOOKUP(N59,'S1-MR'!$D$7:$U$61,9,0)=0,"-",IF(AND(N59=N59,OR(O59="T",O59="P")),VLOOKUP(N59,'S1-MR'!$D$7:$U$61,9,0),"-")))</f>
        <v>-</v>
      </c>
      <c r="S59" s="278" t="str">
        <f>IF(N59="","-",IF(VLOOKUP(N59,'S1-MR'!$D$7:$U$61,17,0)=0,"-",IF(AND(N59=N59,O59="P"),VLOOKUP(N59,'S1-MR'!$D$7:$U$61,17,0),"-")))</f>
        <v>-</v>
      </c>
      <c r="T59" s="279" t="str">
        <f>IF(N59="","-",IF(VLOOKUP(N59,'S1-MR'!$D$7:$U$61,18,0)=0,"-",IF(AND(N59=N59,O59="P"),VLOOKUP(N59,'S1-MR'!$D$7:$U$61,18,0),"-")))</f>
        <v>-</v>
      </c>
      <c r="U59" s="290" t="s">
        <v>372</v>
      </c>
      <c r="V59" s="281" t="s">
        <v>79</v>
      </c>
      <c r="W59" s="275"/>
      <c r="X59" s="276" t="s">
        <v>369</v>
      </c>
      <c r="Y59" s="276" t="s">
        <v>31</v>
      </c>
      <c r="Z59" s="278" t="str">
        <f>IF(X59="","-",IF(VLOOKUP(X59,'S1-MR'!$D$7:$U$61,7,0)=0,"-",IF(AND(X59=X59,OR(Y59="T",Y59="P")),VLOOKUP(X59,'S1-MR'!$D$7:$U$61,7,0),"-")))</f>
        <v>SAM</v>
      </c>
      <c r="AA59" s="278" t="str">
        <f>IF(X59="","-",IF(VLOOKUP(X59,'S1-MR'!$D$7:$U$61,8,0)=0,"-",IF(AND(X59=X59,OR(Y59="T",Y59="P")),VLOOKUP(X59,'S1-MR'!$D$7:$U$61,8,0),"-")))</f>
        <v>-</v>
      </c>
      <c r="AB59" s="278" t="str">
        <f>IF(X59="","-",IF(VLOOKUP(X59,'S1-MR'!$D$7:$U$61,9,0)=0,"-",IF(AND(X59=X59,OR(Y59="T",Y59="P")),VLOOKUP(X59,'S1-MR'!$D$7:$U$61,9,0),"-")))</f>
        <v>-</v>
      </c>
      <c r="AC59" s="278" t="str">
        <f>IF(X59="","-",IF(VLOOKUP(X59,'S1-MR'!$D$7:$U$61,17,0)=0,"-",IF(AND(X59=X59,Y59="P"),VLOOKUP(X59,'S1-MR'!$D$7:$U$61,17,0),"-")))</f>
        <v>-</v>
      </c>
      <c r="AD59" s="279" t="str">
        <f>IF(X59="","-",IF(VLOOKUP(X59,'S1-MR'!$D$7:$U$61,18,0)=0,"-",IF(AND(X59=X59,Y59="P"),VLOOKUP(X59,'S1-MR'!$D$7:$U$61,18,0),"-")))</f>
        <v>-</v>
      </c>
      <c r="AE59" s="290" t="s">
        <v>372</v>
      </c>
      <c r="AF59" s="281" t="s">
        <v>117</v>
      </c>
      <c r="AG59" s="275"/>
      <c r="AH59" s="276" t="s">
        <v>368</v>
      </c>
      <c r="AI59" s="276" t="s">
        <v>31</v>
      </c>
      <c r="AJ59" s="278" t="str">
        <f>IF(AH59="","-",IF(VLOOKUP(AH59,'S1-MR'!$D$7:$U$61,7,0)=0,"-",IF(AND(AH59=AH59,OR(AI59="T",AI59="P")),VLOOKUP(AH59,'S1-MR'!$D$7:$U$61,7,0),"-")))</f>
        <v>DWS</v>
      </c>
      <c r="AK59" s="278" t="str">
        <f>IF(AH59="","-",IF(VLOOKUP(AH59,'S1-MR'!$D$7:$U$61,8,0)=0,"-",IF(AND(AH59=AH59,OR(AI59="T",AI59="P")),VLOOKUP(AH59,'S1-MR'!$D$7:$U$61,8,0),"-")))</f>
        <v>-</v>
      </c>
      <c r="AL59" s="278" t="str">
        <f>IF(AH59="","-",IF(VLOOKUP(AH59,'S1-MR'!$D$7:$U$61,9,0)=0,"-",IF(AND(AH59=AH59,OR(AI59="T",AI59="P")),VLOOKUP(AH59,'S1-MR'!$D$7:$U$61,9,0),"-")))</f>
        <v>-</v>
      </c>
      <c r="AM59" s="278" t="str">
        <f>IF(AH59="","-",IF(VLOOKUP(AH59,'S1-MR'!$D$7:$U$61,17,0)=0,"-",IF(AND(AH59=AH59,AI59="P"),VLOOKUP(AH59,'S1-MR'!$D$7:$U$61,17,0),"-")))</f>
        <v>-</v>
      </c>
      <c r="AN59" s="279" t="str">
        <f>IF(AH59="","-",IF(VLOOKUP(AH59,'S1-MR'!$D$7:$U$61,18,0)=0,"-",IF(AND(AH59=AH59,AI59="P"),VLOOKUP(AH59,'S1-MR'!$D$7:$U$61,18,0),"-")))</f>
        <v>-</v>
      </c>
      <c r="AO59" s="290" t="s">
        <v>372</v>
      </c>
      <c r="AP59" s="281" t="s">
        <v>79</v>
      </c>
      <c r="AQ59" s="275"/>
      <c r="AR59" s="276" t="s">
        <v>371</v>
      </c>
      <c r="AS59" s="276" t="s">
        <v>31</v>
      </c>
      <c r="AT59" s="278" t="str">
        <f>IF(AR59="","-",IF(VLOOKUP(AR59,'S1-MR'!$D$7:$U$61,7,0)=0,"-",IF(AND(AR59=AR59,OR(AS59="T",AS59="P")),VLOOKUP(AR59,'S1-MR'!$D$7:$U$61,7,0),"-")))</f>
        <v>HSS</v>
      </c>
      <c r="AU59" s="278" t="str">
        <f>IF(AR59="","-",IF(VLOOKUP(AR59,'S1-MR'!$D$7:$U$61,8,0)=0,"-",IF(AND(AR59=AR59,OR(AS59="T",AS59="P")),VLOOKUP(AR59,'S1-MR'!$D$7:$U$61,8,0),"-")))</f>
        <v>-</v>
      </c>
      <c r="AV59" s="278" t="str">
        <f>IF(AR59="","-",IF(VLOOKUP(AR59,'S1-MR'!$D$7:$U$61,9,0)=0,"-",IF(AND(AR59=AR59,OR(AS59="T",AS59="P")),VLOOKUP(AR59,'S1-MR'!$D$7:$U$61,9,0),"-")))</f>
        <v>-</v>
      </c>
      <c r="AW59" s="278" t="str">
        <f>IF(AR59="","-",IF(VLOOKUP(AR59,'S1-MR'!$D$7:$U$61,17,0)=0,"-",IF(AND(AR59=AR59,AS59="P"),VLOOKUP(AR59,'S1-MR'!$D$7:$U$61,17,0),"-")))</f>
        <v>-</v>
      </c>
      <c r="AX59" s="279" t="str">
        <f>IF(AR59="","-",IF(VLOOKUP(AR59,'S1-MR'!$D$7:$U$61,18,0)=0,"-",IF(AND(AR59=AR59,AS59="P"),VLOOKUP(AR59,'S1-MR'!$D$7:$U$61,18,0),"-")))</f>
        <v>-</v>
      </c>
      <c r="AY59" s="290" t="s">
        <v>372</v>
      </c>
      <c r="AZ59" s="281" t="s">
        <v>95</v>
      </c>
      <c r="BA59" s="22"/>
      <c r="BB59" s="22"/>
      <c r="BC59" s="22"/>
      <c r="BD59" s="22"/>
      <c r="BE59" s="2"/>
      <c r="BF59" s="2"/>
      <c r="BG59" s="2"/>
      <c r="BH59" s="2"/>
      <c r="BI59" s="2"/>
      <c r="BJ59" s="2"/>
    </row>
    <row r="60" spans="1:62" ht="14.25" customHeight="1">
      <c r="A60" s="23">
        <v>1</v>
      </c>
      <c r="B60" s="38" t="s">
        <v>27</v>
      </c>
      <c r="C60" s="312"/>
      <c r="D60" s="313" t="s">
        <v>155</v>
      </c>
      <c r="E60" s="314" t="s">
        <v>31</v>
      </c>
      <c r="F60" s="315" t="str">
        <f>IF(D60="","-",IF(VLOOKUP(D60,'S1-TB'!$D$7:$U$58,7,0)=0,"-",IF(AND(D60=D60,OR(E60="T",E60="P")),VLOOKUP(D60,'S1-TB'!$D$7:$U$58,7,0),"-")))</f>
        <v>MPR</v>
      </c>
      <c r="G60" s="315" t="str">
        <f>IF(D60="","-",IF(VLOOKUP(D60,'S1-TB'!$D$7:$U$58,8,0)=0,"-",IF(AND(D60=D60,OR(E60="T",E60="P")),VLOOKUP(D60,'S1-TB'!$D$7:$U$58,8,0),"-")))</f>
        <v>-</v>
      </c>
      <c r="H60" s="315" t="str">
        <f>IF(D60="","-",IF(VLOOKUP(D60,'S1-TB'!$D$7:$U$58,9,0)=0,"-",IF(AND(D60=D60,OR(E60="T",E60="P")),VLOOKUP(D60,'S1-TB'!$D$7:$U$58,9,0),"-")))</f>
        <v>-</v>
      </c>
      <c r="I60" s="315" t="str">
        <f>IF(D60="","-",IF(VLOOKUP(D60,'S1-TB'!$D$7:$U$58,17,0)=0,"-",IF(AND(D60=D60,E60="P"),VLOOKUP(D60,'S1-TB'!$D$7:$U$58,17,0),"-")))</f>
        <v>-</v>
      </c>
      <c r="J60" s="316" t="str">
        <f>IF(D60="","-",IF(VLOOKUP(D60,'S1-TB'!$D$7:$U$58,18,0)=0,"-",IF(AND(D60=D60,E60="P"),VLOOKUP(D60,'S1-TB'!$D$7:$U$58,18,0),"-")))</f>
        <v>-</v>
      </c>
      <c r="K60" s="317" t="s">
        <v>375</v>
      </c>
      <c r="L60" s="318" t="s">
        <v>376</v>
      </c>
      <c r="M60" s="312"/>
      <c r="N60" s="319"/>
      <c r="O60" s="319"/>
      <c r="P60" s="315" t="str">
        <f>IF(N60="","-",IF(VLOOKUP(N60,'S1-TB'!$D$7:$U$58,7,0)=0,"-",IF(AND(N60=N60,OR(O60="T",O60="P")),VLOOKUP(N60,'S1-TB'!$D$7:$U$58,7,0),"-")))</f>
        <v>-</v>
      </c>
      <c r="Q60" s="315" t="str">
        <f>IF(N60="","-",IF(VLOOKUP(N60,'S1-TB'!$D$7:$U$58,8,0)=0,"-",IF(AND(N60=N60,OR(O60="T",O60="P")),VLOOKUP(N60,'S1-TB'!$D$7:$U$58,8,0),"-")))</f>
        <v>-</v>
      </c>
      <c r="R60" s="315" t="str">
        <f>IF(N60="","-",IF(VLOOKUP(N60,'S1-TB'!$D$7:$U$58,9,0)=0,"-",IF(AND(N60=N60,OR(O60="T",O60="P")),VLOOKUP(N60,'S1-TB'!$D$7:$U$58,9,0),"-")))</f>
        <v>-</v>
      </c>
      <c r="S60" s="315" t="str">
        <f>IF(N60="","-",IF(VLOOKUP(N60,'S1-TB'!$D$7:$U$58,17,0)=0,"-",IF(AND(N60=N60,O60="P"),VLOOKUP(N60,'S1-TB'!$D$7:$U$58,17,0),"-")))</f>
        <v>-</v>
      </c>
      <c r="T60" s="316" t="str">
        <f>IF(N60="","-",IF(VLOOKUP(N60,'S1-TB'!$D$7:$U$58,18,0)=0,"-",IF(AND(N60=N60,O60="P"),VLOOKUP(N60,'S1-TB'!$D$7:$U$58,18,0),"-")))</f>
        <v>-</v>
      </c>
      <c r="U60" s="321" t="s">
        <v>375</v>
      </c>
      <c r="V60" s="322"/>
      <c r="W60" s="312"/>
      <c r="X60" s="313"/>
      <c r="Y60" s="313"/>
      <c r="Z60" s="315" t="str">
        <f>IF(X60="","-",IF(VLOOKUP(X60,'S1-TB'!$D$7:$U$58,7,0)=0,"-",IF(AND(X60=X60,OR(Y60="T",Y60="P")),VLOOKUP(X60,'S1-TB'!$D$7:$U$58,7,0),"-")))</f>
        <v>-</v>
      </c>
      <c r="AA60" s="315" t="str">
        <f>IF(X60="","-",IF(VLOOKUP(X60,'S1-TB'!$D$7:$U$58,8,0)=0,"-",IF(AND(X60=X60,OR(Y60="T",Y60="P")),VLOOKUP(X60,'S1-TB'!$D$7:$U$58,8,0),"-")))</f>
        <v>-</v>
      </c>
      <c r="AB60" s="315" t="str">
        <f>IF(X60="","-",IF(VLOOKUP(X60,'S1-TB'!$D$7:$U$58,9,0)=0,"-",IF(AND(X60=X60,OR(Y60="T",Y60="P")),VLOOKUP(X60,'S1-TB'!$D$7:$U$58,9,0),"-")))</f>
        <v>-</v>
      </c>
      <c r="AC60" s="315" t="str">
        <f>IF(X60="","-",IF(VLOOKUP(X60,'S1-TB'!$D$7:$U$58,17,0)=0,"-",IF(AND(X60=X60,Y60="P"),VLOOKUP(X60,'S1-TB'!$D$7:$U$58,17,0),"-")))</f>
        <v>-</v>
      </c>
      <c r="AD60" s="316" t="str">
        <f>IF(X60="","-",IF(VLOOKUP(X60,'S1-TB'!$D$7:$U$58,18,0)=0,"-",IF(AND(X60=X60,Y60="P"),VLOOKUP(X60,'S1-TB'!$D$7:$U$58,18,0),"-")))</f>
        <v>-</v>
      </c>
      <c r="AE60" s="321" t="s">
        <v>375</v>
      </c>
      <c r="AF60" s="322"/>
      <c r="AG60" s="312"/>
      <c r="AH60" s="313" t="s">
        <v>377</v>
      </c>
      <c r="AI60" s="313" t="s">
        <v>31</v>
      </c>
      <c r="AJ60" s="315" t="str">
        <f>IF(AH60="","-",IF(VLOOKUP(AH60,'S1-TB'!$D$7:$U$58,7,0)=0,"-",IF(AND(AH60=AH60,OR(AI60="T",AI60="P")),VLOOKUP(AH60,'S1-TB'!$D$7:$U$58,7,0),"-")))</f>
        <v>YUL</v>
      </c>
      <c r="AK60" s="315" t="str">
        <f>IF(AH60="","-",IF(VLOOKUP(AH60,'S1-TB'!$D$7:$U$58,8,0)=0,"-",IF(AND(AH60=AH60,OR(AI60="T",AI60="P")),VLOOKUP(AH60,'S1-TB'!$D$7:$U$58,8,0),"-")))</f>
        <v>-</v>
      </c>
      <c r="AL60" s="315" t="str">
        <f>IF(AH60="","-",IF(VLOOKUP(AH60,'S1-TB'!$D$7:$U$58,9,0)=0,"-",IF(AND(AH60=AH60,OR(AI60="T",AI60="P")),VLOOKUP(AH60,'S1-TB'!$D$7:$U$58,9,0),"-")))</f>
        <v>-</v>
      </c>
      <c r="AM60" s="315" t="str">
        <f>IF(AH60="","-",IF(VLOOKUP(AH60,'S1-TB'!$D$7:$U$58,17,0)=0,"-",IF(AND(AH60=AH60,AI60="P"),VLOOKUP(AH60,'S1-TB'!$D$7:$U$58,17,0),"-")))</f>
        <v>-</v>
      </c>
      <c r="AN60" s="316" t="str">
        <f>IF(AH60="","-",IF(VLOOKUP(AH60,'S1-TB'!$D$7:$U$58,18,0)=0,"-",IF(AND(AH60=AH60,AI60="P"),VLOOKUP(AH60,'S1-TB'!$D$7:$U$58,18,0),"-")))</f>
        <v>-</v>
      </c>
      <c r="AO60" s="321" t="s">
        <v>375</v>
      </c>
      <c r="AP60" s="318" t="s">
        <v>211</v>
      </c>
      <c r="AQ60" s="312"/>
      <c r="AR60" s="313"/>
      <c r="AS60" s="313"/>
      <c r="AT60" s="315" t="str">
        <f>IF(AR60="","-",IF(VLOOKUP(AR60,'S1-TB'!$D$7:$U$58,7,0)=0,"-",IF(AND(AR60=AR60,OR(AS60="T",AS60="P")),VLOOKUP(AR60,'S1-TB'!$D$7:$U$58,7,0),"-")))</f>
        <v>-</v>
      </c>
      <c r="AU60" s="315" t="str">
        <f>IF(AR60="","-",IF(VLOOKUP(AR60,'S1-TB'!$D$7:$U$58,8,0)=0,"-",IF(AND(AR60=AR60,OR(AS60="T",AS60="P")),VLOOKUP(AR60,'S1-TB'!$D$7:$U$58,8,0),"-")))</f>
        <v>-</v>
      </c>
      <c r="AV60" s="315" t="str">
        <f>IF(AR60="","-",IF(VLOOKUP(AR60,'S1-TB'!$D$7:$U$58,9,0)=0,"-",IF(AND(AR60=AR60,OR(AS60="T",AS60="P")),VLOOKUP(AR60,'S1-TB'!$D$7:$U$58,9,0),"-")))</f>
        <v>-</v>
      </c>
      <c r="AW60" s="315" t="str">
        <f>IF(AR60="","-",IF(VLOOKUP(AR60,'S1-TB'!$D$7:$U$58,17,0)=0,"-",IF(AND(AR60=AR60,AS60="P"),VLOOKUP(AR60,'S1-TB'!$D$7:$U$58,17,0),"-")))</f>
        <v>-</v>
      </c>
      <c r="AX60" s="316" t="str">
        <f>IF(AR60="","-",IF(VLOOKUP(AR60,'S1-TB'!$D$7:$U$58,18,0)=0,"-",IF(AND(AR60=AR60,AS60="P"),VLOOKUP(AR60,'S1-TB'!$D$7:$U$58,18,0),"-")))</f>
        <v>-</v>
      </c>
      <c r="AY60" s="321" t="s">
        <v>375</v>
      </c>
      <c r="AZ60" s="322"/>
      <c r="BA60" s="22"/>
      <c r="BB60" s="22"/>
      <c r="BC60" s="22"/>
      <c r="BD60" s="22"/>
      <c r="BE60" s="2"/>
      <c r="BF60" s="2"/>
      <c r="BG60" s="2"/>
      <c r="BH60" s="2"/>
      <c r="BI60" s="2"/>
      <c r="BJ60" s="2"/>
    </row>
    <row r="61" spans="1:62" ht="15.75" customHeight="1">
      <c r="A61" s="23"/>
      <c r="B61" s="23"/>
      <c r="C61" s="39"/>
      <c r="D61" s="40"/>
      <c r="E61" s="41"/>
      <c r="F61" s="42"/>
      <c r="G61" s="42"/>
      <c r="H61" s="42"/>
      <c r="I61" s="42"/>
      <c r="J61" s="42"/>
      <c r="K61" s="323"/>
      <c r="L61" s="44"/>
      <c r="M61" s="39"/>
      <c r="N61" s="40"/>
      <c r="O61" s="41"/>
      <c r="P61" s="42"/>
      <c r="Q61" s="42"/>
      <c r="R61" s="42"/>
      <c r="S61" s="42"/>
      <c r="T61" s="42"/>
      <c r="U61" s="323"/>
      <c r="V61" s="44"/>
      <c r="W61" s="39"/>
      <c r="X61" s="40"/>
      <c r="Y61" s="41"/>
      <c r="Z61" s="42"/>
      <c r="AA61" s="42"/>
      <c r="AB61" s="42"/>
      <c r="AC61" s="42"/>
      <c r="AD61" s="42"/>
      <c r="AE61" s="323"/>
      <c r="AF61" s="44"/>
      <c r="AG61" s="39"/>
      <c r="AH61" s="40"/>
      <c r="AI61" s="41"/>
      <c r="AJ61" s="42"/>
      <c r="AK61" s="42"/>
      <c r="AL61" s="42"/>
      <c r="AM61" s="42"/>
      <c r="AN61" s="42"/>
      <c r="AO61" s="323"/>
      <c r="AP61" s="44"/>
      <c r="AQ61" s="39"/>
      <c r="AR61" s="40"/>
      <c r="AS61" s="41"/>
      <c r="AT61" s="42"/>
      <c r="AU61" s="42"/>
      <c r="AV61" s="42"/>
      <c r="AW61" s="42"/>
      <c r="AX61" s="42"/>
      <c r="AY61" s="323"/>
      <c r="AZ61" s="44"/>
      <c r="BA61" s="22"/>
      <c r="BB61" s="22"/>
      <c r="BC61" s="22"/>
      <c r="BD61" s="22"/>
      <c r="BE61" s="2"/>
      <c r="BF61" s="2"/>
      <c r="BG61" s="2"/>
      <c r="BH61" s="2"/>
      <c r="BI61" s="2"/>
      <c r="BJ61" s="2"/>
    </row>
    <row r="62" spans="1:62" ht="14.25" customHeight="1">
      <c r="A62" s="23">
        <v>2</v>
      </c>
      <c r="B62" s="38" t="s">
        <v>378</v>
      </c>
      <c r="C62" s="47"/>
      <c r="D62" s="48" t="s">
        <v>29</v>
      </c>
      <c r="E62" s="49" t="s">
        <v>38</v>
      </c>
      <c r="F62" s="50" t="str">
        <f>IF(D62="","-",IF(VLOOKUP(D62,'D3 TI'!$D$7:$U$47,7,0)=0,"-",IF(AND(D62=D62,OR(E62="T",E62="P")),VLOOKUP(D62,'D3 TI'!$D$7:$U$47,7,0),"-")))</f>
        <v>HER</v>
      </c>
      <c r="G62" s="50" t="str">
        <f>IF(D62="","-",IF(VLOOKUP(D62,'D3 TI'!$D$7:$U$47,8,0)=0,"-",IF(AND(D62=D62,OR(E62="T",E62="P")),VLOOKUP(D62,'D3 TI'!$D$7:$U$47,8,0),"-")))</f>
        <v>-</v>
      </c>
      <c r="H62" s="50" t="str">
        <f>IF(D62="","-",IF(VLOOKUP(D62,'D3 TI'!$D$7:$U$47,9,0)=0,"-",IF(AND(D62=D62,OR(E62="T",E62="P")),VLOOKUP(D62,'D3 TI'!$D$7:$U$47,9,0),"-")))</f>
        <v>-</v>
      </c>
      <c r="I62" s="50" t="str">
        <f>IF(D62="","-",IF(VLOOKUP(D62,'D3 TI'!$D$7:$U$47,17,0)=0,"-",IF(AND(D62=D62,E62="P"),VLOOKUP(D62,'D3 TI'!$D$7:$U$47,17,0),"-")))</f>
        <v>SRT</v>
      </c>
      <c r="J62" s="51" t="str">
        <f>IF(D62="","-",IF(VLOOKUP(D62,'D3 TI'!$D$7:$U$47,18,0)=0,"-",IF(AND(D62=D62,E62="P"),VLOOKUP(D62,'D3 TI'!$D$7:$U$47,18,0),"-")))</f>
        <v>-</v>
      </c>
      <c r="K62" s="52" t="s">
        <v>35</v>
      </c>
      <c r="L62" s="53" t="s">
        <v>33</v>
      </c>
      <c r="M62" s="47"/>
      <c r="N62" s="48" t="s">
        <v>37</v>
      </c>
      <c r="O62" s="49" t="s">
        <v>38</v>
      </c>
      <c r="P62" s="50" t="str">
        <f>IF(N62="","-",IF(VLOOKUP(N62,'D3 TI'!$D$7:$U$47,7,0)=0,"-",IF(AND(N62=N62,OR(O62="T",O62="P")),VLOOKUP(N62,'D3 TI'!$D$7:$U$47,7,0),"-")))</f>
        <v>MPR</v>
      </c>
      <c r="Q62" s="50" t="str">
        <f>IF(N62="","-",IF(VLOOKUP(N62,'D3 TI'!$D$7:$U$47,8,0)=0,"-",IF(AND(N62=N62,OR(O62="T",O62="P")),VLOOKUP(N62,'D3 TI'!$D$7:$U$47,8,0),"-")))</f>
        <v>-</v>
      </c>
      <c r="R62" s="50" t="str">
        <f>IF(N62="","-",IF(VLOOKUP(N62,'D3 TI'!$D$7:$U$47,9,0)=0,"-",IF(AND(N62=N62,OR(O62="T",O62="P")),VLOOKUP(N62,'D3 TI'!$D$7:$U$47,9,0),"-")))</f>
        <v>-</v>
      </c>
      <c r="S62" s="50" t="str">
        <f>IF(N62="","-",IF(VLOOKUP(N62,'D3 TI'!$D$7:$U$47,17,0)=0,"-",IF(AND(N62=N62,O62="P"),VLOOKUP(N62,'D3 TI'!$D$7:$U$47,17,0),"-")))</f>
        <v>-</v>
      </c>
      <c r="T62" s="51" t="str">
        <f>IF(N62="","-",IF(VLOOKUP(N62,'D3 TI'!$D$7:$U$47,18,0)=0,"-",IF(AND(N62=N62,O62="P"),VLOOKUP(N62,'D3 TI'!$D$7:$U$47,18,0),"-")))</f>
        <v>-</v>
      </c>
      <c r="U62" s="52" t="s">
        <v>35</v>
      </c>
      <c r="V62" s="53" t="s">
        <v>40</v>
      </c>
      <c r="W62" s="47"/>
      <c r="X62" s="48"/>
      <c r="Y62" s="49"/>
      <c r="Z62" s="50" t="str">
        <f>IF(X62="","-",IF(VLOOKUP(X62,'D3 TI'!$D$7:$U$47,7,0)=0,"-",IF(AND(X62=X62,OR(Y62="T",Y62="P")),VLOOKUP(X62,'D3 TI'!$D$7:$U$47,7,0),"-")))</f>
        <v>-</v>
      </c>
      <c r="AA62" s="50" t="str">
        <f>IF(X62="","-",IF(VLOOKUP(X62,'D3 TI'!$D$7:$U$47,8,0)=0,"-",IF(AND(X62=X62,OR(Y62="T",Y62="P")),VLOOKUP(X62,'D3 TI'!$D$7:$U$47,8,0),"-")))</f>
        <v>-</v>
      </c>
      <c r="AB62" s="50" t="str">
        <f>IF(X62="","-",IF(VLOOKUP(X62,'D3 TI'!$D$7:$U$47,9,0)=0,"-",IF(AND(X62=X62,OR(Y62="T",Y62="P")),VLOOKUP(X62,'D3 TI'!$D$7:$U$47,9,0),"-")))</f>
        <v>-</v>
      </c>
      <c r="AC62" s="50" t="str">
        <f>IF(X62="","-",IF(VLOOKUP(X62,'D3 TI'!$D$7:$U$47,17,0)=0,"-",IF(AND(X62=X62,Y62="P"),VLOOKUP(X62,'D3 TI'!$D$7:$U$47,17,0),"-")))</f>
        <v>-</v>
      </c>
      <c r="AD62" s="51" t="str">
        <f>IF(X62="","-",IF(VLOOKUP(X62,'D3 TI'!$D$7:$U$47,18,0)=0,"-",IF(AND(X62=X62,Y62="P"),VLOOKUP(X62,'D3 TI'!$D$7:$U$47,18,0),"-")))</f>
        <v>-</v>
      </c>
      <c r="AE62" s="52" t="s">
        <v>35</v>
      </c>
      <c r="AF62" s="53"/>
      <c r="AG62" s="47"/>
      <c r="AH62" s="48" t="s">
        <v>29</v>
      </c>
      <c r="AI62" s="49" t="s">
        <v>38</v>
      </c>
      <c r="AJ62" s="50" t="str">
        <f>IF(AH62="","-",IF(VLOOKUP(AH62,'D3 TI'!$D$7:$U$47,7,0)=0,"-",IF(AND(AH62=AH62,OR(AI62="T",AI62="P")),VLOOKUP(AH62,'D3 TI'!$D$7:$U$47,7,0),"-")))</f>
        <v>HER</v>
      </c>
      <c r="AK62" s="50" t="str">
        <f>IF(AH62="","-",IF(VLOOKUP(AH62,'D3 TI'!$D$7:$U$47,8,0)=0,"-",IF(AND(AH62=AH62,OR(AI62="T",AI62="P")),VLOOKUP(AH62,'D3 TI'!$D$7:$U$47,8,0),"-")))</f>
        <v>-</v>
      </c>
      <c r="AL62" s="50" t="str">
        <f>IF(AH62="","-",IF(VLOOKUP(AH62,'D3 TI'!$D$7:$U$47,9,0)=0,"-",IF(AND(AH62=AH62,OR(AI62="T",AI62="P")),VLOOKUP(AH62,'D3 TI'!$D$7:$U$47,9,0),"-")))</f>
        <v>-</v>
      </c>
      <c r="AM62" s="50" t="str">
        <f>IF(AH62="","-",IF(VLOOKUP(AH62,'D3 TI'!$D$7:$U$47,17,0)=0,"-",IF(AND(AH62=AH62,AI62="P"),VLOOKUP(AH62,'D3 TI'!$D$7:$U$47,17,0),"-")))</f>
        <v>SRT</v>
      </c>
      <c r="AN62" s="51" t="str">
        <f>IF(AH62="","-",IF(VLOOKUP(AH62,'D3 TI'!$D$7:$U$47,18,0)=0,"-",IF(AND(AH62=AH62,AI62="P"),VLOOKUP(AH62,'D3 TI'!$D$7:$U$47,18,0),"-")))</f>
        <v>-</v>
      </c>
      <c r="AO62" s="52" t="s">
        <v>35</v>
      </c>
      <c r="AP62" s="53" t="s">
        <v>46</v>
      </c>
      <c r="AQ62" s="47"/>
      <c r="AR62" s="48" t="s">
        <v>41</v>
      </c>
      <c r="AS62" s="49" t="s">
        <v>38</v>
      </c>
      <c r="AT62" s="50" t="str">
        <f>IF(AR62="","-",IF(VLOOKUP(AR62,'D3 TI'!$D$7:$U$47,7,0)=0,"-",IF(AND(AR62=AR62,OR(AS62="T",AS62="P")),VLOOKUP(AR62,'D3 TI'!$D$7:$U$47,7,0),"-")))</f>
        <v>HER</v>
      </c>
      <c r="AU62" s="50" t="str">
        <f>IF(AR62="","-",IF(VLOOKUP(AR62,'D3 TI'!$D$7:$U$47,8,0)=0,"-",IF(AND(AR62=AR62,OR(AS62="T",AS62="P")),VLOOKUP(AR62,'D3 TI'!$D$7:$U$47,8,0),"-")))</f>
        <v>-</v>
      </c>
      <c r="AV62" s="50" t="str">
        <f>IF(AR62="","-",IF(VLOOKUP(AR62,'D3 TI'!$D$7:$U$47,9,0)=0,"-",IF(AND(AR62=AR62,OR(AS62="T",AS62="P")),VLOOKUP(AR62,'D3 TI'!$D$7:$U$47,9,0),"-")))</f>
        <v>-</v>
      </c>
      <c r="AW62" s="50" t="str">
        <f>IF(AR62="","-",IF(VLOOKUP(AR62,'D3 TI'!$D$7:$U$47,17,0)=0,"-",IF(AND(AR62=AR62,AS62="P"),VLOOKUP(AR62,'D3 TI'!$D$7:$U$47,17,0),"-")))</f>
        <v>CDN</v>
      </c>
      <c r="AX62" s="51" t="str">
        <f>IF(AR62="","-",IF(VLOOKUP(AR62,'D3 TI'!$D$7:$U$47,18,0)=0,"-",IF(AND(AR62=AR62,AS62="P"),VLOOKUP(AR62,'D3 TI'!$D$7:$U$47,18,0),"-")))</f>
        <v>-</v>
      </c>
      <c r="AY62" s="52" t="s">
        <v>35</v>
      </c>
      <c r="AZ62" s="53" t="s">
        <v>33</v>
      </c>
      <c r="BA62" s="22"/>
      <c r="BB62" s="22"/>
      <c r="BC62" s="22"/>
      <c r="BD62" s="22"/>
      <c r="BE62" s="2"/>
      <c r="BF62" s="2"/>
      <c r="BG62" s="2"/>
      <c r="BH62" s="2"/>
      <c r="BI62" s="2"/>
      <c r="BJ62" s="2"/>
    </row>
    <row r="63" spans="1:62" ht="14.25" customHeight="1">
      <c r="A63" s="23">
        <v>2</v>
      </c>
      <c r="B63" s="38" t="s">
        <v>378</v>
      </c>
      <c r="C63" s="47"/>
      <c r="D63" s="48" t="s">
        <v>29</v>
      </c>
      <c r="E63" s="49" t="s">
        <v>38</v>
      </c>
      <c r="F63" s="50" t="str">
        <f>IF(D63="","-",IF(VLOOKUP(D63,'D3 TI'!$D$7:$U$47,7,0)=0,"-",IF(AND(D63=D63,OR(E63="T",E63="P")),VLOOKUP(D63,'D3 TI'!$D$7:$U$47,7,0),"-")))</f>
        <v>HER</v>
      </c>
      <c r="G63" s="50" t="str">
        <f>IF(D63="","-",IF(VLOOKUP(D63,'D3 TI'!$D$7:$U$47,8,0)=0,"-",IF(AND(D63=D63,OR(E63="T",E63="P")),VLOOKUP(D63,'D3 TI'!$D$7:$U$47,8,0),"-")))</f>
        <v>-</v>
      </c>
      <c r="H63" s="50" t="str">
        <f>IF(D63="","-",IF(VLOOKUP(D63,'D3 TI'!$D$7:$U$47,9,0)=0,"-",IF(AND(D63=D63,OR(E63="T",E63="P")),VLOOKUP(D63,'D3 TI'!$D$7:$U$47,9,0),"-")))</f>
        <v>-</v>
      </c>
      <c r="I63" s="50" t="str">
        <f>IF(D63="","-",IF(VLOOKUP(D63,'D3 TI'!$D$7:$U$47,17,0)=0,"-",IF(AND(D63=D63,E63="P"),VLOOKUP(D63,'D3 TI'!$D$7:$U$47,17,0),"-")))</f>
        <v>SRT</v>
      </c>
      <c r="J63" s="51" t="str">
        <f>IF(D63="","-",IF(VLOOKUP(D63,'D3 TI'!$D$7:$U$47,18,0)=0,"-",IF(AND(D63=D63,E63="P"),VLOOKUP(D63,'D3 TI'!$D$7:$U$47,18,0),"-")))</f>
        <v>-</v>
      </c>
      <c r="K63" s="52" t="s">
        <v>48</v>
      </c>
      <c r="L63" s="53" t="s">
        <v>33</v>
      </c>
      <c r="M63" s="47"/>
      <c r="N63" s="48" t="s">
        <v>37</v>
      </c>
      <c r="O63" s="49" t="s">
        <v>38</v>
      </c>
      <c r="P63" s="50" t="str">
        <f>IF(N63="","-",IF(VLOOKUP(N63,'D3 TI'!$D$7:$U$47,7,0)=0,"-",IF(AND(N63=N63,OR(O63="T",O63="P")),VLOOKUP(N63,'D3 TI'!$D$7:$U$47,7,0),"-")))</f>
        <v>MPR</v>
      </c>
      <c r="Q63" s="50" t="str">
        <f>IF(N63="","-",IF(VLOOKUP(N63,'D3 TI'!$D$7:$U$47,8,0)=0,"-",IF(AND(N63=N63,OR(O63="T",O63="P")),VLOOKUP(N63,'D3 TI'!$D$7:$U$47,8,0),"-")))</f>
        <v>-</v>
      </c>
      <c r="R63" s="50" t="str">
        <f>IF(N63="","-",IF(VLOOKUP(N63,'D3 TI'!$D$7:$U$47,9,0)=0,"-",IF(AND(N63=N63,OR(O63="T",O63="P")),VLOOKUP(N63,'D3 TI'!$D$7:$U$47,9,0),"-")))</f>
        <v>-</v>
      </c>
      <c r="S63" s="50" t="str">
        <f>IF(N63="","-",IF(VLOOKUP(N63,'D3 TI'!$D$7:$U$47,17,0)=0,"-",IF(AND(N63=N63,O63="P"),VLOOKUP(N63,'D3 TI'!$D$7:$U$47,17,0),"-")))</f>
        <v>-</v>
      </c>
      <c r="T63" s="51" t="str">
        <f>IF(N63="","-",IF(VLOOKUP(N63,'D3 TI'!$D$7:$U$47,18,0)=0,"-",IF(AND(N63=N63,O63="P"),VLOOKUP(N63,'D3 TI'!$D$7:$U$47,18,0),"-")))</f>
        <v>-</v>
      </c>
      <c r="U63" s="52" t="s">
        <v>48</v>
      </c>
      <c r="V63" s="53" t="s">
        <v>40</v>
      </c>
      <c r="W63" s="47"/>
      <c r="X63" s="48"/>
      <c r="Y63" s="49"/>
      <c r="Z63" s="50" t="str">
        <f>IF(X63="","-",IF(VLOOKUP(X63,'D3 TI'!$D$7:$U$47,7,0)=0,"-",IF(AND(X63=X63,OR(Y63="T",Y63="P")),VLOOKUP(X63,'D3 TI'!$D$7:$U$47,7,0),"-")))</f>
        <v>-</v>
      </c>
      <c r="AA63" s="50" t="str">
        <f>IF(X63="","-",IF(VLOOKUP(X63,'D3 TI'!$D$7:$U$47,8,0)=0,"-",IF(AND(X63=X63,OR(Y63="T",Y63="P")),VLOOKUP(X63,'D3 TI'!$D$7:$U$47,8,0),"-")))</f>
        <v>-</v>
      </c>
      <c r="AB63" s="50" t="str">
        <f>IF(X63="","-",IF(VLOOKUP(X63,'D3 TI'!$D$7:$U$47,9,0)=0,"-",IF(AND(X63=X63,OR(Y63="T",Y63="P")),VLOOKUP(X63,'D3 TI'!$D$7:$U$47,9,0),"-")))</f>
        <v>-</v>
      </c>
      <c r="AC63" s="50" t="str">
        <f>IF(X63="","-",IF(VLOOKUP(X63,'D3 TI'!$D$7:$U$47,17,0)=0,"-",IF(AND(X63=X63,Y63="P"),VLOOKUP(X63,'D3 TI'!$D$7:$U$47,17,0),"-")))</f>
        <v>-</v>
      </c>
      <c r="AD63" s="51" t="str">
        <f>IF(X63="","-",IF(VLOOKUP(X63,'D3 TI'!$D$7:$U$47,18,0)=0,"-",IF(AND(X63=X63,Y63="P"),VLOOKUP(X63,'D3 TI'!$D$7:$U$47,18,0),"-")))</f>
        <v>-</v>
      </c>
      <c r="AE63" s="52" t="s">
        <v>48</v>
      </c>
      <c r="AF63" s="53"/>
      <c r="AG63" s="47"/>
      <c r="AH63" s="48" t="s">
        <v>29</v>
      </c>
      <c r="AI63" s="49" t="s">
        <v>38</v>
      </c>
      <c r="AJ63" s="50" t="str">
        <f>IF(AH63="","-",IF(VLOOKUP(AH63,'D3 TI'!$D$7:$U$47,7,0)=0,"-",IF(AND(AH63=AH63,OR(AI63="T",AI63="P")),VLOOKUP(AH63,'D3 TI'!$D$7:$U$47,7,0),"-")))</f>
        <v>HER</v>
      </c>
      <c r="AK63" s="50" t="str">
        <f>IF(AH63="","-",IF(VLOOKUP(AH63,'D3 TI'!$D$7:$U$47,8,0)=0,"-",IF(AND(AH63=AH63,OR(AI63="T",AI63="P")),VLOOKUP(AH63,'D3 TI'!$D$7:$U$47,8,0),"-")))</f>
        <v>-</v>
      </c>
      <c r="AL63" s="50" t="str">
        <f>IF(AH63="","-",IF(VLOOKUP(AH63,'D3 TI'!$D$7:$U$47,9,0)=0,"-",IF(AND(AH63=AH63,OR(AI63="T",AI63="P")),VLOOKUP(AH63,'D3 TI'!$D$7:$U$47,9,0),"-")))</f>
        <v>-</v>
      </c>
      <c r="AM63" s="50" t="str">
        <f>IF(AH63="","-",IF(VLOOKUP(AH63,'D3 TI'!$D$7:$U$47,17,0)=0,"-",IF(AND(AH63=AH63,AI63="P"),VLOOKUP(AH63,'D3 TI'!$D$7:$U$47,17,0),"-")))</f>
        <v>SRT</v>
      </c>
      <c r="AN63" s="51" t="str">
        <f>IF(AH63="","-",IF(VLOOKUP(AH63,'D3 TI'!$D$7:$U$47,18,0)=0,"-",IF(AND(AH63=AH63,AI63="P"),VLOOKUP(AH63,'D3 TI'!$D$7:$U$47,18,0),"-")))</f>
        <v>-</v>
      </c>
      <c r="AO63" s="52" t="s">
        <v>48</v>
      </c>
      <c r="AP63" s="53" t="s">
        <v>46</v>
      </c>
      <c r="AQ63" s="47"/>
      <c r="AR63" s="48" t="s">
        <v>41</v>
      </c>
      <c r="AS63" s="49" t="s">
        <v>38</v>
      </c>
      <c r="AT63" s="50" t="str">
        <f>IF(AR63="","-",IF(VLOOKUP(AR63,'D3 TI'!$D$7:$U$47,7,0)=0,"-",IF(AND(AR63=AR63,OR(AS63="T",AS63="P")),VLOOKUP(AR63,'D3 TI'!$D$7:$U$47,7,0),"-")))</f>
        <v>HER</v>
      </c>
      <c r="AU63" s="50" t="str">
        <f>IF(AR63="","-",IF(VLOOKUP(AR63,'D3 TI'!$D$7:$U$47,8,0)=0,"-",IF(AND(AR63=AR63,OR(AS63="T",AS63="P")),VLOOKUP(AR63,'D3 TI'!$D$7:$U$47,8,0),"-")))</f>
        <v>-</v>
      </c>
      <c r="AV63" s="50" t="str">
        <f>IF(AR63="","-",IF(VLOOKUP(AR63,'D3 TI'!$D$7:$U$47,9,0)=0,"-",IF(AND(AR63=AR63,OR(AS63="T",AS63="P")),VLOOKUP(AR63,'D3 TI'!$D$7:$U$47,9,0),"-")))</f>
        <v>-</v>
      </c>
      <c r="AW63" s="50" t="str">
        <f>IF(AR63="","-",IF(VLOOKUP(AR63,'D3 TI'!$D$7:$U$47,17,0)=0,"-",IF(AND(AR63=AR63,AS63="P"),VLOOKUP(AR63,'D3 TI'!$D$7:$U$47,17,0),"-")))</f>
        <v>CDN</v>
      </c>
      <c r="AX63" s="51" t="str">
        <f>IF(AR63="","-",IF(VLOOKUP(AR63,'D3 TI'!$D$7:$U$47,18,0)=0,"-",IF(AND(AR63=AR63,AS63="P"),VLOOKUP(AR63,'D3 TI'!$D$7:$U$47,18,0),"-")))</f>
        <v>-</v>
      </c>
      <c r="AY63" s="52" t="s">
        <v>48</v>
      </c>
      <c r="AZ63" s="53" t="s">
        <v>33</v>
      </c>
      <c r="BA63" s="22"/>
      <c r="BB63" s="22"/>
      <c r="BC63" s="22"/>
      <c r="BD63" s="22"/>
      <c r="BE63" s="2"/>
      <c r="BF63" s="2"/>
      <c r="BG63" s="2"/>
      <c r="BH63" s="2"/>
      <c r="BI63" s="2"/>
      <c r="BJ63" s="2"/>
    </row>
    <row r="64" spans="1:62" ht="14.25" customHeight="1">
      <c r="A64" s="23">
        <v>2</v>
      </c>
      <c r="B64" s="38" t="s">
        <v>378</v>
      </c>
      <c r="C64" s="47"/>
      <c r="D64" s="48" t="s">
        <v>55</v>
      </c>
      <c r="E64" s="49" t="s">
        <v>31</v>
      </c>
      <c r="F64" s="50" t="str">
        <f>IF(D64="","-",IF(VLOOKUP(D64,D3TK!$D$7:$U$44,7,0)=0,"-",IF(AND(D64=D64,OR(E64="T",E64="P")),VLOOKUP(D64,D3TK!$D$7:$U$44,7,0),"-")))</f>
        <v>TMP</v>
      </c>
      <c r="G64" s="50" t="str">
        <f>IF(D64="","-",IF(VLOOKUP(D64,D3TK!$D$7:$U$44,8,0)=0,"-",IF(AND(D64=D64,OR(E64="T",E64="P")),VLOOKUP(D64,D3TK!$D$7:$U$44,8,0),"-")))</f>
        <v>-</v>
      </c>
      <c r="H64" s="50" t="str">
        <f>IF(D64="","-",IF(VLOOKUP(D64,D3TK!$D$7:$U$44,9,0)=0,"-",IF(AND(D64=D64,OR(E64="T",E64="P")),VLOOKUP(D64,D3TK!$D$7:$U$44,9,0),"-")))</f>
        <v>-</v>
      </c>
      <c r="I64" s="50" t="str">
        <f>IF(D64="","-",IF(VLOOKUP(D64,D3TK!$D$7:$U$44,17,0)=0,"-",IF(AND(D64=D64,E64="P"),VLOOKUP(D64,D3TK!$D$7:$U$44,17,0),"-")))</f>
        <v>-</v>
      </c>
      <c r="J64" s="51" t="str">
        <f>IF(D64="","-",IF(VLOOKUP(D64,D3TK!$D$7:$U$44,18,0)=0,"-",IF(AND(D64=D64,E64="P"),VLOOKUP(D64,D3TK!$D$7:$U$44,18,0),"-")))</f>
        <v>-</v>
      </c>
      <c r="K64" s="52" t="s">
        <v>54</v>
      </c>
      <c r="L64" s="53" t="s">
        <v>117</v>
      </c>
      <c r="M64" s="47"/>
      <c r="N64" s="48" t="s">
        <v>239</v>
      </c>
      <c r="O64" s="49" t="s">
        <v>31</v>
      </c>
      <c r="P64" s="50" t="str">
        <f>IF(N64="","-",IF(VLOOKUP(N64,D3TK!$D$7:$U$44,7,0)=0,"-",IF(AND(N64=N64,OR(O64="T",O64="P")),VLOOKUP(N64,D3TK!$D$7:$U$44,7,0),"-")))</f>
        <v>AMS</v>
      </c>
      <c r="Q64" s="50" t="str">
        <f>IF(N64="","-",IF(VLOOKUP(N64,D3TK!$D$7:$U$44,8,0)=0,"-",IF(AND(N64=N64,OR(O64="T",O64="P")),VLOOKUP(N64,D3TK!$D$7:$U$44,8,0),"-")))</f>
        <v>HER</v>
      </c>
      <c r="R64" s="50" t="str">
        <f>IF(N64="","-",IF(VLOOKUP(N64,D3TK!$D$7:$U$44,9,0)=0,"-",IF(AND(N64=N64,OR(O64="T",O64="P")),VLOOKUP(N64,D3TK!$D$7:$U$44,9,0),"-")))</f>
        <v>-</v>
      </c>
      <c r="S64" s="50" t="str">
        <f>IF(N64="","-",IF(VLOOKUP(N64,D3TK!$D$7:$U$44,17,0)=0,"-",IF(AND(N64=N64,O64="P"),VLOOKUP(N64,D3TK!$D$7:$U$44,17,0),"-")))</f>
        <v>-</v>
      </c>
      <c r="T64" s="51" t="str">
        <f>IF(N64="","-",IF(VLOOKUP(N64,D3TK!$D$7:$U$44,18,0)=0,"-",IF(AND(N64=N64,O64="P"),VLOOKUP(N64,D3TK!$D$7:$U$44,18,0),"-")))</f>
        <v>-</v>
      </c>
      <c r="U64" s="52" t="s">
        <v>54</v>
      </c>
      <c r="V64" s="53" t="s">
        <v>107</v>
      </c>
      <c r="W64" s="47"/>
      <c r="X64" s="48" t="s">
        <v>29</v>
      </c>
      <c r="Y64" s="49" t="s">
        <v>38</v>
      </c>
      <c r="Z64" s="50" t="str">
        <f>IF(X64="","-",IF(VLOOKUP(X64,D3TK!$D$7:$U$44,7,0)=0,"-",IF(AND(X64=X64,OR(Y64="T",Y64="P")),VLOOKUP(X64,D3TK!$D$7:$U$44,7,0),"-")))</f>
        <v>AZP</v>
      </c>
      <c r="AA64" s="50" t="str">
        <f>IF(X64="","-",IF(VLOOKUP(X64,D3TK!$D$7:$U$44,8,0)=0,"-",IF(AND(X64=X64,OR(Y64="T",Y64="P")),VLOOKUP(X64,D3TK!$D$7:$U$44,8,0),"-")))</f>
        <v>-</v>
      </c>
      <c r="AB64" s="50" t="str">
        <f>IF(X64="","-",IF(VLOOKUP(X64,D3TK!$D$7:$U$44,9,0)=0,"-",IF(AND(X64=X64,OR(Y64="T",Y64="P")),VLOOKUP(X64,D3TK!$D$7:$U$44,9,0),"-")))</f>
        <v>-</v>
      </c>
      <c r="AC64" s="50" t="str">
        <f>IF(X64="","-",IF(VLOOKUP(X64,D3TK!$D$7:$U$44,17,0)=0,"-",IF(AND(X64=X64,Y64="P"),VLOOKUP(X64,D3TK!$D$7:$U$44,17,0),"-")))</f>
        <v>RGS</v>
      </c>
      <c r="AD64" s="51" t="str">
        <f>IF(X64="","-",IF(VLOOKUP(X64,D3TK!$D$7:$U$44,18,0)=0,"-",IF(AND(X64=X64,Y64="P"),VLOOKUP(X64,D3TK!$D$7:$U$44,18,0),"-")))</f>
        <v>-</v>
      </c>
      <c r="AE64" s="52" t="s">
        <v>54</v>
      </c>
      <c r="AF64" s="53" t="s">
        <v>145</v>
      </c>
      <c r="AG64" s="47"/>
      <c r="AH64" s="48"/>
      <c r="AI64" s="49"/>
      <c r="AJ64" s="50" t="str">
        <f>IF(AH64="","-",IF(VLOOKUP(AH64,D3TK!$D$7:$U$44,7,0)=0,"-",IF(AND(AH64=AH64,OR(AI64="T",AI64="P")),VLOOKUP(AH64,D3TK!$D$7:$U$44,7,0),"-")))</f>
        <v>-</v>
      </c>
      <c r="AK64" s="50" t="str">
        <f>IF(AH64="","-",IF(VLOOKUP(AH64,D3TK!$D$7:$U$44,8,0)=0,"-",IF(AND(AH64=AH64,OR(AI64="T",AI64="P")),VLOOKUP(AH64,D3TK!$D$7:$U$44,8,0),"-")))</f>
        <v>-</v>
      </c>
      <c r="AL64" s="50" t="str">
        <f>IF(AH64="","-",IF(VLOOKUP(AH64,D3TK!$D$7:$U$44,9,0)=0,"-",IF(AND(AH64=AH64,OR(AI64="T",AI64="P")),VLOOKUP(AH64,D3TK!$D$7:$U$44,9,0),"-")))</f>
        <v>-</v>
      </c>
      <c r="AM64" s="50" t="str">
        <f>IF(AH64="","-",IF(VLOOKUP(AH64,D3TK!$D$7:$U$44,17,0)=0,"-",IF(AND(AH64=AH64,AI64="P"),VLOOKUP(AH64,D3TK!$D$7:$U$44,17,0),"-")))</f>
        <v>-</v>
      </c>
      <c r="AN64" s="51" t="str">
        <f>IF(AH64="","-",IF(VLOOKUP(AH64,D3TK!$D$7:$U$44,18,0)=0,"-",IF(AND(AH64=AH64,AI64="P"),VLOOKUP(AH64,D3TK!$D$7:$U$44,18,0),"-")))</f>
        <v>-</v>
      </c>
      <c r="AO64" s="52" t="s">
        <v>54</v>
      </c>
      <c r="AP64" s="56"/>
      <c r="AQ64" s="47"/>
      <c r="AR64" s="48" t="s">
        <v>60</v>
      </c>
      <c r="AS64" s="49" t="s">
        <v>38</v>
      </c>
      <c r="AT64" s="50" t="str">
        <f>IF(AR64="","-",IF(VLOOKUP(AR64,D3TK!$D$7:$U$44,7,0)=0,"-",IF(AND(AR64=AR64,OR(AS64="T",AS64="P")),VLOOKUP(AR64,D3TK!$D$7:$U$44,7,0),"-")))</f>
        <v>ESS</v>
      </c>
      <c r="AU64" s="50" t="str">
        <f>IF(AR64="","-",IF(VLOOKUP(AR64,D3TK!$D$7:$U$44,8,0)=0,"-",IF(AND(AR64=AR64,OR(AS64="T",AS64="P")),VLOOKUP(AR64,D3TK!$D$7:$U$44,8,0),"-")))</f>
        <v>AZP</v>
      </c>
      <c r="AV64" s="50" t="str">
        <f>IF(AR64="","-",IF(VLOOKUP(AR64,D3TK!$D$7:$U$44,9,0)=0,"-",IF(AND(AR64=AR64,OR(AS64="T",AS64="P")),VLOOKUP(AR64,D3TK!$D$7:$U$44,9,0),"-")))</f>
        <v>-</v>
      </c>
      <c r="AW64" s="50" t="str">
        <f>IF(AR64="","-",IF(VLOOKUP(AR64,D3TK!$D$7:$U$44,17,0)=0,"-",IF(AND(AR64=AR64,AS64="P"),VLOOKUP(AR64,D3TK!$D$7:$U$44,17,0),"-")))</f>
        <v>-</v>
      </c>
      <c r="AX64" s="51" t="str">
        <f>IF(AR64="","-",IF(VLOOKUP(AR64,D3TK!$D$7:$U$44,18,0)=0,"-",IF(AND(AR64=AR64,AS64="P"),VLOOKUP(AR64,D3TK!$D$7:$U$44,18,0),"-")))</f>
        <v>-</v>
      </c>
      <c r="AY64" s="52" t="s">
        <v>54</v>
      </c>
      <c r="AZ64" s="53" t="s">
        <v>58</v>
      </c>
      <c r="BA64" s="22"/>
      <c r="BB64" s="22"/>
      <c r="BC64" s="22"/>
      <c r="BD64" s="22"/>
      <c r="BE64" s="2"/>
      <c r="BF64" s="2"/>
      <c r="BG64" s="2"/>
      <c r="BH64" s="2"/>
      <c r="BI64" s="2"/>
      <c r="BJ64" s="2"/>
    </row>
    <row r="65" spans="1:62" ht="14.25" customHeight="1">
      <c r="A65" s="23">
        <v>2</v>
      </c>
      <c r="B65" s="38" t="s">
        <v>378</v>
      </c>
      <c r="C65" s="47"/>
      <c r="D65" s="48" t="s">
        <v>222</v>
      </c>
      <c r="E65" s="49" t="s">
        <v>31</v>
      </c>
      <c r="F65" s="50" t="str">
        <f>IF(D65="","-",IF(VLOOKUP(D65,D4TI!$D$7:$U$58,7,0)=0,"-",IF(AND(D65=D65,OR(E65="T",E65="P")),VLOOKUP(D65,D4TI!$D$7:$U$58,7,0),"-")))</f>
        <v>FNA</v>
      </c>
      <c r="G65" s="50" t="str">
        <f>IF(D65="","-",IF(VLOOKUP(D65,D4TI!$D$7:$U$58,8,0)=0,"-",IF(AND(D65=D65,OR(E65="T",E65="P")),VLOOKUP(D65,D4TI!$D$7:$U$58,8,0),"-")))</f>
        <v>-</v>
      </c>
      <c r="H65" s="50" t="str">
        <f>IF(D65="","-",IF(VLOOKUP(D65,D4TI!$D$7:$U$58,9,0)=0,"-",IF(AND(D65=D65,OR(E65="T",E65="P")),VLOOKUP(D65,D4TI!$D$7:$U$58,9,0),"-")))</f>
        <v>-</v>
      </c>
      <c r="I65" s="50" t="str">
        <f>IF(D65="","-",IF(VLOOKUP(D65,D4TI!$D$7:$U$58,17,0)=0,"-",IF(AND(D65=D65,E65="P"),VLOOKUP(D65,D4TI!$D$7:$U$58,17,0),"-")))</f>
        <v>-</v>
      </c>
      <c r="J65" s="51" t="str">
        <f>IF(D65="","-",IF(VLOOKUP(D65,D4TI!$D$7:$U$58,18,0)=0,"-",IF(AND(D65=D65,E65="P"),VLOOKUP(D65,D4TI!$D$7:$U$58,18,0),"-")))</f>
        <v>-</v>
      </c>
      <c r="K65" s="57" t="s">
        <v>64</v>
      </c>
      <c r="L65" s="53" t="s">
        <v>111</v>
      </c>
      <c r="M65" s="47"/>
      <c r="N65" s="48" t="s">
        <v>37</v>
      </c>
      <c r="O65" s="49" t="s">
        <v>38</v>
      </c>
      <c r="P65" s="50" t="str">
        <f>IF(N65="","-",IF(VLOOKUP(N65,D4TI!$D$7:$U$58,7,0)=0,"-",IF(AND(N65=N65,OR(O65="T",O65="P")),VLOOKUP(N65,D4TI!$D$7:$U$58,7,0),"-")))</f>
        <v>RMM</v>
      </c>
      <c r="Q65" s="50" t="str">
        <f>IF(N65="","-",IF(VLOOKUP(N65,D4TI!$D$7:$U$58,8,0)=0,"-",IF(AND(N65=N65,OR(O65="T",O65="P")),VLOOKUP(N65,D4TI!$D$7:$U$58,8,0),"-")))</f>
        <v>-</v>
      </c>
      <c r="R65" s="50" t="str">
        <f>IF(N65="","-",IF(VLOOKUP(N65,D4TI!$D$7:$U$58,9,0)=0,"-",IF(AND(N65=N65,OR(O65="T",O65="P")),VLOOKUP(N65,D4TI!$D$7:$U$58,9,0),"-")))</f>
        <v>-</v>
      </c>
      <c r="S65" s="50" t="str">
        <f>IF(N65="","-",IF(VLOOKUP(N65,D4TI!$D$7:$U$58,17,0)=0,"-",IF(AND(N65=N65,O65="P"),VLOOKUP(N65,D4TI!$D$7:$U$58,17,0),"-")))</f>
        <v>-</v>
      </c>
      <c r="T65" s="51" t="str">
        <f>IF(N65="","-",IF(VLOOKUP(N65,D4TI!$D$7:$U$58,18,0)=0,"-",IF(AND(N65=N65,O65="P"),VLOOKUP(N65,D4TI!$D$7:$U$58,18,0),"-")))</f>
        <v>-</v>
      </c>
      <c r="U65" s="57" t="s">
        <v>64</v>
      </c>
      <c r="V65" s="53" t="s">
        <v>66</v>
      </c>
      <c r="W65" s="47"/>
      <c r="X65" s="48" t="s">
        <v>29</v>
      </c>
      <c r="Y65" s="49" t="s">
        <v>38</v>
      </c>
      <c r="Z65" s="50" t="str">
        <f>IF(X65="","-",IF(VLOOKUP(X65,D4TI!$D$7:$U$58,7,0)=0,"-",IF(AND(X65=X65,OR(Y65="T",Y65="P")),VLOOKUP(X65,D4TI!$D$7:$U$58,7,0),"-")))</f>
        <v>HER</v>
      </c>
      <c r="AA65" s="50" t="str">
        <f>IF(X65="","-",IF(VLOOKUP(X65,D4TI!$D$7:$U$58,8,0)=0,"-",IF(AND(X65=X65,OR(Y65="T",Y65="P")),VLOOKUP(X65,D4TI!$D$7:$U$58,8,0),"-")))</f>
        <v>-</v>
      </c>
      <c r="AB65" s="50" t="str">
        <f>IF(X65="","-",IF(VLOOKUP(X65,D4TI!$D$7:$U$58,9,0)=0,"-",IF(AND(X65=X65,OR(Y65="T",Y65="P")),VLOOKUP(X65,D4TI!$D$7:$U$58,9,0),"-")))</f>
        <v>-</v>
      </c>
      <c r="AC65" s="50" t="str">
        <f>IF(X65="","-",IF(VLOOKUP(X65,D4TI!$D$7:$U$58,17,0)=0,"-",IF(AND(X65=X65,Y65="P"),VLOOKUP(X65,D4TI!$D$7:$U$58,17,0),"-")))</f>
        <v>ATN</v>
      </c>
      <c r="AD65" s="51" t="str">
        <f>IF(X65="","-",IF(VLOOKUP(X65,D4TI!$D$7:$U$58,18,0)=0,"-",IF(AND(X65=X65,Y65="P"),VLOOKUP(X65,D4TI!$D$7:$U$58,18,0),"-")))</f>
        <v>-</v>
      </c>
      <c r="AE65" s="57" t="s">
        <v>64</v>
      </c>
      <c r="AF65" s="53" t="s">
        <v>149</v>
      </c>
      <c r="AG65" s="47"/>
      <c r="AH65" s="48" t="s">
        <v>71</v>
      </c>
      <c r="AI65" s="49" t="s">
        <v>38</v>
      </c>
      <c r="AJ65" s="50" t="str">
        <f>IF(AH65="","-",IF(VLOOKUP(AH65,D4TI!$D$7:$U$58,7,0)=0,"-",IF(AND(AH65=AH65,OR(AI65="T",AI65="P")),VLOOKUP(AH65,D4TI!$D$7:$U$58,7,0),"-")))</f>
        <v>REG</v>
      </c>
      <c r="AK65" s="50" t="str">
        <f>IF(AH65="","-",IF(VLOOKUP(AH65,D4TI!$D$7:$U$58,8,0)=0,"-",IF(AND(AH65=AH65,OR(AI65="T",AI65="P")),VLOOKUP(AH65,D4TI!$D$7:$U$58,8,0),"-")))</f>
        <v>-</v>
      </c>
      <c r="AL65" s="50" t="str">
        <f>IF(AH65="","-",IF(VLOOKUP(AH65,D4TI!$D$7:$U$58,9,0)=0,"-",IF(AND(AH65=AH65,OR(AI65="T",AI65="P")),VLOOKUP(AH65,D4TI!$D$7:$U$58,9,0),"-")))</f>
        <v>-</v>
      </c>
      <c r="AM65" s="50" t="str">
        <f>IF(AH65="","-",IF(VLOOKUP(AH65,D4TI!$D$7:$U$58,17,0)=0,"-",IF(AND(AH65=AH65,AI65="P"),VLOOKUP(AH65,D4TI!$D$7:$U$58,17,0),"-")))</f>
        <v>-</v>
      </c>
      <c r="AN65" s="51" t="str">
        <f>IF(AH65="","-",IF(VLOOKUP(AH65,D4TI!$D$7:$U$58,18,0)=0,"-",IF(AND(AH65=AH65,AI65="P"),VLOOKUP(AH65,D4TI!$D$7:$U$58,18,0),"-")))</f>
        <v>-</v>
      </c>
      <c r="AO65" s="57" t="s">
        <v>64</v>
      </c>
      <c r="AP65" s="53" t="s">
        <v>58</v>
      </c>
      <c r="AQ65" s="47"/>
      <c r="AR65" s="48" t="s">
        <v>29</v>
      </c>
      <c r="AS65" s="49" t="s">
        <v>38</v>
      </c>
      <c r="AT65" s="50" t="str">
        <f>IF(AR65="","-",IF(VLOOKUP(AR65,D4TI!$D$7:$U$58,7,0)=0,"-",IF(AND(AR65=AR65,OR(AS65="T",AS65="P")),VLOOKUP(AR65,D4TI!$D$7:$U$58,7,0),"-")))</f>
        <v>HER</v>
      </c>
      <c r="AU65" s="50" t="str">
        <f>IF(AR65="","-",IF(VLOOKUP(AR65,D4TI!$D$7:$U$58,8,0)=0,"-",IF(AND(AR65=AR65,OR(AS65="T",AS65="P")),VLOOKUP(AR65,D4TI!$D$7:$U$58,8,0),"-")))</f>
        <v>-</v>
      </c>
      <c r="AV65" s="50" t="str">
        <f>IF(AR65="","-",IF(VLOOKUP(AR65,D4TI!$D$7:$U$58,9,0)=0,"-",IF(AND(AR65=AR65,OR(AS65="T",AS65="P")),VLOOKUP(AR65,D4TI!$D$7:$U$58,9,0),"-")))</f>
        <v>-</v>
      </c>
      <c r="AW65" s="50" t="str">
        <f>IF(AR65="","-",IF(VLOOKUP(AR65,D4TI!$D$7:$U$58,17,0)=0,"-",IF(AND(AR65=AR65,AS65="P"),VLOOKUP(AR65,D4TI!$D$7:$U$58,17,0),"-")))</f>
        <v>ATN</v>
      </c>
      <c r="AX65" s="51" t="str">
        <f>IF(AR65="","-",IF(VLOOKUP(AR65,D4TI!$D$7:$U$58,18,0)=0,"-",IF(AND(AR65=AR65,AS65="P"),VLOOKUP(AR65,D4TI!$D$7:$U$58,18,0),"-")))</f>
        <v>-</v>
      </c>
      <c r="AY65" s="57" t="s">
        <v>64</v>
      </c>
      <c r="AZ65" s="53" t="s">
        <v>46</v>
      </c>
      <c r="BA65" s="22"/>
      <c r="BB65" s="22"/>
      <c r="BC65" s="22"/>
      <c r="BD65" s="22"/>
      <c r="BE65" s="2"/>
      <c r="BF65" s="2"/>
      <c r="BG65" s="2"/>
      <c r="BH65" s="2"/>
      <c r="BI65" s="2"/>
      <c r="BJ65" s="2"/>
    </row>
    <row r="66" spans="1:62" ht="14.25" customHeight="1">
      <c r="A66" s="23">
        <v>2</v>
      </c>
      <c r="B66" s="38" t="s">
        <v>378</v>
      </c>
      <c r="C66" s="47"/>
      <c r="D66" s="48" t="s">
        <v>222</v>
      </c>
      <c r="E66" s="49" t="s">
        <v>31</v>
      </c>
      <c r="F66" s="50" t="str">
        <f>IF(D66="","-",IF(VLOOKUP(D66,D4TI!$D$7:$U$58,7,0)=0,"-",IF(AND(D66=D66,OR(E66="T",E66="P")),VLOOKUP(D66,D4TI!$D$7:$U$58,7,0),"-")))</f>
        <v>FNA</v>
      </c>
      <c r="G66" s="50" t="str">
        <f>IF(D66="","-",IF(VLOOKUP(D66,D4TI!$D$7:$U$58,8,0)=0,"-",IF(AND(D66=D66,OR(E66="T",E66="P")),VLOOKUP(D66,D4TI!$D$7:$U$58,8,0),"-")))</f>
        <v>-</v>
      </c>
      <c r="H66" s="50" t="str">
        <f>IF(D66="","-",IF(VLOOKUP(D66,D4TI!$D$7:$U$58,9,0)=0,"-",IF(AND(D66=D66,OR(E66="T",E66="P")),VLOOKUP(D66,D4TI!$D$7:$U$58,9,0),"-")))</f>
        <v>-</v>
      </c>
      <c r="I66" s="50" t="str">
        <f>IF(D66="","-",IF(VLOOKUP(D66,D4TI!$D$7:$U$58,17,0)=0,"-",IF(AND(D66=D66,E66="P"),VLOOKUP(D66,D4TI!$D$7:$U$58,17,0),"-")))</f>
        <v>-</v>
      </c>
      <c r="J66" s="51" t="str">
        <f>IF(D66="","-",IF(VLOOKUP(D66,D4TI!$D$7:$U$58,18,0)=0,"-",IF(AND(D66=D66,E66="P"),VLOOKUP(D66,D4TI!$D$7:$U$58,18,0),"-")))</f>
        <v>-</v>
      </c>
      <c r="K66" s="57" t="s">
        <v>75</v>
      </c>
      <c r="L66" s="53" t="s">
        <v>111</v>
      </c>
      <c r="M66" s="47"/>
      <c r="N66" s="48" t="s">
        <v>71</v>
      </c>
      <c r="O66" s="49" t="s">
        <v>38</v>
      </c>
      <c r="P66" s="50" t="str">
        <f>IF(N66="","-",IF(VLOOKUP(N66,D4TI!$D$7:$U$58,7,0)=0,"-",IF(AND(N66=N66,OR(O66="T",O66="P")),VLOOKUP(N66,D4TI!$D$7:$U$58,7,0),"-")))</f>
        <v>REG</v>
      </c>
      <c r="Q66" s="50" t="str">
        <f>IF(N66="","-",IF(VLOOKUP(N66,D4TI!$D$7:$U$58,8,0)=0,"-",IF(AND(N66=N66,OR(O66="T",O66="P")),VLOOKUP(N66,D4TI!$D$7:$U$58,8,0),"-")))</f>
        <v>-</v>
      </c>
      <c r="R66" s="50" t="str">
        <f>IF(N66="","-",IF(VLOOKUP(N66,D4TI!$D$7:$U$58,9,0)=0,"-",IF(AND(N66=N66,OR(O66="T",O66="P")),VLOOKUP(N66,D4TI!$D$7:$U$58,9,0),"-")))</f>
        <v>-</v>
      </c>
      <c r="S66" s="50" t="str">
        <f>IF(N66="","-",IF(VLOOKUP(N66,D4TI!$D$7:$U$58,17,0)=0,"-",IF(AND(N66=N66,O66="P"),VLOOKUP(N66,D4TI!$D$7:$U$58,17,0),"-")))</f>
        <v>-</v>
      </c>
      <c r="T66" s="51" t="str">
        <f>IF(N66="","-",IF(VLOOKUP(N66,D4TI!$D$7:$U$58,18,0)=0,"-",IF(AND(N66=N66,O66="P"),VLOOKUP(N66,D4TI!$D$7:$U$58,18,0),"-")))</f>
        <v>-</v>
      </c>
      <c r="U66" s="57" t="s">
        <v>75</v>
      </c>
      <c r="V66" s="53" t="s">
        <v>77</v>
      </c>
      <c r="W66" s="47"/>
      <c r="X66" s="48" t="s">
        <v>29</v>
      </c>
      <c r="Y66" s="49" t="s">
        <v>38</v>
      </c>
      <c r="Z66" s="50" t="str">
        <f>IF(X66="","-",IF(VLOOKUP(X66,D4TI!$D$7:$U$58,7,0)=0,"-",IF(AND(X66=X66,OR(Y66="T",Y66="P")),VLOOKUP(X66,D4TI!$D$7:$U$58,7,0),"-")))</f>
        <v>HER</v>
      </c>
      <c r="AA66" s="50" t="str">
        <f>IF(X66="","-",IF(VLOOKUP(X66,D4TI!$D$7:$U$58,8,0)=0,"-",IF(AND(X66=X66,OR(Y66="T",Y66="P")),VLOOKUP(X66,D4TI!$D$7:$U$58,8,0),"-")))</f>
        <v>-</v>
      </c>
      <c r="AB66" s="50" t="str">
        <f>IF(X66="","-",IF(VLOOKUP(X66,D4TI!$D$7:$U$58,9,0)=0,"-",IF(AND(X66=X66,OR(Y66="T",Y66="P")),VLOOKUP(X66,D4TI!$D$7:$U$58,9,0),"-")))</f>
        <v>-</v>
      </c>
      <c r="AC66" s="50" t="str">
        <f>IF(X66="","-",IF(VLOOKUP(X66,D4TI!$D$7:$U$58,17,0)=0,"-",IF(AND(X66=X66,Y66="P"),VLOOKUP(X66,D4TI!$D$7:$U$58,17,0),"-")))</f>
        <v>ATN</v>
      </c>
      <c r="AD66" s="51" t="str">
        <f>IF(X66="","-",IF(VLOOKUP(X66,D4TI!$D$7:$U$58,18,0)=0,"-",IF(AND(X66=X66,Y66="P"),VLOOKUP(X66,D4TI!$D$7:$U$58,18,0),"-")))</f>
        <v>-</v>
      </c>
      <c r="AE66" s="57" t="s">
        <v>75</v>
      </c>
      <c r="AF66" s="53" t="s">
        <v>160</v>
      </c>
      <c r="AG66" s="47"/>
      <c r="AH66" s="48" t="s">
        <v>37</v>
      </c>
      <c r="AI66" s="49" t="s">
        <v>38</v>
      </c>
      <c r="AJ66" s="50" t="str">
        <f>IF(AH66="","-",IF(VLOOKUP(AH66,D4TI!$D$7:$U$58,7,0)=0,"-",IF(AND(AH66=AH66,OR(AI66="T",AI66="P")),VLOOKUP(AH66,D4TI!$D$7:$U$58,7,0),"-")))</f>
        <v>RMM</v>
      </c>
      <c r="AK66" s="50" t="str">
        <f>IF(AH66="","-",IF(VLOOKUP(AH66,D4TI!$D$7:$U$58,8,0)=0,"-",IF(AND(AH66=AH66,OR(AI66="T",AI66="P")),VLOOKUP(AH66,D4TI!$D$7:$U$58,8,0),"-")))</f>
        <v>-</v>
      </c>
      <c r="AL66" s="50" t="str">
        <f>IF(AH66="","-",IF(VLOOKUP(AH66,D4TI!$D$7:$U$58,9,0)=0,"-",IF(AND(AH66=AH66,OR(AI66="T",AI66="P")),VLOOKUP(AH66,D4TI!$D$7:$U$58,9,0),"-")))</f>
        <v>-</v>
      </c>
      <c r="AM66" s="50" t="str">
        <f>IF(AH66="","-",IF(VLOOKUP(AH66,D4TI!$D$7:$U$58,17,0)=0,"-",IF(AND(AH66=AH66,AI66="P"),VLOOKUP(AH66,D4TI!$D$7:$U$58,17,0),"-")))</f>
        <v>-</v>
      </c>
      <c r="AN66" s="51" t="str">
        <f>IF(AH66="","-",IF(VLOOKUP(AH66,D4TI!$D$7:$U$58,18,0)=0,"-",IF(AND(AH66=AH66,AI66="P"),VLOOKUP(AH66,D4TI!$D$7:$U$58,18,0),"-")))</f>
        <v>-</v>
      </c>
      <c r="AO66" s="57" t="s">
        <v>75</v>
      </c>
      <c r="AP66" s="53" t="s">
        <v>62</v>
      </c>
      <c r="AQ66" s="47"/>
      <c r="AR66" s="48" t="s">
        <v>29</v>
      </c>
      <c r="AS66" s="49" t="s">
        <v>38</v>
      </c>
      <c r="AT66" s="50" t="str">
        <f>IF(AR66="","-",IF(VLOOKUP(AR66,D4TI!$D$7:$U$58,7,0)=0,"-",IF(AND(AR66=AR66,OR(AS66="T",AS66="P")),VLOOKUP(AR66,D4TI!$D$7:$U$58,7,0),"-")))</f>
        <v>HER</v>
      </c>
      <c r="AU66" s="50" t="str">
        <f>IF(AR66="","-",IF(VLOOKUP(AR66,D4TI!$D$7:$U$58,8,0)=0,"-",IF(AND(AR66=AR66,OR(AS66="T",AS66="P")),VLOOKUP(AR66,D4TI!$D$7:$U$58,8,0),"-")))</f>
        <v>-</v>
      </c>
      <c r="AV66" s="50" t="str">
        <f>IF(AR66="","-",IF(VLOOKUP(AR66,D4TI!$D$7:$U$58,9,0)=0,"-",IF(AND(AR66=AR66,OR(AS66="T",AS66="P")),VLOOKUP(AR66,D4TI!$D$7:$U$58,9,0),"-")))</f>
        <v>-</v>
      </c>
      <c r="AW66" s="50" t="str">
        <f>IF(AR66="","-",IF(VLOOKUP(AR66,D4TI!$D$7:$U$58,17,0)=0,"-",IF(AND(AR66=AR66,AS66="P"),VLOOKUP(AR66,D4TI!$D$7:$U$58,17,0),"-")))</f>
        <v>ATN</v>
      </c>
      <c r="AX66" s="51" t="str">
        <f>IF(AR66="","-",IF(VLOOKUP(AR66,D4TI!$D$7:$U$58,18,0)=0,"-",IF(AND(AR66=AR66,AS66="P"),VLOOKUP(AR66,D4TI!$D$7:$U$58,18,0),"-")))</f>
        <v>-</v>
      </c>
      <c r="AY66" s="57" t="s">
        <v>75</v>
      </c>
      <c r="AZ66" s="53" t="s">
        <v>46</v>
      </c>
      <c r="BA66" s="22"/>
      <c r="BB66" s="22"/>
      <c r="BC66" s="22"/>
      <c r="BD66" s="22"/>
      <c r="BE66" s="2"/>
      <c r="BF66" s="2"/>
      <c r="BG66" s="2"/>
      <c r="BH66" s="2"/>
      <c r="BI66" s="2"/>
      <c r="BJ66" s="2"/>
    </row>
    <row r="67" spans="1:62" ht="14.25" customHeight="1">
      <c r="A67" s="23">
        <v>2</v>
      </c>
      <c r="B67" s="38" t="s">
        <v>378</v>
      </c>
      <c r="C67" s="47"/>
      <c r="D67" s="48" t="s">
        <v>81</v>
      </c>
      <c r="E67" s="49" t="s">
        <v>31</v>
      </c>
      <c r="F67" s="50" t="str">
        <f>IF(D67="","-",IF(VLOOKUP(D67,'S1-TI'!$D$7:$U$58,7,0)=0,"-",IF(AND(D67=D67,OR(E67="T",E67="P")),VLOOKUP(D67,'S1-TI'!$D$7:$U$58,7,0),"-")))</f>
        <v>ACB</v>
      </c>
      <c r="G67" s="50" t="str">
        <f>IF(D67="","-",IF(VLOOKUP(D67,'S1-TI'!$D$7:$U$58,8,0)=0,"-",IF(AND(D67=D67,OR(E67="T",E67="P")),VLOOKUP(D67,'S1-TI'!$D$7:$U$58,8,0),"-")))</f>
        <v>ANM</v>
      </c>
      <c r="H67" s="50" t="str">
        <f>IF(D67="","-",IF(VLOOKUP(D67,'S1-TI'!$D$7:$U$58,9,0)=0,"-",IF(AND(D67=D67,OR(E67="T",E67="P")),VLOOKUP(D67,'S1-TI'!$D$7:$U$58,9,0),"-")))</f>
        <v>SAM</v>
      </c>
      <c r="I67" s="50" t="str">
        <f>IF(D67="","-",IF(VLOOKUP(D67,'S1-TI'!$D$7:$U$58,17,0)=0,"-",IF(AND(D67=D67,E67="P"),VLOOKUP(D67,'S1-TI'!$D$7:$U$58,17,0),"-")))</f>
        <v>-</v>
      </c>
      <c r="J67" s="51" t="str">
        <f>IF(D67="","-",IF(VLOOKUP(D67,'S1-TI'!$D$7:$U$58,18,0)=0,"-",IF(AND(D67=D67,E67="P"),VLOOKUP(D67,'S1-TI'!$D$7:$U$58,18,0),"-")))</f>
        <v>-</v>
      </c>
      <c r="K67" s="57" t="s">
        <v>83</v>
      </c>
      <c r="L67" s="53" t="s">
        <v>12</v>
      </c>
      <c r="M67" s="47"/>
      <c r="N67" s="61"/>
      <c r="O67" s="47"/>
      <c r="P67" s="50" t="str">
        <f>IF(N67="","-",IF(VLOOKUP(N67,'S1-TI'!$D$7:$U$58,7,0)=0,"-",IF(AND(N67=N67,OR(O67="T",O67="P")),VLOOKUP(N67,'S1-TI'!$D$7:$U$58,7,0),"-")))</f>
        <v>-</v>
      </c>
      <c r="Q67" s="50" t="str">
        <f>IF(N67="","-",IF(VLOOKUP(N67,'S1-TI'!$D$7:$U$58,8,0)=0,"-",IF(AND(N67=N67,OR(O67="T",O67="P")),VLOOKUP(N67,'S1-TI'!$D$7:$U$58,8,0),"-")))</f>
        <v>-</v>
      </c>
      <c r="R67" s="50" t="str">
        <f>IF(N67="","-",IF(VLOOKUP(N67,'S1-TI'!$D$7:$U$58,9,0)=0,"-",IF(AND(N67=N67,OR(O67="T",O67="P")),VLOOKUP(N67,'S1-TI'!$D$7:$U$58,9,0),"-")))</f>
        <v>-</v>
      </c>
      <c r="S67" s="50" t="str">
        <f>IF(N67="","-",IF(VLOOKUP(N67,'S1-TI'!$D$7:$U$58,17,0)=0,"-",IF(AND(N67=N67,O67="P"),VLOOKUP(N67,'S1-TI'!$D$7:$U$58,17,0),"-")))</f>
        <v>-</v>
      </c>
      <c r="T67" s="51" t="str">
        <f>IF(N67="","-",IF(VLOOKUP(N67,'S1-TI'!$D$7:$U$58,18,0)=0,"-",IF(AND(N67=N67,O67="P"),VLOOKUP(N67,'S1-TI'!$D$7:$U$58,18,0),"-")))</f>
        <v>-</v>
      </c>
      <c r="U67" s="57" t="s">
        <v>83</v>
      </c>
      <c r="V67" s="56"/>
      <c r="W67" s="47"/>
      <c r="X67" s="48" t="s">
        <v>37</v>
      </c>
      <c r="Y67" s="49" t="s">
        <v>31</v>
      </c>
      <c r="Z67" s="50" t="str">
        <f>IF(X67="","-",IF(VLOOKUP(X67,'S1-TI'!$D$7:$U$58,7,0)=0,"-",IF(AND(X67=X67,OR(Y67="T",Y67="P")),VLOOKUP(X67,'S1-TI'!$D$7:$U$58,7,0),"-")))</f>
        <v>THJ</v>
      </c>
      <c r="AA67" s="50" t="str">
        <f>IF(X67="","-",IF(VLOOKUP(X67,'S1-TI'!$D$7:$U$58,8,0)=0,"-",IF(AND(X67=X67,OR(Y67="T",Y67="P")),VLOOKUP(X67,'S1-TI'!$D$7:$U$58,8,0),"-")))</f>
        <v>-</v>
      </c>
      <c r="AB67" s="50" t="str">
        <f>IF(X67="","-",IF(VLOOKUP(X67,'S1-TI'!$D$7:$U$58,9,0)=0,"-",IF(AND(X67=X67,OR(Y67="T",Y67="P")),VLOOKUP(X67,'S1-TI'!$D$7:$U$58,9,0),"-")))</f>
        <v>-</v>
      </c>
      <c r="AC67" s="50" t="str">
        <f>IF(X67="","-",IF(VLOOKUP(X67,'S1-TI'!$D$7:$U$58,17,0)=0,"-",IF(AND(X67=X67,Y67="P"),VLOOKUP(X67,'S1-TI'!$D$7:$U$58,17,0),"-")))</f>
        <v>-</v>
      </c>
      <c r="AD67" s="51" t="str">
        <f>IF(X67="","-",IF(VLOOKUP(X67,'S1-TI'!$D$7:$U$58,18,0)=0,"-",IF(AND(X67=X67,Y67="P"),VLOOKUP(X67,'S1-TI'!$D$7:$U$58,18,0),"-")))</f>
        <v>-</v>
      </c>
      <c r="AE67" s="57" t="s">
        <v>83</v>
      </c>
      <c r="AF67" s="53" t="s">
        <v>68</v>
      </c>
      <c r="AG67" s="47"/>
      <c r="AH67" s="48" t="s">
        <v>87</v>
      </c>
      <c r="AI67" s="49" t="s">
        <v>38</v>
      </c>
      <c r="AJ67" s="50" t="str">
        <f>IF(AH67="","-",IF(VLOOKUP(AH67,'S1-TI'!$D$7:$U$58,7,0)=0,"-",IF(AND(AH67=AH67,OR(AI67="T",AI67="P")),VLOOKUP(AH67,'S1-TI'!$D$7:$U$58,7,0),"-")))</f>
        <v>RZS</v>
      </c>
      <c r="AK67" s="50" t="str">
        <f>IF(AH67="","-",IF(VLOOKUP(AH67,'S1-TI'!$D$7:$U$58,8,0)=0,"-",IF(AND(AH67=AH67,OR(AI67="T",AI67="P")),VLOOKUP(AH67,'S1-TI'!$D$7:$U$58,8,0),"-")))</f>
        <v>-</v>
      </c>
      <c r="AL67" s="50" t="str">
        <f>IF(AH67="","-",IF(VLOOKUP(AH67,'S1-TI'!$D$7:$U$58,9,0)=0,"-",IF(AND(AH67=AH67,OR(AI67="T",AI67="P")),VLOOKUP(AH67,'S1-TI'!$D$7:$U$58,9,0),"-")))</f>
        <v>-</v>
      </c>
      <c r="AM67" s="50" t="str">
        <f>IF(AH67="","-",IF(VLOOKUP(AH67,'S1-TI'!$D$7:$U$58,17,0)=0,"-",IF(AND(AH67=AH67,AI67="P"),VLOOKUP(AH67,'S1-TI'!$D$7:$U$58,17,0),"-")))</f>
        <v>-</v>
      </c>
      <c r="AN67" s="51" t="str">
        <f>IF(AH67="","-",IF(VLOOKUP(AH67,'S1-TI'!$D$7:$U$58,18,0)=0,"-",IF(AND(AH67=AH67,AI67="P"),VLOOKUP(AH67,'S1-TI'!$D$7:$U$58,18,0),"-")))</f>
        <v>-</v>
      </c>
      <c r="AO67" s="57" t="s">
        <v>83</v>
      </c>
      <c r="AP67" s="53" t="s">
        <v>88</v>
      </c>
      <c r="AQ67" s="47"/>
      <c r="AR67" s="61"/>
      <c r="AS67" s="47"/>
      <c r="AT67" s="50" t="str">
        <f>IF(AR67="","-",IF(VLOOKUP(AR67,'S1-TI'!$D$7:$U$58,7,0)=0,"-",IF(AND(AR67=AR67,OR(AS67="T",AS67="P")),VLOOKUP(AR67,'S1-TI'!$D$7:$U$58,7,0),"-")))</f>
        <v>-</v>
      </c>
      <c r="AU67" s="50" t="str">
        <f>IF(AR67="","-",IF(VLOOKUP(AR67,'S1-TI'!$D$7:$U$58,8,0)=0,"-",IF(AND(AR67=AR67,OR(AS67="T",AS67="P")),VLOOKUP(AR67,'S1-TI'!$D$7:$U$58,8,0),"-")))</f>
        <v>-</v>
      </c>
      <c r="AV67" s="50" t="str">
        <f>IF(AR67="","-",IF(VLOOKUP(AR67,'S1-TI'!$D$7:$U$58,9,0)=0,"-",IF(AND(AR67=AR67,OR(AS67="T",AS67="P")),VLOOKUP(AR67,'S1-TI'!$D$7:$U$58,9,0),"-")))</f>
        <v>-</v>
      </c>
      <c r="AW67" s="50" t="str">
        <f>IF(AR67="","-",IF(VLOOKUP(AR67,'S1-TI'!$D$7:$U$58,17,0)=0,"-",IF(AND(AR67=AR67,AS67="P"),VLOOKUP(AR67,'S1-TI'!$D$7:$U$58,17,0),"-")))</f>
        <v>-</v>
      </c>
      <c r="AX67" s="51" t="str">
        <f>IF(AR67="","-",IF(VLOOKUP(AR67,'S1-TI'!$D$7:$U$58,18,0)=0,"-",IF(AND(AR67=AR67,AS67="P"),VLOOKUP(AR67,'S1-TI'!$D$7:$U$58,18,0),"-")))</f>
        <v>-</v>
      </c>
      <c r="AY67" s="57" t="s">
        <v>83</v>
      </c>
      <c r="AZ67" s="56"/>
      <c r="BA67" s="22"/>
      <c r="BB67" s="22"/>
      <c r="BC67" s="22"/>
      <c r="BD67" s="22"/>
      <c r="BE67" s="2"/>
      <c r="BF67" s="2"/>
      <c r="BG67" s="2"/>
      <c r="BH67" s="2"/>
      <c r="BI67" s="2"/>
      <c r="BJ67" s="2"/>
    </row>
    <row r="68" spans="1:62" ht="14.25" customHeight="1">
      <c r="A68" s="23">
        <v>2</v>
      </c>
      <c r="B68" s="38" t="s">
        <v>378</v>
      </c>
      <c r="C68" s="47"/>
      <c r="D68" s="48" t="s">
        <v>81</v>
      </c>
      <c r="E68" s="49" t="s">
        <v>31</v>
      </c>
      <c r="F68" s="50" t="str">
        <f>IF(D68="","-",IF(VLOOKUP(D68,'S1-TI'!$D$7:$U$58,7,0)=0,"-",IF(AND(D68=D68,OR(E68="T",E68="P")),VLOOKUP(D68,'S1-TI'!$D$7:$U$58,7,0),"-")))</f>
        <v>ACB</v>
      </c>
      <c r="G68" s="50" t="str">
        <f>IF(D68="","-",IF(VLOOKUP(D68,'S1-TI'!$D$7:$U$58,8,0)=0,"-",IF(AND(D68=D68,OR(E68="T",E68="P")),VLOOKUP(D68,'S1-TI'!$D$7:$U$58,8,0),"-")))</f>
        <v>ANM</v>
      </c>
      <c r="H68" s="50" t="str">
        <f>IF(D68="","-",IF(VLOOKUP(D68,'S1-TI'!$D$7:$U$58,9,0)=0,"-",IF(AND(D68=D68,OR(E68="T",E68="P")),VLOOKUP(D68,'S1-TI'!$D$7:$U$58,9,0),"-")))</f>
        <v>SAM</v>
      </c>
      <c r="I68" s="50" t="str">
        <f>IF(D68="","-",IF(VLOOKUP(D68,'S1-TI'!$D$7:$U$58,17,0)=0,"-",IF(AND(D68=D68,E68="P"),VLOOKUP(D68,'S1-TI'!$D$7:$U$58,17,0),"-")))</f>
        <v>-</v>
      </c>
      <c r="J68" s="51" t="str">
        <f>IF(D68="","-",IF(VLOOKUP(D68,'S1-TI'!$D$7:$U$58,18,0)=0,"-",IF(AND(D68=D68,E68="P"),VLOOKUP(D68,'S1-TI'!$D$7:$U$58,18,0),"-")))</f>
        <v>-</v>
      </c>
      <c r="K68" s="57" t="s">
        <v>93</v>
      </c>
      <c r="L68" s="53" t="s">
        <v>12</v>
      </c>
      <c r="M68" s="47"/>
      <c r="N68" s="61"/>
      <c r="O68" s="47"/>
      <c r="P68" s="50" t="str">
        <f>IF(N68="","-",IF(VLOOKUP(N68,'S1-TI'!$D$7:$U$58,7,0)=0,"-",IF(AND(N68=N68,OR(O68="T",O68="P")),VLOOKUP(N68,'S1-TI'!$D$7:$U$58,7,0),"-")))</f>
        <v>-</v>
      </c>
      <c r="Q68" s="50" t="str">
        <f>IF(N68="","-",IF(VLOOKUP(N68,'S1-TI'!$D$7:$U$58,8,0)=0,"-",IF(AND(N68=N68,OR(O68="T",O68="P")),VLOOKUP(N68,'S1-TI'!$D$7:$U$58,8,0),"-")))</f>
        <v>-</v>
      </c>
      <c r="R68" s="50" t="str">
        <f>IF(N68="","-",IF(VLOOKUP(N68,'S1-TI'!$D$7:$U$58,9,0)=0,"-",IF(AND(N68=N68,OR(O68="T",O68="P")),VLOOKUP(N68,'S1-TI'!$D$7:$U$58,9,0),"-")))</f>
        <v>-</v>
      </c>
      <c r="S68" s="50" t="str">
        <f>IF(N68="","-",IF(VLOOKUP(N68,'S1-TI'!$D$7:$U$58,17,0)=0,"-",IF(AND(N68=N68,O68="P"),VLOOKUP(N68,'S1-TI'!$D$7:$U$58,17,0),"-")))</f>
        <v>-</v>
      </c>
      <c r="T68" s="51" t="str">
        <f>IF(N68="","-",IF(VLOOKUP(N68,'S1-TI'!$D$7:$U$58,18,0)=0,"-",IF(AND(N68=N68,O68="P"),VLOOKUP(N68,'S1-TI'!$D$7:$U$58,18,0),"-")))</f>
        <v>-</v>
      </c>
      <c r="U68" s="57" t="s">
        <v>93</v>
      </c>
      <c r="V68" s="56"/>
      <c r="W68" s="47"/>
      <c r="X68" s="48" t="s">
        <v>37</v>
      </c>
      <c r="Y68" s="49" t="s">
        <v>31</v>
      </c>
      <c r="Z68" s="50" t="str">
        <f>IF(X68="","-",IF(VLOOKUP(X68,'S1-TI'!$D$7:$U$58,7,0)=0,"-",IF(AND(X68=X68,OR(Y68="T",Y68="P")),VLOOKUP(X68,'S1-TI'!$D$7:$U$58,7,0),"-")))</f>
        <v>THJ</v>
      </c>
      <c r="AA68" s="50" t="str">
        <f>IF(X68="","-",IF(VLOOKUP(X68,'S1-TI'!$D$7:$U$58,8,0)=0,"-",IF(AND(X68=X68,OR(Y68="T",Y68="P")),VLOOKUP(X68,'S1-TI'!$D$7:$U$58,8,0),"-")))</f>
        <v>-</v>
      </c>
      <c r="AB68" s="50" t="str">
        <f>IF(X68="","-",IF(VLOOKUP(X68,'S1-TI'!$D$7:$U$58,9,0)=0,"-",IF(AND(X68=X68,OR(Y68="T",Y68="P")),VLOOKUP(X68,'S1-TI'!$D$7:$U$58,9,0),"-")))</f>
        <v>-</v>
      </c>
      <c r="AC68" s="50" t="str">
        <f>IF(X68="","-",IF(VLOOKUP(X68,'S1-TI'!$D$7:$U$58,17,0)=0,"-",IF(AND(X68=X68,Y68="P"),VLOOKUP(X68,'S1-TI'!$D$7:$U$58,17,0),"-")))</f>
        <v>-</v>
      </c>
      <c r="AD68" s="51" t="str">
        <f>IF(X68="","-",IF(VLOOKUP(X68,'S1-TI'!$D$7:$U$58,18,0)=0,"-",IF(AND(X68=X68,Y68="P"),VLOOKUP(X68,'S1-TI'!$D$7:$U$58,18,0),"-")))</f>
        <v>-</v>
      </c>
      <c r="AE68" s="57" t="s">
        <v>93</v>
      </c>
      <c r="AF68" s="53" t="s">
        <v>68</v>
      </c>
      <c r="AG68" s="47"/>
      <c r="AH68" s="48" t="s">
        <v>87</v>
      </c>
      <c r="AI68" s="49" t="s">
        <v>38</v>
      </c>
      <c r="AJ68" s="50" t="str">
        <f>IF(AH68="","-",IF(VLOOKUP(AH68,'S1-TI'!$D$7:$U$58,7,0)=0,"-",IF(AND(AH68=AH68,OR(AI68="T",AI68="P")),VLOOKUP(AH68,'S1-TI'!$D$7:$U$58,7,0),"-")))</f>
        <v>RZS</v>
      </c>
      <c r="AK68" s="50" t="str">
        <f>IF(AH68="","-",IF(VLOOKUP(AH68,'S1-TI'!$D$7:$U$58,8,0)=0,"-",IF(AND(AH68=AH68,OR(AI68="T",AI68="P")),VLOOKUP(AH68,'S1-TI'!$D$7:$U$58,8,0),"-")))</f>
        <v>-</v>
      </c>
      <c r="AL68" s="50" t="str">
        <f>IF(AH68="","-",IF(VLOOKUP(AH68,'S1-TI'!$D$7:$U$58,9,0)=0,"-",IF(AND(AH68=AH68,OR(AI68="T",AI68="P")),VLOOKUP(AH68,'S1-TI'!$D$7:$U$58,9,0),"-")))</f>
        <v>-</v>
      </c>
      <c r="AM68" s="50" t="str">
        <f>IF(AH68="","-",IF(VLOOKUP(AH68,'S1-TI'!$D$7:$U$58,17,0)=0,"-",IF(AND(AH68=AH68,AI68="P"),VLOOKUP(AH68,'S1-TI'!$D$7:$U$58,17,0),"-")))</f>
        <v>-</v>
      </c>
      <c r="AN68" s="51" t="str">
        <f>IF(AH68="","-",IF(VLOOKUP(AH68,'S1-TI'!$D$7:$U$58,18,0)=0,"-",IF(AND(AH68=AH68,AI68="P"),VLOOKUP(AH68,'S1-TI'!$D$7:$U$58,18,0),"-")))</f>
        <v>-</v>
      </c>
      <c r="AO68" s="57" t="s">
        <v>93</v>
      </c>
      <c r="AP68" s="53" t="s">
        <v>88</v>
      </c>
      <c r="AQ68" s="47"/>
      <c r="AR68" s="61"/>
      <c r="AS68" s="47"/>
      <c r="AT68" s="50" t="str">
        <f>IF(AR68="","-",IF(VLOOKUP(AR68,'S1-TI'!$D$7:$U$58,7,0)=0,"-",IF(AND(AR68=AR68,OR(AS68="T",AS68="P")),VLOOKUP(AR68,'S1-TI'!$D$7:$U$58,7,0),"-")))</f>
        <v>-</v>
      </c>
      <c r="AU68" s="50" t="str">
        <f>IF(AR68="","-",IF(VLOOKUP(AR68,'S1-TI'!$D$7:$U$58,8,0)=0,"-",IF(AND(AR68=AR68,OR(AS68="T",AS68="P")),VLOOKUP(AR68,'S1-TI'!$D$7:$U$58,8,0),"-")))</f>
        <v>-</v>
      </c>
      <c r="AV68" s="50" t="str">
        <f>IF(AR68="","-",IF(VLOOKUP(AR68,'S1-TI'!$D$7:$U$58,9,0)=0,"-",IF(AND(AR68=AR68,OR(AS68="T",AS68="P")),VLOOKUP(AR68,'S1-TI'!$D$7:$U$58,9,0),"-")))</f>
        <v>-</v>
      </c>
      <c r="AW68" s="50" t="str">
        <f>IF(AR68="","-",IF(VLOOKUP(AR68,'S1-TI'!$D$7:$U$58,17,0)=0,"-",IF(AND(AR68=AR68,AS68="P"),VLOOKUP(AR68,'S1-TI'!$D$7:$U$58,17,0),"-")))</f>
        <v>-</v>
      </c>
      <c r="AX68" s="51" t="str">
        <f>IF(AR68="","-",IF(VLOOKUP(AR68,'S1-TI'!$D$7:$U$58,18,0)=0,"-",IF(AND(AR68=AR68,AS68="P"),VLOOKUP(AR68,'S1-TI'!$D$7:$U$58,18,0),"-")))</f>
        <v>-</v>
      </c>
      <c r="AY68" s="57" t="s">
        <v>93</v>
      </c>
      <c r="AZ68" s="56"/>
      <c r="BA68" s="22"/>
      <c r="BB68" s="22"/>
      <c r="BC68" s="22"/>
      <c r="BD68" s="22"/>
      <c r="BE68" s="2"/>
      <c r="BF68" s="2"/>
      <c r="BG68" s="2"/>
      <c r="BH68" s="2"/>
      <c r="BI68" s="2"/>
      <c r="BJ68" s="2"/>
    </row>
    <row r="69" spans="1:62" ht="14.25" customHeight="1">
      <c r="A69" s="23">
        <v>2</v>
      </c>
      <c r="B69" s="38" t="s">
        <v>378</v>
      </c>
      <c r="C69" s="47"/>
      <c r="D69" s="48" t="s">
        <v>81</v>
      </c>
      <c r="E69" s="49" t="s">
        <v>31</v>
      </c>
      <c r="F69" s="50" t="str">
        <f>IF(D69="","-",IF(VLOOKUP(D69,'S1-SI'!$D$7:$U$58,7,0)=0,"-",IF(AND(D69=D69,OR(E69="T",E69="P")),VLOOKUP(D69,'S1-SI'!$D$7:$U$58,7,0),"-")))</f>
        <v>ACB</v>
      </c>
      <c r="G69" s="50" t="str">
        <f>IF(D69="","-",IF(VLOOKUP(D69,'S1-SI'!$D$7:$U$58,8,0)=0,"-",IF(AND(D69=D69,OR(E69="T",E69="P")),VLOOKUP(D69,'S1-SI'!$D$7:$U$58,8,0),"-")))</f>
        <v>ANM</v>
      </c>
      <c r="H69" s="50" t="str">
        <f>IF(D69="","-",IF(VLOOKUP(D69,'S1-SI'!$D$7:$U$58,9,0)=0,"-",IF(AND(D69=D69,OR(E69="T",E69="P")),VLOOKUP(D69,'S1-SI'!$D$7:$U$58,9,0),"-")))</f>
        <v>SAM</v>
      </c>
      <c r="I69" s="50" t="str">
        <f>IF(D69="","-",IF(VLOOKUP(D69,'S1-SI'!$D$7:$U$58,17,0)=0,"-",IF(AND(D69=D69,E69="P"),VLOOKUP(D69,'S1-SI'!$D$7:$U$58,17,0),"-")))</f>
        <v>-</v>
      </c>
      <c r="J69" s="51" t="str">
        <f>IF(D69="","-",IF(VLOOKUP(D69,'S1-SI'!$D$7:$U$58,18,0)=0,"-",IF(AND(D69=D69,E69="P"),VLOOKUP(D69,'S1-SI'!$D$7:$U$58,18,0),"-")))</f>
        <v>-</v>
      </c>
      <c r="K69" s="52" t="s">
        <v>99</v>
      </c>
      <c r="L69" s="53" t="s">
        <v>12</v>
      </c>
      <c r="M69" s="47"/>
      <c r="N69" s="48" t="s">
        <v>100</v>
      </c>
      <c r="O69" s="49" t="s">
        <v>31</v>
      </c>
      <c r="P69" s="50" t="str">
        <f>IF(N69="","-",IF(VLOOKUP(N69,'S1-SI'!$D$7:$U$58,7,0)=0,"-",IF(AND(N69=N69,OR(O69="T",O69="P")),VLOOKUP(N69,'S1-SI'!$D$7:$U$58,7,0),"-")))</f>
        <v>SML</v>
      </c>
      <c r="Q69" s="50" t="str">
        <f>IF(N69="","-",IF(VLOOKUP(N69,'S1-SI'!$D$7:$U$58,8,0)=0,"-",IF(AND(N69=N69,OR(O69="T",O69="P")),VLOOKUP(N69,'S1-SI'!$D$7:$U$58,8,0),"-")))</f>
        <v>-</v>
      </c>
      <c r="R69" s="50" t="str">
        <f>IF(N69="","-",IF(VLOOKUP(N69,'S1-SI'!$D$7:$U$58,9,0)=0,"-",IF(AND(N69=N69,OR(O69="T",O69="P")),VLOOKUP(N69,'S1-SI'!$D$7:$U$58,9,0),"-")))</f>
        <v>-</v>
      </c>
      <c r="S69" s="50" t="str">
        <f>IF(N69="","-",IF(VLOOKUP(N69,'S1-SI'!$D$7:$U$58,17,0)=0,"-",IF(AND(N69=N69,O69="P"),VLOOKUP(N69,'S1-SI'!$D$7:$U$58,17,0),"-")))</f>
        <v>-</v>
      </c>
      <c r="T69" s="51" t="str">
        <f>IF(N69="","-",IF(VLOOKUP(N69,'S1-SI'!$D$7:$U$58,18,0)=0,"-",IF(AND(N69=N69,O69="P"),VLOOKUP(N69,'S1-SI'!$D$7:$U$58,18,0),"-")))</f>
        <v>-</v>
      </c>
      <c r="U69" s="52" t="s">
        <v>99</v>
      </c>
      <c r="V69" s="53" t="s">
        <v>62</v>
      </c>
      <c r="W69" s="47"/>
      <c r="X69" s="48" t="s">
        <v>37</v>
      </c>
      <c r="Y69" s="49" t="s">
        <v>31</v>
      </c>
      <c r="Z69" s="50" t="str">
        <f>IF(X69="","-",IF(VLOOKUP(X69,'S1-SI'!$D$7:$U$58,7,0)=0,"-",IF(AND(X69=X69,OR(Y69="T",Y69="P")),VLOOKUP(X69,'S1-SI'!$D$7:$U$58,7,0),"-")))</f>
        <v>RMM</v>
      </c>
      <c r="AA69" s="50" t="str">
        <f>IF(X69="","-",IF(VLOOKUP(X69,'S1-SI'!$D$7:$U$58,8,0)=0,"-",IF(AND(X69=X69,OR(Y69="T",Y69="P")),VLOOKUP(X69,'S1-SI'!$D$7:$U$58,8,0),"-")))</f>
        <v>-</v>
      </c>
      <c r="AB69" s="50" t="str">
        <f>IF(X69="","-",IF(VLOOKUP(X69,'S1-SI'!$D$7:$U$58,9,0)=0,"-",IF(AND(X69=X69,OR(Y69="T",Y69="P")),VLOOKUP(X69,'S1-SI'!$D$7:$U$58,9,0),"-")))</f>
        <v>-</v>
      </c>
      <c r="AC69" s="50" t="str">
        <f>IF(X69="","-",IF(VLOOKUP(X69,'S1-SI'!$D$7:$U$58,17,0)=0,"-",IF(AND(X69=X69,Y69="P"),VLOOKUP(X69,'S1-SI'!$D$7:$U$58,17,0),"-")))</f>
        <v>-</v>
      </c>
      <c r="AD69" s="51" t="str">
        <f>IF(X69="","-",IF(VLOOKUP(X69,'S1-SI'!$D$7:$U$58,18,0)=0,"-",IF(AND(X69=X69,Y69="P"),VLOOKUP(X69,'S1-SI'!$D$7:$U$58,18,0),"-")))</f>
        <v>-</v>
      </c>
      <c r="AE69" s="52" t="s">
        <v>99</v>
      </c>
      <c r="AF69" s="53" t="s">
        <v>62</v>
      </c>
      <c r="AG69" s="47"/>
      <c r="AH69" s="48" t="s">
        <v>100</v>
      </c>
      <c r="AI69" s="49" t="s">
        <v>31</v>
      </c>
      <c r="AJ69" s="50" t="str">
        <f>IF(AH69="","-",IF(VLOOKUP(AH69,'S1-SI'!$D$7:$U$58,7,0)=0,"-",IF(AND(AH69=AH69,OR(AI69="T",AI69="P")),VLOOKUP(AH69,'S1-SI'!$D$7:$U$58,7,0),"-")))</f>
        <v>SML</v>
      </c>
      <c r="AK69" s="50" t="str">
        <f>IF(AH69="","-",IF(VLOOKUP(AH69,'S1-SI'!$D$7:$U$58,8,0)=0,"-",IF(AND(AH69=AH69,OR(AI69="T",AI69="P")),VLOOKUP(AH69,'S1-SI'!$D$7:$U$58,8,0),"-")))</f>
        <v>-</v>
      </c>
      <c r="AL69" s="50" t="str">
        <f>IF(AH69="","-",IF(VLOOKUP(AH69,'S1-SI'!$D$7:$U$58,9,0)=0,"-",IF(AND(AH69=AH69,OR(AI69="T",AI69="P")),VLOOKUP(AH69,'S1-SI'!$D$7:$U$58,9,0),"-")))</f>
        <v>-</v>
      </c>
      <c r="AM69" s="50" t="str">
        <f>IF(AH69="","-",IF(VLOOKUP(AH69,'S1-SI'!$D$7:$U$58,17,0)=0,"-",IF(AND(AH69=AH69,AI69="P"),VLOOKUP(AH69,'S1-SI'!$D$7:$U$58,17,0),"-")))</f>
        <v>-</v>
      </c>
      <c r="AN69" s="51" t="str">
        <f>IF(AH69="","-",IF(VLOOKUP(AH69,'S1-SI'!$D$7:$U$58,18,0)=0,"-",IF(AND(AH69=AH69,AI69="P"),VLOOKUP(AH69,'S1-SI'!$D$7:$U$58,18,0),"-")))</f>
        <v>-</v>
      </c>
      <c r="AO69" s="52" t="s">
        <v>99</v>
      </c>
      <c r="AP69" s="53" t="s">
        <v>70</v>
      </c>
      <c r="AQ69" s="47"/>
      <c r="AR69" s="48"/>
      <c r="AS69" s="49"/>
      <c r="AT69" s="50" t="str">
        <f>IF(AR69="","-",IF(VLOOKUP(AR69,'S1-SI'!$D$7:$U$58,7,0)=0,"-",IF(AND(AR69=AR69,OR(AS69="T",AS69="P")),VLOOKUP(AR69,'S1-SI'!$D$7:$U$58,7,0),"-")))</f>
        <v>-</v>
      </c>
      <c r="AU69" s="50" t="str">
        <f>IF(AR69="","-",IF(VLOOKUP(AR69,'S1-SI'!$D$7:$U$58,8,0)=0,"-",IF(AND(AR69=AR69,OR(AS69="T",AS69="P")),VLOOKUP(AR69,'S1-SI'!$D$7:$U$58,8,0),"-")))</f>
        <v>-</v>
      </c>
      <c r="AV69" s="50" t="str">
        <f>IF(AR69="","-",IF(VLOOKUP(AR69,'S1-SI'!$D$7:$U$58,9,0)=0,"-",IF(AND(AR69=AR69,OR(AS69="T",AS69="P")),VLOOKUP(AR69,'S1-SI'!$D$7:$U$58,9,0),"-")))</f>
        <v>-</v>
      </c>
      <c r="AW69" s="50" t="str">
        <f>IF(AR69="","-",IF(VLOOKUP(AR69,'S1-SI'!$D$7:$U$58,17,0)=0,"-",IF(AND(AR69=AR69,AS69="P"),VLOOKUP(AR69,'S1-SI'!$D$7:$U$58,17,0),"-")))</f>
        <v>-</v>
      </c>
      <c r="AX69" s="51" t="str">
        <f>IF(AR69="","-",IF(VLOOKUP(AR69,'S1-SI'!$D$7:$U$58,18,0)=0,"-",IF(AND(AR69=AR69,AS69="P"),VLOOKUP(AR69,'S1-SI'!$D$7:$U$58,18,0),"-")))</f>
        <v>-</v>
      </c>
      <c r="AY69" s="52" t="s">
        <v>99</v>
      </c>
      <c r="AZ69" s="53"/>
      <c r="BA69" s="22"/>
      <c r="BB69" s="22"/>
      <c r="BC69" s="22"/>
      <c r="BD69" s="22"/>
      <c r="BE69" s="2"/>
      <c r="BF69" s="2"/>
      <c r="BG69" s="2"/>
      <c r="BH69" s="2"/>
      <c r="BI69" s="2"/>
      <c r="BJ69" s="2"/>
    </row>
    <row r="70" spans="1:62" ht="14.25" customHeight="1">
      <c r="A70" s="23">
        <v>2</v>
      </c>
      <c r="B70" s="38" t="s">
        <v>378</v>
      </c>
      <c r="C70" s="47"/>
      <c r="D70" s="48" t="s">
        <v>81</v>
      </c>
      <c r="E70" s="49" t="s">
        <v>31</v>
      </c>
      <c r="F70" s="50" t="str">
        <f>IF(D70="","-",IF(VLOOKUP(D70,'S1-SI'!$D$7:$U$58,7,0)=0,"-",IF(AND(D70=D70,OR(E70="T",E70="P")),VLOOKUP(D70,'S1-SI'!$D$7:$U$58,7,0),"-")))</f>
        <v>ACB</v>
      </c>
      <c r="G70" s="50" t="str">
        <f>IF(D70="","-",IF(VLOOKUP(D70,'S1-SI'!$D$7:$U$58,8,0)=0,"-",IF(AND(D70=D70,OR(E70="T",E70="P")),VLOOKUP(D70,'S1-SI'!$D$7:$U$58,8,0),"-")))</f>
        <v>ANM</v>
      </c>
      <c r="H70" s="50" t="str">
        <f>IF(D70="","-",IF(VLOOKUP(D70,'S1-SI'!$D$7:$U$58,9,0)=0,"-",IF(AND(D70=D70,OR(E70="T",E70="P")),VLOOKUP(D70,'S1-SI'!$D$7:$U$58,9,0),"-")))</f>
        <v>SAM</v>
      </c>
      <c r="I70" s="50" t="str">
        <f>IF(D70="","-",IF(VLOOKUP(D70,'S1-SI'!$D$7:$U$58,17,0)=0,"-",IF(AND(D70=D70,E70="P"),VLOOKUP(D70,'S1-SI'!$D$7:$U$58,17,0),"-")))</f>
        <v>-</v>
      </c>
      <c r="J70" s="51" t="str">
        <f>IF(D70="","-",IF(VLOOKUP(D70,'S1-SI'!$D$7:$U$58,18,0)=0,"-",IF(AND(D70=D70,E70="P"),VLOOKUP(D70,'S1-SI'!$D$7:$U$58,18,0),"-")))</f>
        <v>-</v>
      </c>
      <c r="K70" s="52" t="s">
        <v>105</v>
      </c>
      <c r="L70" s="53" t="s">
        <v>12</v>
      </c>
      <c r="M70" s="47"/>
      <c r="N70" s="48" t="s">
        <v>100</v>
      </c>
      <c r="O70" s="49" t="s">
        <v>31</v>
      </c>
      <c r="P70" s="50" t="str">
        <f>IF(N70="","-",IF(VLOOKUP(N70,'S1-SI'!$D$7:$U$58,7,0)=0,"-",IF(AND(N70=N70,OR(O70="T",O70="P")),VLOOKUP(N70,'S1-SI'!$D$7:$U$58,7,0),"-")))</f>
        <v>SML</v>
      </c>
      <c r="Q70" s="50" t="str">
        <f>IF(N70="","-",IF(VLOOKUP(N70,'S1-SI'!$D$7:$U$58,8,0)=0,"-",IF(AND(N70=N70,OR(O70="T",O70="P")),VLOOKUP(N70,'S1-SI'!$D$7:$U$58,8,0),"-")))</f>
        <v>-</v>
      </c>
      <c r="R70" s="50" t="str">
        <f>IF(N70="","-",IF(VLOOKUP(N70,'S1-SI'!$D$7:$U$58,9,0)=0,"-",IF(AND(N70=N70,OR(O70="T",O70="P")),VLOOKUP(N70,'S1-SI'!$D$7:$U$58,9,0),"-")))</f>
        <v>-</v>
      </c>
      <c r="S70" s="50" t="str">
        <f>IF(N70="","-",IF(VLOOKUP(N70,'S1-SI'!$D$7:$U$58,17,0)=0,"-",IF(AND(N70=N70,O70="P"),VLOOKUP(N70,'S1-SI'!$D$7:$U$58,17,0),"-")))</f>
        <v>-</v>
      </c>
      <c r="T70" s="51" t="str">
        <f>IF(N70="","-",IF(VLOOKUP(N70,'S1-SI'!$D$7:$U$58,18,0)=0,"-",IF(AND(N70=N70,O70="P"),VLOOKUP(N70,'S1-SI'!$D$7:$U$58,18,0),"-")))</f>
        <v>-</v>
      </c>
      <c r="U70" s="52" t="s">
        <v>105</v>
      </c>
      <c r="V70" s="53" t="s">
        <v>62</v>
      </c>
      <c r="W70" s="47"/>
      <c r="X70" s="48" t="s">
        <v>37</v>
      </c>
      <c r="Y70" s="49" t="s">
        <v>31</v>
      </c>
      <c r="Z70" s="50" t="str">
        <f>IF(X70="","-",IF(VLOOKUP(X70,'S1-SI'!$D$7:$U$58,7,0)=0,"-",IF(AND(X70=X70,OR(Y70="T",Y70="P")),VLOOKUP(X70,'S1-SI'!$D$7:$U$58,7,0),"-")))</f>
        <v>RMM</v>
      </c>
      <c r="AA70" s="50" t="str">
        <f>IF(X70="","-",IF(VLOOKUP(X70,'S1-SI'!$D$7:$U$58,8,0)=0,"-",IF(AND(X70=X70,OR(Y70="T",Y70="P")),VLOOKUP(X70,'S1-SI'!$D$7:$U$58,8,0),"-")))</f>
        <v>-</v>
      </c>
      <c r="AB70" s="50" t="str">
        <f>IF(X70="","-",IF(VLOOKUP(X70,'S1-SI'!$D$7:$U$58,9,0)=0,"-",IF(AND(X70=X70,OR(Y70="T",Y70="P")),VLOOKUP(X70,'S1-SI'!$D$7:$U$58,9,0),"-")))</f>
        <v>-</v>
      </c>
      <c r="AC70" s="50" t="str">
        <f>IF(X70="","-",IF(VLOOKUP(X70,'S1-SI'!$D$7:$U$58,17,0)=0,"-",IF(AND(X70=X70,Y70="P"),VLOOKUP(X70,'S1-SI'!$D$7:$U$58,17,0),"-")))</f>
        <v>-</v>
      </c>
      <c r="AD70" s="51" t="str">
        <f>IF(X70="","-",IF(VLOOKUP(X70,'S1-SI'!$D$7:$U$58,18,0)=0,"-",IF(AND(X70=X70,Y70="P"),VLOOKUP(X70,'S1-SI'!$D$7:$U$58,18,0),"-")))</f>
        <v>-</v>
      </c>
      <c r="AE70" s="52" t="s">
        <v>105</v>
      </c>
      <c r="AF70" s="53" t="s">
        <v>62</v>
      </c>
      <c r="AG70" s="47"/>
      <c r="AH70" s="48" t="s">
        <v>100</v>
      </c>
      <c r="AI70" s="49" t="s">
        <v>31</v>
      </c>
      <c r="AJ70" s="50" t="str">
        <f>IF(AH70="","-",IF(VLOOKUP(AH70,'S1-SI'!$D$7:$U$58,7,0)=0,"-",IF(AND(AH70=AH70,OR(AI70="T",AI70="P")),VLOOKUP(AH70,'S1-SI'!$D$7:$U$58,7,0),"-")))</f>
        <v>SML</v>
      </c>
      <c r="AK70" s="50" t="str">
        <f>IF(AH70="","-",IF(VLOOKUP(AH70,'S1-SI'!$D$7:$U$58,8,0)=0,"-",IF(AND(AH70=AH70,OR(AI70="T",AI70="P")),VLOOKUP(AH70,'S1-SI'!$D$7:$U$58,8,0),"-")))</f>
        <v>-</v>
      </c>
      <c r="AL70" s="50" t="str">
        <f>IF(AH70="","-",IF(VLOOKUP(AH70,'S1-SI'!$D$7:$U$58,9,0)=0,"-",IF(AND(AH70=AH70,OR(AI70="T",AI70="P")),VLOOKUP(AH70,'S1-SI'!$D$7:$U$58,9,0),"-")))</f>
        <v>-</v>
      </c>
      <c r="AM70" s="50" t="str">
        <f>IF(AH70="","-",IF(VLOOKUP(AH70,'S1-SI'!$D$7:$U$58,17,0)=0,"-",IF(AND(AH70=AH70,AI70="P"),VLOOKUP(AH70,'S1-SI'!$D$7:$U$58,17,0),"-")))</f>
        <v>-</v>
      </c>
      <c r="AN70" s="51" t="str">
        <f>IF(AH70="","-",IF(VLOOKUP(AH70,'S1-SI'!$D$7:$U$58,18,0)=0,"-",IF(AND(AH70=AH70,AI70="P"),VLOOKUP(AH70,'S1-SI'!$D$7:$U$58,18,0),"-")))</f>
        <v>-</v>
      </c>
      <c r="AO70" s="52" t="s">
        <v>105</v>
      </c>
      <c r="AP70" s="53" t="s">
        <v>70</v>
      </c>
      <c r="AQ70" s="47"/>
      <c r="AR70" s="48"/>
      <c r="AS70" s="49"/>
      <c r="AT70" s="50" t="str">
        <f>IF(AR70="","-",IF(VLOOKUP(AR70,'S1-SI'!$D$7:$U$58,7,0)=0,"-",IF(AND(AR70=AR70,OR(AS70="T",AS70="P")),VLOOKUP(AR70,'S1-SI'!$D$7:$U$58,7,0),"-")))</f>
        <v>-</v>
      </c>
      <c r="AU70" s="50" t="str">
        <f>IF(AR70="","-",IF(VLOOKUP(AR70,'S1-SI'!$D$7:$U$58,8,0)=0,"-",IF(AND(AR70=AR70,OR(AS70="T",AS70="P")),VLOOKUP(AR70,'S1-SI'!$D$7:$U$58,8,0),"-")))</f>
        <v>-</v>
      </c>
      <c r="AV70" s="50" t="str">
        <f>IF(AR70="","-",IF(VLOOKUP(AR70,'S1-SI'!$D$7:$U$58,9,0)=0,"-",IF(AND(AR70=AR70,OR(AS70="T",AS70="P")),VLOOKUP(AR70,'S1-SI'!$D$7:$U$58,9,0),"-")))</f>
        <v>-</v>
      </c>
      <c r="AW70" s="50" t="str">
        <f>IF(AR70="","-",IF(VLOOKUP(AR70,'S1-SI'!$D$7:$U$58,17,0)=0,"-",IF(AND(AR70=AR70,AS70="P"),VLOOKUP(AR70,'S1-SI'!$D$7:$U$58,17,0),"-")))</f>
        <v>-</v>
      </c>
      <c r="AX70" s="51" t="str">
        <f>IF(AR70="","-",IF(VLOOKUP(AR70,'S1-SI'!$D$7:$U$58,18,0)=0,"-",IF(AND(AR70=AR70,AS70="P"),VLOOKUP(AR70,'S1-SI'!$D$7:$U$58,18,0),"-")))</f>
        <v>-</v>
      </c>
      <c r="AY70" s="52" t="s">
        <v>105</v>
      </c>
      <c r="AZ70" s="53"/>
      <c r="BA70" s="22"/>
      <c r="BB70" s="22"/>
      <c r="BC70" s="22"/>
      <c r="BD70" s="22"/>
      <c r="BE70" s="2"/>
      <c r="BF70" s="2"/>
      <c r="BG70" s="2"/>
      <c r="BH70" s="2"/>
      <c r="BI70" s="2"/>
      <c r="BJ70" s="2"/>
    </row>
    <row r="71" spans="1:62" ht="14.25" customHeight="1">
      <c r="A71" s="23">
        <v>2</v>
      </c>
      <c r="B71" s="38" t="s">
        <v>378</v>
      </c>
      <c r="C71" s="47"/>
      <c r="D71" s="48" t="s">
        <v>81</v>
      </c>
      <c r="E71" s="49" t="s">
        <v>31</v>
      </c>
      <c r="F71" s="50" t="str">
        <f>IF(D71="","-",IF(VLOOKUP(D71,'S1-TE'!$D$7:$U$58,7,0)=0,"-",IF(AND(D71=D71,OR(E71="T",E71="P")),VLOOKUP(D71,'S1-TE'!$D$7:$U$58,7,0),"-")))</f>
        <v>ACB</v>
      </c>
      <c r="G71" s="50" t="str">
        <f>IF(D71="","-",IF(VLOOKUP(D71,'S1-TE'!$D$7:$U$58,8,0)=0,"-",IF(AND(D71=D71,OR(E71="T",E71="P")),VLOOKUP(D71,'S1-TE'!$D$7:$U$58,8,0),"-")))</f>
        <v>ANM</v>
      </c>
      <c r="H71" s="50" t="str">
        <f>IF(D71="","-",IF(VLOOKUP(D71,'S1-TE'!$D$7:$U$58,9,0)=0,"-",IF(AND(D71=D71,OR(E71="T",E71="P")),VLOOKUP(D71,'S1-TE'!$D$7:$U$58,9,0),"-")))</f>
        <v>SAM</v>
      </c>
      <c r="I71" s="50" t="str">
        <f>IF(D71="","-",IF(VLOOKUP(D71,'S1-TE'!$D$7:$U$58,17,0)=0,"-",IF(AND(D71=D71,E71="P"),VLOOKUP(D71,'S1-TE'!$D$7:$U$58,17,0),"-")))</f>
        <v>-</v>
      </c>
      <c r="J71" s="51" t="str">
        <f>IF(D71="","-",IF(VLOOKUP(D71,'S1-TE'!$D$7:$U$58,18,0)=0,"-",IF(AND(D71=D71,E71="P"),VLOOKUP(D71,'S1-TE'!$D$7:$U$58,18,0),"-")))</f>
        <v>-</v>
      </c>
      <c r="K71" s="52" t="s">
        <v>112</v>
      </c>
      <c r="L71" s="53" t="s">
        <v>12</v>
      </c>
      <c r="M71" s="47"/>
      <c r="N71" s="48" t="s">
        <v>113</v>
      </c>
      <c r="O71" s="49" t="s">
        <v>31</v>
      </c>
      <c r="P71" s="50" t="str">
        <f>IF(N71="","-",IF(VLOOKUP(N71,'S1-TE'!$D$7:$U$58,7,0)=0,"-",IF(AND(N71=N71,OR(O71="T",O71="P")),VLOOKUP(N71,'S1-TE'!$D$7:$U$58,7,0),"-")))</f>
        <v>AFS</v>
      </c>
      <c r="Q71" s="50" t="str">
        <f>IF(N71="","-",IF(VLOOKUP(N71,'S1-TE'!$D$7:$U$58,8,0)=0,"-",IF(AND(N71=N71,OR(O71="T",O71="P")),VLOOKUP(N71,'S1-TE'!$D$7:$U$58,8,0),"-")))</f>
        <v>-</v>
      </c>
      <c r="R71" s="50" t="str">
        <f>IF(N71="","-",IF(VLOOKUP(N71,'S1-TE'!$D$7:$U$58,9,0)=0,"-",IF(AND(N71=N71,OR(O71="T",O71="P")),VLOOKUP(N71,'S1-TE'!$D$7:$U$58,9,0),"-")))</f>
        <v>-</v>
      </c>
      <c r="S71" s="50" t="str">
        <f>IF(N71="","-",IF(VLOOKUP(N71,'S1-TE'!$D$7:$U$58,17,0)=0,"-",IF(AND(N71=N71,O71="P"),VLOOKUP(N71,'S1-TE'!$D$7:$U$58,17,0),"-")))</f>
        <v>-</v>
      </c>
      <c r="T71" s="51" t="str">
        <f>IF(N71="","-",IF(VLOOKUP(N71,'S1-TE'!$D$7:$U$58,18,0)=0,"-",IF(AND(N71=N71,O71="P"),VLOOKUP(N71,'S1-TE'!$D$7:$U$58,18,0),"-")))</f>
        <v>-</v>
      </c>
      <c r="U71" s="52" t="s">
        <v>112</v>
      </c>
      <c r="V71" s="53" t="s">
        <v>107</v>
      </c>
      <c r="W71" s="47"/>
      <c r="X71" s="48"/>
      <c r="Y71" s="49"/>
      <c r="Z71" s="50" t="str">
        <f>IF(X71="","-",IF(VLOOKUP(X71,'S1-TE'!$D$7:$U$58,7,0)=0,"-",IF(AND(X71=X71,OR(Y71="T",Y71="P")),VLOOKUP(X71,'S1-TE'!$D$7:$U$58,7,0),"-")))</f>
        <v>-</v>
      </c>
      <c r="AA71" s="50" t="str">
        <f>IF(X71="","-",IF(VLOOKUP(X71,'S1-TE'!$D$7:$U$58,8,0)=0,"-",IF(AND(X71=X71,OR(Y71="T",Y71="P")),VLOOKUP(X71,'S1-TE'!$D$7:$U$58,8,0),"-")))</f>
        <v>-</v>
      </c>
      <c r="AB71" s="50" t="str">
        <f>IF(X71="","-",IF(VLOOKUP(X71,'S1-TE'!$D$7:$U$58,9,0)=0,"-",IF(AND(X71=X71,OR(Y71="T",Y71="P")),VLOOKUP(X71,'S1-TE'!$D$7:$U$58,9,0),"-")))</f>
        <v>-</v>
      </c>
      <c r="AC71" s="50" t="str">
        <f>IF(X71="","-",IF(VLOOKUP(X71,'S1-TE'!$D$7:$U$58,17,0)=0,"-",IF(AND(X71=X71,Y71="P"),VLOOKUP(X71,'S1-TE'!$D$7:$U$58,17,0),"-")))</f>
        <v>-</v>
      </c>
      <c r="AD71" s="51" t="str">
        <f>IF(X71="","-",IF(VLOOKUP(X71,'S1-TE'!$D$7:$U$58,18,0)=0,"-",IF(AND(X71=X71,Y71="P"),VLOOKUP(X71,'S1-TE'!$D$7:$U$58,18,0),"-")))</f>
        <v>-</v>
      </c>
      <c r="AE71" s="52" t="s">
        <v>112</v>
      </c>
      <c r="AF71" s="53"/>
      <c r="AG71" s="47"/>
      <c r="AH71" s="48"/>
      <c r="AI71" s="49"/>
      <c r="AJ71" s="50" t="str">
        <f>IF(AH71="","-",IF(VLOOKUP(AH71,'S1-TE'!$D$7:$U$58,7,0)=0,"-",IF(AND(AH71=AH71,OR(AI71="T",AI71="P")),VLOOKUP(AH71,'S1-TE'!$D$7:$U$58,7,0),"-")))</f>
        <v>-</v>
      </c>
      <c r="AK71" s="50" t="str">
        <f>IF(AH71="","-",IF(VLOOKUP(AH71,'S1-TE'!$D$7:$U$58,8,0)=0,"-",IF(AND(AH71=AH71,OR(AI71="T",AI71="P")),VLOOKUP(AH71,'S1-TE'!$D$7:$U$58,8,0),"-")))</f>
        <v>-</v>
      </c>
      <c r="AL71" s="50" t="str">
        <f>IF(AH71="","-",IF(VLOOKUP(AH71,'S1-TE'!$D$7:$U$58,9,0)=0,"-",IF(AND(AH71=AH71,OR(AI71="T",AI71="P")),VLOOKUP(AH71,'S1-TE'!$D$7:$U$58,9,0),"-")))</f>
        <v>-</v>
      </c>
      <c r="AM71" s="50" t="str">
        <f>IF(AH71="","-",IF(VLOOKUP(AH71,'S1-TE'!$D$7:$U$58,17,0)=0,"-",IF(AND(AH71=AH71,AI71="P"),VLOOKUP(AH71,'S1-TE'!$D$7:$U$58,17,0),"-")))</f>
        <v>-</v>
      </c>
      <c r="AN71" s="51" t="str">
        <f>IF(AH71="","-",IF(VLOOKUP(AH71,'S1-TE'!$D$7:$U$58,18,0)=0,"-",IF(AND(AH71=AH71,AI71="P"),VLOOKUP(AH71,'S1-TE'!$D$7:$U$58,18,0),"-")))</f>
        <v>-</v>
      </c>
      <c r="AO71" s="52" t="s">
        <v>112</v>
      </c>
      <c r="AP71" s="56"/>
      <c r="AQ71" s="47"/>
      <c r="AR71" s="48" t="s">
        <v>100</v>
      </c>
      <c r="AS71" s="49" t="s">
        <v>31</v>
      </c>
      <c r="AT71" s="50" t="str">
        <f>IF(AR71="","-",IF(VLOOKUP(AR71,'S1-TE'!$D$7:$U$58,7,0)=0,"-",IF(AND(AR71=AR71,OR(AS71="T",AS71="P")),VLOOKUP(AR71,'S1-TE'!$D$7:$U$58,7,0),"-")))</f>
        <v>YBN</v>
      </c>
      <c r="AU71" s="50" t="str">
        <f>IF(AR71="","-",IF(VLOOKUP(AR71,'S1-TE'!$D$7:$U$58,8,0)=0,"-",IF(AND(AR71=AR71,OR(AS71="T",AS71="P")),VLOOKUP(AR71,'S1-TE'!$D$7:$U$58,8,0),"-")))</f>
        <v>-</v>
      </c>
      <c r="AV71" s="50" t="str">
        <f>IF(AR71="","-",IF(VLOOKUP(AR71,'S1-TE'!$D$7:$U$58,9,0)=0,"-",IF(AND(AR71=AR71,OR(AS71="T",AS71="P")),VLOOKUP(AR71,'S1-TE'!$D$7:$U$58,9,0),"-")))</f>
        <v>-</v>
      </c>
      <c r="AW71" s="50" t="str">
        <f>IF(AR71="","-",IF(VLOOKUP(AR71,'S1-TE'!$D$7:$U$58,17,0)=0,"-",IF(AND(AR71=AR71,AS71="P"),VLOOKUP(AR71,'S1-TE'!$D$7:$U$58,17,0),"-")))</f>
        <v>-</v>
      </c>
      <c r="AX71" s="51" t="str">
        <f>IF(AR71="","-",IF(VLOOKUP(AR71,'S1-TE'!$D$7:$U$58,18,0)=0,"-",IF(AND(AR71=AR71,AS71="P"),VLOOKUP(AR71,'S1-TE'!$D$7:$U$58,18,0),"-")))</f>
        <v>-</v>
      </c>
      <c r="AY71" s="52" t="s">
        <v>112</v>
      </c>
      <c r="AZ71" s="53" t="s">
        <v>74</v>
      </c>
      <c r="BA71" s="22"/>
      <c r="BB71" s="22"/>
      <c r="BC71" s="22"/>
      <c r="BD71" s="22"/>
      <c r="BE71" s="2"/>
      <c r="BF71" s="2"/>
      <c r="BG71" s="2"/>
      <c r="BH71" s="2"/>
      <c r="BI71" s="2"/>
      <c r="BJ71" s="2"/>
    </row>
    <row r="72" spans="1:62" ht="14.25" customHeight="1">
      <c r="A72" s="23">
        <v>2</v>
      </c>
      <c r="B72" s="38" t="s">
        <v>378</v>
      </c>
      <c r="C72" s="47"/>
      <c r="D72" s="48" t="s">
        <v>81</v>
      </c>
      <c r="E72" s="49" t="s">
        <v>31</v>
      </c>
      <c r="F72" s="50" t="str">
        <f>IF(D72="","-",IF(VLOOKUP(D72,'S1-MR'!$D$7:$U$61,7,0)=0,"-",IF(AND(D72=D72,OR(E72="T",E72="P")),VLOOKUP(D72,'S1-MR'!$D$7:$U$61,7,0),"-")))</f>
        <v>ACB</v>
      </c>
      <c r="G72" s="50" t="str">
        <f>IF(D72="","-",IF(VLOOKUP(D72,'S1-MR'!$D$7:$U$61,8,0)=0,"-",IF(AND(D72=D72,OR(E72="T",E72="P")),VLOOKUP(D72,'S1-MR'!$D$7:$U$61,8,0),"-")))</f>
        <v>ANM</v>
      </c>
      <c r="H72" s="50" t="str">
        <f>IF(D72="","-",IF(VLOOKUP(D72,'S1-MR'!$D$7:$U$61,9,0)=0,"-",IF(AND(D72=D72,OR(E72="T",E72="P")),VLOOKUP(D72,'S1-MR'!$D$7:$U$61,9,0),"-")))</f>
        <v>SAM</v>
      </c>
      <c r="I72" s="50" t="str">
        <f>IF(D72="","-",IF(VLOOKUP(D72,'S1-MR'!$D$7:$U$61,17,0)=0,"-",IF(AND(D72=D72,E72="P"),VLOOKUP(D72,'S1-MR'!$D$7:$U$61,17,0),"-")))</f>
        <v>-</v>
      </c>
      <c r="J72" s="51" t="str">
        <f>IF(D72="","-",IF(VLOOKUP(D72,'S1-MR'!$D$7:$U$61,18,0)=0,"-",IF(AND(D72=D72,E72="P"),VLOOKUP(D72,'S1-MR'!$D$7:$U$61,18,0),"-")))</f>
        <v>-</v>
      </c>
      <c r="K72" s="52" t="s">
        <v>120</v>
      </c>
      <c r="L72" s="53" t="s">
        <v>12</v>
      </c>
      <c r="M72" s="47"/>
      <c r="N72" s="48" t="s">
        <v>37</v>
      </c>
      <c r="O72" s="49" t="s">
        <v>31</v>
      </c>
      <c r="P72" s="50" t="str">
        <f>IF(N72="","-",IF(VLOOKUP(N72,'S1-MR'!$D$7:$U$61,7,0)=0,"-",IF(AND(N72=N72,OR(O72="T",O72="P")),VLOOKUP(N72,'S1-MR'!$D$7:$U$61,7,0),"-")))</f>
        <v>SAM</v>
      </c>
      <c r="Q72" s="50" t="str">
        <f>IF(N72="","-",IF(VLOOKUP(N72,'S1-MR'!$D$7:$U$61,8,0)=0,"-",IF(AND(N72=N72,OR(O72="T",O72="P")),VLOOKUP(N72,'S1-MR'!$D$7:$U$61,8,0),"-")))</f>
        <v>-</v>
      </c>
      <c r="R72" s="50" t="str">
        <f>IF(N72="","-",IF(VLOOKUP(N72,'S1-MR'!$D$7:$U$61,9,0)=0,"-",IF(AND(N72=N72,OR(O72="T",O72="P")),VLOOKUP(N72,'S1-MR'!$D$7:$U$61,9,0),"-")))</f>
        <v>-</v>
      </c>
      <c r="S72" s="50" t="str">
        <f>IF(N72="","-",IF(VLOOKUP(N72,'S1-MR'!$D$7:$U$61,17,0)=0,"-",IF(AND(N72=N72,O72="P"),VLOOKUP(N72,'S1-MR'!$D$7:$U$61,17,0),"-")))</f>
        <v>-</v>
      </c>
      <c r="T72" s="51" t="str">
        <f>IF(N72="","-",IF(VLOOKUP(N72,'S1-MR'!$D$7:$U$61,18,0)=0,"-",IF(AND(N72=N72,O72="P"),VLOOKUP(N72,'S1-MR'!$D$7:$U$61,18,0),"-")))</f>
        <v>-</v>
      </c>
      <c r="U72" s="52" t="s">
        <v>120</v>
      </c>
      <c r="V72" s="53" t="s">
        <v>68</v>
      </c>
      <c r="W72" s="47"/>
      <c r="X72" s="48" t="s">
        <v>87</v>
      </c>
      <c r="Y72" s="49" t="s">
        <v>38</v>
      </c>
      <c r="Z72" s="50" t="str">
        <f>IF(X72="","-",IF(VLOOKUP(X72,'S1-MR'!$D$7:$U$61,7,0)=0,"-",IF(AND(X72=X72,OR(Y72="T",Y72="P")),VLOOKUP(X72,'S1-MR'!$D$7:$U$61,7,0),"-")))</f>
        <v>RZS</v>
      </c>
      <c r="AA72" s="50" t="str">
        <f>IF(X72="","-",IF(VLOOKUP(X72,'S1-MR'!$D$7:$U$61,8,0)=0,"-",IF(AND(X72=X72,OR(Y72="T",Y72="P")),VLOOKUP(X72,'S1-MR'!$D$7:$U$61,8,0),"-")))</f>
        <v>-</v>
      </c>
      <c r="AB72" s="50" t="str">
        <f>IF(X72="","-",IF(VLOOKUP(X72,'S1-MR'!$D$7:$U$61,9,0)=0,"-",IF(AND(X72=X72,OR(Y72="T",Y72="P")),VLOOKUP(X72,'S1-MR'!$D$7:$U$61,9,0),"-")))</f>
        <v>-</v>
      </c>
      <c r="AC72" s="50" t="str">
        <f>IF(X72="","-",IF(VLOOKUP(X72,'S1-MR'!$D$7:$U$61,17,0)=0,"-",IF(AND(X72=X72,Y72="P"),VLOOKUP(X72,'S1-MR'!$D$7:$U$61,17,0),"-")))</f>
        <v>-</v>
      </c>
      <c r="AD72" s="51" t="str">
        <f>IF(X72="","-",IF(VLOOKUP(X72,'S1-MR'!$D$7:$U$61,18,0)=0,"-",IF(AND(X72=X72,Y72="P"),VLOOKUP(X72,'S1-MR'!$D$7:$U$61,18,0),"-")))</f>
        <v>-</v>
      </c>
      <c r="AE72" s="52" t="s">
        <v>120</v>
      </c>
      <c r="AF72" s="53" t="s">
        <v>431</v>
      </c>
      <c r="AG72" s="47"/>
      <c r="AH72" s="61"/>
      <c r="AI72" s="47"/>
      <c r="AJ72" s="50" t="str">
        <f>IF(AH72="","-",IF(VLOOKUP(AH72,'S1-MR'!$D$7:$U$61,7,0)=0,"-",IF(AND(AH72=AH72,OR(AI72="T",AI72="P")),VLOOKUP(AH72,'S1-MR'!$D$7:$U$61,7,0),"-")))</f>
        <v>-</v>
      </c>
      <c r="AK72" s="50" t="str">
        <f>IF(AH72="","-",IF(VLOOKUP(AH72,'S1-MR'!$D$7:$U$61,8,0)=0,"-",IF(AND(AH72=AH72,OR(AI72="T",AI72="P")),VLOOKUP(AH72,'S1-MR'!$D$7:$U$61,8,0),"-")))</f>
        <v>-</v>
      </c>
      <c r="AL72" s="50" t="str">
        <f>IF(AH72="","-",IF(VLOOKUP(AH72,'S1-MR'!$D$7:$U$61,9,0)=0,"-",IF(AND(AH72=AH72,OR(AI72="T",AI72="P")),VLOOKUP(AH72,'S1-MR'!$D$7:$U$61,9,0),"-")))</f>
        <v>-</v>
      </c>
      <c r="AM72" s="50" t="str">
        <f>IF(AH72="","-",IF(VLOOKUP(AH72,'S1-MR'!$D$7:$U$61,17,0)=0,"-",IF(AND(AH72=AH72,AI72="P"),VLOOKUP(AH72,'S1-MR'!$D$7:$U$61,17,0),"-")))</f>
        <v>-</v>
      </c>
      <c r="AN72" s="51" t="str">
        <f>IF(AH72="","-",IF(VLOOKUP(AH72,'S1-MR'!$D$7:$U$61,18,0)=0,"-",IF(AND(AH72=AH72,AI72="P"),VLOOKUP(AH72,'S1-MR'!$D$7:$U$61,18,0),"-")))</f>
        <v>-</v>
      </c>
      <c r="AO72" s="52" t="s">
        <v>120</v>
      </c>
      <c r="AP72" s="56"/>
      <c r="AQ72" s="47"/>
      <c r="AR72" s="61"/>
      <c r="AS72" s="47"/>
      <c r="AT72" s="50" t="str">
        <f>IF(AR72="","-",IF(VLOOKUP(AR72,'S1-MR'!$D$7:$U$61,7,0)=0,"-",IF(AND(AR72=AR72,OR(AS72="T",AS72="P")),VLOOKUP(AR72,'S1-MR'!$D$7:$U$61,7,0),"-")))</f>
        <v>-</v>
      </c>
      <c r="AU72" s="50" t="str">
        <f>IF(AR72="","-",IF(VLOOKUP(AR72,'S1-MR'!$D$7:$U$61,8,0)=0,"-",IF(AND(AR72=AR72,OR(AS72="T",AS72="P")),VLOOKUP(AR72,'S1-MR'!$D$7:$U$61,8,0),"-")))</f>
        <v>-</v>
      </c>
      <c r="AV72" s="50" t="str">
        <f>IF(AR72="","-",IF(VLOOKUP(AR72,'S1-MR'!$D$7:$U$61,9,0)=0,"-",IF(AND(AR72=AR72,OR(AS72="T",AS72="P")),VLOOKUP(AR72,'S1-MR'!$D$7:$U$61,9,0),"-")))</f>
        <v>-</v>
      </c>
      <c r="AW72" s="50" t="str">
        <f>IF(AR72="","-",IF(VLOOKUP(AR72,'S1-MR'!$D$7:$U$61,17,0)=0,"-",IF(AND(AR72=AR72,AS72="P"),VLOOKUP(AR72,'S1-MR'!$D$7:$U$61,17,0),"-")))</f>
        <v>-</v>
      </c>
      <c r="AX72" s="51" t="str">
        <f>IF(AR72="","-",IF(VLOOKUP(AR72,'S1-MR'!$D$7:$U$61,18,0)=0,"-",IF(AND(AR72=AR72,AS72="P"),VLOOKUP(AR72,'S1-MR'!$D$7:$U$61,18,0),"-")))</f>
        <v>-</v>
      </c>
      <c r="AY72" s="52" t="s">
        <v>120</v>
      </c>
      <c r="AZ72" s="56"/>
      <c r="BA72" s="22"/>
      <c r="BB72" s="22"/>
      <c r="BC72" s="22"/>
      <c r="BD72" s="22"/>
      <c r="BE72" s="2"/>
      <c r="BF72" s="2"/>
      <c r="BG72" s="2"/>
      <c r="BH72" s="2"/>
      <c r="BI72" s="2"/>
      <c r="BJ72" s="2"/>
    </row>
    <row r="73" spans="1:62" ht="14.25" customHeight="1">
      <c r="A73" s="23">
        <v>2</v>
      </c>
      <c r="B73" s="38" t="s">
        <v>378</v>
      </c>
      <c r="C73" s="47"/>
      <c r="D73" s="48" t="s">
        <v>81</v>
      </c>
      <c r="E73" s="49" t="s">
        <v>31</v>
      </c>
      <c r="F73" s="50" t="str">
        <f>IF(D73="","-",IF(VLOOKUP(D73,'S1-MR'!$D$7:$U$61,7,0)=0,"-",IF(AND(D73=D73,OR(E73="T",E73="P")),VLOOKUP(D73,'S1-MR'!$D$7:$U$61,7,0),"-")))</f>
        <v>ACB</v>
      </c>
      <c r="G73" s="50" t="str">
        <f>IF(D73="","-",IF(VLOOKUP(D73,'S1-MR'!$D$7:$U$61,8,0)=0,"-",IF(AND(D73=D73,OR(E73="T",E73="P")),VLOOKUP(D73,'S1-MR'!$D$7:$U$61,8,0),"-")))</f>
        <v>ANM</v>
      </c>
      <c r="H73" s="50" t="str">
        <f>IF(D73="","-",IF(VLOOKUP(D73,'S1-MR'!$D$7:$U$61,9,0)=0,"-",IF(AND(D73=D73,OR(E73="T",E73="P")),VLOOKUP(D73,'S1-MR'!$D$7:$U$61,9,0),"-")))</f>
        <v>SAM</v>
      </c>
      <c r="I73" s="50" t="str">
        <f>IF(D73="","-",IF(VLOOKUP(D73,'S1-MR'!$D$7:$U$61,17,0)=0,"-",IF(AND(D73=D73,E73="P"),VLOOKUP(D73,'S1-MR'!$D$7:$U$61,17,0),"-")))</f>
        <v>-</v>
      </c>
      <c r="J73" s="51" t="str">
        <f>IF(D73="","-",IF(VLOOKUP(D73,'S1-MR'!$D$7:$U$61,18,0)=0,"-",IF(AND(D73=D73,E73="P"),VLOOKUP(D73,'S1-MR'!$D$7:$U$61,18,0),"-")))</f>
        <v>-</v>
      </c>
      <c r="K73" s="52" t="s">
        <v>127</v>
      </c>
      <c r="L73" s="53" t="s">
        <v>12</v>
      </c>
      <c r="M73" s="47"/>
      <c r="N73" s="48" t="s">
        <v>37</v>
      </c>
      <c r="O73" s="49" t="s">
        <v>31</v>
      </c>
      <c r="P73" s="50" t="str">
        <f>IF(N73="","-",IF(VLOOKUP(N73,'S1-MR'!$D$7:$U$61,7,0)=0,"-",IF(AND(N73=N73,OR(O73="T",O73="P")),VLOOKUP(N73,'S1-MR'!$D$7:$U$61,7,0),"-")))</f>
        <v>SAM</v>
      </c>
      <c r="Q73" s="50" t="str">
        <f>IF(N73="","-",IF(VLOOKUP(N73,'S1-MR'!$D$7:$U$61,8,0)=0,"-",IF(AND(N73=N73,OR(O73="T",O73="P")),VLOOKUP(N73,'S1-MR'!$D$7:$U$61,8,0),"-")))</f>
        <v>-</v>
      </c>
      <c r="R73" s="50" t="str">
        <f>IF(N73="","-",IF(VLOOKUP(N73,'S1-MR'!$D$7:$U$61,9,0)=0,"-",IF(AND(N73=N73,OR(O73="T",O73="P")),VLOOKUP(N73,'S1-MR'!$D$7:$U$61,9,0),"-")))</f>
        <v>-</v>
      </c>
      <c r="S73" s="50" t="str">
        <f>IF(N73="","-",IF(VLOOKUP(N73,'S1-MR'!$D$7:$U$61,17,0)=0,"-",IF(AND(N73=N73,O73="P"),VLOOKUP(N73,'S1-MR'!$D$7:$U$61,17,0),"-")))</f>
        <v>-</v>
      </c>
      <c r="T73" s="51" t="str">
        <f>IF(N73="","-",IF(VLOOKUP(N73,'S1-MR'!$D$7:$U$61,18,0)=0,"-",IF(AND(N73=N73,O73="P"),VLOOKUP(N73,'S1-MR'!$D$7:$U$61,18,0),"-")))</f>
        <v>-</v>
      </c>
      <c r="U73" s="52" t="s">
        <v>127</v>
      </c>
      <c r="V73" s="53" t="s">
        <v>68</v>
      </c>
      <c r="W73" s="47"/>
      <c r="X73" s="48" t="s">
        <v>87</v>
      </c>
      <c r="Y73" s="49" t="s">
        <v>38</v>
      </c>
      <c r="Z73" s="50" t="str">
        <f>IF(X73="","-",IF(VLOOKUP(X73,'S1-MR'!$D$7:$U$61,7,0)=0,"-",IF(AND(X73=X73,OR(Y73="T",Y73="P")),VLOOKUP(X73,'S1-MR'!$D$7:$U$61,7,0),"-")))</f>
        <v>RZS</v>
      </c>
      <c r="AA73" s="50" t="str">
        <f>IF(X73="","-",IF(VLOOKUP(X73,'S1-MR'!$D$7:$U$61,8,0)=0,"-",IF(AND(X73=X73,OR(Y73="T",Y73="P")),VLOOKUP(X73,'S1-MR'!$D$7:$U$61,8,0),"-")))</f>
        <v>-</v>
      </c>
      <c r="AB73" s="50" t="str">
        <f>IF(X73="","-",IF(VLOOKUP(X73,'S1-MR'!$D$7:$U$61,9,0)=0,"-",IF(AND(X73=X73,OR(Y73="T",Y73="P")),VLOOKUP(X73,'S1-MR'!$D$7:$U$61,9,0),"-")))</f>
        <v>-</v>
      </c>
      <c r="AC73" s="50" t="str">
        <f>IF(X73="","-",IF(VLOOKUP(X73,'S1-MR'!$D$7:$U$61,17,0)=0,"-",IF(AND(X73=X73,Y73="P"),VLOOKUP(X73,'S1-MR'!$D$7:$U$61,17,0),"-")))</f>
        <v>-</v>
      </c>
      <c r="AD73" s="51" t="str">
        <f>IF(X73="","-",IF(VLOOKUP(X73,'S1-MR'!$D$7:$U$61,18,0)=0,"-",IF(AND(X73=X73,Y73="P"),VLOOKUP(X73,'S1-MR'!$D$7:$U$61,18,0),"-")))</f>
        <v>-</v>
      </c>
      <c r="AE73" s="52" t="s">
        <v>127</v>
      </c>
      <c r="AF73" s="53" t="s">
        <v>431</v>
      </c>
      <c r="AG73" s="47"/>
      <c r="AH73" s="61"/>
      <c r="AI73" s="47"/>
      <c r="AJ73" s="50" t="str">
        <f>IF(AH73="","-",IF(VLOOKUP(AH73,'S1-MR'!$D$7:$U$61,7,0)=0,"-",IF(AND(AH73=AH73,OR(AI73="T",AI73="P")),VLOOKUP(AH73,'S1-MR'!$D$7:$U$61,7,0),"-")))</f>
        <v>-</v>
      </c>
      <c r="AK73" s="50" t="str">
        <f>IF(AH73="","-",IF(VLOOKUP(AH73,'S1-MR'!$D$7:$U$61,8,0)=0,"-",IF(AND(AH73=AH73,OR(AI73="T",AI73="P")),VLOOKUP(AH73,'S1-MR'!$D$7:$U$61,8,0),"-")))</f>
        <v>-</v>
      </c>
      <c r="AL73" s="50" t="str">
        <f>IF(AH73="","-",IF(VLOOKUP(AH73,'S1-MR'!$D$7:$U$61,9,0)=0,"-",IF(AND(AH73=AH73,OR(AI73="T",AI73="P")),VLOOKUP(AH73,'S1-MR'!$D$7:$U$61,9,0),"-")))</f>
        <v>-</v>
      </c>
      <c r="AM73" s="50" t="str">
        <f>IF(AH73="","-",IF(VLOOKUP(AH73,'S1-MR'!$D$7:$U$61,17,0)=0,"-",IF(AND(AH73=AH73,AI73="P"),VLOOKUP(AH73,'S1-MR'!$D$7:$U$61,17,0),"-")))</f>
        <v>-</v>
      </c>
      <c r="AN73" s="51" t="str">
        <f>IF(AH73="","-",IF(VLOOKUP(AH73,'S1-MR'!$D$7:$U$61,18,0)=0,"-",IF(AND(AH73=AH73,AI73="P"),VLOOKUP(AH73,'S1-MR'!$D$7:$U$61,18,0),"-")))</f>
        <v>-</v>
      </c>
      <c r="AO73" s="52" t="s">
        <v>127</v>
      </c>
      <c r="AP73" s="56"/>
      <c r="AQ73" s="47"/>
      <c r="AR73" s="61"/>
      <c r="AS73" s="47"/>
      <c r="AT73" s="50" t="str">
        <f>IF(AR73="","-",IF(VLOOKUP(AR73,'S1-MR'!$D$7:$U$61,7,0)=0,"-",IF(AND(AR73=AR73,OR(AS73="T",AS73="P")),VLOOKUP(AR73,'S1-MR'!$D$7:$U$61,7,0),"-")))</f>
        <v>-</v>
      </c>
      <c r="AU73" s="50" t="str">
        <f>IF(AR73="","-",IF(VLOOKUP(AR73,'S1-MR'!$D$7:$U$61,8,0)=0,"-",IF(AND(AR73=AR73,OR(AS73="T",AS73="P")),VLOOKUP(AR73,'S1-MR'!$D$7:$U$61,8,0),"-")))</f>
        <v>-</v>
      </c>
      <c r="AV73" s="50" t="str">
        <f>IF(AR73="","-",IF(VLOOKUP(AR73,'S1-MR'!$D$7:$U$61,9,0)=0,"-",IF(AND(AR73=AR73,OR(AS73="T",AS73="P")),VLOOKUP(AR73,'S1-MR'!$D$7:$U$61,9,0),"-")))</f>
        <v>-</v>
      </c>
      <c r="AW73" s="50" t="str">
        <f>IF(AR73="","-",IF(VLOOKUP(AR73,'S1-MR'!$D$7:$U$61,17,0)=0,"-",IF(AND(AR73=AR73,AS73="P"),VLOOKUP(AR73,'S1-MR'!$D$7:$U$61,17,0),"-")))</f>
        <v>-</v>
      </c>
      <c r="AX73" s="51" t="str">
        <f>IF(AR73="","-",IF(VLOOKUP(AR73,'S1-MR'!$D$7:$U$61,18,0)=0,"-",IF(AND(AR73=AR73,AS73="P"),VLOOKUP(AR73,'S1-MR'!$D$7:$U$61,18,0),"-")))</f>
        <v>-</v>
      </c>
      <c r="AY73" s="52" t="s">
        <v>127</v>
      </c>
      <c r="AZ73" s="56"/>
      <c r="BA73" s="22"/>
      <c r="BB73" s="22"/>
      <c r="BC73" s="22"/>
      <c r="BD73" s="22"/>
      <c r="BE73" s="2"/>
      <c r="BF73" s="2"/>
      <c r="BG73" s="2"/>
      <c r="BH73" s="2"/>
      <c r="BI73" s="2"/>
      <c r="BJ73" s="2"/>
    </row>
    <row r="74" spans="1:62" ht="14.25" customHeight="1">
      <c r="A74" s="23">
        <v>2</v>
      </c>
      <c r="B74" s="38" t="s">
        <v>378</v>
      </c>
      <c r="C74" s="47"/>
      <c r="D74" s="48" t="s">
        <v>81</v>
      </c>
      <c r="E74" s="49" t="s">
        <v>31</v>
      </c>
      <c r="F74" s="50" t="str">
        <f>IF(D74="","-",IF(VLOOKUP(D74,'S1-TB'!$D$7:$U$58,7,0)=0,"-",IF(AND(D74=D74,OR(E74="T",E74="P")),VLOOKUP(D74,'S1-TB'!$D$7:$U$58,7,0),"-")))</f>
        <v>ACB</v>
      </c>
      <c r="G74" s="50" t="str">
        <f>IF(D74="","-",IF(VLOOKUP(D74,'S1-TB'!$D$7:$U$58,8,0)=0,"-",IF(AND(D74=D74,OR(E74="T",E74="P")),VLOOKUP(D74,'S1-TB'!$D$7:$U$58,8,0),"-")))</f>
        <v>ANM</v>
      </c>
      <c r="H74" s="50" t="str">
        <f>IF(D74="","-",IF(VLOOKUP(D74,'S1-TB'!$D$7:$U$58,9,0)=0,"-",IF(AND(D74=D74,OR(E74="T",E74="P")),VLOOKUP(D74,'S1-TB'!$D$7:$U$58,9,0),"-")))</f>
        <v>SAM</v>
      </c>
      <c r="I74" s="50" t="str">
        <f>IF(D74="","-",IF(VLOOKUP(D74,'S1-TB'!$D$7:$U$58,17,0)=0,"-",IF(AND(D74=D74,E74="P"),VLOOKUP(D74,'S1-TB'!$D$7:$U$58,17,0),"-")))</f>
        <v>-</v>
      </c>
      <c r="J74" s="51" t="str">
        <f>IF(D74="","-",IF(VLOOKUP(D74,'S1-TB'!$D$7:$U$58,18,0)=0,"-",IF(AND(D74=D74,E74="P"),VLOOKUP(D74,'S1-TB'!$D$7:$U$58,18,0),"-")))</f>
        <v>-</v>
      </c>
      <c r="K74" s="52" t="s">
        <v>132</v>
      </c>
      <c r="L74" s="53" t="s">
        <v>12</v>
      </c>
      <c r="M74" s="47"/>
      <c r="N74" s="48" t="s">
        <v>37</v>
      </c>
      <c r="O74" s="49" t="s">
        <v>31</v>
      </c>
      <c r="P74" s="50" t="str">
        <f>IF(N74="","-",IF(VLOOKUP(N74,'S1-TB'!$D$7:$U$58,7,0)=0,"-",IF(AND(N74=N74,OR(O74="T",O74="P")),VLOOKUP(N74,'S1-TB'!$D$7:$U$58,7,0),"-")))</f>
        <v>THJ</v>
      </c>
      <c r="Q74" s="50" t="str">
        <f>IF(N74="","-",IF(VLOOKUP(N74,'S1-TB'!$D$7:$U$58,8,0)=0,"-",IF(AND(N74=N74,OR(O74="T",O74="P")),VLOOKUP(N74,'S1-TB'!$D$7:$U$58,8,0),"-")))</f>
        <v>-</v>
      </c>
      <c r="R74" s="50" t="str">
        <f>IF(N74="","-",IF(VLOOKUP(N74,'S1-TB'!$D$7:$U$58,9,0)=0,"-",IF(AND(N74=N74,OR(O74="T",O74="P")),VLOOKUP(N74,'S1-TB'!$D$7:$U$58,9,0),"-")))</f>
        <v>-</v>
      </c>
      <c r="S74" s="50" t="str">
        <f>IF(N74="","-",IF(VLOOKUP(N74,'S1-TB'!$D$7:$U$58,17,0)=0,"-",IF(AND(N74=N74,O74="P"),VLOOKUP(N74,'S1-TB'!$D$7:$U$58,17,0),"-")))</f>
        <v>-</v>
      </c>
      <c r="T74" s="51" t="str">
        <f>IF(N74="","-",IF(VLOOKUP(N74,'S1-TB'!$D$7:$U$58,18,0)=0,"-",IF(AND(N74=N74,O74="P"),VLOOKUP(N74,'S1-TB'!$D$7:$U$58,18,0),"-")))</f>
        <v>-</v>
      </c>
      <c r="U74" s="52" t="s">
        <v>132</v>
      </c>
      <c r="V74" s="53" t="s">
        <v>117</v>
      </c>
      <c r="W74" s="47"/>
      <c r="X74" s="48" t="s">
        <v>113</v>
      </c>
      <c r="Y74" s="49" t="s">
        <v>31</v>
      </c>
      <c r="Z74" s="50" t="str">
        <f>IF(X74="","-",IF(VLOOKUP(X74,'S1-TB'!$D$7:$U$58,7,0)=0,"-",IF(AND(X74=X74,OR(Y74="T",Y74="P")),VLOOKUP(X74,'S1-TB'!$D$7:$U$58,7,0),"-")))</f>
        <v>GDE</v>
      </c>
      <c r="AA74" s="50" t="str">
        <f>IF(X74="","-",IF(VLOOKUP(X74,'S1-TB'!$D$7:$U$58,8,0)=0,"-",IF(AND(X74=X74,OR(Y74="T",Y74="P")),VLOOKUP(X74,'S1-TB'!$D$7:$U$58,8,0),"-")))</f>
        <v>-</v>
      </c>
      <c r="AB74" s="50" t="str">
        <f>IF(X74="","-",IF(VLOOKUP(X74,'S1-TB'!$D$7:$U$58,9,0)=0,"-",IF(AND(X74=X74,OR(Y74="T",Y74="P")),VLOOKUP(X74,'S1-TB'!$D$7:$U$58,9,0),"-")))</f>
        <v>-</v>
      </c>
      <c r="AC74" s="50" t="str">
        <f>IF(X74="","-",IF(VLOOKUP(X74,'S1-TB'!$D$7:$U$58,17,0)=0,"-",IF(AND(X74=X74,Y74="P"),VLOOKUP(X74,'S1-TB'!$D$7:$U$58,17,0),"-")))</f>
        <v>-</v>
      </c>
      <c r="AD74" s="51" t="str">
        <f>IF(X74="","-",IF(VLOOKUP(X74,'S1-TB'!$D$7:$U$58,18,0)=0,"-",IF(AND(X74=X74,Y74="P"),VLOOKUP(X74,'S1-TB'!$D$7:$U$58,18,0),"-")))</f>
        <v>-</v>
      </c>
      <c r="AE74" s="52" t="s">
        <v>132</v>
      </c>
      <c r="AF74" s="53" t="s">
        <v>79</v>
      </c>
      <c r="AG74" s="47"/>
      <c r="AH74" s="61"/>
      <c r="AI74" s="47"/>
      <c r="AJ74" s="50" t="str">
        <f>IF(AH74="","-",IF(VLOOKUP(AH74,'S1-TB'!$D$7:$U$58,7,0)=0,"-",IF(AND(AH74=AH74,OR(AI74="T",AI74="P")),VLOOKUP(AH74,'S1-TB'!$D$7:$U$58,7,0),"-")))</f>
        <v>-</v>
      </c>
      <c r="AK74" s="50" t="str">
        <f>IF(AH74="","-",IF(VLOOKUP(AH74,'S1-TB'!$D$7:$U$58,8,0)=0,"-",IF(AND(AH74=AH74,OR(AI74="T",AI74="P")),VLOOKUP(AH74,'S1-TB'!$D$7:$U$58,8,0),"-")))</f>
        <v>-</v>
      </c>
      <c r="AL74" s="50" t="str">
        <f>IF(AH74="","-",IF(VLOOKUP(AH74,'S1-TB'!$D$7:$U$58,9,0)=0,"-",IF(AND(AH74=AH74,OR(AI74="T",AI74="P")),VLOOKUP(AH74,'S1-TB'!$D$7:$U$58,9,0),"-")))</f>
        <v>-</v>
      </c>
      <c r="AM74" s="50" t="str">
        <f>IF(AH74="","-",IF(VLOOKUP(AH74,'S1-TB'!$D$7:$U$58,17,0)=0,"-",IF(AND(AH74=AH74,AI74="P"),VLOOKUP(AH74,'S1-TB'!$D$7:$U$58,17,0),"-")))</f>
        <v>-</v>
      </c>
      <c r="AN74" s="51" t="str">
        <f>IF(AH74="","-",IF(VLOOKUP(AH74,'S1-TB'!$D$7:$U$58,18,0)=0,"-",IF(AND(AH74=AH74,AI74="P"),VLOOKUP(AH74,'S1-TB'!$D$7:$U$58,18,0),"-")))</f>
        <v>-</v>
      </c>
      <c r="AO74" s="52" t="s">
        <v>132</v>
      </c>
      <c r="AP74" s="56"/>
      <c r="AQ74" s="47"/>
      <c r="AR74" s="48" t="s">
        <v>136</v>
      </c>
      <c r="AS74" s="49" t="s">
        <v>38</v>
      </c>
      <c r="AT74" s="50" t="str">
        <f>IF(AR74="","-",IF(VLOOKUP(AR74,'S1-TB'!$D$7:$U$58,7,0)=0,"-",IF(AND(AR74=AR74,OR(AS74="T",AS74="P")),VLOOKUP(AR74,'S1-TB'!$D$7:$U$58,7,0),"-")))</f>
        <v>APT</v>
      </c>
      <c r="AU74" s="50" t="str">
        <f>IF(AR74="","-",IF(VLOOKUP(AR74,'S1-TB'!$D$7:$U$58,8,0)=0,"-",IF(AND(AR74=AR74,OR(AS74="T",AS74="P")),VLOOKUP(AR74,'S1-TB'!$D$7:$U$58,8,0),"-")))</f>
        <v>-</v>
      </c>
      <c r="AV74" s="50" t="str">
        <f>IF(AR74="","-",IF(VLOOKUP(AR74,'S1-TB'!$D$7:$U$58,9,0)=0,"-",IF(AND(AR74=AR74,OR(AS74="T",AS74="P")),VLOOKUP(AR74,'S1-TB'!$D$7:$U$58,9,0),"-")))</f>
        <v>-</v>
      </c>
      <c r="AW74" s="50" t="str">
        <f>IF(AR74="","-",IF(VLOOKUP(AR74,'S1-TB'!$D$7:$U$58,17,0)=0,"-",IF(AND(AR74=AR74,AS74="P"),VLOOKUP(AR74,'S1-TB'!$D$7:$U$58,17,0),"-")))</f>
        <v>HNH</v>
      </c>
      <c r="AX74" s="51" t="str">
        <f>IF(AR74="","-",IF(VLOOKUP(AR74,'S1-TB'!$D$7:$U$58,18,0)=0,"-",IF(AND(AR74=AR74,AS74="P"),VLOOKUP(AR74,'S1-TB'!$D$7:$U$58,18,0),"-")))</f>
        <v>WPN</v>
      </c>
      <c r="AY74" s="52" t="s">
        <v>132</v>
      </c>
      <c r="AZ74" s="53" t="s">
        <v>137</v>
      </c>
      <c r="BA74" s="22"/>
      <c r="BB74" s="22"/>
      <c r="BC74" s="22"/>
      <c r="BD74" s="22"/>
      <c r="BE74" s="2"/>
      <c r="BF74" s="2"/>
      <c r="BG74" s="2"/>
      <c r="BH74" s="2"/>
      <c r="BI74" s="2"/>
      <c r="BJ74" s="2"/>
    </row>
    <row r="75" spans="1:62" ht="14.25" customHeight="1">
      <c r="A75" s="23">
        <v>2</v>
      </c>
      <c r="B75" s="38" t="s">
        <v>378</v>
      </c>
      <c r="C75" s="66"/>
      <c r="D75" s="67"/>
      <c r="E75" s="66"/>
      <c r="F75" s="68"/>
      <c r="G75" s="68"/>
      <c r="H75" s="68"/>
      <c r="I75" s="68"/>
      <c r="J75" s="69"/>
      <c r="K75" s="70"/>
      <c r="L75" s="71"/>
      <c r="M75" s="66"/>
      <c r="N75" s="67"/>
      <c r="O75" s="66"/>
      <c r="P75" s="68"/>
      <c r="Q75" s="68"/>
      <c r="R75" s="68"/>
      <c r="S75" s="68"/>
      <c r="T75" s="69"/>
      <c r="U75" s="70"/>
      <c r="V75" s="71"/>
      <c r="W75" s="66"/>
      <c r="X75" s="67"/>
      <c r="Y75" s="66"/>
      <c r="Z75" s="68"/>
      <c r="AA75" s="68"/>
      <c r="AB75" s="68"/>
      <c r="AC75" s="68"/>
      <c r="AD75" s="69"/>
      <c r="AE75" s="70"/>
      <c r="AF75" s="71"/>
      <c r="AG75" s="66"/>
      <c r="AH75" s="67"/>
      <c r="AI75" s="66"/>
      <c r="AJ75" s="68"/>
      <c r="AK75" s="68"/>
      <c r="AL75" s="68"/>
      <c r="AM75" s="68"/>
      <c r="AN75" s="69"/>
      <c r="AO75" s="70"/>
      <c r="AP75" s="71"/>
      <c r="AQ75" s="66"/>
      <c r="AR75" s="67"/>
      <c r="AS75" s="66"/>
      <c r="AT75" s="68"/>
      <c r="AU75" s="68"/>
      <c r="AV75" s="68"/>
      <c r="AW75" s="68"/>
      <c r="AX75" s="69"/>
      <c r="AY75" s="70"/>
      <c r="AZ75" s="71"/>
      <c r="BA75" s="22"/>
      <c r="BB75" s="22"/>
      <c r="BC75" s="22"/>
      <c r="BD75" s="22"/>
      <c r="BE75" s="2"/>
      <c r="BF75" s="2"/>
      <c r="BG75" s="2"/>
      <c r="BH75" s="2"/>
      <c r="BI75" s="2"/>
      <c r="BJ75" s="2"/>
    </row>
    <row r="76" spans="1:62" ht="14.25" customHeight="1">
      <c r="A76" s="23">
        <v>2</v>
      </c>
      <c r="B76" s="38" t="s">
        <v>378</v>
      </c>
      <c r="C76" s="72"/>
      <c r="D76" s="73" t="s">
        <v>153</v>
      </c>
      <c r="E76" s="74" t="s">
        <v>31</v>
      </c>
      <c r="F76" s="75" t="str">
        <f>IF(D76="","-",IF(VLOOKUP(D76,'D3 TI'!$D$7:$U$47,7,0)=0,"-",IF(AND(D76=D76,OR(E76="T",E76="P")),VLOOKUP(D76,'D3 TI'!$D$7:$U$47,7,0),"-")))</f>
        <v>IFY</v>
      </c>
      <c r="G76" s="75" t="str">
        <f>IF(D76="","-",IF(VLOOKUP(D76,'D3 TI'!$D$7:$U$47,8,0)=0,"-",IF(AND(D76=D76,OR(E76="T",E76="P")),VLOOKUP(D76,'D3 TI'!$D$7:$U$47,8,0),"-")))</f>
        <v>-</v>
      </c>
      <c r="H76" s="75" t="str">
        <f>IF(D76="","-",IF(VLOOKUP(D76,'D3 TI'!$D$7:$U$47,9,0)=0,"-",IF(AND(D76=D76,OR(E76="T",E76="P")),VLOOKUP(D76,'D3 TI'!$D$7:$U$47,9,0),"-")))</f>
        <v>-</v>
      </c>
      <c r="I76" s="75" t="str">
        <f>IF(D76="","-",IF(VLOOKUP(D76,'D3 TI'!$D$7:$U$47,17,0)=0,"-",IF(AND(D76=D76,E76="P"),VLOOKUP(D76,'D3 TI'!$D$7:$U$47,17,0),"-")))</f>
        <v>-</v>
      </c>
      <c r="J76" s="76" t="str">
        <f>IF(D76="","-",IF(VLOOKUP(D76,'D3 TI'!$D$7:$U$47,18,0)=0,"-",IF(AND(D76=D76,E76="P"),VLOOKUP(D76,'D3 TI'!$D$7:$U$47,18,0),"-")))</f>
        <v>-</v>
      </c>
      <c r="K76" s="77" t="s">
        <v>140</v>
      </c>
      <c r="L76" s="78" t="s">
        <v>44</v>
      </c>
      <c r="M76" s="72"/>
      <c r="N76" s="73" t="s">
        <v>222</v>
      </c>
      <c r="O76" s="74" t="s">
        <v>31</v>
      </c>
      <c r="P76" s="75" t="str">
        <f>IF(N76="","-",IF(VLOOKUP(N76,'D3 TI'!$D$7:$U$47,7,0)=0,"-",IF(AND(N76=N76,OR(O76="T",O76="P")),VLOOKUP(N76,'D3 TI'!$D$7:$U$47,7,0),"-")))</f>
        <v>FNA</v>
      </c>
      <c r="Q76" s="75" t="str">
        <f>IF(N76="","-",IF(VLOOKUP(N76,'D3 TI'!$D$7:$U$47,8,0)=0,"-",IF(AND(N76=N76,OR(O76="T",O76="P")),VLOOKUP(N76,'D3 TI'!$D$7:$U$47,8,0),"-")))</f>
        <v>PDS</v>
      </c>
      <c r="R76" s="75" t="str">
        <f>IF(N76="","-",IF(VLOOKUP(N76,'D3 TI'!$D$7:$U$47,9,0)=0,"-",IF(AND(N76=N76,OR(O76="T",O76="P")),VLOOKUP(N76,'D3 TI'!$D$7:$U$47,9,0),"-")))</f>
        <v>-</v>
      </c>
      <c r="S76" s="75" t="str">
        <f>IF(N76="","-",IF(VLOOKUP(N76,'D3 TI'!$D$7:$U$47,17,0)=0,"-",IF(AND(N76=N76,O76="P"),VLOOKUP(N76,'D3 TI'!$D$7:$U$47,17,0),"-")))</f>
        <v>-</v>
      </c>
      <c r="T76" s="76" t="str">
        <f>IF(N76="","-",IF(VLOOKUP(N76,'D3 TI'!$D$7:$U$47,18,0)=0,"-",IF(AND(N76=N76,O76="P"),VLOOKUP(N76,'D3 TI'!$D$7:$U$47,18,0),"-")))</f>
        <v>-</v>
      </c>
      <c r="U76" s="79" t="s">
        <v>140</v>
      </c>
      <c r="V76" s="78" t="s">
        <v>36</v>
      </c>
      <c r="W76" s="72"/>
      <c r="X76" s="73" t="s">
        <v>141</v>
      </c>
      <c r="Y76" s="74" t="s">
        <v>38</v>
      </c>
      <c r="Z76" s="75" t="str">
        <f>IF(X76="","-",IF(VLOOKUP(X76,'D3 TI'!$D$7:$U$47,7,0)=0,"-",IF(AND(X76=X76,OR(Y76="T",Y76="P")),VLOOKUP(X76,'D3 TI'!$D$7:$U$47,7,0),"-")))</f>
        <v>TMP</v>
      </c>
      <c r="AA76" s="75" t="str">
        <f>IF(X76="","-",IF(VLOOKUP(X76,'D3 TI'!$D$7:$U$47,8,0)=0,"-",IF(AND(X76=X76,OR(Y76="T",Y76="P")),VLOOKUP(X76,'D3 TI'!$D$7:$U$47,8,0),"-")))</f>
        <v>-</v>
      </c>
      <c r="AB76" s="75" t="str">
        <f>IF(X76="","-",IF(VLOOKUP(X76,'D3 TI'!$D$7:$U$47,9,0)=0,"-",IF(AND(X76=X76,OR(Y76="T",Y76="P")),VLOOKUP(X76,'D3 TI'!$D$7:$U$47,9,0),"-")))</f>
        <v>-</v>
      </c>
      <c r="AC76" s="75" t="str">
        <f>IF(X76="","-",IF(VLOOKUP(X76,'D3 TI'!$D$7:$U$47,17,0)=0,"-",IF(AND(X76=X76,Y76="P"),VLOOKUP(X76,'D3 TI'!$D$7:$U$47,17,0),"-")))</f>
        <v>SEP</v>
      </c>
      <c r="AD76" s="76" t="str">
        <f>IF(X76="","-",IF(VLOOKUP(X76,'D3 TI'!$D$7:$U$47,18,0)=0,"-",IF(AND(X76=X76,Y76="P"),VLOOKUP(X76,'D3 TI'!$D$7:$U$47,18,0),"-")))</f>
        <v>-</v>
      </c>
      <c r="AE76" s="79" t="s">
        <v>140</v>
      </c>
      <c r="AF76" s="78" t="s">
        <v>33</v>
      </c>
      <c r="AG76" s="72"/>
      <c r="AH76" s="73" t="s">
        <v>143</v>
      </c>
      <c r="AI76" s="74" t="s">
        <v>38</v>
      </c>
      <c r="AJ76" s="75" t="str">
        <f>IF(AH76="","-",IF(VLOOKUP(AH76,'D3 TI'!$D$7:$U$47,7,0)=0,"-",IF(AND(AH76=AH76,OR(AI76="T",AI76="P")),VLOOKUP(AH76,'D3 TI'!$D$7:$U$47,7,0),"-")))</f>
        <v>TNT</v>
      </c>
      <c r="AK76" s="75" t="str">
        <f>IF(AH76="","-",IF(VLOOKUP(AH76,'D3 TI'!$D$7:$U$47,8,0)=0,"-",IF(AND(AH76=AH76,OR(AI76="T",AI76="P")),VLOOKUP(AH76,'D3 TI'!$D$7:$U$47,8,0),"-")))</f>
        <v>-</v>
      </c>
      <c r="AL76" s="75" t="str">
        <f>IF(AH76="","-",IF(VLOOKUP(AH76,'D3 TI'!$D$7:$U$47,9,0)=0,"-",IF(AND(AH76=AH76,OR(AI76="T",AI76="P")),VLOOKUP(AH76,'D3 TI'!$D$7:$U$47,9,0),"-")))</f>
        <v>-</v>
      </c>
      <c r="AM76" s="75" t="str">
        <f>IF(AH76="","-",IF(VLOOKUP(AH76,'D3 TI'!$D$7:$U$47,17,0)=0,"-",IF(AND(AH76=AH76,AI76="P"),VLOOKUP(AH76,'D3 TI'!$D$7:$U$47,17,0),"-")))</f>
        <v>CDN</v>
      </c>
      <c r="AN76" s="76" t="str">
        <f>IF(AH76="","-",IF(VLOOKUP(AH76,'D3 TI'!$D$7:$U$47,18,0)=0,"-",IF(AND(AH76=AH76,AI76="P"),VLOOKUP(AH76,'D3 TI'!$D$7:$U$47,18,0),"-")))</f>
        <v>-</v>
      </c>
      <c r="AO76" s="79" t="s">
        <v>140</v>
      </c>
      <c r="AP76" s="78" t="s">
        <v>144</v>
      </c>
      <c r="AQ76" s="72"/>
      <c r="AR76" s="73" t="s">
        <v>139</v>
      </c>
      <c r="AS76" s="74" t="s">
        <v>38</v>
      </c>
      <c r="AT76" s="75" t="str">
        <f>IF(AR76="","-",IF(VLOOKUP(AR76,'D3 TI'!$D$7:$U$47,7,0)=0,"-",IF(AND(AR76=AR76,OR(AS76="T",AS76="P")),VLOOKUP(AR76,'D3 TI'!$D$7:$U$47,7,0),"-")))</f>
        <v>RDT</v>
      </c>
      <c r="AU76" s="75" t="str">
        <f>IF(AR76="","-",IF(VLOOKUP(AR76,'D3 TI'!$D$7:$U$47,8,0)=0,"-",IF(AND(AR76=AR76,OR(AS76="T",AS76="P")),VLOOKUP(AR76,'D3 TI'!$D$7:$U$47,8,0),"-")))</f>
        <v>-</v>
      </c>
      <c r="AV76" s="75" t="str">
        <f>IF(AR76="","-",IF(VLOOKUP(AR76,'D3 TI'!$D$7:$U$47,9,0)=0,"-",IF(AND(AR76=AR76,OR(AS76="T",AS76="P")),VLOOKUP(AR76,'D3 TI'!$D$7:$U$47,9,0),"-")))</f>
        <v>-</v>
      </c>
      <c r="AW76" s="75" t="str">
        <f>IF(AR76="","-",IF(VLOOKUP(AR76,'D3 TI'!$D$7:$U$47,17,0)=0,"-",IF(AND(AR76=AR76,AS76="P"),VLOOKUP(AR76,'D3 TI'!$D$7:$U$47,17,0),"-")))</f>
        <v>CDN</v>
      </c>
      <c r="AX76" s="76" t="str">
        <f>IF(AR76="","-",IF(VLOOKUP(AR76,'D3 TI'!$D$7:$U$47,18,0)=0,"-",IF(AND(AR76=AR76,AS76="P"),VLOOKUP(AR76,'D3 TI'!$D$7:$U$47,18,0),"-")))</f>
        <v>-</v>
      </c>
      <c r="AY76" s="79" t="s">
        <v>140</v>
      </c>
      <c r="AZ76" s="78" t="s">
        <v>145</v>
      </c>
      <c r="BA76" s="22"/>
      <c r="BB76" s="22"/>
      <c r="BC76" s="22"/>
      <c r="BD76" s="22"/>
      <c r="BE76" s="2"/>
      <c r="BF76" s="2"/>
      <c r="BG76" s="2"/>
      <c r="BH76" s="2"/>
      <c r="BI76" s="2"/>
      <c r="BJ76" s="2"/>
    </row>
    <row r="77" spans="1:62" ht="14.25" customHeight="1">
      <c r="A77" s="23">
        <v>2</v>
      </c>
      <c r="B77" s="38" t="s">
        <v>378</v>
      </c>
      <c r="C77" s="72"/>
      <c r="D77" s="73" t="s">
        <v>153</v>
      </c>
      <c r="E77" s="74" t="s">
        <v>31</v>
      </c>
      <c r="F77" s="75" t="str">
        <f>IF(D77="","-",IF(VLOOKUP(D77,'D3 TI'!$D$7:$U$47,7,0)=0,"-",IF(AND(D77=D77,OR(E77="T",E77="P")),VLOOKUP(D77,'D3 TI'!$D$7:$U$47,7,0),"-")))</f>
        <v>IFY</v>
      </c>
      <c r="G77" s="75" t="str">
        <f>IF(D77="","-",IF(VLOOKUP(D77,'D3 TI'!$D$7:$U$47,8,0)=0,"-",IF(AND(D77=D77,OR(E77="T",E77="P")),VLOOKUP(D77,'D3 TI'!$D$7:$U$47,8,0),"-")))</f>
        <v>-</v>
      </c>
      <c r="H77" s="75" t="str">
        <f>IF(D77="","-",IF(VLOOKUP(D77,'D3 TI'!$D$7:$U$47,9,0)=0,"-",IF(AND(D77=D77,OR(E77="T",E77="P")),VLOOKUP(D77,'D3 TI'!$D$7:$U$47,9,0),"-")))</f>
        <v>-</v>
      </c>
      <c r="I77" s="75" t="str">
        <f>IF(D77="","-",IF(VLOOKUP(D77,'D3 TI'!$D$7:$U$47,17,0)=0,"-",IF(AND(D77=D77,E77="P"),VLOOKUP(D77,'D3 TI'!$D$7:$U$47,17,0),"-")))</f>
        <v>-</v>
      </c>
      <c r="J77" s="76" t="str">
        <f>IF(D77="","-",IF(VLOOKUP(D77,'D3 TI'!$D$7:$U$47,18,0)=0,"-",IF(AND(D77=D77,E77="P"),VLOOKUP(D77,'D3 TI'!$D$7:$U$47,18,0),"-")))</f>
        <v>-</v>
      </c>
      <c r="K77" s="77" t="s">
        <v>147</v>
      </c>
      <c r="L77" s="78" t="s">
        <v>44</v>
      </c>
      <c r="M77" s="72"/>
      <c r="N77" s="73" t="s">
        <v>222</v>
      </c>
      <c r="O77" s="74" t="s">
        <v>31</v>
      </c>
      <c r="P77" s="75" t="str">
        <f>IF(N77="","-",IF(VLOOKUP(N77,'D3 TI'!$D$7:$U$47,7,0)=0,"-",IF(AND(N77=N77,OR(O77="T",O77="P")),VLOOKUP(N77,'D3 TI'!$D$7:$U$47,7,0),"-")))</f>
        <v>FNA</v>
      </c>
      <c r="Q77" s="75" t="str">
        <f>IF(N77="","-",IF(VLOOKUP(N77,'D3 TI'!$D$7:$U$47,8,0)=0,"-",IF(AND(N77=N77,OR(O77="T",O77="P")),VLOOKUP(N77,'D3 TI'!$D$7:$U$47,8,0),"-")))</f>
        <v>PDS</v>
      </c>
      <c r="R77" s="75" t="str">
        <f>IF(N77="","-",IF(VLOOKUP(N77,'D3 TI'!$D$7:$U$47,9,0)=0,"-",IF(AND(N77=N77,OR(O77="T",O77="P")),VLOOKUP(N77,'D3 TI'!$D$7:$U$47,9,0),"-")))</f>
        <v>-</v>
      </c>
      <c r="S77" s="75" t="str">
        <f>IF(N77="","-",IF(VLOOKUP(N77,'D3 TI'!$D$7:$U$47,17,0)=0,"-",IF(AND(N77=N77,O77="P"),VLOOKUP(N77,'D3 TI'!$D$7:$U$47,17,0),"-")))</f>
        <v>-</v>
      </c>
      <c r="T77" s="76" t="str">
        <f>IF(N77="","-",IF(VLOOKUP(N77,'D3 TI'!$D$7:$U$47,18,0)=0,"-",IF(AND(N77=N77,O77="P"),VLOOKUP(N77,'D3 TI'!$D$7:$U$47,18,0),"-")))</f>
        <v>-</v>
      </c>
      <c r="U77" s="79" t="s">
        <v>147</v>
      </c>
      <c r="V77" s="78" t="s">
        <v>36</v>
      </c>
      <c r="W77" s="72"/>
      <c r="X77" s="73" t="s">
        <v>141</v>
      </c>
      <c r="Y77" s="74" t="s">
        <v>38</v>
      </c>
      <c r="Z77" s="75" t="str">
        <f>IF(X77="","-",IF(VLOOKUP(X77,'D3 TI'!$D$7:$U$47,7,0)=0,"-",IF(AND(X77=X77,OR(Y77="T",Y77="P")),VLOOKUP(X77,'D3 TI'!$D$7:$U$47,7,0),"-")))</f>
        <v>TMP</v>
      </c>
      <c r="AA77" s="75" t="str">
        <f>IF(X77="","-",IF(VLOOKUP(X77,'D3 TI'!$D$7:$U$47,8,0)=0,"-",IF(AND(X77=X77,OR(Y77="T",Y77="P")),VLOOKUP(X77,'D3 TI'!$D$7:$U$47,8,0),"-")))</f>
        <v>-</v>
      </c>
      <c r="AB77" s="75" t="str">
        <f>IF(X77="","-",IF(VLOOKUP(X77,'D3 TI'!$D$7:$U$47,9,0)=0,"-",IF(AND(X77=X77,OR(Y77="T",Y77="P")),VLOOKUP(X77,'D3 TI'!$D$7:$U$47,9,0),"-")))</f>
        <v>-</v>
      </c>
      <c r="AC77" s="75" t="str">
        <f>IF(X77="","-",IF(VLOOKUP(X77,'D3 TI'!$D$7:$U$47,17,0)=0,"-",IF(AND(X77=X77,Y77="P"),VLOOKUP(X77,'D3 TI'!$D$7:$U$47,17,0),"-")))</f>
        <v>SEP</v>
      </c>
      <c r="AD77" s="76" t="str">
        <f>IF(X77="","-",IF(VLOOKUP(X77,'D3 TI'!$D$7:$U$47,18,0)=0,"-",IF(AND(X77=X77,Y77="P"),VLOOKUP(X77,'D3 TI'!$D$7:$U$47,18,0),"-")))</f>
        <v>-</v>
      </c>
      <c r="AE77" s="79" t="s">
        <v>147</v>
      </c>
      <c r="AF77" s="78" t="s">
        <v>33</v>
      </c>
      <c r="AG77" s="72"/>
      <c r="AH77" s="73" t="s">
        <v>143</v>
      </c>
      <c r="AI77" s="74" t="s">
        <v>38</v>
      </c>
      <c r="AJ77" s="75" t="str">
        <f>IF(AH77="","-",IF(VLOOKUP(AH77,'D3 TI'!$D$7:$U$47,7,0)=0,"-",IF(AND(AH77=AH77,OR(AI77="T",AI77="P")),VLOOKUP(AH77,'D3 TI'!$D$7:$U$47,7,0),"-")))</f>
        <v>TNT</v>
      </c>
      <c r="AK77" s="75" t="str">
        <f>IF(AH77="","-",IF(VLOOKUP(AH77,'D3 TI'!$D$7:$U$47,8,0)=0,"-",IF(AND(AH77=AH77,OR(AI77="T",AI77="P")),VLOOKUP(AH77,'D3 TI'!$D$7:$U$47,8,0),"-")))</f>
        <v>-</v>
      </c>
      <c r="AL77" s="75" t="str">
        <f>IF(AH77="","-",IF(VLOOKUP(AH77,'D3 TI'!$D$7:$U$47,9,0)=0,"-",IF(AND(AH77=AH77,OR(AI77="T",AI77="P")),VLOOKUP(AH77,'D3 TI'!$D$7:$U$47,9,0),"-")))</f>
        <v>-</v>
      </c>
      <c r="AM77" s="75" t="str">
        <f>IF(AH77="","-",IF(VLOOKUP(AH77,'D3 TI'!$D$7:$U$47,17,0)=0,"-",IF(AND(AH77=AH77,AI77="P"),VLOOKUP(AH77,'D3 TI'!$D$7:$U$47,17,0),"-")))</f>
        <v>CDN</v>
      </c>
      <c r="AN77" s="76" t="str">
        <f>IF(AH77="","-",IF(VLOOKUP(AH77,'D3 TI'!$D$7:$U$47,18,0)=0,"-",IF(AND(AH77=AH77,AI77="P"),VLOOKUP(AH77,'D3 TI'!$D$7:$U$47,18,0),"-")))</f>
        <v>-</v>
      </c>
      <c r="AO77" s="79" t="s">
        <v>147</v>
      </c>
      <c r="AP77" s="78" t="s">
        <v>66</v>
      </c>
      <c r="AQ77" s="72"/>
      <c r="AR77" s="73" t="s">
        <v>139</v>
      </c>
      <c r="AS77" s="74" t="s">
        <v>38</v>
      </c>
      <c r="AT77" s="75" t="str">
        <f>IF(AR77="","-",IF(VLOOKUP(AR77,'D3 TI'!$D$7:$U$47,7,0)=0,"-",IF(AND(AR77=AR77,OR(AS77="T",AS77="P")),VLOOKUP(AR77,'D3 TI'!$D$7:$U$47,7,0),"-")))</f>
        <v>RDT</v>
      </c>
      <c r="AU77" s="75" t="str">
        <f>IF(AR77="","-",IF(VLOOKUP(AR77,'D3 TI'!$D$7:$U$47,8,0)=0,"-",IF(AND(AR77=AR77,OR(AS77="T",AS77="P")),VLOOKUP(AR77,'D3 TI'!$D$7:$U$47,8,0),"-")))</f>
        <v>-</v>
      </c>
      <c r="AV77" s="75" t="str">
        <f>IF(AR77="","-",IF(VLOOKUP(AR77,'D3 TI'!$D$7:$U$47,9,0)=0,"-",IF(AND(AR77=AR77,OR(AS77="T",AS77="P")),VLOOKUP(AR77,'D3 TI'!$D$7:$U$47,9,0),"-")))</f>
        <v>-</v>
      </c>
      <c r="AW77" s="75" t="str">
        <f>IF(AR77="","-",IF(VLOOKUP(AR77,'D3 TI'!$D$7:$U$47,17,0)=0,"-",IF(AND(AR77=AR77,AS77="P"),VLOOKUP(AR77,'D3 TI'!$D$7:$U$47,17,0),"-")))</f>
        <v>CDN</v>
      </c>
      <c r="AX77" s="76" t="str">
        <f>IF(AR77="","-",IF(VLOOKUP(AR77,'D3 TI'!$D$7:$U$47,18,0)=0,"-",IF(AND(AR77=AR77,AS77="P"),VLOOKUP(AR77,'D3 TI'!$D$7:$U$47,18,0),"-")))</f>
        <v>-</v>
      </c>
      <c r="AY77" s="79" t="s">
        <v>147</v>
      </c>
      <c r="AZ77" s="78" t="s">
        <v>149</v>
      </c>
      <c r="BA77" s="22"/>
      <c r="BB77" s="22"/>
      <c r="BC77" s="22"/>
      <c r="BD77" s="22"/>
      <c r="BE77" s="2"/>
      <c r="BF77" s="2"/>
      <c r="BG77" s="2"/>
      <c r="BH77" s="2"/>
      <c r="BI77" s="2"/>
      <c r="BJ77" s="2"/>
    </row>
    <row r="78" spans="1:62" ht="14.25" customHeight="1">
      <c r="A78" s="23">
        <v>2</v>
      </c>
      <c r="B78" s="38" t="s">
        <v>378</v>
      </c>
      <c r="C78" s="72"/>
      <c r="D78" s="73" t="s">
        <v>272</v>
      </c>
      <c r="E78" s="74" t="s">
        <v>31</v>
      </c>
      <c r="F78" s="75" t="str">
        <f>IF(D78="","-",IF(VLOOKUP(D78,D3TK!$D$7:$U$44,7,0)=0,"-",IF(AND(D78=D78,OR(E78="T",E78="P")),VLOOKUP(D78,D3TK!$D$7:$U$44,7,0),"-")))</f>
        <v>VES</v>
      </c>
      <c r="G78" s="75" t="str">
        <f>IF(D78="","-",IF(VLOOKUP(D78,D3TK!$D$7:$U$44,8,0)=0,"-",IF(AND(D78=D78,OR(E78="T",E78="P")),VLOOKUP(D78,D3TK!$D$7:$U$44,8,0),"-")))</f>
        <v>-</v>
      </c>
      <c r="H78" s="75" t="str">
        <f>IF(D78="","-",IF(VLOOKUP(D78,D3TK!$D$7:$U$44,9,0)=0,"-",IF(AND(D78=D78,OR(E78="T",E78="P")),VLOOKUP(D78,D3TK!$D$7:$U$44,9,0),"-")))</f>
        <v>-</v>
      </c>
      <c r="I78" s="75" t="str">
        <f>IF(D78="","-",IF(VLOOKUP(D78,D3TK!$D$7:$U$44,17,0)=0,"-",IF(AND(D78=D78,E78="P"),VLOOKUP(D78,D3TK!$D$7:$U$44,17,0),"-")))</f>
        <v>-</v>
      </c>
      <c r="J78" s="76" t="str">
        <f>IF(D78="","-",IF(VLOOKUP(D78,D3TK!$D$7:$U$44,18,0)=0,"-",IF(AND(D78=D78,E78="P"),VLOOKUP(D78,D3TK!$D$7:$U$44,18,0),"-")))</f>
        <v>-</v>
      </c>
      <c r="K78" s="77" t="s">
        <v>151</v>
      </c>
      <c r="L78" s="78" t="s">
        <v>26</v>
      </c>
      <c r="M78" s="72"/>
      <c r="N78" s="73" t="s">
        <v>150</v>
      </c>
      <c r="O78" s="74" t="s">
        <v>38</v>
      </c>
      <c r="P78" s="75" t="str">
        <f>IF(N78="","-",IF(VLOOKUP(N78,D3TK!$D$7:$U$44,7,0)=0,"-",IF(AND(N78=N78,OR(O78="T",O78="P")),VLOOKUP(N78,D3TK!$D$7:$U$44,7,0),"-")))</f>
        <v>FNA</v>
      </c>
      <c r="Q78" s="75" t="str">
        <f>IF(N78="","-",IF(VLOOKUP(N78,D3TK!$D$7:$U$44,8,0)=0,"-",IF(AND(N78=N78,OR(O78="T",O78="P")),VLOOKUP(N78,D3TK!$D$7:$U$44,8,0),"-")))</f>
        <v>MMS</v>
      </c>
      <c r="R78" s="75" t="str">
        <f>IF(N78="","-",IF(VLOOKUP(N78,D3TK!$D$7:$U$44,9,0)=0,"-",IF(AND(N78=N78,OR(O78="T",O78="P")),VLOOKUP(N78,D3TK!$D$7:$U$44,9,0),"-")))</f>
        <v>-</v>
      </c>
      <c r="S78" s="75" t="str">
        <f>IF(N78="","-",IF(VLOOKUP(N78,D3TK!$D$7:$U$44,17,0)=0,"-",IF(AND(N78=N78,O78="P"),VLOOKUP(N78,D3TK!$D$7:$U$44,17,0),"-")))</f>
        <v>JAP</v>
      </c>
      <c r="T78" s="76" t="str">
        <f>IF(N78="","-",IF(VLOOKUP(N78,D3TK!$D$7:$U$44,18,0)=0,"-",IF(AND(N78=N78,O78="P"),VLOOKUP(N78,D3TK!$D$7:$U$44,18,0),"-")))</f>
        <v>-</v>
      </c>
      <c r="U78" s="79" t="s">
        <v>151</v>
      </c>
      <c r="V78" s="78" t="s">
        <v>144</v>
      </c>
      <c r="W78" s="72"/>
      <c r="X78" s="73" t="s">
        <v>153</v>
      </c>
      <c r="Y78" s="74" t="s">
        <v>38</v>
      </c>
      <c r="Z78" s="75" t="str">
        <f>IF(X78="","-",IF(VLOOKUP(X78,D3TK!$D$7:$U$44,7,0)=0,"-",IF(AND(X78=X78,OR(Y78="T",Y78="P")),VLOOKUP(X78,D3TK!$D$7:$U$44,7,0),"-")))</f>
        <v>JUN</v>
      </c>
      <c r="AA78" s="75" t="str">
        <f>IF(X78="","-",IF(VLOOKUP(X78,D3TK!$D$7:$U$44,8,0)=0,"-",IF(AND(X78=X78,OR(Y78="T",Y78="P")),VLOOKUP(X78,D3TK!$D$7:$U$44,8,0),"-")))</f>
        <v>-</v>
      </c>
      <c r="AB78" s="75" t="str">
        <f>IF(X78="","-",IF(VLOOKUP(X78,D3TK!$D$7:$U$44,9,0)=0,"-",IF(AND(X78=X78,OR(Y78="T",Y78="P")),VLOOKUP(X78,D3TK!$D$7:$U$44,9,0),"-")))</f>
        <v>-</v>
      </c>
      <c r="AC78" s="75" t="str">
        <f>IF(X78="","-",IF(VLOOKUP(X78,D3TK!$D$7:$U$44,17,0)=0,"-",IF(AND(X78=X78,Y78="P"),VLOOKUP(X78,D3TK!$D$7:$U$44,17,0),"-")))</f>
        <v>-</v>
      </c>
      <c r="AD78" s="76" t="str">
        <f>IF(X78="","-",IF(VLOOKUP(X78,D3TK!$D$7:$U$44,18,0)=0,"-",IF(AND(X78=X78,Y78="P"),VLOOKUP(X78,D3TK!$D$7:$U$44,18,0),"-")))</f>
        <v>-</v>
      </c>
      <c r="AE78" s="79" t="s">
        <v>151</v>
      </c>
      <c r="AF78" s="78" t="s">
        <v>95</v>
      </c>
      <c r="AG78" s="72"/>
      <c r="AH78" s="73"/>
      <c r="AI78" s="74"/>
      <c r="AJ78" s="75" t="str">
        <f>IF(AH78="","-",IF(VLOOKUP(AH78,D3TK!$D$7:$U$44,7,0)=0,"-",IF(AND(AH78=AH78,OR(AI78="T",AI78="P")),VLOOKUP(AH78,D3TK!$D$7:$U$44,7,0),"-")))</f>
        <v>-</v>
      </c>
      <c r="AK78" s="75" t="str">
        <f>IF(AH78="","-",IF(VLOOKUP(AH78,D3TK!$D$7:$U$44,8,0)=0,"-",IF(AND(AH78=AH78,OR(AI78="T",AI78="P")),VLOOKUP(AH78,D3TK!$D$7:$U$44,8,0),"-")))</f>
        <v>-</v>
      </c>
      <c r="AL78" s="75" t="str">
        <f>IF(AH78="","-",IF(VLOOKUP(AH78,D3TK!$D$7:$U$44,9,0)=0,"-",IF(AND(AH78=AH78,OR(AI78="T",AI78="P")),VLOOKUP(AH78,D3TK!$D$7:$U$44,9,0),"-")))</f>
        <v>-</v>
      </c>
      <c r="AM78" s="75" t="str">
        <f>IF(AH78="","-",IF(VLOOKUP(AH78,D3TK!$D$7:$U$44,17,0)=0,"-",IF(AND(AH78=AH78,AI78="P"),VLOOKUP(AH78,D3TK!$D$7:$U$44,17,0),"-")))</f>
        <v>-</v>
      </c>
      <c r="AN78" s="76" t="str">
        <f>IF(AH78="","-",IF(VLOOKUP(AH78,D3TK!$D$7:$U$44,18,0)=0,"-",IF(AND(AH78=AH78,AI78="P"),VLOOKUP(AH78,D3TK!$D$7:$U$44,18,0),"-")))</f>
        <v>-</v>
      </c>
      <c r="AO78" s="79" t="s">
        <v>151</v>
      </c>
      <c r="AP78" s="81"/>
      <c r="AQ78" s="72"/>
      <c r="AR78" s="82"/>
      <c r="AS78" s="72"/>
      <c r="AT78" s="75" t="str">
        <f>IF(AR78="","-",IF(VLOOKUP(AR78,D3TK!$D$7:$U$44,7,0)=0,"-",IF(AND(AR78=AR78,OR(AS78="T",AS78="P")),VLOOKUP(AR78,D3TK!$D$7:$U$44,7,0),"-")))</f>
        <v>-</v>
      </c>
      <c r="AU78" s="75" t="str">
        <f>IF(AR78="","-",IF(VLOOKUP(AR78,D3TK!$D$7:$U$44,8,0)=0,"-",IF(AND(AR78=AR78,OR(AS78="T",AS78="P")),VLOOKUP(AR78,D3TK!$D$7:$U$44,8,0),"-")))</f>
        <v>-</v>
      </c>
      <c r="AV78" s="75" t="str">
        <f>IF(AR78="","-",IF(VLOOKUP(AR78,D3TK!$D$7:$U$44,9,0)=0,"-",IF(AND(AR78=AR78,OR(AS78="T",AS78="P")),VLOOKUP(AR78,D3TK!$D$7:$U$44,9,0),"-")))</f>
        <v>-</v>
      </c>
      <c r="AW78" s="75" t="str">
        <f>IF(AR78="","-",IF(VLOOKUP(AR78,D3TK!$D$7:$U$44,17,0)=0,"-",IF(AND(AR78=AR78,AS78="P"),VLOOKUP(AR78,D3TK!$D$7:$U$44,17,0),"-")))</f>
        <v>-</v>
      </c>
      <c r="AX78" s="76" t="str">
        <f>IF(AR78="","-",IF(VLOOKUP(AR78,D3TK!$D$7:$U$44,18,0)=0,"-",IF(AND(AR78=AR78,AS78="P"),VLOOKUP(AR78,D3TK!$D$7:$U$44,18,0),"-")))</f>
        <v>-</v>
      </c>
      <c r="AY78" s="79" t="s">
        <v>151</v>
      </c>
      <c r="AZ78" s="81"/>
      <c r="BA78" s="22"/>
      <c r="BB78" s="22"/>
      <c r="BC78" s="22"/>
      <c r="BD78" s="22"/>
      <c r="BE78" s="2"/>
      <c r="BF78" s="2"/>
      <c r="BG78" s="2"/>
      <c r="BH78" s="2"/>
      <c r="BI78" s="2"/>
      <c r="BJ78" s="2"/>
    </row>
    <row r="79" spans="1:62" ht="14.25" customHeight="1">
      <c r="A79" s="23">
        <v>2</v>
      </c>
      <c r="B79" s="38" t="s">
        <v>378</v>
      </c>
      <c r="C79" s="72"/>
      <c r="D79" s="73" t="s">
        <v>272</v>
      </c>
      <c r="E79" s="74" t="s">
        <v>31</v>
      </c>
      <c r="F79" s="75" t="str">
        <f>IF(D79="","-",IF(VLOOKUP(D79,D3TK!$D$7:$U$44,7,0)=0,"-",IF(AND(D79=D79,OR(E79="T",E79="P")),VLOOKUP(D79,D3TK!$D$7:$U$44,7,0),"-")))</f>
        <v>VES</v>
      </c>
      <c r="G79" s="75" t="str">
        <f>IF(D79="","-",IF(VLOOKUP(D79,D3TK!$D$7:$U$44,8,0)=0,"-",IF(AND(D79=D79,OR(E79="T",E79="P")),VLOOKUP(D79,D3TK!$D$7:$U$44,8,0),"-")))</f>
        <v>-</v>
      </c>
      <c r="H79" s="75" t="str">
        <f>IF(D79="","-",IF(VLOOKUP(D79,D3TK!$D$7:$U$44,9,0)=0,"-",IF(AND(D79=D79,OR(E79="T",E79="P")),VLOOKUP(D79,D3TK!$D$7:$U$44,9,0),"-")))</f>
        <v>-</v>
      </c>
      <c r="I79" s="75" t="str">
        <f>IF(D79="","-",IF(VLOOKUP(D79,D3TK!$D$7:$U$44,17,0)=0,"-",IF(AND(D79=D79,E79="P"),VLOOKUP(D79,D3TK!$D$7:$U$44,17,0),"-")))</f>
        <v>-</v>
      </c>
      <c r="J79" s="76" t="str">
        <f>IF(D79="","-",IF(VLOOKUP(D79,D3TK!$D$7:$U$44,18,0)=0,"-",IF(AND(D79=D79,E79="P"),VLOOKUP(D79,D3TK!$D$7:$U$44,18,0),"-")))</f>
        <v>-</v>
      </c>
      <c r="K79" s="77" t="s">
        <v>154</v>
      </c>
      <c r="L79" s="78" t="s">
        <v>26</v>
      </c>
      <c r="M79" s="72"/>
      <c r="N79" s="73" t="s">
        <v>272</v>
      </c>
      <c r="O79" s="74" t="s">
        <v>38</v>
      </c>
      <c r="P79" s="75" t="str">
        <f>IF(N79="","-",IF(VLOOKUP(N79,D3TK!$D$7:$U$44,7,0)=0,"-",IF(AND(N79=N79,OR(O79="T",O79="P")),VLOOKUP(N79,D3TK!$D$7:$U$44,7,0),"-")))</f>
        <v>VES</v>
      </c>
      <c r="Q79" s="75" t="str">
        <f>IF(N79="","-",IF(VLOOKUP(N79,D3TK!$D$7:$U$44,8,0)=0,"-",IF(AND(N79=N79,OR(O79="T",O79="P")),VLOOKUP(N79,D3TK!$D$7:$U$44,8,0),"-")))</f>
        <v>-</v>
      </c>
      <c r="R79" s="75" t="str">
        <f>IF(N79="","-",IF(VLOOKUP(N79,D3TK!$D$7:$U$44,9,0)=0,"-",IF(AND(N79=N79,OR(O79="T",O79="P")),VLOOKUP(N79,D3TK!$D$7:$U$44,9,0),"-")))</f>
        <v>-</v>
      </c>
      <c r="S79" s="75" t="str">
        <f>IF(N79="","-",IF(VLOOKUP(N79,D3TK!$D$7:$U$44,17,0)=0,"-",IF(AND(N79=N79,O79="P"),VLOOKUP(N79,D3TK!$D$7:$U$44,17,0),"-")))</f>
        <v>DES</v>
      </c>
      <c r="T79" s="76" t="str">
        <f>IF(N79="","-",IF(VLOOKUP(N79,D3TK!$D$7:$U$44,18,0)=0,"-",IF(AND(N79=N79,O79="P"),VLOOKUP(N79,D3TK!$D$7:$U$44,18,0),"-")))</f>
        <v>-</v>
      </c>
      <c r="U79" s="79" t="s">
        <v>154</v>
      </c>
      <c r="V79" s="78" t="s">
        <v>142</v>
      </c>
      <c r="W79" s="72"/>
      <c r="X79" s="73"/>
      <c r="Y79" s="72"/>
      <c r="Z79" s="75" t="str">
        <f>IF(X79="","-",IF(VLOOKUP(X79,D3TK!$D$7:$U$44,7,0)=0,"-",IF(AND(X79=X79,OR(Y79="T",Y79="P")),VLOOKUP(X79,D3TK!$D$7:$U$44,7,0),"-")))</f>
        <v>-</v>
      </c>
      <c r="AA79" s="75" t="str">
        <f>IF(X79="","-",IF(VLOOKUP(X79,D3TK!$D$7:$U$44,8,0)=0,"-",IF(AND(X79=X79,OR(Y79="T",Y79="P")),VLOOKUP(X79,D3TK!$D$7:$U$44,8,0),"-")))</f>
        <v>-</v>
      </c>
      <c r="AB79" s="75" t="str">
        <f>IF(X79="","-",IF(VLOOKUP(X79,D3TK!$D$7:$U$44,9,0)=0,"-",IF(AND(X79=X79,OR(Y79="T",Y79="P")),VLOOKUP(X79,D3TK!$D$7:$U$44,9,0),"-")))</f>
        <v>-</v>
      </c>
      <c r="AC79" s="75" t="str">
        <f>IF(X79="","-",IF(VLOOKUP(X79,D3TK!$D$7:$U$44,17,0)=0,"-",IF(AND(X79=X79,Y79="P"),VLOOKUP(X79,D3TK!$D$7:$U$44,17,0),"-")))</f>
        <v>-</v>
      </c>
      <c r="AD79" s="76" t="str">
        <f>IF(X79="","-",IF(VLOOKUP(X79,D3TK!$D$7:$U$44,18,0)=0,"-",IF(AND(X79=X79,Y79="P"),VLOOKUP(X79,D3TK!$D$7:$U$44,18,0),"-")))</f>
        <v>-</v>
      </c>
      <c r="AE79" s="79" t="s">
        <v>154</v>
      </c>
      <c r="AF79" s="81"/>
      <c r="AG79" s="72"/>
      <c r="AH79" s="73" t="s">
        <v>155</v>
      </c>
      <c r="AI79" s="74" t="s">
        <v>38</v>
      </c>
      <c r="AJ79" s="75" t="str">
        <f>IF(AH79="","-",IF(VLOOKUP(AH79,D3TK!$D$7:$U$44,7,0)=0,"-",IF(AND(AH79=AH79,OR(AI79="T",AI79="P")),VLOOKUP(AH79,D3TK!$D$7:$U$44,7,0),"-")))</f>
        <v>MPR</v>
      </c>
      <c r="AK79" s="75" t="str">
        <f>IF(AH79="","-",IF(VLOOKUP(AH79,D3TK!$D$7:$U$44,8,0)=0,"-",IF(AND(AH79=AH79,OR(AI79="T",AI79="P")),VLOOKUP(AH79,D3TK!$D$7:$U$44,8,0),"-")))</f>
        <v>-</v>
      </c>
      <c r="AL79" s="75" t="str">
        <f>IF(AH79="","-",IF(VLOOKUP(AH79,D3TK!$D$7:$U$44,9,0)=0,"-",IF(AND(AH79=AH79,OR(AI79="T",AI79="P")),VLOOKUP(AH79,D3TK!$D$7:$U$44,9,0),"-")))</f>
        <v>-</v>
      </c>
      <c r="AM79" s="75" t="str">
        <f>IF(AH79="","-",IF(VLOOKUP(AH79,D3TK!$D$7:$U$44,17,0)=0,"-",IF(AND(AH79=AH79,AI79="P"),VLOOKUP(AH79,D3TK!$D$7:$U$44,17,0),"-")))</f>
        <v>-</v>
      </c>
      <c r="AN79" s="76" t="str">
        <f>IF(AH79="","-",IF(VLOOKUP(AH79,D3TK!$D$7:$U$44,18,0)=0,"-",IF(AND(AH79=AH79,AI79="P"),VLOOKUP(AH79,D3TK!$D$7:$U$44,18,0),"-")))</f>
        <v>-</v>
      </c>
      <c r="AO79" s="79" t="s">
        <v>154</v>
      </c>
      <c r="AP79" s="78" t="s">
        <v>68</v>
      </c>
      <c r="AQ79" s="72"/>
      <c r="AR79" s="82"/>
      <c r="AS79" s="72"/>
      <c r="AT79" s="75" t="str">
        <f>IF(AR79="","-",IF(VLOOKUP(AR79,D3TK!$D$7:$U$44,7,0)=0,"-",IF(AND(AR79=AR79,OR(AS79="T",AS79="P")),VLOOKUP(AR79,D3TK!$D$7:$U$44,7,0),"-")))</f>
        <v>-</v>
      </c>
      <c r="AU79" s="75" t="str">
        <f>IF(AR79="","-",IF(VLOOKUP(AR79,D3TK!$D$7:$U$44,8,0)=0,"-",IF(AND(AR79=AR79,OR(AS79="T",AS79="P")),VLOOKUP(AR79,D3TK!$D$7:$U$44,8,0),"-")))</f>
        <v>-</v>
      </c>
      <c r="AV79" s="75" t="str">
        <f>IF(AR79="","-",IF(VLOOKUP(AR79,D3TK!$D$7:$U$44,9,0)=0,"-",IF(AND(AR79=AR79,OR(AS79="T",AS79="P")),VLOOKUP(AR79,D3TK!$D$7:$U$44,9,0),"-")))</f>
        <v>-</v>
      </c>
      <c r="AW79" s="75" t="str">
        <f>IF(AR79="","-",IF(VLOOKUP(AR79,D3TK!$D$7:$U$44,17,0)=0,"-",IF(AND(AR79=AR79,AS79="P"),VLOOKUP(AR79,D3TK!$D$7:$U$44,17,0),"-")))</f>
        <v>-</v>
      </c>
      <c r="AX79" s="76" t="str">
        <f>IF(AR79="","-",IF(VLOOKUP(AR79,D3TK!$D$7:$U$44,18,0)=0,"-",IF(AND(AR79=AR79,AS79="P"),VLOOKUP(AR79,D3TK!$D$7:$U$44,18,0),"-")))</f>
        <v>-</v>
      </c>
      <c r="AY79" s="79" t="s">
        <v>154</v>
      </c>
      <c r="AZ79" s="81"/>
      <c r="BA79" s="22"/>
      <c r="BB79" s="22"/>
      <c r="BC79" s="22"/>
      <c r="BD79" s="22"/>
      <c r="BE79" s="2"/>
      <c r="BF79" s="2"/>
      <c r="BG79" s="2"/>
      <c r="BH79" s="2"/>
      <c r="BI79" s="2"/>
      <c r="BJ79" s="2"/>
    </row>
    <row r="80" spans="1:62" ht="14.25" customHeight="1">
      <c r="A80" s="23">
        <v>2</v>
      </c>
      <c r="B80" s="38" t="s">
        <v>378</v>
      </c>
      <c r="C80" s="72"/>
      <c r="D80" s="73" t="s">
        <v>222</v>
      </c>
      <c r="E80" s="74" t="s">
        <v>31</v>
      </c>
      <c r="F80" s="75" t="str">
        <f>IF(D80="","-",IF(VLOOKUP(D80,D4TI!$D$7:$U$58,7,0)=0,"-",IF(AND(D80=D80,OR(E80="T",E80="P")),VLOOKUP(D80,D4TI!$D$7:$U$58,7,0),"-")))</f>
        <v>FNA</v>
      </c>
      <c r="G80" s="75" t="str">
        <f>IF(D80="","-",IF(VLOOKUP(D80,D4TI!$D$7:$U$58,8,0)=0,"-",IF(AND(D80=D80,OR(E80="T",E80="P")),VLOOKUP(D80,D4TI!$D$7:$U$58,8,0),"-")))</f>
        <v>-</v>
      </c>
      <c r="H80" s="75" t="str">
        <f>IF(D80="","-",IF(VLOOKUP(D80,D4TI!$D$7:$U$58,9,0)=0,"-",IF(AND(D80=D80,OR(E80="T",E80="P")),VLOOKUP(D80,D4TI!$D$7:$U$58,9,0),"-")))</f>
        <v>-</v>
      </c>
      <c r="I80" s="75" t="str">
        <f>IF(D80="","-",IF(VLOOKUP(D80,D4TI!$D$7:$U$58,17,0)=0,"-",IF(AND(D80=D80,E80="P"),VLOOKUP(D80,D4TI!$D$7:$U$58,17,0),"-")))</f>
        <v>-</v>
      </c>
      <c r="J80" s="76" t="str">
        <f>IF(D80="","-",IF(VLOOKUP(D80,D4TI!$D$7:$U$58,18,0)=0,"-",IF(AND(D80=D80,E80="P"),VLOOKUP(D80,D4TI!$D$7:$U$58,18,0),"-")))</f>
        <v>-</v>
      </c>
      <c r="K80" s="83" t="s">
        <v>157</v>
      </c>
      <c r="L80" s="78" t="s">
        <v>62</v>
      </c>
      <c r="M80" s="72"/>
      <c r="N80" s="73" t="s">
        <v>158</v>
      </c>
      <c r="O80" s="74" t="s">
        <v>31</v>
      </c>
      <c r="P80" s="75" t="str">
        <f>IF(N80="","-",IF(VLOOKUP(N80,D4TI!$D$7:$U$58,7,0)=0,"-",IF(AND(N80=N80,OR(O80="T",O80="P")),VLOOKUP(N80,D4TI!$D$7:$U$58,7,0),"-")))</f>
        <v>REG</v>
      </c>
      <c r="Q80" s="75" t="str">
        <f>IF(N80="","-",IF(VLOOKUP(N80,D4TI!$D$7:$U$58,8,0)=0,"-",IF(AND(N80=N80,OR(O80="T",O80="P")),VLOOKUP(N80,D4TI!$D$7:$U$58,8,0),"-")))</f>
        <v>-</v>
      </c>
      <c r="R80" s="75" t="str">
        <f>IF(N80="","-",IF(VLOOKUP(N80,D4TI!$D$7:$U$58,9,0)=0,"-",IF(AND(N80=N80,OR(O80="T",O80="P")),VLOOKUP(N80,D4TI!$D$7:$U$58,9,0),"-")))</f>
        <v>-</v>
      </c>
      <c r="S80" s="75" t="str">
        <f>IF(N80="","-",IF(VLOOKUP(N80,D4TI!$D$7:$U$58,17,0)=0,"-",IF(AND(N80=N80,O80="P"),VLOOKUP(N80,D4TI!$D$7:$U$58,17,0),"-")))</f>
        <v>-</v>
      </c>
      <c r="T80" s="76" t="str">
        <f>IF(N80="","-",IF(VLOOKUP(N80,D4TI!$D$7:$U$58,18,0)=0,"-",IF(AND(N80=N80,O80="P"),VLOOKUP(N80,D4TI!$D$7:$U$58,18,0),"-")))</f>
        <v>-</v>
      </c>
      <c r="U80" s="83" t="s">
        <v>157</v>
      </c>
      <c r="V80" s="78" t="s">
        <v>111</v>
      </c>
      <c r="W80" s="72"/>
      <c r="X80" s="73"/>
      <c r="Y80" s="74"/>
      <c r="Z80" s="75" t="str">
        <f>IF(X80="","-",IF(VLOOKUP(X80,D4TI!$D$7:$U$58,7,0)=0,"-",IF(AND(X80=X80,OR(Y80="T",Y80="P")),VLOOKUP(X80,D4TI!$D$7:$U$58,7,0),"-")))</f>
        <v>-</v>
      </c>
      <c r="AA80" s="75" t="str">
        <f>IF(X80="","-",IF(VLOOKUP(X80,D4TI!$D$7:$U$58,8,0)=0,"-",IF(AND(X80=X80,OR(Y80="T",Y80="P")),VLOOKUP(X80,D4TI!$D$7:$U$58,8,0),"-")))</f>
        <v>-</v>
      </c>
      <c r="AB80" s="75" t="str">
        <f>IF(X80="","-",IF(VLOOKUP(X80,D4TI!$D$7:$U$58,9,0)=0,"-",IF(AND(X80=X80,OR(Y80="T",Y80="P")),VLOOKUP(X80,D4TI!$D$7:$U$58,9,0),"-")))</f>
        <v>-</v>
      </c>
      <c r="AC80" s="75" t="str">
        <f>IF(X80="","-",IF(VLOOKUP(X80,D4TI!$D$7:$U$58,17,0)=0,"-",IF(AND(X80=X80,Y80="P"),VLOOKUP(X80,D4TI!$D$7:$U$58,17,0),"-")))</f>
        <v>-</v>
      </c>
      <c r="AD80" s="76" t="str">
        <f>IF(X80="","-",IF(VLOOKUP(X80,D4TI!$D$7:$U$58,18,0)=0,"-",IF(AND(X80=X80,Y80="P"),VLOOKUP(X80,D4TI!$D$7:$U$58,18,0),"-")))</f>
        <v>-</v>
      </c>
      <c r="AE80" s="83" t="s">
        <v>157</v>
      </c>
      <c r="AF80" s="78"/>
      <c r="AG80" s="72"/>
      <c r="AH80" s="82"/>
      <c r="AI80" s="72"/>
      <c r="AJ80" s="75" t="str">
        <f>IF(AH80="","-",IF(VLOOKUP(AH80,D4TI!$D$7:$U$58,7,0)=0,"-",IF(AND(AH80=AH80,OR(AI80="T",AI80="P")),VLOOKUP(AH80,D4TI!$D$7:$U$58,7,0),"-")))</f>
        <v>-</v>
      </c>
      <c r="AK80" s="75" t="str">
        <f>IF(AH80="","-",IF(VLOOKUP(AH80,D4TI!$D$7:$U$58,8,0)=0,"-",IF(AND(AH80=AH80,OR(AI80="T",AI80="P")),VLOOKUP(AH80,D4TI!$D$7:$U$58,8,0),"-")))</f>
        <v>-</v>
      </c>
      <c r="AL80" s="75" t="str">
        <f>IF(AH80="","-",IF(VLOOKUP(AH80,D4TI!$D$7:$U$58,9,0)=0,"-",IF(AND(AH80=AH80,OR(AI80="T",AI80="P")),VLOOKUP(AH80,D4TI!$D$7:$U$58,9,0),"-")))</f>
        <v>-</v>
      </c>
      <c r="AM80" s="75" t="str">
        <f>IF(AH80="","-",IF(VLOOKUP(AH80,D4TI!$D$7:$U$58,17,0)=0,"-",IF(AND(AH80=AH80,AI80="P"),VLOOKUP(AH80,D4TI!$D$7:$U$58,17,0),"-")))</f>
        <v>-</v>
      </c>
      <c r="AN80" s="76" t="str">
        <f>IF(AH80="","-",IF(VLOOKUP(AH80,D4TI!$D$7:$U$58,18,0)=0,"-",IF(AND(AH80=AH80,AI80="P"),VLOOKUP(AH80,D4TI!$D$7:$U$58,18,0),"-")))</f>
        <v>-</v>
      </c>
      <c r="AO80" s="83" t="s">
        <v>157</v>
      </c>
      <c r="AP80" s="81"/>
      <c r="AQ80" s="72"/>
      <c r="AR80" s="73" t="s">
        <v>158</v>
      </c>
      <c r="AS80" s="74" t="s">
        <v>38</v>
      </c>
      <c r="AT80" s="75" t="str">
        <f>IF(AR80="","-",IF(VLOOKUP(AR80,D4TI!$D$7:$U$58,7,0)=0,"-",IF(AND(AR80=AR80,OR(AS80="T",AS80="P")),VLOOKUP(AR80,D4TI!$D$7:$U$58,7,0),"-")))</f>
        <v>REG</v>
      </c>
      <c r="AU80" s="75" t="str">
        <f>IF(AR80="","-",IF(VLOOKUP(AR80,D4TI!$D$7:$U$58,8,0)=0,"-",IF(AND(AR80=AR80,OR(AS80="T",AS80="P")),VLOOKUP(AR80,D4TI!$D$7:$U$58,8,0),"-")))</f>
        <v>-</v>
      </c>
      <c r="AV80" s="75" t="str">
        <f>IF(AR80="","-",IF(VLOOKUP(AR80,D4TI!$D$7:$U$58,9,0)=0,"-",IF(AND(AR80=AR80,OR(AS80="T",AS80="P")),VLOOKUP(AR80,D4TI!$D$7:$U$58,9,0),"-")))</f>
        <v>-</v>
      </c>
      <c r="AW80" s="75" t="str">
        <f>IF(AR80="","-",IF(VLOOKUP(AR80,D4TI!$D$7:$U$58,17,0)=0,"-",IF(AND(AR80=AR80,AS80="P"),VLOOKUP(AR80,D4TI!$D$7:$U$58,17,0),"-")))</f>
        <v>-</v>
      </c>
      <c r="AX80" s="76" t="str">
        <f>IF(AR80="","-",IF(VLOOKUP(AR80,D4TI!$D$7:$U$58,18,0)=0,"-",IF(AND(AR80=AR80,AS80="P"),VLOOKUP(AR80,D4TI!$D$7:$U$58,18,0),"-")))</f>
        <v>-</v>
      </c>
      <c r="AY80" s="83" t="s">
        <v>157</v>
      </c>
      <c r="AZ80" s="78" t="s">
        <v>142</v>
      </c>
      <c r="BA80" s="22"/>
      <c r="BB80" s="22"/>
      <c r="BC80" s="22"/>
      <c r="BD80" s="22"/>
      <c r="BE80" s="2"/>
      <c r="BF80" s="2"/>
      <c r="BG80" s="2"/>
      <c r="BH80" s="2"/>
      <c r="BI80" s="2"/>
      <c r="BJ80" s="2"/>
    </row>
    <row r="81" spans="1:62" ht="14.25" customHeight="1">
      <c r="A81" s="23">
        <v>2</v>
      </c>
      <c r="B81" s="38" t="s">
        <v>378</v>
      </c>
      <c r="C81" s="72"/>
      <c r="D81" s="73" t="s">
        <v>222</v>
      </c>
      <c r="E81" s="74" t="s">
        <v>31</v>
      </c>
      <c r="F81" s="75" t="str">
        <f>IF(D81="","-",IF(VLOOKUP(D81,D4TI!$D$7:$U$58,7,0)=0,"-",IF(AND(D81=D81,OR(E81="T",E81="P")),VLOOKUP(D81,D4TI!$D$7:$U$58,7,0),"-")))</f>
        <v>FNA</v>
      </c>
      <c r="G81" s="75" t="str">
        <f>IF(D81="","-",IF(VLOOKUP(D81,D4TI!$D$7:$U$58,8,0)=0,"-",IF(AND(D81=D81,OR(E81="T",E81="P")),VLOOKUP(D81,D4TI!$D$7:$U$58,8,0),"-")))</f>
        <v>-</v>
      </c>
      <c r="H81" s="75" t="str">
        <f>IF(D81="","-",IF(VLOOKUP(D81,D4TI!$D$7:$U$58,9,0)=0,"-",IF(AND(D81=D81,OR(E81="T",E81="P")),VLOOKUP(D81,D4TI!$D$7:$U$58,9,0),"-")))</f>
        <v>-</v>
      </c>
      <c r="I81" s="75" t="str">
        <f>IF(D81="","-",IF(VLOOKUP(D81,D4TI!$D$7:$U$58,17,0)=0,"-",IF(AND(D81=D81,E81="P"),VLOOKUP(D81,D4TI!$D$7:$U$58,17,0),"-")))</f>
        <v>-</v>
      </c>
      <c r="J81" s="76" t="str">
        <f>IF(D81="","-",IF(VLOOKUP(D81,D4TI!$D$7:$U$58,18,0)=0,"-",IF(AND(D81=D81,E81="P"),VLOOKUP(D81,D4TI!$D$7:$U$58,18,0),"-")))</f>
        <v>-</v>
      </c>
      <c r="K81" s="83" t="s">
        <v>159</v>
      </c>
      <c r="L81" s="78" t="s">
        <v>62</v>
      </c>
      <c r="M81" s="72"/>
      <c r="N81" s="73" t="s">
        <v>158</v>
      </c>
      <c r="O81" s="74" t="s">
        <v>31</v>
      </c>
      <c r="P81" s="75" t="str">
        <f>IF(N81="","-",IF(VLOOKUP(N81,D4TI!$D$7:$U$58,7,0)=0,"-",IF(AND(N81=N81,OR(O81="T",O81="P")),VLOOKUP(N81,D4TI!$D$7:$U$58,7,0),"-")))</f>
        <v>REG</v>
      </c>
      <c r="Q81" s="75" t="str">
        <f>IF(N81="","-",IF(VLOOKUP(N81,D4TI!$D$7:$U$58,8,0)=0,"-",IF(AND(N81=N81,OR(O81="T",O81="P")),VLOOKUP(N81,D4TI!$D$7:$U$58,8,0),"-")))</f>
        <v>-</v>
      </c>
      <c r="R81" s="75" t="str">
        <f>IF(N81="","-",IF(VLOOKUP(N81,D4TI!$D$7:$U$58,9,0)=0,"-",IF(AND(N81=N81,OR(O81="T",O81="P")),VLOOKUP(N81,D4TI!$D$7:$U$58,9,0),"-")))</f>
        <v>-</v>
      </c>
      <c r="S81" s="75" t="str">
        <f>IF(N81="","-",IF(VLOOKUP(N81,D4TI!$D$7:$U$58,17,0)=0,"-",IF(AND(N81=N81,O81="P"),VLOOKUP(N81,D4TI!$D$7:$U$58,17,0),"-")))</f>
        <v>-</v>
      </c>
      <c r="T81" s="76" t="str">
        <f>IF(N81="","-",IF(VLOOKUP(N81,D4TI!$D$7:$U$58,18,0)=0,"-",IF(AND(N81=N81,O81="P"),VLOOKUP(N81,D4TI!$D$7:$U$58,18,0),"-")))</f>
        <v>-</v>
      </c>
      <c r="U81" s="83" t="s">
        <v>159</v>
      </c>
      <c r="V81" s="78" t="s">
        <v>111</v>
      </c>
      <c r="W81" s="72"/>
      <c r="X81" s="73"/>
      <c r="Y81" s="74"/>
      <c r="Z81" s="75" t="str">
        <f>IF(X81="","-",IF(VLOOKUP(X81,D4TI!$D$7:$U$58,7,0)=0,"-",IF(AND(X81=X81,OR(Y81="T",Y81="P")),VLOOKUP(X81,D4TI!$D$7:$U$58,7,0),"-")))</f>
        <v>-</v>
      </c>
      <c r="AA81" s="75" t="str">
        <f>IF(X81="","-",IF(VLOOKUP(X81,D4TI!$D$7:$U$58,8,0)=0,"-",IF(AND(X81=X81,OR(Y81="T",Y81="P")),VLOOKUP(X81,D4TI!$D$7:$U$58,8,0),"-")))</f>
        <v>-</v>
      </c>
      <c r="AB81" s="75" t="str">
        <f>IF(X81="","-",IF(VLOOKUP(X81,D4TI!$D$7:$U$58,9,0)=0,"-",IF(AND(X81=X81,OR(Y81="T",Y81="P")),VLOOKUP(X81,D4TI!$D$7:$U$58,9,0),"-")))</f>
        <v>-</v>
      </c>
      <c r="AC81" s="75" t="str">
        <f>IF(X81="","-",IF(VLOOKUP(X81,D4TI!$D$7:$U$58,17,0)=0,"-",IF(AND(X81=X81,Y81="P"),VLOOKUP(X81,D4TI!$D$7:$U$58,17,0),"-")))</f>
        <v>-</v>
      </c>
      <c r="AD81" s="76" t="str">
        <f>IF(X81="","-",IF(VLOOKUP(X81,D4TI!$D$7:$U$58,18,0)=0,"-",IF(AND(X81=X81,Y81="P"),VLOOKUP(X81,D4TI!$D$7:$U$58,18,0),"-")))</f>
        <v>-</v>
      </c>
      <c r="AE81" s="83" t="s">
        <v>159</v>
      </c>
      <c r="AF81" s="78"/>
      <c r="AG81" s="72"/>
      <c r="AH81" s="82"/>
      <c r="AI81" s="72"/>
      <c r="AJ81" s="75"/>
      <c r="AK81" s="75" t="str">
        <f>IF(AH81="","-",IF(VLOOKUP(AH81,D4TI!$D$7:$U$58,8,0)=0,"-",IF(AND(AH81=AH81,OR(AI81="T",AI81="P")),VLOOKUP(AH81,D4TI!$D$7:$U$58,8,0),"-")))</f>
        <v>-</v>
      </c>
      <c r="AL81" s="75" t="str">
        <f>IF(AH81="","-",IF(VLOOKUP(AH81,D4TI!$D$7:$U$58,9,0)=0,"-",IF(AND(AH81=AH81,OR(AI81="T",AI81="P")),VLOOKUP(AH81,D4TI!$D$7:$U$58,9,0),"-")))</f>
        <v>-</v>
      </c>
      <c r="AM81" s="75" t="str">
        <f>IF(AH81="","-",IF(VLOOKUP(AH81,D4TI!$D$7:$U$58,17,0)=0,"-",IF(AND(AH81=AH81,AI81="P"),VLOOKUP(AH81,D4TI!$D$7:$U$58,17,0),"-")))</f>
        <v>-</v>
      </c>
      <c r="AN81" s="76" t="str">
        <f>IF(AH81="","-",IF(VLOOKUP(AH81,D4TI!$D$7:$U$58,18,0)=0,"-",IF(AND(AH81=AH81,AI81="P"),VLOOKUP(AH81,D4TI!$D$7:$U$58,18,0),"-")))</f>
        <v>-</v>
      </c>
      <c r="AO81" s="83" t="s">
        <v>159</v>
      </c>
      <c r="AP81" s="81"/>
      <c r="AQ81" s="72"/>
      <c r="AR81" s="73" t="s">
        <v>158</v>
      </c>
      <c r="AS81" s="74" t="s">
        <v>38</v>
      </c>
      <c r="AT81" s="75" t="str">
        <f>IF(AR81="","-",IF(VLOOKUP(AR81,D4TI!$D$7:$U$58,7,0)=0,"-",IF(AND(AR81=AR81,OR(AS81="T",AS81="P")),VLOOKUP(AR81,D4TI!$D$7:$U$58,7,0),"-")))</f>
        <v>REG</v>
      </c>
      <c r="AU81" s="75" t="str">
        <f>IF(AR81="","-",IF(VLOOKUP(AR81,D4TI!$D$7:$U$58,8,0)=0,"-",IF(AND(AR81=AR81,OR(AS81="T",AS81="P")),VLOOKUP(AR81,D4TI!$D$7:$U$58,8,0),"-")))</f>
        <v>-</v>
      </c>
      <c r="AV81" s="75" t="str">
        <f>IF(AR81="","-",IF(VLOOKUP(AR81,D4TI!$D$7:$U$58,9,0)=0,"-",IF(AND(AR81=AR81,OR(AS81="T",AS81="P")),VLOOKUP(AR81,D4TI!$D$7:$U$58,9,0),"-")))</f>
        <v>-</v>
      </c>
      <c r="AW81" s="75" t="str">
        <f>IF(AR81="","-",IF(VLOOKUP(AR81,D4TI!$D$7:$U$58,17,0)=0,"-",IF(AND(AR81=AR81,AS81="P"),VLOOKUP(AR81,D4TI!$D$7:$U$58,17,0),"-")))</f>
        <v>-</v>
      </c>
      <c r="AX81" s="76" t="str">
        <f>IF(AR81="","-",IF(VLOOKUP(AR81,D4TI!$D$7:$U$58,18,0)=0,"-",IF(AND(AR81=AR81,AS81="P"),VLOOKUP(AR81,D4TI!$D$7:$U$58,18,0),"-")))</f>
        <v>-</v>
      </c>
      <c r="AY81" s="83" t="s">
        <v>159</v>
      </c>
      <c r="AZ81" s="78" t="s">
        <v>146</v>
      </c>
      <c r="BA81" s="22"/>
      <c r="BB81" s="22"/>
      <c r="BC81" s="22"/>
      <c r="BD81" s="22"/>
      <c r="BE81" s="2"/>
      <c r="BF81" s="2"/>
      <c r="BG81" s="2"/>
      <c r="BH81" s="2"/>
      <c r="BI81" s="2"/>
      <c r="BJ81" s="2"/>
    </row>
    <row r="82" spans="1:62" ht="14.25" customHeight="1">
      <c r="A82" s="23">
        <v>2</v>
      </c>
      <c r="B82" s="38" t="s">
        <v>378</v>
      </c>
      <c r="C82" s="72"/>
      <c r="D82" s="73"/>
      <c r="E82" s="74"/>
      <c r="F82" s="75" t="str">
        <f>IF(D82="","-",IF(VLOOKUP(D82,'S1-TI'!$D$7:$U$58,7,0)=0,"-",IF(AND(D82=D82,OR(E82="T",E82="P")),VLOOKUP(D82,'S1-TI'!$D$7:$U$58,7,0),"-")))</f>
        <v>-</v>
      </c>
      <c r="G82" s="75" t="str">
        <f>IF(D82="","-",IF(VLOOKUP(D82,'S1-TI'!$D$7:$U$58,8,0)=0,"-",IF(AND(D82=D82,OR(E82="T",E82="P")),VLOOKUP(D82,'S1-TI'!$D$7:$U$58,8,0),"-")))</f>
        <v>-</v>
      </c>
      <c r="H82" s="75" t="str">
        <f>IF(D82="","-",IF(VLOOKUP(D82,'S1-TI'!$D$7:$U$58,9,0)=0,"-",IF(AND(D82=D82,OR(E82="T",E82="P")),VLOOKUP(D82,'S1-TI'!$D$7:$U$58,9,0),"-")))</f>
        <v>-</v>
      </c>
      <c r="I82" s="75" t="str">
        <f>IF(D82="","-",IF(VLOOKUP(D82,'S1-TI'!$D$7:$U$58,17,0)=0,"-",IF(AND(D82=D82,E82="P"),VLOOKUP(D82,'S1-TI'!$D$7:$U$58,17,0),"-")))</f>
        <v>-</v>
      </c>
      <c r="J82" s="76" t="str">
        <f>IF(D82="","-",IF(VLOOKUP(D82,'S1-TI'!$D$7:$U$58,18,0)=0,"-",IF(AND(D82=D82,E82="P"),VLOOKUP(D82,'S1-TI'!$D$7:$U$58,18,0),"-")))</f>
        <v>-</v>
      </c>
      <c r="K82" s="83" t="s">
        <v>162</v>
      </c>
      <c r="L82" s="78"/>
      <c r="M82" s="72"/>
      <c r="N82" s="73" t="s">
        <v>163</v>
      </c>
      <c r="O82" s="74" t="s">
        <v>38</v>
      </c>
      <c r="P82" s="75" t="str">
        <f>IF(N82="","-",IF(VLOOKUP(N82,'S1-TI'!$D$7:$U$58,7,0)=0,"-",IF(AND(N82=N82,OR(O82="T",O82="P")),VLOOKUP(N82,'S1-TI'!$D$7:$U$58,7,0),"-")))</f>
        <v>PAT</v>
      </c>
      <c r="Q82" s="75" t="str">
        <f>IF(N82="","-",IF(VLOOKUP(N82,'S1-TI'!$D$7:$U$58,8,0)=0,"-",IF(AND(N82=N82,OR(O82="T",O82="P")),VLOOKUP(N82,'S1-TI'!$D$7:$U$58,8,0),"-")))</f>
        <v>IUS</v>
      </c>
      <c r="R82" s="75" t="str">
        <f>IF(N82="","-",IF(VLOOKUP(N82,'S1-TI'!$D$7:$U$58,9,0)=0,"-",IF(AND(N82=N82,OR(O82="T",O82="P")),VLOOKUP(N82,'S1-TI'!$D$7:$U$58,9,0),"-")))</f>
        <v>JUN</v>
      </c>
      <c r="S82" s="75" t="str">
        <f>IF(N82="","-",IF(VLOOKUP(N82,'S1-TI'!$D$7:$U$58,17,0)=0,"-",IF(AND(N82=N82,O82="P"),VLOOKUP(N82,'S1-TI'!$D$7:$U$58,17,0),"-")))</f>
        <v>DES</v>
      </c>
      <c r="T82" s="76" t="str">
        <f>IF(N82="","-",IF(VLOOKUP(N82,'S1-TI'!$D$7:$U$58,18,0)=0,"-",IF(AND(N82=N82,O82="P"),VLOOKUP(N82,'S1-TI'!$D$7:$U$58,18,0),"-")))</f>
        <v>RGS</v>
      </c>
      <c r="U82" s="83" t="s">
        <v>162</v>
      </c>
      <c r="V82" s="78" t="s">
        <v>46</v>
      </c>
      <c r="W82" s="72"/>
      <c r="X82" s="73"/>
      <c r="Y82" s="74"/>
      <c r="Z82" s="75" t="str">
        <f>IF(X82="","-",IF(VLOOKUP(X82,'S1-TI'!$D$7:$U$58,7,0)=0,"-",IF(AND(X82=X82,OR(Y82="T",Y82="P")),VLOOKUP(X82,'S1-TI'!$D$7:$U$58,7,0),"-")))</f>
        <v>-</v>
      </c>
      <c r="AA82" s="75" t="str">
        <f>IF(X82="","-",IF(VLOOKUP(X82,'S1-TI'!$D$7:$U$58,8,0)=0,"-",IF(AND(X82=X82,OR(Y82="T",Y82="P")),VLOOKUP(X82,'S1-TI'!$D$7:$U$58,8,0),"-")))</f>
        <v>-</v>
      </c>
      <c r="AB82" s="75" t="str">
        <f>IF(X82="","-",IF(VLOOKUP(X82,'S1-TI'!$D$7:$U$58,9,0)=0,"-",IF(AND(X82=X82,OR(Y82="T",Y82="P")),VLOOKUP(X82,'S1-TI'!$D$7:$U$58,9,0),"-")))</f>
        <v>-</v>
      </c>
      <c r="AC82" s="75" t="str">
        <f>IF(X82="","-",IF(VLOOKUP(X82,'S1-TI'!$D$7:$U$58,17,0)=0,"-",IF(AND(X82=X82,Y82="P"),VLOOKUP(X82,'S1-TI'!$D$7:$U$58,17,0),"-")))</f>
        <v>-</v>
      </c>
      <c r="AD82" s="76" t="str">
        <f>IF(X82="","-",IF(VLOOKUP(X82,'S1-TI'!$D$7:$U$58,18,0)=0,"-",IF(AND(X82=X82,Y82="P"),VLOOKUP(X82,'S1-TI'!$D$7:$U$58,18,0),"-")))</f>
        <v>-</v>
      </c>
      <c r="AE82" s="83" t="s">
        <v>162</v>
      </c>
      <c r="AF82" s="78"/>
      <c r="AG82" s="72"/>
      <c r="AH82" s="73" t="s">
        <v>222</v>
      </c>
      <c r="AI82" s="74" t="s">
        <v>31</v>
      </c>
      <c r="AJ82" s="75" t="str">
        <f>IF(AH82="","-",IF(VLOOKUP(AH82,'S1-TI'!$D$7:$U$58,7,0)=0,"-",IF(AND(AH82=AH82,OR(AI82="T",AI82="P")),VLOOKUP(AH82,'S1-TI'!$D$7:$U$58,7,0),"-")))</f>
        <v>IPM</v>
      </c>
      <c r="AK82" s="75" t="str">
        <f>IF(AH82="","-",IF(VLOOKUP(AH82,'S1-TI'!$D$7:$U$58,8,0)=0,"-",IF(AND(AH82=AH82,OR(AI82="T",AI82="P")),VLOOKUP(AH82,'S1-TI'!$D$7:$U$58,8,0),"-")))</f>
        <v>-</v>
      </c>
      <c r="AL82" s="75" t="str">
        <f>IF(AH82="","-",IF(VLOOKUP(AH82,'S1-TI'!$D$7:$U$58,9,0)=0,"-",IF(AND(AH82=AH82,OR(AI82="T",AI82="P")),VLOOKUP(AH82,'S1-TI'!$D$7:$U$58,9,0),"-")))</f>
        <v>-</v>
      </c>
      <c r="AM82" s="75" t="str">
        <f>IF(AH82="","-",IF(VLOOKUP(AH82,'S1-TI'!$D$7:$U$58,17,0)=0,"-",IF(AND(AH82=AH82,AI82="P"),VLOOKUP(AH82,'S1-TI'!$D$7:$U$58,17,0),"-")))</f>
        <v>-</v>
      </c>
      <c r="AN82" s="76" t="str">
        <f>IF(AH82="","-",IF(VLOOKUP(AH82,'S1-TI'!$D$7:$U$58,18,0)=0,"-",IF(AND(AH82=AH82,AI82="P"),VLOOKUP(AH82,'S1-TI'!$D$7:$U$58,18,0),"-")))</f>
        <v>-</v>
      </c>
      <c r="AO82" s="83" t="s">
        <v>162</v>
      </c>
      <c r="AP82" s="81"/>
      <c r="AQ82" s="72"/>
      <c r="AR82" s="73"/>
      <c r="AS82" s="74"/>
      <c r="AT82" s="75" t="str">
        <f>IF(AR82="","-",IF(VLOOKUP(AR82,'S1-TI'!$D$7:$U$58,7,0)=0,"-",IF(AND(AR82=AR82,OR(AS82="T",AS82="P")),VLOOKUP(AR82,'S1-TI'!$D$7:$U$58,7,0),"-")))</f>
        <v>-</v>
      </c>
      <c r="AU82" s="75" t="str">
        <f>IF(AR82="","-",IF(VLOOKUP(AR82,'S1-TI'!$D$7:$U$58,8,0)=0,"-",IF(AND(AR82=AR82,OR(AS82="T",AS82="P")),VLOOKUP(AR82,'S1-TI'!$D$7:$U$58,8,0),"-")))</f>
        <v>-</v>
      </c>
      <c r="AV82" s="75" t="str">
        <f>IF(AR82="","-",IF(VLOOKUP(AR82,'S1-TI'!$D$7:$U$58,9,0)=0,"-",IF(AND(AR82=AR82,OR(AS82="T",AS82="P")),VLOOKUP(AR82,'S1-TI'!$D$7:$U$58,9,0),"-")))</f>
        <v>-</v>
      </c>
      <c r="AW82" s="75" t="str">
        <f>IF(AR82="","-",IF(VLOOKUP(AR82,'S1-TI'!$D$7:$U$58,17,0)=0,"-",IF(AND(AR82=AR82,AS82="P"),VLOOKUP(AR82,'S1-TI'!$D$7:$U$58,17,0),"-")))</f>
        <v>-</v>
      </c>
      <c r="AX82" s="76" t="str">
        <f>IF(AR82="","-",IF(VLOOKUP(AR82,'S1-TI'!$D$7:$U$58,18,0)=0,"-",IF(AND(AR82=AR82,AS82="P"),VLOOKUP(AR82,'S1-TI'!$D$7:$U$58,18,0),"-")))</f>
        <v>-</v>
      </c>
      <c r="AY82" s="83" t="s">
        <v>162</v>
      </c>
      <c r="AZ82" s="81"/>
      <c r="BA82" s="22"/>
      <c r="BB82" s="22"/>
      <c r="BC82" s="22"/>
      <c r="BD82" s="22"/>
      <c r="BE82" s="2"/>
      <c r="BF82" s="2"/>
      <c r="BG82" s="2"/>
      <c r="BH82" s="2"/>
      <c r="BI82" s="2"/>
      <c r="BJ82" s="2"/>
    </row>
    <row r="83" spans="1:62" ht="14.25" customHeight="1">
      <c r="A83" s="23">
        <v>2</v>
      </c>
      <c r="B83" s="38" t="s">
        <v>378</v>
      </c>
      <c r="C83" s="72"/>
      <c r="D83" s="73"/>
      <c r="E83" s="74"/>
      <c r="F83" s="75" t="str">
        <f>IF(D83="","-",IF(VLOOKUP(D83,'S1-TI'!$D$7:$U$58,7,0)=0,"-",IF(AND(D83=D83,OR(E83="T",E83="P")),VLOOKUP(D83,'S1-TI'!$D$7:$U$58,7,0),"-")))</f>
        <v>-</v>
      </c>
      <c r="G83" s="75" t="str">
        <f>IF(D83="","-",IF(VLOOKUP(D83,'S1-TI'!$D$7:$U$58,8,0)=0,"-",IF(AND(D83=D83,OR(E83="T",E83="P")),VLOOKUP(D83,'S1-TI'!$D$7:$U$58,8,0),"-")))</f>
        <v>-</v>
      </c>
      <c r="H83" s="75" t="str">
        <f>IF(D83="","-",IF(VLOOKUP(D83,'S1-TI'!$D$7:$U$58,9,0)=0,"-",IF(AND(D83=D83,OR(E83="T",E83="P")),VLOOKUP(D83,'S1-TI'!$D$7:$U$58,9,0),"-")))</f>
        <v>-</v>
      </c>
      <c r="I83" s="75" t="str">
        <f>IF(D83="","-",IF(VLOOKUP(D83,'S1-TI'!$D$7:$U$58,17,0)=0,"-",IF(AND(D83=D83,E83="P"),VLOOKUP(D83,'S1-TI'!$D$7:$U$58,17,0),"-")))</f>
        <v>-</v>
      </c>
      <c r="J83" s="76" t="str">
        <f>IF(D83="","-",IF(VLOOKUP(D83,'S1-TI'!$D$7:$U$58,18,0)=0,"-",IF(AND(D83=D83,E83="P"),VLOOKUP(D83,'S1-TI'!$D$7:$U$58,18,0),"-")))</f>
        <v>-</v>
      </c>
      <c r="K83" s="83" t="s">
        <v>196</v>
      </c>
      <c r="L83" s="78"/>
      <c r="M83" s="72"/>
      <c r="N83" s="73" t="s">
        <v>163</v>
      </c>
      <c r="O83" s="74" t="s">
        <v>38</v>
      </c>
      <c r="P83" s="75" t="str">
        <f>IF(N83="","-",IF(VLOOKUP(N83,'S1-TI'!$D$7:$U$58,7,0)=0,"-",IF(AND(N83=N83,OR(O83="T",O83="P")),VLOOKUP(N83,'S1-TI'!$D$7:$U$58,7,0),"-")))</f>
        <v>PAT</v>
      </c>
      <c r="Q83" s="75" t="str">
        <f>IF(N83="","-",IF(VLOOKUP(N83,'S1-TI'!$D$7:$U$58,8,0)=0,"-",IF(AND(N83=N83,OR(O83="T",O83="P")),VLOOKUP(N83,'S1-TI'!$D$7:$U$58,8,0),"-")))</f>
        <v>IUS</v>
      </c>
      <c r="R83" s="75" t="str">
        <f>IF(N83="","-",IF(VLOOKUP(N83,'S1-TI'!$D$7:$U$58,9,0)=0,"-",IF(AND(N83=N83,OR(O83="T",O83="P")),VLOOKUP(N83,'S1-TI'!$D$7:$U$58,9,0),"-")))</f>
        <v>JUN</v>
      </c>
      <c r="S83" s="75" t="str">
        <f>IF(N83="","-",IF(VLOOKUP(N83,'S1-TI'!$D$7:$U$58,17,0)=0,"-",IF(AND(N83=N83,O83="P"),VLOOKUP(N83,'S1-TI'!$D$7:$U$58,17,0),"-")))</f>
        <v>DES</v>
      </c>
      <c r="T83" s="76" t="str">
        <f>IF(N83="","-",IF(VLOOKUP(N83,'S1-TI'!$D$7:$U$58,18,0)=0,"-",IF(AND(N83=N83,O83="P"),VLOOKUP(N83,'S1-TI'!$D$7:$U$58,18,0),"-")))</f>
        <v>RGS</v>
      </c>
      <c r="U83" s="83" t="s">
        <v>196</v>
      </c>
      <c r="V83" s="78" t="s">
        <v>46</v>
      </c>
      <c r="W83" s="72"/>
      <c r="X83" s="73"/>
      <c r="Y83" s="74"/>
      <c r="Z83" s="75" t="str">
        <f>IF(X83="","-",IF(VLOOKUP(X83,'S1-TI'!$D$7:$U$58,7,0)=0,"-",IF(AND(X83=X83,OR(Y83="T",Y83="P")),VLOOKUP(X83,'S1-TI'!$D$7:$U$58,7,0),"-")))</f>
        <v>-</v>
      </c>
      <c r="AA83" s="75" t="str">
        <f>IF(X83="","-",IF(VLOOKUP(X83,'S1-TI'!$D$7:$U$58,8,0)=0,"-",IF(AND(X83=X83,OR(Y83="T",Y83="P")),VLOOKUP(X83,'S1-TI'!$D$7:$U$58,8,0),"-")))</f>
        <v>-</v>
      </c>
      <c r="AB83" s="75" t="str">
        <f>IF(X83="","-",IF(VLOOKUP(X83,'S1-TI'!$D$7:$U$58,9,0)=0,"-",IF(AND(X83=X83,OR(Y83="T",Y83="P")),VLOOKUP(X83,'S1-TI'!$D$7:$U$58,9,0),"-")))</f>
        <v>-</v>
      </c>
      <c r="AC83" s="75" t="str">
        <f>IF(X83="","-",IF(VLOOKUP(X83,'S1-TI'!$D$7:$U$58,17,0)=0,"-",IF(AND(X83=X83,Y83="P"),VLOOKUP(X83,'S1-TI'!$D$7:$U$58,17,0),"-")))</f>
        <v>-</v>
      </c>
      <c r="AD83" s="76" t="str">
        <f>IF(X83="","-",IF(VLOOKUP(X83,'S1-TI'!$D$7:$U$58,18,0)=0,"-",IF(AND(X83=X83,Y83="P"),VLOOKUP(X83,'S1-TI'!$D$7:$U$58,18,0),"-")))</f>
        <v>-</v>
      </c>
      <c r="AE83" s="83" t="s">
        <v>196</v>
      </c>
      <c r="AF83" s="78"/>
      <c r="AG83" s="72"/>
      <c r="AH83" s="73" t="s">
        <v>222</v>
      </c>
      <c r="AI83" s="74" t="s">
        <v>31</v>
      </c>
      <c r="AJ83" s="75" t="str">
        <f>IF(AH83="","-",IF(VLOOKUP(AH83,'S1-TI'!$D$7:$U$58,7,0)=0,"-",IF(AND(AH83=AH83,OR(AI83="T",AI83="P")),VLOOKUP(AH83,'S1-TI'!$D$7:$U$58,7,0),"-")))</f>
        <v>IPM</v>
      </c>
      <c r="AK83" s="75" t="str">
        <f>IF(AH83="","-",IF(VLOOKUP(AH83,'S1-TI'!$D$7:$U$58,8,0)=0,"-",IF(AND(AH83=AH83,OR(AI83="T",AI83="P")),VLOOKUP(AH83,'S1-TI'!$D$7:$U$58,8,0),"-")))</f>
        <v>-</v>
      </c>
      <c r="AL83" s="75" t="str">
        <f>IF(AH83="","-",IF(VLOOKUP(AH83,'S1-TI'!$D$7:$U$58,9,0)=0,"-",IF(AND(AH83=AH83,OR(AI83="T",AI83="P")),VLOOKUP(AH83,'S1-TI'!$D$7:$U$58,9,0),"-")))</f>
        <v>-</v>
      </c>
      <c r="AM83" s="75" t="str">
        <f>IF(AH83="","-",IF(VLOOKUP(AH83,'S1-TI'!$D$7:$U$58,17,0)=0,"-",IF(AND(AH83=AH83,AI83="P"),VLOOKUP(AH83,'S1-TI'!$D$7:$U$58,17,0),"-")))</f>
        <v>-</v>
      </c>
      <c r="AN83" s="76" t="str">
        <f>IF(AH83="","-",IF(VLOOKUP(AH83,'S1-TI'!$D$7:$U$58,18,0)=0,"-",IF(AND(AH83=AH83,AI83="P"),VLOOKUP(AH83,'S1-TI'!$D$7:$U$58,18,0),"-")))</f>
        <v>-</v>
      </c>
      <c r="AO83" s="83" t="s">
        <v>196</v>
      </c>
      <c r="AP83" s="81"/>
      <c r="AQ83" s="72"/>
      <c r="AR83" s="73"/>
      <c r="AS83" s="74"/>
      <c r="AT83" s="75" t="str">
        <f>IF(AR83="","-",IF(VLOOKUP(AR83,'S1-TI'!$D$7:$U$58,7,0)=0,"-",IF(AND(AR83=AR83,OR(AS83="T",AS83="P")),VLOOKUP(AR83,'S1-TI'!$D$7:$U$58,7,0),"-")))</f>
        <v>-</v>
      </c>
      <c r="AU83" s="75" t="str">
        <f>IF(AR83="","-",IF(VLOOKUP(AR83,'S1-TI'!$D$7:$U$58,8,0)=0,"-",IF(AND(AR83=AR83,OR(AS83="T",AS83="P")),VLOOKUP(AR83,'S1-TI'!$D$7:$U$58,8,0),"-")))</f>
        <v>-</v>
      </c>
      <c r="AV83" s="75" t="str">
        <f>IF(AR83="","-",IF(VLOOKUP(AR83,'S1-TI'!$D$7:$U$58,9,0)=0,"-",IF(AND(AR83=AR83,OR(AS83="T",AS83="P")),VLOOKUP(AR83,'S1-TI'!$D$7:$U$58,9,0),"-")))</f>
        <v>-</v>
      </c>
      <c r="AW83" s="75" t="str">
        <f>IF(AR83="","-",IF(VLOOKUP(AR83,'S1-TI'!$D$7:$U$58,17,0)=0,"-",IF(AND(AR83=AR83,AS83="P"),VLOOKUP(AR83,'S1-TI'!$D$7:$U$58,17,0),"-")))</f>
        <v>-</v>
      </c>
      <c r="AX83" s="76" t="str">
        <f>IF(AR83="","-",IF(VLOOKUP(AR83,'S1-TI'!$D$7:$U$58,18,0)=0,"-",IF(AND(AR83=AR83,AS83="P"),VLOOKUP(AR83,'S1-TI'!$D$7:$U$58,18,0),"-")))</f>
        <v>-</v>
      </c>
      <c r="AY83" s="83" t="s">
        <v>196</v>
      </c>
      <c r="AZ83" s="81"/>
      <c r="BA83" s="22"/>
      <c r="BB83" s="22"/>
      <c r="BC83" s="22"/>
      <c r="BD83" s="22"/>
      <c r="BE83" s="2"/>
      <c r="BF83" s="2"/>
      <c r="BG83" s="2"/>
      <c r="BH83" s="2"/>
      <c r="BI83" s="2"/>
      <c r="BJ83" s="2"/>
    </row>
    <row r="84" spans="1:62" ht="14.25" customHeight="1">
      <c r="A84" s="23">
        <v>2</v>
      </c>
      <c r="B84" s="38" t="s">
        <v>378</v>
      </c>
      <c r="C84" s="72"/>
      <c r="D84" s="73" t="s">
        <v>207</v>
      </c>
      <c r="E84" s="74" t="s">
        <v>31</v>
      </c>
      <c r="F84" s="75" t="str">
        <f>IF(D84="","-",IF(VLOOKUP(D84,'S1-SI'!$D$7:$U$58,7,0)=0,"-",IF(AND(D84=D84,OR(E84="T",E84="P")),VLOOKUP(D84,'S1-SI'!$D$7:$U$58,7,0),"-")))</f>
        <v>THS</v>
      </c>
      <c r="G84" s="75" t="str">
        <f>IF(D84="","-",IF(VLOOKUP(D84,'S1-SI'!$D$7:$U$58,8,0)=0,"-",IF(AND(D84=D84,OR(E84="T",E84="P")),VLOOKUP(D84,'S1-SI'!$D$7:$U$58,8,0),"-")))</f>
        <v>-</v>
      </c>
      <c r="H84" s="75" t="str">
        <f>IF(D84="","-",IF(VLOOKUP(D84,'S1-SI'!$D$7:$U$58,9,0)=0,"-",IF(AND(D84=D84,OR(E84="T",E84="P")),VLOOKUP(D84,'S1-SI'!$D$7:$U$58,9,0),"-")))</f>
        <v>-</v>
      </c>
      <c r="I84" s="75" t="str">
        <f>IF(D84="","-",IF(VLOOKUP(D84,'S1-SI'!$D$7:$U$58,17,0)=0,"-",IF(AND(D84=D84,E84="P"),VLOOKUP(D84,'S1-SI'!$D$7:$U$58,17,0),"-")))</f>
        <v>-</v>
      </c>
      <c r="J84" s="76" t="str">
        <f>IF(D84="","-",IF(VLOOKUP(D84,'S1-SI'!$D$7:$U$58,18,0)=0,"-",IF(AND(D84=D84,E84="P"),VLOOKUP(D84,'S1-SI'!$D$7:$U$58,18,0),"-")))</f>
        <v>-</v>
      </c>
      <c r="K84" s="77" t="s">
        <v>214</v>
      </c>
      <c r="L84" s="78" t="s">
        <v>74</v>
      </c>
      <c r="M84" s="72"/>
      <c r="N84" s="73" t="s">
        <v>494</v>
      </c>
      <c r="O84" s="74" t="s">
        <v>31</v>
      </c>
      <c r="P84" s="75" t="str">
        <f>IF(N84="","-",IF(VLOOKUP(N84,'S1-SI'!$D$7:$U$58,7,0)=0,"-",IF(AND(N84=N84,OR(O84="T",O84="P")),VLOOKUP(N84,'S1-SI'!$D$7:$U$58,7,0),"-")))</f>
        <v>TLG</v>
      </c>
      <c r="Q84" s="75" t="str">
        <f>IF(N84="","-",IF(VLOOKUP(N84,'S1-SI'!$D$7:$U$58,8,0)=0,"-",IF(AND(N84=N84,OR(O84="T",O84="P")),VLOOKUP(N84,'S1-SI'!$D$7:$U$58,8,0),"-")))</f>
        <v>-</v>
      </c>
      <c r="R84" s="75" t="str">
        <f>IF(N84="","-",IF(VLOOKUP(N84,'S1-SI'!$D$7:$U$58,9,0)=0,"-",IF(AND(N84=N84,OR(O84="T",O84="P")),VLOOKUP(N84,'S1-SI'!$D$7:$U$58,9,0),"-")))</f>
        <v>-</v>
      </c>
      <c r="S84" s="75" t="str">
        <f>IF(N84="","-",IF(VLOOKUP(N84,'S1-SI'!$D$7:$U$58,17,0)=0,"-",IF(AND(N84=N84,O84="P"),VLOOKUP(N84,'S1-SI'!$D$7:$U$58,17,0),"-")))</f>
        <v>-</v>
      </c>
      <c r="T84" s="76" t="str">
        <f>IF(N84="","-",IF(VLOOKUP(N84,'S1-SI'!$D$7:$U$58,18,0)=0,"-",IF(AND(N84=N84,O84="P"),VLOOKUP(N84,'S1-SI'!$D$7:$U$58,18,0),"-")))</f>
        <v>-</v>
      </c>
      <c r="U84" s="79" t="s">
        <v>214</v>
      </c>
      <c r="V84" s="78" t="s">
        <v>49</v>
      </c>
      <c r="W84" s="72"/>
      <c r="X84" s="73" t="s">
        <v>41</v>
      </c>
      <c r="Y84" s="74" t="s">
        <v>38</v>
      </c>
      <c r="Z84" s="75" t="str">
        <f>IF(X84="","-",IF(VLOOKUP(X84,'S1-SI'!$D$7:$U$58,7,0)=0,"-",IF(AND(X84=X84,OR(Y84="T",Y84="P")),VLOOKUP(X84,'S1-SI'!$D$7:$U$58,7,0),"-")))</f>
        <v>IUS</v>
      </c>
      <c r="AA84" s="75" t="str">
        <f>IF(X84="","-",IF(VLOOKUP(X84,'S1-SI'!$D$7:$U$58,8,0)=0,"-",IF(AND(X84=X84,OR(Y84="T",Y84="P")),VLOOKUP(X84,'S1-SI'!$D$7:$U$58,8,0),"-")))</f>
        <v>ART</v>
      </c>
      <c r="AB84" s="75" t="str">
        <f>IF(X84="","-",IF(VLOOKUP(X84,'S1-SI'!$D$7:$U$58,9,0)=0,"-",IF(AND(X84=X84,OR(Y84="T",Y84="P")),VLOOKUP(X84,'S1-SI'!$D$7:$U$58,9,0),"-")))</f>
        <v>-</v>
      </c>
      <c r="AC84" s="75" t="str">
        <f>IF(X84="","-",IF(VLOOKUP(X84,'S1-SI'!$D$7:$U$58,17,0)=0,"-",IF(AND(X84=X84,Y84="P"),VLOOKUP(X84,'S1-SI'!$D$7:$U$58,17,0),"-")))</f>
        <v>-</v>
      </c>
      <c r="AD84" s="76" t="str">
        <f>IF(X84="","-",IF(VLOOKUP(X84,'S1-SI'!$D$7:$U$58,18,0)=0,"-",IF(AND(X84=X84,Y84="P"),VLOOKUP(X84,'S1-SI'!$D$7:$U$58,18,0),"-")))</f>
        <v>-</v>
      </c>
      <c r="AE84" s="79" t="s">
        <v>214</v>
      </c>
      <c r="AF84" s="78" t="s">
        <v>46</v>
      </c>
      <c r="AG84" s="72"/>
      <c r="AH84" s="73" t="s">
        <v>163</v>
      </c>
      <c r="AI84" s="74" t="s">
        <v>38</v>
      </c>
      <c r="AJ84" s="75" t="str">
        <f>IF(AH84="","-",IF(VLOOKUP(AH84,'S1-SI'!$D$7:$U$58,7,0)=0,"-",IF(AND(AH84=AH84,OR(AI84="T",AI84="P")),VLOOKUP(AH84,'S1-SI'!$D$7:$U$58,7,0),"-")))</f>
        <v>PAT</v>
      </c>
      <c r="AK84" s="75" t="str">
        <f>IF(AH84="","-",IF(VLOOKUP(AH84,'S1-SI'!$D$7:$U$58,8,0)=0,"-",IF(AND(AH84=AH84,OR(AI84="T",AI84="P")),VLOOKUP(AH84,'S1-SI'!$D$7:$U$58,8,0),"-")))</f>
        <v>IUS</v>
      </c>
      <c r="AL84" s="75" t="str">
        <f>IF(AH84="","-",IF(VLOOKUP(AH84,'S1-SI'!$D$7:$U$58,9,0)=0,"-",IF(AND(AH84=AH84,OR(AI84="T",AI84="P")),VLOOKUP(AH84,'S1-SI'!$D$7:$U$58,9,0),"-")))</f>
        <v>JUN</v>
      </c>
      <c r="AM84" s="75" t="str">
        <f>IF(AH84="","-",IF(VLOOKUP(AH84,'S1-SI'!$D$7:$U$58,17,0)=0,"-",IF(AND(AH84=AH84,AI84="P"),VLOOKUP(AH84,'S1-SI'!$D$7:$U$58,17,0),"-")))</f>
        <v>DES</v>
      </c>
      <c r="AN84" s="76" t="str">
        <f>IF(AH84="","-",IF(VLOOKUP(AH84,'S1-SI'!$D$7:$U$58,18,0)=0,"-",IF(AND(AH84=AH84,AI84="P"),VLOOKUP(AH84,'S1-SI'!$D$7:$U$58,18,0),"-")))</f>
        <v>RGS</v>
      </c>
      <c r="AO84" s="79" t="s">
        <v>214</v>
      </c>
      <c r="AP84" s="78" t="s">
        <v>33</v>
      </c>
      <c r="AQ84" s="72"/>
      <c r="AR84" s="73"/>
      <c r="AS84" s="74"/>
      <c r="AT84" s="75" t="str">
        <f>IF(AR84="","-",IF(VLOOKUP(AR84,'S1-SI'!$D$7:$U$58,7,0)=0,"-",IF(AND(AR84=AR84,OR(AS84="T",AS84="P")),VLOOKUP(AR84,'S1-SI'!$D$7:$U$58,7,0),"-")))</f>
        <v>-</v>
      </c>
      <c r="AU84" s="75" t="str">
        <f>IF(AR84="","-",IF(VLOOKUP(AR84,'S1-SI'!$D$7:$U$58,8,0)=0,"-",IF(AND(AR84=AR84,OR(AS84="T",AS84="P")),VLOOKUP(AR84,'S1-SI'!$D$7:$U$58,8,0),"-")))</f>
        <v>-</v>
      </c>
      <c r="AV84" s="75" t="str">
        <f>IF(AR84="","-",IF(VLOOKUP(AR84,'S1-SI'!$D$7:$U$58,9,0)=0,"-",IF(AND(AR84=AR84,OR(AS84="T",AS84="P")),VLOOKUP(AR84,'S1-SI'!$D$7:$U$58,9,0),"-")))</f>
        <v>-</v>
      </c>
      <c r="AW84" s="75" t="str">
        <f>IF(AR84="","-",IF(VLOOKUP(AR84,'S1-SI'!$D$7:$U$58,17,0)=0,"-",IF(AND(AR84=AR84,AS84="P"),VLOOKUP(AR84,'S1-SI'!$D$7:$U$58,17,0),"-")))</f>
        <v>-</v>
      </c>
      <c r="AX84" s="76" t="str">
        <f>IF(AR84="","-",IF(VLOOKUP(AR84,'S1-SI'!$D$7:$U$58,18,0)=0,"-",IF(AND(AR84=AR84,AS84="P"),VLOOKUP(AR84,'S1-SI'!$D$7:$U$58,18,0),"-")))</f>
        <v>-</v>
      </c>
      <c r="AY84" s="79" t="s">
        <v>214</v>
      </c>
      <c r="AZ84" s="81"/>
      <c r="BA84" s="22"/>
      <c r="BB84" s="22"/>
      <c r="BC84" s="22"/>
      <c r="BD84" s="22"/>
      <c r="BE84" s="2"/>
      <c r="BF84" s="2"/>
      <c r="BG84" s="2"/>
      <c r="BH84" s="2"/>
      <c r="BI84" s="2"/>
      <c r="BJ84" s="2"/>
    </row>
    <row r="85" spans="1:62" ht="14.25" customHeight="1">
      <c r="A85" s="23">
        <v>2</v>
      </c>
      <c r="B85" s="38" t="s">
        <v>378</v>
      </c>
      <c r="C85" s="72"/>
      <c r="D85" s="73" t="s">
        <v>207</v>
      </c>
      <c r="E85" s="74" t="s">
        <v>31</v>
      </c>
      <c r="F85" s="75" t="str">
        <f>IF(D85="","-",IF(VLOOKUP(D85,'S1-SI'!$D$7:$U$58,7,0)=0,"-",IF(AND(D85=D85,OR(E85="T",E85="P")),VLOOKUP(D85,'S1-SI'!$D$7:$U$58,7,0),"-")))</f>
        <v>THS</v>
      </c>
      <c r="G85" s="75" t="str">
        <f>IF(D85="","-",IF(VLOOKUP(D85,'S1-SI'!$D$7:$U$58,8,0)=0,"-",IF(AND(D85=D85,OR(E85="T",E85="P")),VLOOKUP(D85,'S1-SI'!$D$7:$U$58,8,0),"-")))</f>
        <v>-</v>
      </c>
      <c r="H85" s="75" t="str">
        <f>IF(D85="","-",IF(VLOOKUP(D85,'S1-SI'!$D$7:$U$58,9,0)=0,"-",IF(AND(D85=D85,OR(E85="T",E85="P")),VLOOKUP(D85,'S1-SI'!$D$7:$U$58,9,0),"-")))</f>
        <v>-</v>
      </c>
      <c r="I85" s="75" t="str">
        <f>IF(D85="","-",IF(VLOOKUP(D85,'S1-SI'!$D$7:$U$58,17,0)=0,"-",IF(AND(D85=D85,E85="P"),VLOOKUP(D85,'S1-SI'!$D$7:$U$58,17,0),"-")))</f>
        <v>-</v>
      </c>
      <c r="J85" s="76" t="str">
        <f>IF(D85="","-",IF(VLOOKUP(D85,'S1-SI'!$D$7:$U$58,18,0)=0,"-",IF(AND(D85=D85,E85="P"),VLOOKUP(D85,'S1-SI'!$D$7:$U$58,18,0),"-")))</f>
        <v>-</v>
      </c>
      <c r="K85" s="77" t="s">
        <v>226</v>
      </c>
      <c r="L85" s="78" t="s">
        <v>74</v>
      </c>
      <c r="M85" s="72"/>
      <c r="N85" s="73" t="s">
        <v>494</v>
      </c>
      <c r="O85" s="74" t="s">
        <v>31</v>
      </c>
      <c r="P85" s="75" t="str">
        <f>IF(N85="","-",IF(VLOOKUP(N85,'S1-SI'!$D$7:$U$58,7,0)=0,"-",IF(AND(N85=N85,OR(O85="T",O85="P")),VLOOKUP(N85,'S1-SI'!$D$7:$U$58,7,0),"-")))</f>
        <v>TLG</v>
      </c>
      <c r="Q85" s="75" t="str">
        <f>IF(N85="","-",IF(VLOOKUP(N85,'S1-SI'!$D$7:$U$58,8,0)=0,"-",IF(AND(N85=N85,OR(O85="T",O85="P")),VLOOKUP(N85,'S1-SI'!$D$7:$U$58,8,0),"-")))</f>
        <v>-</v>
      </c>
      <c r="R85" s="75" t="str">
        <f>IF(N85="","-",IF(VLOOKUP(N85,'S1-SI'!$D$7:$U$58,9,0)=0,"-",IF(AND(N85=N85,OR(O85="T",O85="P")),VLOOKUP(N85,'S1-SI'!$D$7:$U$58,9,0),"-")))</f>
        <v>-</v>
      </c>
      <c r="S85" s="75" t="str">
        <f>IF(N85="","-",IF(VLOOKUP(N85,'S1-SI'!$D$7:$U$58,17,0)=0,"-",IF(AND(N85=N85,O85="P"),VLOOKUP(N85,'S1-SI'!$D$7:$U$58,17,0),"-")))</f>
        <v>-</v>
      </c>
      <c r="T85" s="76" t="str">
        <f>IF(N85="","-",IF(VLOOKUP(N85,'S1-SI'!$D$7:$U$58,18,0)=0,"-",IF(AND(N85=N85,O85="P"),VLOOKUP(N85,'S1-SI'!$D$7:$U$58,18,0),"-")))</f>
        <v>-</v>
      </c>
      <c r="U85" s="79" t="s">
        <v>226</v>
      </c>
      <c r="V85" s="78" t="s">
        <v>49</v>
      </c>
      <c r="W85" s="72"/>
      <c r="X85" s="73" t="s">
        <v>41</v>
      </c>
      <c r="Y85" s="74" t="s">
        <v>38</v>
      </c>
      <c r="Z85" s="75" t="str">
        <f>IF(X85="","-",IF(VLOOKUP(X85,'S1-SI'!$D$7:$U$58,7,0)=0,"-",IF(AND(X85=X85,OR(Y85="T",Y85="P")),VLOOKUP(X85,'S1-SI'!$D$7:$U$58,7,0),"-")))</f>
        <v>IUS</v>
      </c>
      <c r="AA85" s="75" t="str">
        <f>IF(X85="","-",IF(VLOOKUP(X85,'S1-SI'!$D$7:$U$58,8,0)=0,"-",IF(AND(X85=X85,OR(Y85="T",Y85="P")),VLOOKUP(X85,'S1-SI'!$D$7:$U$58,8,0),"-")))</f>
        <v>ART</v>
      </c>
      <c r="AB85" s="75" t="str">
        <f>IF(X85="","-",IF(VLOOKUP(X85,'S1-SI'!$D$7:$U$58,9,0)=0,"-",IF(AND(X85=X85,OR(Y85="T",Y85="P")),VLOOKUP(X85,'S1-SI'!$D$7:$U$58,9,0),"-")))</f>
        <v>-</v>
      </c>
      <c r="AC85" s="75" t="str">
        <f>IF(X85="","-",IF(VLOOKUP(X85,'S1-SI'!$D$7:$U$58,17,0)=0,"-",IF(AND(X85=X85,Y85="P"),VLOOKUP(X85,'S1-SI'!$D$7:$U$58,17,0),"-")))</f>
        <v>-</v>
      </c>
      <c r="AD85" s="76" t="str">
        <f>IF(X85="","-",IF(VLOOKUP(X85,'S1-SI'!$D$7:$U$58,18,0)=0,"-",IF(AND(X85=X85,Y85="P"),VLOOKUP(X85,'S1-SI'!$D$7:$U$58,18,0),"-")))</f>
        <v>-</v>
      </c>
      <c r="AE85" s="79" t="s">
        <v>226</v>
      </c>
      <c r="AF85" s="78" t="s">
        <v>46</v>
      </c>
      <c r="AG85" s="72"/>
      <c r="AH85" s="73" t="s">
        <v>163</v>
      </c>
      <c r="AI85" s="74" t="s">
        <v>38</v>
      </c>
      <c r="AJ85" s="75" t="str">
        <f>IF(AH85="","-",IF(VLOOKUP(AH85,'S1-SI'!$D$7:$U$58,7,0)=0,"-",IF(AND(AH85=AH85,OR(AI85="T",AI85="P")),VLOOKUP(AH85,'S1-SI'!$D$7:$U$58,7,0),"-")))</f>
        <v>PAT</v>
      </c>
      <c r="AK85" s="75" t="str">
        <f>IF(AH85="","-",IF(VLOOKUP(AH85,'S1-SI'!$D$7:$U$58,8,0)=0,"-",IF(AND(AH85=AH85,OR(AI85="T",AI85="P")),VLOOKUP(AH85,'S1-SI'!$D$7:$U$58,8,0),"-")))</f>
        <v>IUS</v>
      </c>
      <c r="AL85" s="75" t="str">
        <f>IF(AH85="","-",IF(VLOOKUP(AH85,'S1-SI'!$D$7:$U$58,9,0)=0,"-",IF(AND(AH85=AH85,OR(AI85="T",AI85="P")),VLOOKUP(AH85,'S1-SI'!$D$7:$U$58,9,0),"-")))</f>
        <v>JUN</v>
      </c>
      <c r="AM85" s="75" t="str">
        <f>IF(AH85="","-",IF(VLOOKUP(AH85,'S1-SI'!$D$7:$U$58,17,0)=0,"-",IF(AND(AH85=AH85,AI85="P"),VLOOKUP(AH85,'S1-SI'!$D$7:$U$58,17,0),"-")))</f>
        <v>DES</v>
      </c>
      <c r="AN85" s="76" t="str">
        <f>IF(AH85="","-",IF(VLOOKUP(AH85,'S1-SI'!$D$7:$U$58,18,0)=0,"-",IF(AND(AH85=AH85,AI85="P"),VLOOKUP(AH85,'S1-SI'!$D$7:$U$58,18,0),"-")))</f>
        <v>RGS</v>
      </c>
      <c r="AO85" s="79" t="s">
        <v>226</v>
      </c>
      <c r="AP85" s="78" t="s">
        <v>33</v>
      </c>
      <c r="AQ85" s="72"/>
      <c r="AR85" s="73"/>
      <c r="AS85" s="74"/>
      <c r="AT85" s="75" t="str">
        <f>IF(AR85="","-",IF(VLOOKUP(AR85,'S1-SI'!$D$7:$U$58,7,0)=0,"-",IF(AND(AR85=AR85,OR(AS85="T",AS85="P")),VLOOKUP(AR85,'S1-SI'!$D$7:$U$58,7,0),"-")))</f>
        <v>-</v>
      </c>
      <c r="AU85" s="75" t="str">
        <f>IF(AR85="","-",IF(VLOOKUP(AR85,'S1-SI'!$D$7:$U$58,8,0)=0,"-",IF(AND(AR85=AR85,OR(AS85="T",AS85="P")),VLOOKUP(AR85,'S1-SI'!$D$7:$U$58,8,0),"-")))</f>
        <v>-</v>
      </c>
      <c r="AV85" s="75" t="str">
        <f>IF(AR85="","-",IF(VLOOKUP(AR85,'S1-SI'!$D$7:$U$58,9,0)=0,"-",IF(AND(AR85=AR85,OR(AS85="T",AS85="P")),VLOOKUP(AR85,'S1-SI'!$D$7:$U$58,9,0),"-")))</f>
        <v>-</v>
      </c>
      <c r="AW85" s="75" t="str">
        <f>IF(AR85="","-",IF(VLOOKUP(AR85,'S1-SI'!$D$7:$U$58,17,0)=0,"-",IF(AND(AR85=AR85,AS85="P"),VLOOKUP(AR85,'S1-SI'!$D$7:$U$58,17,0),"-")))</f>
        <v>-</v>
      </c>
      <c r="AX85" s="76" t="str">
        <f>IF(AR85="","-",IF(VLOOKUP(AR85,'S1-SI'!$D$7:$U$58,18,0)=0,"-",IF(AND(AR85=AR85,AS85="P"),VLOOKUP(AR85,'S1-SI'!$D$7:$U$58,18,0),"-")))</f>
        <v>-</v>
      </c>
      <c r="AY85" s="79" t="s">
        <v>226</v>
      </c>
      <c r="AZ85" s="81"/>
      <c r="BA85" s="22"/>
      <c r="BB85" s="22"/>
      <c r="BC85" s="22"/>
      <c r="BD85" s="22"/>
      <c r="BE85" s="2"/>
      <c r="BF85" s="2"/>
      <c r="BG85" s="2"/>
      <c r="BH85" s="2"/>
      <c r="BI85" s="2"/>
      <c r="BJ85" s="2"/>
    </row>
    <row r="86" spans="1:62" ht="14.25" customHeight="1">
      <c r="A86" s="23">
        <v>2</v>
      </c>
      <c r="B86" s="38" t="s">
        <v>378</v>
      </c>
      <c r="C86" s="72"/>
      <c r="D86" s="73" t="s">
        <v>232</v>
      </c>
      <c r="E86" s="74" t="s">
        <v>31</v>
      </c>
      <c r="F86" s="75" t="str">
        <f>IF(D86="","-",IF(VLOOKUP(D86,'S1-TE'!$D$7:$U$58,7,0)=0,"-",IF(AND(D86=D86,OR(E86="T",E86="P")),VLOOKUP(D86,'S1-TE'!$D$7:$U$58,7,0),"-")))</f>
        <v>GDE</v>
      </c>
      <c r="G86" s="75" t="str">
        <f>IF(D86="","-",IF(VLOOKUP(D86,'S1-TE'!$D$7:$U$58,8,0)=0,"-",IF(AND(D86=D86,OR(E86="T",E86="P")),VLOOKUP(D86,'S1-TE'!$D$7:$U$58,8,0),"-")))</f>
        <v>-</v>
      </c>
      <c r="H86" s="75" t="str">
        <f>IF(D86="","-",IF(VLOOKUP(D86,'S1-TE'!$D$7:$U$58,9,0)=0,"-",IF(AND(D86=D86,OR(E86="T",E86="P")),VLOOKUP(D86,'S1-TE'!$D$7:$U$58,9,0),"-")))</f>
        <v>-</v>
      </c>
      <c r="I86" s="75" t="str">
        <f>IF(D86="","-",IF(VLOOKUP(D86,'S1-TE'!$D$7:$U$58,17,0)=0,"-",IF(AND(D86=D86,E86="P"),VLOOKUP(D86,'S1-TE'!$D$7:$U$58,17,0),"-")))</f>
        <v>-</v>
      </c>
      <c r="J86" s="76" t="str">
        <f>IF(D86="","-",IF(VLOOKUP(D86,'S1-TE'!$D$7:$U$58,18,0)=0,"-",IF(AND(D86=D86,E86="P"),VLOOKUP(D86,'S1-TE'!$D$7:$U$58,18,0),"-")))</f>
        <v>-</v>
      </c>
      <c r="K86" s="77" t="s">
        <v>233</v>
      </c>
      <c r="L86" s="132" t="s">
        <v>135</v>
      </c>
      <c r="M86" s="72"/>
      <c r="N86" s="73" t="s">
        <v>234</v>
      </c>
      <c r="O86" s="74" t="s">
        <v>31</v>
      </c>
      <c r="P86" s="75" t="str">
        <f>IF(N86="","-",IF(VLOOKUP(N86,'S1-TE'!$D$7:$U$58,7,0)=0,"-",IF(AND(N86=N86,OR(O86="T",O86="P")),VLOOKUP(N86,'S1-TE'!$D$7:$U$58,7,0),"-")))</f>
        <v>THS</v>
      </c>
      <c r="Q86" s="75" t="str">
        <f>IF(N86="","-",IF(VLOOKUP(N86,'S1-TE'!$D$7:$U$58,8,0)=0,"-",IF(AND(N86=N86,OR(O86="T",O86="P")),VLOOKUP(N86,'S1-TE'!$D$7:$U$58,8,0),"-")))</f>
        <v>GPS</v>
      </c>
      <c r="R86" s="75" t="str">
        <f>IF(N86="","-",IF(VLOOKUP(N86,'S1-TE'!$D$7:$U$58,9,0)=0,"-",IF(AND(N86=N86,OR(O86="T",O86="P")),VLOOKUP(N86,'S1-TE'!$D$7:$U$58,9,0),"-")))</f>
        <v>-</v>
      </c>
      <c r="S86" s="75" t="str">
        <f>IF(N86="","-",IF(VLOOKUP(N86,'S1-TE'!$D$7:$U$58,17,0)=0,"-",IF(AND(N86=N86,O86="P"),VLOOKUP(N86,'S1-TE'!$D$7:$U$58,17,0),"-")))</f>
        <v>-</v>
      </c>
      <c r="T86" s="76" t="str">
        <f>IF(N86="","-",IF(VLOOKUP(N86,'S1-TE'!$D$7:$U$58,18,0)=0,"-",IF(AND(N86=N86,O86="P"),VLOOKUP(N86,'S1-TE'!$D$7:$U$58,18,0),"-")))</f>
        <v>-</v>
      </c>
      <c r="U86" s="79" t="s">
        <v>233</v>
      </c>
      <c r="V86" s="132" t="s">
        <v>70</v>
      </c>
      <c r="W86" s="72"/>
      <c r="X86" s="73" t="s">
        <v>163</v>
      </c>
      <c r="Y86" s="74" t="s">
        <v>31</v>
      </c>
      <c r="Z86" s="75" t="str">
        <f>IF(X86="","-",IF(VLOOKUP(X86,'S1-TE'!$D$7:$U$58,7,0)=0,"-",IF(AND(X86=X86,OR(Y86="T",Y86="P")),VLOOKUP(X86,'S1-TE'!$D$7:$U$58,7,0),"-")))</f>
        <v>AZP</v>
      </c>
      <c r="AA86" s="75" t="str">
        <f>IF(X86="","-",IF(VLOOKUP(X86,'S1-TE'!$D$7:$U$58,8,0)=0,"-",IF(AND(X86=X86,OR(Y86="T",Y86="P")),VLOOKUP(X86,'S1-TE'!$D$7:$U$58,8,0),"-")))</f>
        <v>-</v>
      </c>
      <c r="AB86" s="75" t="str">
        <f>IF(X86="","-",IF(VLOOKUP(X86,'S1-TE'!$D$7:$U$58,9,0)=0,"-",IF(AND(X86=X86,OR(Y86="T",Y86="P")),VLOOKUP(X86,'S1-TE'!$D$7:$U$58,9,0),"-")))</f>
        <v>-</v>
      </c>
      <c r="AC86" s="75" t="str">
        <f>IF(X86="","-",IF(VLOOKUP(X86,'S1-TE'!$D$7:$U$58,17,0)=0,"-",IF(AND(X86=X86,Y86="P"),VLOOKUP(X86,'S1-TE'!$D$7:$U$58,17,0),"-")))</f>
        <v>-</v>
      </c>
      <c r="AD86" s="76" t="str">
        <f>IF(X86="","-",IF(VLOOKUP(X86,'S1-TE'!$D$7:$U$58,18,0)=0,"-",IF(AND(X86=X86,Y86="P"),VLOOKUP(X86,'S1-TE'!$D$7:$U$58,18,0),"-")))</f>
        <v>-</v>
      </c>
      <c r="AE86" s="79" t="s">
        <v>233</v>
      </c>
      <c r="AF86" s="132" t="s">
        <v>44</v>
      </c>
      <c r="AG86" s="72"/>
      <c r="AH86" s="73" t="s">
        <v>163</v>
      </c>
      <c r="AI86" s="74" t="s">
        <v>31</v>
      </c>
      <c r="AJ86" s="75" t="str">
        <f>IF(AH86="","-",IF(VLOOKUP(AH86,'S1-TE'!$D$7:$U$58,7,0)=0,"-",IF(AND(AH86=AH86,OR(AI86="T",AI86="P")),VLOOKUP(AH86,'S1-TE'!$D$7:$U$58,7,0),"-")))</f>
        <v>AZP</v>
      </c>
      <c r="AK86" s="75" t="str">
        <f>IF(AH86="","-",IF(VLOOKUP(AH86,'S1-TE'!$D$7:$U$58,8,0)=0,"-",IF(AND(AH86=AH86,OR(AI86="T",AI86="P")),VLOOKUP(AH86,'S1-TE'!$D$7:$U$58,8,0),"-")))</f>
        <v>-</v>
      </c>
      <c r="AL86" s="75" t="str">
        <f>IF(AH86="","-",IF(VLOOKUP(AH86,'S1-TE'!$D$7:$U$58,9,0)=0,"-",IF(AND(AH86=AH86,OR(AI86="T",AI86="P")),VLOOKUP(AH86,'S1-TE'!$D$7:$U$58,9,0),"-")))</f>
        <v>-</v>
      </c>
      <c r="AM86" s="75" t="str">
        <f>IF(AH86="","-",IF(VLOOKUP(AH86,'S1-TE'!$D$7:$U$58,17,0)=0,"-",IF(AND(AH86=AH86,AI86="P"),VLOOKUP(AH86,'S1-TE'!$D$7:$U$58,17,0),"-")))</f>
        <v>-</v>
      </c>
      <c r="AN86" s="76" t="str">
        <f>IF(AH86="","-",IF(VLOOKUP(AH86,'S1-TE'!$D$7:$U$58,18,0)=0,"-",IF(AND(AH86=AH86,AI86="P"),VLOOKUP(AH86,'S1-TE'!$D$7:$U$58,18,0),"-")))</f>
        <v>-</v>
      </c>
      <c r="AO86" s="79" t="s">
        <v>233</v>
      </c>
      <c r="AP86" s="132" t="s">
        <v>95</v>
      </c>
      <c r="AQ86" s="72"/>
      <c r="AR86" s="82"/>
      <c r="AS86" s="72"/>
      <c r="AT86" s="75" t="str">
        <f>IF(AR86="","-",IF(VLOOKUP(AR86,'S1-TE'!$D$7:$U$58,7,0)=0,"-",IF(AND(AR86=AR86,OR(AS86="T",AS86="P")),VLOOKUP(AR86,'S1-TE'!$D$7:$U$58,7,0),"-")))</f>
        <v>-</v>
      </c>
      <c r="AU86" s="75" t="str">
        <f>IF(AR86="","-",IF(VLOOKUP(AR86,'S1-TE'!$D$7:$U$58,8,0)=0,"-",IF(AND(AR86=AR86,OR(AS86="T",AS86="P")),VLOOKUP(AR86,'S1-TE'!$D$7:$U$58,8,0),"-")))</f>
        <v>-</v>
      </c>
      <c r="AV86" s="75" t="str">
        <f>IF(AR86="","-",IF(VLOOKUP(AR86,'S1-TE'!$D$7:$U$58,9,0)=0,"-",IF(AND(AR86=AR86,OR(AS86="T",AS86="P")),VLOOKUP(AR86,'S1-TE'!$D$7:$U$58,9,0),"-")))</f>
        <v>-</v>
      </c>
      <c r="AW86" s="75" t="str">
        <f>IF(AR86="","-",IF(VLOOKUP(AR86,'S1-TE'!$D$7:$U$58,17,0)=0,"-",IF(AND(AR86=AR86,AS86="P"),VLOOKUP(AR86,'S1-TE'!$D$7:$U$58,17,0),"-")))</f>
        <v>-</v>
      </c>
      <c r="AX86" s="76" t="str">
        <f>IF(AR86="","-",IF(VLOOKUP(AR86,'S1-TE'!$D$7:$U$58,18,0)=0,"-",IF(AND(AR86=AR86,AS86="P"),VLOOKUP(AR86,'S1-TE'!$D$7:$U$58,18,0),"-")))</f>
        <v>-</v>
      </c>
      <c r="AY86" s="79" t="s">
        <v>233</v>
      </c>
      <c r="AZ86" s="146"/>
      <c r="BA86" s="22"/>
      <c r="BB86" s="22"/>
      <c r="BC86" s="22"/>
      <c r="BD86" s="22"/>
      <c r="BE86" s="2"/>
      <c r="BF86" s="2"/>
      <c r="BG86" s="2"/>
      <c r="BH86" s="2"/>
      <c r="BI86" s="2"/>
      <c r="BJ86" s="2"/>
    </row>
    <row r="87" spans="1:62" ht="14.25" customHeight="1">
      <c r="A87" s="23">
        <v>2</v>
      </c>
      <c r="B87" s="38" t="s">
        <v>378</v>
      </c>
      <c r="C87" s="72"/>
      <c r="D87" s="73" t="s">
        <v>232</v>
      </c>
      <c r="E87" s="74" t="s">
        <v>31</v>
      </c>
      <c r="F87" s="75" t="str">
        <f>IF(D87="","-",IF(VLOOKUP(D87,'S1-TE'!$D$7:$U$58,7,0)=0,"-",IF(AND(D87=D87,OR(E87="T",E87="P")),VLOOKUP(D87,'S1-TE'!$D$7:$U$58,7,0),"-")))</f>
        <v>GDE</v>
      </c>
      <c r="G87" s="75" t="str">
        <f>IF(D87="","-",IF(VLOOKUP(D87,'S1-TE'!$D$7:$U$58,8,0)=0,"-",IF(AND(D87=D87,OR(E87="T",E87="P")),VLOOKUP(D87,'S1-TE'!$D$7:$U$58,8,0),"-")))</f>
        <v>-</v>
      </c>
      <c r="H87" s="75" t="str">
        <f>IF(D87="","-",IF(VLOOKUP(D87,'S1-TE'!$D$7:$U$58,9,0)=0,"-",IF(AND(D87=D87,OR(E87="T",E87="P")),VLOOKUP(D87,'S1-TE'!$D$7:$U$58,9,0),"-")))</f>
        <v>-</v>
      </c>
      <c r="I87" s="75" t="str">
        <f>IF(D87="","-",IF(VLOOKUP(D87,'S1-TE'!$D$7:$U$58,17,0)=0,"-",IF(AND(D87=D87,E87="P"),VLOOKUP(D87,'S1-TE'!$D$7:$U$58,17,0),"-")))</f>
        <v>-</v>
      </c>
      <c r="J87" s="76" t="str">
        <f>IF(D87="","-",IF(VLOOKUP(D87,'S1-TE'!$D$7:$U$58,18,0)=0,"-",IF(AND(D87=D87,E87="P"),VLOOKUP(D87,'S1-TE'!$D$7:$U$58,18,0),"-")))</f>
        <v>-</v>
      </c>
      <c r="K87" s="77" t="s">
        <v>243</v>
      </c>
      <c r="L87" s="132" t="s">
        <v>135</v>
      </c>
      <c r="M87" s="72"/>
      <c r="N87" s="73" t="s">
        <v>234</v>
      </c>
      <c r="O87" s="74" t="s">
        <v>31</v>
      </c>
      <c r="P87" s="75" t="str">
        <f>IF(N87="","-",IF(VLOOKUP(N87,'S1-TE'!$D$7:$U$58,7,0)=0,"-",IF(AND(N87=N87,OR(O87="T",O87="P")),VLOOKUP(N87,'S1-TE'!$D$7:$U$58,7,0),"-")))</f>
        <v>THS</v>
      </c>
      <c r="Q87" s="75" t="str">
        <f>IF(N87="","-",IF(VLOOKUP(N87,'S1-TE'!$D$7:$U$58,8,0)=0,"-",IF(AND(N87=N87,OR(O87="T",O87="P")),VLOOKUP(N87,'S1-TE'!$D$7:$U$58,8,0),"-")))</f>
        <v>GPS</v>
      </c>
      <c r="R87" s="75" t="str">
        <f>IF(N87="","-",IF(VLOOKUP(N87,'S1-TE'!$D$7:$U$58,9,0)=0,"-",IF(AND(N87=N87,OR(O87="T",O87="P")),VLOOKUP(N87,'S1-TE'!$D$7:$U$58,9,0),"-")))</f>
        <v>-</v>
      </c>
      <c r="S87" s="75" t="str">
        <f>IF(N87="","-",IF(VLOOKUP(N87,'S1-TE'!$D$7:$U$58,17,0)=0,"-",IF(AND(N87=N87,O87="P"),VLOOKUP(N87,'S1-TE'!$D$7:$U$58,17,0),"-")))</f>
        <v>-</v>
      </c>
      <c r="T87" s="76" t="str">
        <f>IF(N87="","-",IF(VLOOKUP(N87,'S1-TE'!$D$7:$U$58,18,0)=0,"-",IF(AND(N87=N87,O87="P"),VLOOKUP(N87,'S1-TE'!$D$7:$U$58,18,0),"-")))</f>
        <v>-</v>
      </c>
      <c r="U87" s="79" t="s">
        <v>243</v>
      </c>
      <c r="V87" s="132" t="s">
        <v>70</v>
      </c>
      <c r="W87" s="72"/>
      <c r="X87" s="73" t="s">
        <v>163</v>
      </c>
      <c r="Y87" s="74" t="s">
        <v>31</v>
      </c>
      <c r="Z87" s="75" t="str">
        <f>IF(X87="","-",IF(VLOOKUP(X87,'S1-TE'!$D$7:$U$58,7,0)=0,"-",IF(AND(X87=X87,OR(Y87="T",Y87="P")),VLOOKUP(X87,'S1-TE'!$D$7:$U$58,7,0),"-")))</f>
        <v>AZP</v>
      </c>
      <c r="AA87" s="75" t="str">
        <f>IF(X87="","-",IF(VLOOKUP(X87,'S1-TE'!$D$7:$U$58,8,0)=0,"-",IF(AND(X87=X87,OR(Y87="T",Y87="P")),VLOOKUP(X87,'S1-TE'!$D$7:$U$58,8,0),"-")))</f>
        <v>-</v>
      </c>
      <c r="AB87" s="75" t="str">
        <f>IF(X87="","-",IF(VLOOKUP(X87,'S1-TE'!$D$7:$U$58,9,0)=0,"-",IF(AND(X87=X87,OR(Y87="T",Y87="P")),VLOOKUP(X87,'S1-TE'!$D$7:$U$58,9,0),"-")))</f>
        <v>-</v>
      </c>
      <c r="AC87" s="75" t="str">
        <f>IF(X87="","-",IF(VLOOKUP(X87,'S1-TE'!$D$7:$U$58,17,0)=0,"-",IF(AND(X87=X87,Y87="P"),VLOOKUP(X87,'S1-TE'!$D$7:$U$58,17,0),"-")))</f>
        <v>-</v>
      </c>
      <c r="AD87" s="76" t="str">
        <f>IF(X87="","-",IF(VLOOKUP(X87,'S1-TE'!$D$7:$U$58,18,0)=0,"-",IF(AND(X87=X87,Y87="P"),VLOOKUP(X87,'S1-TE'!$D$7:$U$58,18,0),"-")))</f>
        <v>-</v>
      </c>
      <c r="AE87" s="79" t="s">
        <v>243</v>
      </c>
      <c r="AF87" s="132" t="s">
        <v>44</v>
      </c>
      <c r="AG87" s="72"/>
      <c r="AH87" s="73" t="s">
        <v>163</v>
      </c>
      <c r="AI87" s="74" t="s">
        <v>31</v>
      </c>
      <c r="AJ87" s="75" t="str">
        <f>IF(AH87="","-",IF(VLOOKUP(AH87,'S1-TE'!$D$7:$U$58,7,0)=0,"-",IF(AND(AH87=AH87,OR(AI87="T",AI87="P")),VLOOKUP(AH87,'S1-TE'!$D$7:$U$58,7,0),"-")))</f>
        <v>AZP</v>
      </c>
      <c r="AK87" s="75" t="str">
        <f>IF(AH87="","-",IF(VLOOKUP(AH87,'S1-TE'!$D$7:$U$58,8,0)=0,"-",IF(AND(AH87=AH87,OR(AI87="T",AI87="P")),VLOOKUP(AH87,'S1-TE'!$D$7:$U$58,8,0),"-")))</f>
        <v>-</v>
      </c>
      <c r="AL87" s="75" t="str">
        <f>IF(AH87="","-",IF(VLOOKUP(AH87,'S1-TE'!$D$7:$U$58,9,0)=0,"-",IF(AND(AH87=AH87,OR(AI87="T",AI87="P")),VLOOKUP(AH87,'S1-TE'!$D$7:$U$58,9,0),"-")))</f>
        <v>-</v>
      </c>
      <c r="AM87" s="75" t="str">
        <f>IF(AH87="","-",IF(VLOOKUP(AH87,'S1-TE'!$D$7:$U$58,17,0)=0,"-",IF(AND(AH87=AH87,AI87="P"),VLOOKUP(AH87,'S1-TE'!$D$7:$U$58,17,0),"-")))</f>
        <v>-</v>
      </c>
      <c r="AN87" s="76" t="str">
        <f>IF(AH87="","-",IF(VLOOKUP(AH87,'S1-TE'!$D$7:$U$58,18,0)=0,"-",IF(AND(AH87=AH87,AI87="P"),VLOOKUP(AH87,'S1-TE'!$D$7:$U$58,18,0),"-")))</f>
        <v>-</v>
      </c>
      <c r="AO87" s="79" t="s">
        <v>243</v>
      </c>
      <c r="AP87" s="132" t="s">
        <v>95</v>
      </c>
      <c r="AQ87" s="72"/>
      <c r="AR87" s="82"/>
      <c r="AS87" s="72"/>
      <c r="AT87" s="75" t="str">
        <f>IF(AR87="","-",IF(VLOOKUP(AR87,'S1-TE'!$D$7:$U$58,7,0)=0,"-",IF(AND(AR87=AR87,OR(AS87="T",AS87="P")),VLOOKUP(AR87,'S1-TE'!$D$7:$U$58,7,0),"-")))</f>
        <v>-</v>
      </c>
      <c r="AU87" s="75" t="str">
        <f>IF(AR87="","-",IF(VLOOKUP(AR87,'S1-TE'!$D$7:$U$58,8,0)=0,"-",IF(AND(AR87=AR87,OR(AS87="T",AS87="P")),VLOOKUP(AR87,'S1-TE'!$D$7:$U$58,8,0),"-")))</f>
        <v>-</v>
      </c>
      <c r="AV87" s="75" t="str">
        <f>IF(AR87="","-",IF(VLOOKUP(AR87,'S1-TE'!$D$7:$U$58,9,0)=0,"-",IF(AND(AR87=AR87,OR(AS87="T",AS87="P")),VLOOKUP(AR87,'S1-TE'!$D$7:$U$58,9,0),"-")))</f>
        <v>-</v>
      </c>
      <c r="AW87" s="75" t="str">
        <f>IF(AR87="","-",IF(VLOOKUP(AR87,'S1-TE'!$D$7:$U$58,17,0)=0,"-",IF(AND(AR87=AR87,AS87="P"),VLOOKUP(AR87,'S1-TE'!$D$7:$U$58,17,0),"-")))</f>
        <v>-</v>
      </c>
      <c r="AX87" s="76" t="str">
        <f>IF(AR87="","-",IF(VLOOKUP(AR87,'S1-TE'!$D$7:$U$58,18,0)=0,"-",IF(AND(AR87=AR87,AS87="P"),VLOOKUP(AR87,'S1-TE'!$D$7:$U$58,18,0),"-")))</f>
        <v>-</v>
      </c>
      <c r="AY87" s="79" t="s">
        <v>243</v>
      </c>
      <c r="AZ87" s="146"/>
      <c r="BA87" s="22"/>
      <c r="BB87" s="22"/>
      <c r="BC87" s="22"/>
      <c r="BD87" s="22"/>
      <c r="BE87" s="2"/>
      <c r="BF87" s="2"/>
      <c r="BG87" s="2"/>
      <c r="BH87" s="2"/>
      <c r="BI87" s="2"/>
      <c r="BJ87" s="2"/>
    </row>
    <row r="88" spans="1:62" ht="14.25" customHeight="1">
      <c r="A88" s="23">
        <v>2</v>
      </c>
      <c r="B88" s="38" t="s">
        <v>378</v>
      </c>
      <c r="C88" s="72"/>
      <c r="D88" s="82"/>
      <c r="E88" s="72"/>
      <c r="F88" s="75" t="str">
        <f>IF(D88="","-",IF(VLOOKUP(D88,'S1-MR'!$D$7:$U$61,7,0)=0,"-",IF(AND(D88=D88,OR(E88="T",E88="P")),VLOOKUP(D88,'S1-MR'!$D$7:$U$61,7,0),"-")))</f>
        <v>-</v>
      </c>
      <c r="G88" s="75" t="str">
        <f>IF(D88="","-",IF(VLOOKUP(D88,'S1-MR'!$D$7:$U$61,8,0)=0,"-",IF(AND(D88=D88,OR(E88="T",E88="P")),VLOOKUP(D88,'S1-MR'!$D$7:$U$61,8,0),"-")))</f>
        <v>-</v>
      </c>
      <c r="H88" s="75" t="str">
        <f>IF(D88="","-",IF(VLOOKUP(D88,'S1-MR'!$D$7:$U$61,9,0)=0,"-",IF(AND(D88=D88,OR(E88="T",E88="P")),VLOOKUP(D88,'S1-MR'!$D$7:$U$61,9,0),"-")))</f>
        <v>-</v>
      </c>
      <c r="I88" s="75" t="str">
        <f>IF(D88="","-",IF(VLOOKUP(D88,'S1-MR'!$D$7:$U$61,17,0)=0,"-",IF(AND(D88=D88,E88="P"),VLOOKUP(D88,'S1-MR'!$D$7:$U$61,17,0),"-")))</f>
        <v>-</v>
      </c>
      <c r="J88" s="76" t="str">
        <f>IF(D88="","-",IF(VLOOKUP(D88,'S1-MR'!$D$7:$U$61,18,0)=0,"-",IF(AND(D88=D88,E88="P"),VLOOKUP(D88,'S1-MR'!$D$7:$U$61,18,0),"-")))</f>
        <v>-</v>
      </c>
      <c r="K88" s="77" t="s">
        <v>245</v>
      </c>
      <c r="L88" s="81"/>
      <c r="M88" s="72"/>
      <c r="N88" s="73" t="s">
        <v>246</v>
      </c>
      <c r="O88" s="74" t="s">
        <v>31</v>
      </c>
      <c r="P88" s="75" t="str">
        <f>IF(N88="","-",IF(VLOOKUP(N88,'S1-MR'!$D$7:$U$61,7,0)=0,"-",IF(AND(N88=N88,OR(O88="T",O88="P")),VLOOKUP(N88,'S1-MR'!$D$7:$U$61,7,0),"-")))</f>
        <v>BAS</v>
      </c>
      <c r="Q88" s="75" t="str">
        <f>IF(N88="","-",IF(VLOOKUP(N88,'S1-MR'!$D$7:$U$61,8,0)=0,"-",IF(AND(N88=N88,OR(O88="T",O88="P")),VLOOKUP(N88,'S1-MR'!$D$7:$U$61,8,0),"-")))</f>
        <v>YMA</v>
      </c>
      <c r="R88" s="75" t="str">
        <f>IF(N88="","-",IF(VLOOKUP(N88,'S1-MR'!$D$7:$U$61,9,0)=0,"-",IF(AND(N88=N88,OR(O88="T",O88="P")),VLOOKUP(N88,'S1-MR'!$D$7:$U$61,9,0),"-")))</f>
        <v>-</v>
      </c>
      <c r="S88" s="75" t="str">
        <f>IF(N88="","-",IF(VLOOKUP(N88,'S1-MR'!$D$7:$U$61,17,0)=0,"-",IF(AND(N88=N88,O88="P"),VLOOKUP(N88,'S1-MR'!$D$7:$U$61,17,0),"-")))</f>
        <v>-</v>
      </c>
      <c r="T88" s="76" t="str">
        <f>IF(N88="","-",IF(VLOOKUP(N88,'S1-MR'!$D$7:$U$61,18,0)=0,"-",IF(AND(N88=N88,O88="P"),VLOOKUP(N88,'S1-MR'!$D$7:$U$61,18,0),"-")))</f>
        <v>-</v>
      </c>
      <c r="U88" s="79" t="s">
        <v>245</v>
      </c>
      <c r="V88" s="78" t="s">
        <v>56</v>
      </c>
      <c r="W88" s="72"/>
      <c r="X88" s="73" t="s">
        <v>247</v>
      </c>
      <c r="Y88" s="74" t="s">
        <v>38</v>
      </c>
      <c r="Z88" s="75" t="str">
        <f>IF(X88="","-",IF(VLOOKUP(X88,'S1-MR'!$D$7:$U$61,7,0)=0,"-",IF(AND(X88=X88,OR(Y88="T",Y88="P")),VLOOKUP(X88,'S1-MR'!$D$7:$U$61,7,0),"-")))</f>
        <v>NSS</v>
      </c>
      <c r="AA88" s="75" t="str">
        <f>IF(X88="","-",IF(VLOOKUP(X88,'S1-MR'!$D$7:$U$61,8,0)=0,"-",IF(AND(X88=X88,OR(Y88="T",Y88="P")),VLOOKUP(X88,'S1-MR'!$D$7:$U$61,8,0),"-")))</f>
        <v>-</v>
      </c>
      <c r="AB88" s="75" t="str">
        <f>IF(X88="","-",IF(VLOOKUP(X88,'S1-MR'!$D$7:$U$61,9,0)=0,"-",IF(AND(X88=X88,OR(Y88="T",Y88="P")),VLOOKUP(X88,'S1-MR'!$D$7:$U$61,9,0),"-")))</f>
        <v>-</v>
      </c>
      <c r="AC88" s="75" t="str">
        <f>IF(X88="","-",IF(VLOOKUP(X88,'S1-MR'!$D$7:$U$61,17,0)=0,"-",IF(AND(X88=X88,Y88="P"),VLOOKUP(X88,'S1-MR'!$D$7:$U$61,17,0),"-")))</f>
        <v>-</v>
      </c>
      <c r="AD88" s="76" t="str">
        <f>IF(X88="","-",IF(VLOOKUP(X88,'S1-MR'!$D$7:$U$61,18,0)=0,"-",IF(AND(X88=X88,Y88="P"),VLOOKUP(X88,'S1-MR'!$D$7:$U$61,18,0),"-")))</f>
        <v>-</v>
      </c>
      <c r="AE88" s="79" t="s">
        <v>245</v>
      </c>
      <c r="AF88" s="78" t="s">
        <v>199</v>
      </c>
      <c r="AG88" s="72"/>
      <c r="AH88" s="73"/>
      <c r="AI88" s="74"/>
      <c r="AJ88" s="75" t="str">
        <f>IF(AH88="","-",IF(VLOOKUP(AH88,'S1-MR'!$D$7:$U$61,7,0)=0,"-",IF(AND(AH88=AH88,OR(AI88="T",AI88="P")),VLOOKUP(AH88,'S1-MR'!$D$7:$U$61,7,0),"-")))</f>
        <v>-</v>
      </c>
      <c r="AK88" s="75" t="str">
        <f>IF(AH88="","-",IF(VLOOKUP(AH88,'S1-MR'!$D$7:$U$61,8,0)=0,"-",IF(AND(AH88=AH88,OR(AI88="T",AI88="P")),VLOOKUP(AH88,'S1-MR'!$D$7:$U$61,8,0),"-")))</f>
        <v>-</v>
      </c>
      <c r="AL88" s="75" t="str">
        <f>IF(AH88="","-",IF(VLOOKUP(AH88,'S1-MR'!$D$7:$U$61,9,0)=0,"-",IF(AND(AH88=AH88,OR(AI88="T",AI88="P")),VLOOKUP(AH88,'S1-MR'!$D$7:$U$61,9,0),"-")))</f>
        <v>-</v>
      </c>
      <c r="AM88" s="75" t="str">
        <f>IF(AH88="","-",IF(VLOOKUP(AH88,'S1-MR'!$D$7:$U$61,17,0)=0,"-",IF(AND(AH88=AH88,AI88="P"),VLOOKUP(AH88,'S1-MR'!$D$7:$U$61,17,0),"-")))</f>
        <v>-</v>
      </c>
      <c r="AN88" s="76" t="str">
        <f>IF(AH88="","-",IF(VLOOKUP(AH88,'S1-MR'!$D$7:$U$61,18,0)=0,"-",IF(AND(AH88=AH88,AI88="P"),VLOOKUP(AH88,'S1-MR'!$D$7:$U$61,18,0),"-")))</f>
        <v>-</v>
      </c>
      <c r="AO88" s="79" t="s">
        <v>245</v>
      </c>
      <c r="AP88" s="78"/>
      <c r="AQ88" s="72"/>
      <c r="AR88" s="73" t="s">
        <v>506</v>
      </c>
      <c r="AS88" s="74" t="s">
        <v>38</v>
      </c>
      <c r="AT88" s="75" t="str">
        <f>IF(AR88="","-",IF(VLOOKUP(AR88,'S1-MR'!$D$7:$U$61,7,0)=0,"-",IF(AND(AR88=AR88,OR(AS88="T",AS88="P")),VLOOKUP(AR88,'S1-MR'!$D$7:$U$61,7,0),"-")))</f>
        <v>ART</v>
      </c>
      <c r="AU88" s="75" t="str">
        <f>IF(AR88="","-",IF(VLOOKUP(AR88,'S1-MR'!$D$7:$U$61,8,0)=0,"-",IF(AND(AR88=AR88,OR(AS88="T",AS88="P")),VLOOKUP(AR88,'S1-MR'!$D$7:$U$61,8,0),"-")))</f>
        <v>LMG</v>
      </c>
      <c r="AV88" s="75" t="str">
        <f>IF(AR88="","-",IF(VLOOKUP(AR88,'S1-MR'!$D$7:$U$61,9,0)=0,"-",IF(AND(AR88=AR88,OR(AS88="T",AS88="P")),VLOOKUP(AR88,'S1-MR'!$D$7:$U$61,9,0),"-")))</f>
        <v>-</v>
      </c>
      <c r="AW88" s="75" t="str">
        <f>IF(AR88="","-",IF(VLOOKUP(AR88,'S1-MR'!$D$7:$U$61,17,0)=0,"-",IF(AND(AR88=AR88,AS88="P"),VLOOKUP(AR88,'S1-MR'!$D$7:$U$61,17,0),"-")))</f>
        <v>-</v>
      </c>
      <c r="AX88" s="76" t="str">
        <f>IF(AR88="","-",IF(VLOOKUP(AR88,'S1-MR'!$D$7:$U$61,18,0)=0,"-",IF(AND(AR88=AR88,AS88="P"),VLOOKUP(AR88,'S1-MR'!$D$7:$U$61,18,0),"-")))</f>
        <v>-</v>
      </c>
      <c r="AY88" s="79" t="s">
        <v>245</v>
      </c>
      <c r="AZ88" s="78" t="s">
        <v>66</v>
      </c>
      <c r="BA88" s="22"/>
      <c r="BB88" s="22"/>
      <c r="BC88" s="22"/>
      <c r="BD88" s="22"/>
      <c r="BE88" s="2"/>
      <c r="BF88" s="2"/>
      <c r="BG88" s="2"/>
      <c r="BH88" s="2"/>
      <c r="BI88" s="2"/>
      <c r="BJ88" s="2"/>
    </row>
    <row r="89" spans="1:62" ht="14.25" customHeight="1">
      <c r="A89" s="23">
        <v>2</v>
      </c>
      <c r="B89" s="38" t="s">
        <v>378</v>
      </c>
      <c r="C89" s="72"/>
      <c r="D89" s="82"/>
      <c r="E89" s="72"/>
      <c r="F89" s="75" t="str">
        <f>IF(D89="","-",IF(VLOOKUP(D89,'S1-MR'!$D$7:$U$61,7,0)=0,"-",IF(AND(D89=D89,OR(E89="T",E89="P")),VLOOKUP(D89,'S1-MR'!$D$7:$U$61,7,0),"-")))</f>
        <v>-</v>
      </c>
      <c r="G89" s="75" t="str">
        <f>IF(D89="","-",IF(VLOOKUP(D89,'S1-MR'!$D$7:$U$61,8,0)=0,"-",IF(AND(D89=D89,OR(E89="T",E89="P")),VLOOKUP(D89,'S1-MR'!$D$7:$U$61,8,0),"-")))</f>
        <v>-</v>
      </c>
      <c r="H89" s="75" t="str">
        <f>IF(D89="","-",IF(VLOOKUP(D89,'S1-MR'!$D$7:$U$61,9,0)=0,"-",IF(AND(D89=D89,OR(E89="T",E89="P")),VLOOKUP(D89,'S1-MR'!$D$7:$U$61,9,0),"-")))</f>
        <v>-</v>
      </c>
      <c r="I89" s="75" t="str">
        <f>IF(D89="","-",IF(VLOOKUP(D89,'S1-MR'!$D$7:$U$61,17,0)=0,"-",IF(AND(D89=D89,E89="P"),VLOOKUP(D89,'S1-MR'!$D$7:$U$61,17,0),"-")))</f>
        <v>-</v>
      </c>
      <c r="J89" s="76" t="str">
        <f>IF(D89="","-",IF(VLOOKUP(D89,'S1-MR'!$D$7:$U$61,18,0)=0,"-",IF(AND(D89=D89,E89="P"),VLOOKUP(D89,'S1-MR'!$D$7:$U$61,18,0),"-")))</f>
        <v>-</v>
      </c>
      <c r="K89" s="77" t="s">
        <v>251</v>
      </c>
      <c r="L89" s="81"/>
      <c r="M89" s="72"/>
      <c r="N89" s="73" t="s">
        <v>246</v>
      </c>
      <c r="O89" s="74" t="s">
        <v>31</v>
      </c>
      <c r="P89" s="75" t="str">
        <f>IF(N89="","-",IF(VLOOKUP(N89,'S1-MR'!$D$7:$U$61,7,0)=0,"-",IF(AND(N89=N89,OR(O89="T",O89="P")),VLOOKUP(N89,'S1-MR'!$D$7:$U$61,7,0),"-")))</f>
        <v>BAS</v>
      </c>
      <c r="Q89" s="75" t="str">
        <f>IF(N89="","-",IF(VLOOKUP(N89,'S1-MR'!$D$7:$U$61,8,0)=0,"-",IF(AND(N89=N89,OR(O89="T",O89="P")),VLOOKUP(N89,'S1-MR'!$D$7:$U$61,8,0),"-")))</f>
        <v>YMA</v>
      </c>
      <c r="R89" s="75" t="str">
        <f>IF(N89="","-",IF(VLOOKUP(N89,'S1-MR'!$D$7:$U$61,9,0)=0,"-",IF(AND(N89=N89,OR(O89="T",O89="P")),VLOOKUP(N89,'S1-MR'!$D$7:$U$61,9,0),"-")))</f>
        <v>-</v>
      </c>
      <c r="S89" s="75" t="str">
        <f>IF(N89="","-",IF(VLOOKUP(N89,'S1-MR'!$D$7:$U$61,17,0)=0,"-",IF(AND(N89=N89,O89="P"),VLOOKUP(N89,'S1-MR'!$D$7:$U$61,17,0),"-")))</f>
        <v>-</v>
      </c>
      <c r="T89" s="76" t="str">
        <f>IF(N89="","-",IF(VLOOKUP(N89,'S1-MR'!$D$7:$U$61,18,0)=0,"-",IF(AND(N89=N89,O89="P"),VLOOKUP(N89,'S1-MR'!$D$7:$U$61,18,0),"-")))</f>
        <v>-</v>
      </c>
      <c r="U89" s="79" t="s">
        <v>251</v>
      </c>
      <c r="V89" s="78" t="s">
        <v>56</v>
      </c>
      <c r="W89" s="72"/>
      <c r="X89" s="73"/>
      <c r="Y89" s="74"/>
      <c r="Z89" s="75" t="str">
        <f>IF(X89="","-",IF(VLOOKUP(X89,'S1-MR'!$D$7:$U$61,7,0)=0,"-",IF(AND(X89=X89,OR(Y89="T",Y89="P")),VLOOKUP(X89,'S1-MR'!$D$7:$U$61,7,0),"-")))</f>
        <v>-</v>
      </c>
      <c r="AA89" s="75" t="str">
        <f>IF(X89="","-",IF(VLOOKUP(X89,'S1-MR'!$D$7:$U$61,8,0)=0,"-",IF(AND(X89=X89,OR(Y89="T",Y89="P")),VLOOKUP(X89,'S1-MR'!$D$7:$U$61,8,0),"-")))</f>
        <v>-</v>
      </c>
      <c r="AB89" s="75" t="str">
        <f>IF(X89="","-",IF(VLOOKUP(X89,'S1-MR'!$D$7:$U$61,9,0)=0,"-",IF(AND(X89=X89,OR(Y89="T",Y89="P")),VLOOKUP(X89,'S1-MR'!$D$7:$U$61,9,0),"-")))</f>
        <v>-</v>
      </c>
      <c r="AC89" s="75" t="str">
        <f>IF(X89="","-",IF(VLOOKUP(X89,'S1-MR'!$D$7:$U$61,17,0)=0,"-",IF(AND(X89=X89,Y89="P"),VLOOKUP(X89,'S1-MR'!$D$7:$U$61,17,0),"-")))</f>
        <v>-</v>
      </c>
      <c r="AD89" s="76" t="str">
        <f>IF(X89="","-",IF(VLOOKUP(X89,'S1-MR'!$D$7:$U$61,18,0)=0,"-",IF(AND(X89=X89,Y89="P"),VLOOKUP(X89,'S1-MR'!$D$7:$U$61,18,0),"-")))</f>
        <v>-</v>
      </c>
      <c r="AE89" s="79" t="s">
        <v>251</v>
      </c>
      <c r="AF89" s="81"/>
      <c r="AG89" s="72"/>
      <c r="AH89" s="73" t="s">
        <v>247</v>
      </c>
      <c r="AI89" s="74" t="s">
        <v>38</v>
      </c>
      <c r="AJ89" s="75" t="str">
        <f>IF(AH89="","-",IF(VLOOKUP(AH89,'S1-MR'!$D$7:$U$61,7,0)=0,"-",IF(AND(AH89=AH89,OR(AI89="T",AI89="P")),VLOOKUP(AH89,'S1-MR'!$D$7:$U$61,7,0),"-")))</f>
        <v>NSS</v>
      </c>
      <c r="AK89" s="75" t="str">
        <f>IF(AH89="","-",IF(VLOOKUP(AH89,'S1-MR'!$D$7:$U$61,8,0)=0,"-",IF(AND(AH89=AH89,OR(AI89="T",AI89="P")),VLOOKUP(AH89,'S1-MR'!$D$7:$U$61,8,0),"-")))</f>
        <v>-</v>
      </c>
      <c r="AL89" s="75" t="str">
        <f>IF(AH89="","-",IF(VLOOKUP(AH89,'S1-MR'!$D$7:$U$61,9,0)=0,"-",IF(AND(AH89=AH89,OR(AI89="T",AI89="P")),VLOOKUP(AH89,'S1-MR'!$D$7:$U$61,9,0),"-")))</f>
        <v>-</v>
      </c>
      <c r="AM89" s="75" t="str">
        <f>IF(AH89="","-",IF(VLOOKUP(AH89,'S1-MR'!$D$7:$U$61,17,0)=0,"-",IF(AND(AH89=AH89,AI89="P"),VLOOKUP(AH89,'S1-MR'!$D$7:$U$61,17,0),"-")))</f>
        <v>-</v>
      </c>
      <c r="AN89" s="76" t="str">
        <f>IF(AH89="","-",IF(VLOOKUP(AH89,'S1-MR'!$D$7:$U$61,18,0)=0,"-",IF(AND(AH89=AH89,AI89="P"),VLOOKUP(AH89,'S1-MR'!$D$7:$U$61,18,0),"-")))</f>
        <v>-</v>
      </c>
      <c r="AO89" s="79" t="s">
        <v>251</v>
      </c>
      <c r="AP89" s="78" t="s">
        <v>199</v>
      </c>
      <c r="AQ89" s="72"/>
      <c r="AR89" s="73" t="s">
        <v>506</v>
      </c>
      <c r="AS89" s="74" t="s">
        <v>38</v>
      </c>
      <c r="AT89" s="75" t="str">
        <f>IF(AR89="","-",IF(VLOOKUP(AR89,'S1-MR'!$D$7:$U$61,7,0)=0,"-",IF(AND(AR89=AR89,OR(AS89="T",AS89="P")),VLOOKUP(AR89,'S1-MR'!$D$7:$U$61,7,0),"-")))</f>
        <v>ART</v>
      </c>
      <c r="AU89" s="75" t="str">
        <f>IF(AR89="","-",IF(VLOOKUP(AR89,'S1-MR'!$D$7:$U$61,8,0)=0,"-",IF(AND(AR89=AR89,OR(AS89="T",AS89="P")),VLOOKUP(AR89,'S1-MR'!$D$7:$U$61,8,0),"-")))</f>
        <v>LMG</v>
      </c>
      <c r="AV89" s="75" t="str">
        <f>IF(AR89="","-",IF(VLOOKUP(AR89,'S1-MR'!$D$7:$U$61,9,0)=0,"-",IF(AND(AR89=AR89,OR(AS89="T",AS89="P")),VLOOKUP(AR89,'S1-MR'!$D$7:$U$61,9,0),"-")))</f>
        <v>-</v>
      </c>
      <c r="AW89" s="75" t="str">
        <f>IF(AR89="","-",IF(VLOOKUP(AR89,'S1-MR'!$D$7:$U$61,17,0)=0,"-",IF(AND(AR89=AR89,AS89="P"),VLOOKUP(AR89,'S1-MR'!$D$7:$U$61,17,0),"-")))</f>
        <v>-</v>
      </c>
      <c r="AX89" s="76" t="str">
        <f>IF(AR89="","-",IF(VLOOKUP(AR89,'S1-MR'!$D$7:$U$61,18,0)=0,"-",IF(AND(AR89=AR89,AS89="P"),VLOOKUP(AR89,'S1-MR'!$D$7:$U$61,18,0),"-")))</f>
        <v>-</v>
      </c>
      <c r="AY89" s="79" t="s">
        <v>251</v>
      </c>
      <c r="AZ89" s="78" t="s">
        <v>144</v>
      </c>
      <c r="BA89" s="22"/>
      <c r="BB89" s="22"/>
      <c r="BC89" s="22"/>
      <c r="BD89" s="22"/>
      <c r="BE89" s="2"/>
      <c r="BF89" s="2"/>
      <c r="BG89" s="2"/>
      <c r="BH89" s="2"/>
      <c r="BI89" s="2"/>
      <c r="BJ89" s="2"/>
    </row>
    <row r="90" spans="1:62" ht="14.25" customHeight="1">
      <c r="A90" s="23">
        <v>2</v>
      </c>
      <c r="B90" s="38" t="s">
        <v>378</v>
      </c>
      <c r="C90" s="72"/>
      <c r="D90" s="82"/>
      <c r="E90" s="72"/>
      <c r="F90" s="75" t="str">
        <f>IF(D90="","-",IF(VLOOKUP(D90,'S1-TB'!$D$7:$U$58,7,0)=0,"-",IF(AND(D90=D90,OR(E90="T",E90="P")),VLOOKUP(D90,'S1-TB'!$D$7:$U$58,7,0),"-")))</f>
        <v>-</v>
      </c>
      <c r="G90" s="75" t="str">
        <f>IF(D90="","-",IF(VLOOKUP(D90,'S1-TB'!$D$7:$U$58,8,0)=0,"-",IF(AND(D90=D90,OR(E90="T",E90="P")),VLOOKUP(D90,'S1-TB'!$D$7:$U$58,8,0),"-")))</f>
        <v>-</v>
      </c>
      <c r="H90" s="75" t="str">
        <f>IF(D90="","-",IF(VLOOKUP(D90,'S1-TB'!$D$7:$U$58,9,0)=0,"-",IF(AND(D90=D90,OR(E90="T",E90="P")),VLOOKUP(D90,'S1-TB'!$D$7:$U$58,9,0),"-")))</f>
        <v>-</v>
      </c>
      <c r="I90" s="75" t="str">
        <f>IF(D90="","-",IF(VLOOKUP(D90,'S1-TB'!$D$7:$U$58,17,0)=0,"-",IF(AND(D90=D90,E90="P"),VLOOKUP(D90,'S1-TB'!$D$7:$U$58,17,0),"-")))</f>
        <v>-</v>
      </c>
      <c r="J90" s="76" t="str">
        <f>IF(D90="","-",IF(VLOOKUP(D90,'S1-TB'!$D$7:$U$58,18,0)=0,"-",IF(AND(D90=D90,E90="P"),VLOOKUP(D90,'S1-TB'!$D$7:$U$58,18,0),"-")))</f>
        <v>-</v>
      </c>
      <c r="K90" s="77" t="s">
        <v>259</v>
      </c>
      <c r="L90" s="81"/>
      <c r="M90" s="72"/>
      <c r="N90" s="73"/>
      <c r="O90" s="74"/>
      <c r="P90" s="75" t="str">
        <f>IF(N90="","-",IF(VLOOKUP(N90,'S1-TB'!$D$7:$U$58,7,0)=0,"-",IF(AND(N90=N90,OR(O90="T",O90="P")),VLOOKUP(N90,'S1-TB'!$D$7:$U$58,7,0),"-")))</f>
        <v>-</v>
      </c>
      <c r="Q90" s="75" t="str">
        <f>IF(N90="","-",IF(VLOOKUP(N90,'S1-TB'!$D$7:$U$58,8,0)=0,"-",IF(AND(N90=N90,OR(O90="T",O90="P")),VLOOKUP(N90,'S1-TB'!$D$7:$U$58,8,0),"-")))</f>
        <v>-</v>
      </c>
      <c r="R90" s="75" t="str">
        <f>IF(N90="","-",IF(VLOOKUP(N90,'S1-TB'!$D$7:$U$58,9,0)=0,"-",IF(AND(N90=N90,OR(O90="T",O90="P")),VLOOKUP(N90,'S1-TB'!$D$7:$U$58,9,0),"-")))</f>
        <v>-</v>
      </c>
      <c r="S90" s="75" t="str">
        <f>IF(N90="","-",IF(VLOOKUP(N90,'S1-TB'!$D$7:$U$58,17,0)=0,"-",IF(AND(N90=N90,O90="P"),VLOOKUP(N90,'S1-TB'!$D$7:$U$58,17,0),"-")))</f>
        <v>-</v>
      </c>
      <c r="T90" s="76" t="str">
        <f>IF(N90="","-",IF(VLOOKUP(N90,'S1-TB'!$D$7:$U$58,18,0)=0,"-",IF(AND(N90=N90,O90="P"),VLOOKUP(N90,'S1-TB'!$D$7:$U$58,18,0),"-")))</f>
        <v>-</v>
      </c>
      <c r="U90" s="79" t="s">
        <v>259</v>
      </c>
      <c r="V90" s="78"/>
      <c r="W90" s="72"/>
      <c r="X90" s="73" t="s">
        <v>262</v>
      </c>
      <c r="Y90" s="74" t="s">
        <v>31</v>
      </c>
      <c r="Z90" s="75" t="str">
        <f>IF(X90="","-",IF(VLOOKUP(X90,'S1-TB'!$D$7:$U$58,7,0)=0,"-",IF(AND(X90=X90,OR(Y90="T",Y90="P")),VLOOKUP(X90,'S1-TB'!$D$7:$U$58,7,0),"-")))</f>
        <v>EAN</v>
      </c>
      <c r="AA90" s="75" t="str">
        <f>IF(X90="","-",IF(VLOOKUP(X90,'S1-TB'!$D$7:$U$58,8,0)=0,"-",IF(AND(X90=X90,OR(Y90="T",Y90="P")),VLOOKUP(X90,'S1-TB'!$D$7:$U$58,8,0),"-")))</f>
        <v>DDA</v>
      </c>
      <c r="AB90" s="75" t="str">
        <f>IF(X90="","-",IF(VLOOKUP(X90,'S1-TB'!$D$7:$U$58,9,0)=0,"-",IF(AND(X90=X90,OR(Y90="T",Y90="P")),VLOOKUP(X90,'S1-TB'!$D$7:$U$58,9,0),"-")))</f>
        <v>-</v>
      </c>
      <c r="AC90" s="75" t="str">
        <f>IF(X90="","-",IF(VLOOKUP(X90,'S1-TB'!$D$7:$U$58,17,0)=0,"-",IF(AND(X90=X90,Y90="P"),VLOOKUP(X90,'S1-TB'!$D$7:$U$58,17,0),"-")))</f>
        <v>-</v>
      </c>
      <c r="AD90" s="76" t="str">
        <f>IF(X90="","-",IF(VLOOKUP(X90,'S1-TB'!$D$7:$U$58,18,0)=0,"-",IF(AND(X90=X90,Y90="P"),VLOOKUP(X90,'S1-TB'!$D$7:$U$58,18,0),"-")))</f>
        <v>-</v>
      </c>
      <c r="AE90" s="79" t="s">
        <v>259</v>
      </c>
      <c r="AF90" s="78" t="s">
        <v>111</v>
      </c>
      <c r="AG90" s="72"/>
      <c r="AH90" s="73"/>
      <c r="AI90" s="74"/>
      <c r="AJ90" s="75" t="str">
        <f>IF(AH90="","-",IF(VLOOKUP(AH90,'S1-TB'!$D$7:$U$58,7,0)=0,"-",IF(AND(AH90=AH90,OR(AI90="T",AI90="P")),VLOOKUP(AH90,'S1-TB'!$D$7:$U$58,7,0),"-")))</f>
        <v>-</v>
      </c>
      <c r="AK90" s="75" t="str">
        <f>IF(AH90="","-",IF(VLOOKUP(AH90,'S1-TB'!$D$7:$U$58,8,0)=0,"-",IF(AND(AH90=AH90,OR(AI90="T",AI90="P")),VLOOKUP(AH90,'S1-TB'!$D$7:$U$58,8,0),"-")))</f>
        <v>-</v>
      </c>
      <c r="AL90" s="75" t="str">
        <f>IF(AH90="","-",IF(VLOOKUP(AH90,'S1-TB'!$D$7:$U$58,9,0)=0,"-",IF(AND(AH90=AH90,OR(AI90="T",AI90="P")),VLOOKUP(AH90,'S1-TB'!$D$7:$U$58,9,0),"-")))</f>
        <v>-</v>
      </c>
      <c r="AM90" s="75" t="str">
        <f>IF(AH90="","-",IF(VLOOKUP(AH90,'S1-TB'!$D$7:$U$58,17,0)=0,"-",IF(AND(AH90=AH90,AI90="P"),VLOOKUP(AH90,'S1-TB'!$D$7:$U$58,17,0),"-")))</f>
        <v>-</v>
      </c>
      <c r="AN90" s="76" t="str">
        <f>IF(AH90="","-",IF(VLOOKUP(AH90,'S1-TB'!$D$7:$U$58,18,0)=0,"-",IF(AND(AH90=AH90,AI90="P"),VLOOKUP(AH90,'S1-TB'!$D$7:$U$58,18,0),"-")))</f>
        <v>-</v>
      </c>
      <c r="AO90" s="79" t="s">
        <v>259</v>
      </c>
      <c r="AP90" s="81"/>
      <c r="AQ90" s="72"/>
      <c r="AR90" s="73"/>
      <c r="AS90" s="74"/>
      <c r="AT90" s="75" t="str">
        <f>IF(AR90="","-",IF(VLOOKUP(AR90,'S1-TB'!$D$7:$U$58,7,0)=0,"-",IF(AND(AR90=AR90,OR(AS90="T",AS90="P")),VLOOKUP(AR90,'S1-TB'!$D$7:$U$58,7,0),"-")))</f>
        <v>-</v>
      </c>
      <c r="AU90" s="75" t="str">
        <f>IF(AR90="","-",IF(VLOOKUP(AR90,'S1-TB'!$D$7:$U$58,8,0)=0,"-",IF(AND(AR90=AR90,OR(AS90="T",AS90="P")),VLOOKUP(AR90,'S1-TB'!$D$7:$U$58,8,0),"-")))</f>
        <v>-</v>
      </c>
      <c r="AV90" s="75" t="str">
        <f>IF(AR90="","-",IF(VLOOKUP(AR90,'S1-TB'!$D$7:$U$58,9,0)=0,"-",IF(AND(AR90=AR90,OR(AS90="T",AS90="P")),VLOOKUP(AR90,'S1-TB'!$D$7:$U$58,9,0),"-")))</f>
        <v>-</v>
      </c>
      <c r="AW90" s="75" t="str">
        <f>IF(AR90="","-",IF(VLOOKUP(AR90,'S1-TB'!$D$7:$U$58,17,0)=0,"-",IF(AND(AR90=AR90,AS90="P"),VLOOKUP(AR90,'S1-TB'!$D$7:$U$58,17,0),"-")))</f>
        <v>-</v>
      </c>
      <c r="AX90" s="76" t="str">
        <f>IF(AR90="","-",IF(VLOOKUP(AR90,'S1-TB'!$D$7:$U$58,18,0)=0,"-",IF(AND(AR90=AR90,AS90="P"),VLOOKUP(AR90,'S1-TB'!$D$7:$U$58,18,0),"-")))</f>
        <v>-</v>
      </c>
      <c r="AY90" s="79" t="s">
        <v>259</v>
      </c>
      <c r="AZ90" s="81"/>
      <c r="BA90" s="22"/>
      <c r="BB90" s="22"/>
      <c r="BC90" s="22"/>
      <c r="BD90" s="22"/>
      <c r="BE90" s="2"/>
      <c r="BF90" s="2"/>
      <c r="BG90" s="2"/>
      <c r="BH90" s="2"/>
      <c r="BI90" s="2"/>
      <c r="BJ90" s="2"/>
    </row>
    <row r="91" spans="1:62" ht="14.25" customHeight="1">
      <c r="A91" s="23">
        <v>2</v>
      </c>
      <c r="B91" s="38" t="s">
        <v>378</v>
      </c>
      <c r="C91" s="66"/>
      <c r="D91" s="67"/>
      <c r="E91" s="66"/>
      <c r="F91" s="68"/>
      <c r="G91" s="68"/>
      <c r="H91" s="68"/>
      <c r="I91" s="68"/>
      <c r="J91" s="69"/>
      <c r="K91" s="181"/>
      <c r="L91" s="71"/>
      <c r="M91" s="66"/>
      <c r="N91" s="67"/>
      <c r="O91" s="66"/>
      <c r="P91" s="68"/>
      <c r="Q91" s="68"/>
      <c r="R91" s="68"/>
      <c r="S91" s="68"/>
      <c r="T91" s="69"/>
      <c r="U91" s="183"/>
      <c r="V91" s="71"/>
      <c r="W91" s="66"/>
      <c r="X91" s="67"/>
      <c r="Y91" s="66"/>
      <c r="Z91" s="68"/>
      <c r="AA91" s="68"/>
      <c r="AB91" s="68"/>
      <c r="AC91" s="68"/>
      <c r="AD91" s="69"/>
      <c r="AE91" s="183"/>
      <c r="AF91" s="71"/>
      <c r="AG91" s="66"/>
      <c r="AH91" s="67"/>
      <c r="AI91" s="66"/>
      <c r="AJ91" s="68"/>
      <c r="AK91" s="68"/>
      <c r="AL91" s="68"/>
      <c r="AM91" s="68"/>
      <c r="AN91" s="69"/>
      <c r="AO91" s="183"/>
      <c r="AP91" s="71"/>
      <c r="AQ91" s="66"/>
      <c r="AR91" s="67"/>
      <c r="AS91" s="66"/>
      <c r="AT91" s="68"/>
      <c r="AU91" s="68"/>
      <c r="AV91" s="68"/>
      <c r="AW91" s="68"/>
      <c r="AX91" s="69"/>
      <c r="AY91" s="183"/>
      <c r="AZ91" s="71"/>
      <c r="BA91" s="22"/>
      <c r="BB91" s="22"/>
      <c r="BC91" s="22"/>
      <c r="BD91" s="22"/>
      <c r="BE91" s="2"/>
      <c r="BF91" s="2"/>
      <c r="BG91" s="2"/>
      <c r="BH91" s="2"/>
      <c r="BI91" s="2"/>
      <c r="BJ91" s="2"/>
    </row>
    <row r="92" spans="1:62" ht="14.25" customHeight="1">
      <c r="A92" s="23">
        <v>2</v>
      </c>
      <c r="B92" s="38" t="s">
        <v>378</v>
      </c>
      <c r="C92" s="184"/>
      <c r="D92" s="185" t="s">
        <v>156</v>
      </c>
      <c r="E92" s="186" t="s">
        <v>31</v>
      </c>
      <c r="F92" s="187" t="str">
        <f>IF(D92="","-",IF(VLOOKUP(D92,'D3 TI'!$D$7:$U$47,7,0)=0,"-",IF(AND(D92=D92,OR(E92="T",E92="P")),VLOOKUP(D92,'D3 TI'!$D$7:$U$47,7,0),"-")))</f>
        <v>VES</v>
      </c>
      <c r="G92" s="187" t="str">
        <f>IF(D92="","-",IF(VLOOKUP(D92,'D3 TI'!$D$7:$U$47,8,0)=0,"-",IF(AND(D92=D92,OR(E92="T",E92="P")),VLOOKUP(D92,'D3 TI'!$D$7:$U$47,8,0),"-")))</f>
        <v>-</v>
      </c>
      <c r="H92" s="187" t="str">
        <f>IF(D92="","-",IF(VLOOKUP(D92,'D3 TI'!$D$7:$U$47,9,0)=0,"-",IF(AND(D92=D92,OR(E92="T",E92="P")),VLOOKUP(D92,'D3 TI'!$D$7:$U$47,9,0),"-")))</f>
        <v>-</v>
      </c>
      <c r="I92" s="187" t="str">
        <f>IF(D92="","-",IF(VLOOKUP(D92,'D3 TI'!$D$7:$U$47,17,0)=0,"-",IF(AND(D92=D92,E92="P"),VLOOKUP(D92,'D3 TI'!$D$7:$U$47,17,0),"-")))</f>
        <v>-</v>
      </c>
      <c r="J92" s="189" t="str">
        <f>IF(D92="","-",IF(VLOOKUP(D92,'D3 TI'!$D$7:$U$47,18,0)=0,"-",IF(AND(D92=D92,E92="P"),VLOOKUP(D92,'D3 TI'!$D$7:$U$47,18,0),"-")))</f>
        <v>-</v>
      </c>
      <c r="K92" s="191" t="s">
        <v>269</v>
      </c>
      <c r="L92" s="192" t="s">
        <v>107</v>
      </c>
      <c r="M92" s="184"/>
      <c r="N92" s="185" t="s">
        <v>277</v>
      </c>
      <c r="O92" s="186" t="s">
        <v>31</v>
      </c>
      <c r="P92" s="187" t="str">
        <f>IF(N92="","-",IF(VLOOKUP(N92,'D3 TI'!$D$7:$U$47,7,0)=0,"-",IF(AND(N92=N92,OR(O92="T",O92="P")),VLOOKUP(N92,'D3 TI'!$D$7:$U$47,7,0),"-")))</f>
        <v>YHP</v>
      </c>
      <c r="Q92" s="187" t="str">
        <f>IF(N92="","-",IF(VLOOKUP(N92,'D3 TI'!$D$7:$U$47,8,0)=0,"-",IF(AND(N92=N92,OR(O92="T",O92="P")),VLOOKUP(N92,'D3 TI'!$D$7:$U$47,8,0),"-")))</f>
        <v>YBN</v>
      </c>
      <c r="R92" s="187" t="str">
        <f>IF(N92="","-",IF(VLOOKUP(N92,'D3 TI'!$D$7:$U$47,9,0)=0,"-",IF(AND(N92=N92,OR(O92="T",O92="P")),VLOOKUP(N92,'D3 TI'!$D$7:$U$47,9,0),"-")))</f>
        <v>-</v>
      </c>
      <c r="S92" s="187" t="str">
        <f>IF(N92="","-",IF(VLOOKUP(N92,'D3 TI'!$D$7:$U$47,17,0)=0,"-",IF(AND(N92=N92,O92="P"),VLOOKUP(N92,'D3 TI'!$D$7:$U$47,17,0),"-")))</f>
        <v>-</v>
      </c>
      <c r="T92" s="189" t="str">
        <f>IF(N92="","-",IF(VLOOKUP(N92,'D3 TI'!$D$7:$U$47,18,0)=0,"-",IF(AND(N92=N92,O92="P"),VLOOKUP(N92,'D3 TI'!$D$7:$U$47,18,0),"-")))</f>
        <v>-</v>
      </c>
      <c r="U92" s="195" t="s">
        <v>269</v>
      </c>
      <c r="V92" s="192" t="s">
        <v>85</v>
      </c>
      <c r="W92" s="184"/>
      <c r="X92" s="185" t="s">
        <v>270</v>
      </c>
      <c r="Y92" s="186" t="s">
        <v>38</v>
      </c>
      <c r="Z92" s="187" t="str">
        <f>IF(X92="","-",IF(VLOOKUP(X92,'D3 TI'!$D$7:$U$47,7,0)=0,"-",IF(AND(X92=X92,OR(Y92="T",Y92="P")),VLOOKUP(X92,'D3 TI'!$D$7:$U$47,7,0),"-")))</f>
        <v>MPR</v>
      </c>
      <c r="AA92" s="187" t="str">
        <f>IF(X92="","-",IF(VLOOKUP(X92,'D3 TI'!$D$7:$U$47,8,0)=0,"-",IF(AND(X92=X92,OR(Y92="T",Y92="P")),VLOOKUP(X92,'D3 TI'!$D$7:$U$47,8,0),"-")))</f>
        <v>TLG</v>
      </c>
      <c r="AB92" s="187" t="str">
        <f>IF(X92="","-",IF(VLOOKUP(X92,'D3 TI'!$D$7:$U$47,9,0)=0,"-",IF(AND(X92=X92,OR(Y92="T",Y92="P")),VLOOKUP(X92,'D3 TI'!$D$7:$U$47,9,0),"-")))</f>
        <v>-</v>
      </c>
      <c r="AC92" s="187" t="str">
        <f>IF(X92="","-",IF(VLOOKUP(X92,'D3 TI'!$D$7:$U$47,17,0)=0,"-",IF(AND(X92=X92,Y92="P"),VLOOKUP(X92,'D3 TI'!$D$7:$U$47,17,0),"-")))</f>
        <v>-</v>
      </c>
      <c r="AD92" s="189" t="str">
        <f>IF(X92="","-",IF(VLOOKUP(X92,'D3 TI'!$D$7:$U$47,18,0)=0,"-",IF(AND(X92=X92,Y92="P"),VLOOKUP(X92,'D3 TI'!$D$7:$U$47,18,0),"-")))</f>
        <v>-</v>
      </c>
      <c r="AE92" s="195" t="s">
        <v>269</v>
      </c>
      <c r="AF92" s="192" t="s">
        <v>36</v>
      </c>
      <c r="AG92" s="184"/>
      <c r="AH92" s="185"/>
      <c r="AI92" s="186"/>
      <c r="AJ92" s="187" t="str">
        <f>IF(AH92="","-",IF(VLOOKUP(AH92,'D3 TI'!$D$7:$U$47,7,0)=0,"-",IF(AND(AH92=AH92,OR(AI92="T",AI92="P")),VLOOKUP(AH92,'D3 TI'!$D$7:$U$47,7,0),"-")))</f>
        <v>-</v>
      </c>
      <c r="AK92" s="187" t="str">
        <f>IF(AH92="","-",IF(VLOOKUP(AH92,'D3 TI'!$D$7:$U$47,8,0)=0,"-",IF(AND(AH92=AH92,OR(AI92="T",AI92="P")),VLOOKUP(AH92,'D3 TI'!$D$7:$U$47,8,0),"-")))</f>
        <v>-</v>
      </c>
      <c r="AL92" s="187" t="str">
        <f>IF(AH92="","-",IF(VLOOKUP(AH92,'D3 TI'!$D$7:$U$47,9,0)=0,"-",IF(AND(AH92=AH92,OR(AI92="T",AI92="P")),VLOOKUP(AH92,'D3 TI'!$D$7:$U$47,9,0),"-")))</f>
        <v>-</v>
      </c>
      <c r="AM92" s="187" t="str">
        <f>IF(AH92="","-",IF(VLOOKUP(AH92,'D3 TI'!$D$7:$U$47,17,0)=0,"-",IF(AND(AH92=AH92,AI92="P"),VLOOKUP(AH92,'D3 TI'!$D$7:$U$47,17,0),"-")))</f>
        <v>-</v>
      </c>
      <c r="AN92" s="189" t="str">
        <f>IF(AH92="","-",IF(VLOOKUP(AH92,'D3 TI'!$D$7:$U$47,18,0)=0,"-",IF(AND(AH92=AH92,AI92="P"),VLOOKUP(AH92,'D3 TI'!$D$7:$U$47,18,0),"-")))</f>
        <v>-</v>
      </c>
      <c r="AO92" s="195" t="s">
        <v>269</v>
      </c>
      <c r="AP92" s="203"/>
      <c r="AQ92" s="184"/>
      <c r="AR92" s="185" t="s">
        <v>270</v>
      </c>
      <c r="AS92" s="186" t="s">
        <v>38</v>
      </c>
      <c r="AT92" s="187" t="str">
        <f>IF(AR92="","-",IF(VLOOKUP(AR92,'D3 TI'!$D$7:$U$47,7,0)=0,"-",IF(AND(AR92=AR92,OR(AS92="T",AS92="P")),VLOOKUP(AR92,'D3 TI'!$D$7:$U$47,7,0),"-")))</f>
        <v>MPR</v>
      </c>
      <c r="AU92" s="187" t="str">
        <f>IF(AR92="","-",IF(VLOOKUP(AR92,'D3 TI'!$D$7:$U$47,8,0)=0,"-",IF(AND(AR92=AR92,OR(AS92="T",AS92="P")),VLOOKUP(AR92,'D3 TI'!$D$7:$U$47,8,0),"-")))</f>
        <v>TLG</v>
      </c>
      <c r="AV92" s="187" t="str">
        <f>IF(AR92="","-",IF(VLOOKUP(AR92,'D3 TI'!$D$7:$U$47,9,0)=0,"-",IF(AND(AR92=AR92,OR(AS92="T",AS92="P")),VLOOKUP(AR92,'D3 TI'!$D$7:$U$47,9,0),"-")))</f>
        <v>-</v>
      </c>
      <c r="AW92" s="187" t="str">
        <f>IF(AR92="","-",IF(VLOOKUP(AR92,'D3 TI'!$D$7:$U$47,17,0)=0,"-",IF(AND(AR92=AR92,AS92="P"),VLOOKUP(AR92,'D3 TI'!$D$7:$U$47,17,0),"-")))</f>
        <v>-</v>
      </c>
      <c r="AX92" s="189" t="str">
        <f>IF(AR92="","-",IF(VLOOKUP(AR92,'D3 TI'!$D$7:$U$47,18,0)=0,"-",IF(AND(AR92=AR92,AS92="P"),VLOOKUP(AR92,'D3 TI'!$D$7:$U$47,18,0),"-")))</f>
        <v>-</v>
      </c>
      <c r="AY92" s="195" t="s">
        <v>269</v>
      </c>
      <c r="AZ92" s="192" t="s">
        <v>117</v>
      </c>
      <c r="BA92" s="22"/>
      <c r="BB92" s="22"/>
      <c r="BC92" s="22"/>
      <c r="BD92" s="22"/>
      <c r="BE92" s="2"/>
      <c r="BF92" s="2"/>
      <c r="BG92" s="2"/>
      <c r="BH92" s="2"/>
      <c r="BI92" s="2"/>
      <c r="BJ92" s="2"/>
    </row>
    <row r="93" spans="1:62" ht="14.25" customHeight="1">
      <c r="A93" s="23">
        <v>2</v>
      </c>
      <c r="B93" s="38" t="s">
        <v>378</v>
      </c>
      <c r="C93" s="184"/>
      <c r="D93" s="185" t="s">
        <v>156</v>
      </c>
      <c r="E93" s="214" t="s">
        <v>31</v>
      </c>
      <c r="F93" s="187" t="str">
        <f>IF(D93="","-",IF(VLOOKUP(D93,'D3 TI'!$D$7:$U$47,7,0)=0,"-",IF(AND(D93=D93,OR(E93="T",E93="P")),VLOOKUP(D93,'D3 TI'!$D$7:$U$47,7,0),"-")))</f>
        <v>VES</v>
      </c>
      <c r="G93" s="187" t="str">
        <f>IF(D93="","-",IF(VLOOKUP(D93,'D3 TI'!$D$7:$U$47,8,0)=0,"-",IF(AND(D93=D93,OR(E93="T",E93="P")),VLOOKUP(D93,'D3 TI'!$D$7:$U$47,8,0),"-")))</f>
        <v>-</v>
      </c>
      <c r="H93" s="187" t="str">
        <f>IF(D93="","-",IF(VLOOKUP(D93,'D3 TI'!$D$7:$U$47,9,0)=0,"-",IF(AND(D93=D93,OR(E93="T",E93="P")),VLOOKUP(D93,'D3 TI'!$D$7:$U$47,9,0),"-")))</f>
        <v>-</v>
      </c>
      <c r="I93" s="187" t="str">
        <f>IF(D93="","-",IF(VLOOKUP(D93,'D3 TI'!$D$7:$U$47,17,0)=0,"-",IF(AND(D93=D93,E93="P"),VLOOKUP(D93,'D3 TI'!$D$7:$U$47,17,0),"-")))</f>
        <v>-</v>
      </c>
      <c r="J93" s="189" t="str">
        <f>IF(D93="","-",IF(VLOOKUP(D93,'D3 TI'!$D$7:$U$47,18,0)=0,"-",IF(AND(D93=D93,E93="P"),VLOOKUP(D93,'D3 TI'!$D$7:$U$47,18,0),"-")))</f>
        <v>-</v>
      </c>
      <c r="K93" s="209" t="s">
        <v>274</v>
      </c>
      <c r="L93" s="210" t="s">
        <v>107</v>
      </c>
      <c r="M93" s="184"/>
      <c r="N93" s="211" t="s">
        <v>277</v>
      </c>
      <c r="O93" s="214" t="s">
        <v>31</v>
      </c>
      <c r="P93" s="187" t="str">
        <f>IF(N93="","-",IF(VLOOKUP(N93,'D3 TI'!$D$7:$U$47,7,0)=0,"-",IF(AND(N93=N93,OR(O93="T",O93="P")),VLOOKUP(N93,'D3 TI'!$D$7:$U$47,7,0),"-")))</f>
        <v>YHP</v>
      </c>
      <c r="Q93" s="187" t="str">
        <f>IF(N93="","-",IF(VLOOKUP(N93,'D3 TI'!$D$7:$U$47,8,0)=0,"-",IF(AND(N93=N93,OR(O93="T",O93="P")),VLOOKUP(N93,'D3 TI'!$D$7:$U$47,8,0),"-")))</f>
        <v>YBN</v>
      </c>
      <c r="R93" s="187" t="str">
        <f>IF(N93="","-",IF(VLOOKUP(N93,'D3 TI'!$D$7:$U$47,9,0)=0,"-",IF(AND(N93=N93,OR(O93="T",O93="P")),VLOOKUP(N93,'D3 TI'!$D$7:$U$47,9,0),"-")))</f>
        <v>-</v>
      </c>
      <c r="S93" s="187" t="str">
        <f>IF(N93="","-",IF(VLOOKUP(N93,'D3 TI'!$D$7:$U$47,17,0)=0,"-",IF(AND(N93=N93,O93="P"),VLOOKUP(N93,'D3 TI'!$D$7:$U$47,17,0),"-")))</f>
        <v>-</v>
      </c>
      <c r="T93" s="189" t="str">
        <f>IF(N93="","-",IF(VLOOKUP(N93,'D3 TI'!$D$7:$U$47,18,0)=0,"-",IF(AND(N93=N93,O93="P"),VLOOKUP(N93,'D3 TI'!$D$7:$U$47,18,0),"-")))</f>
        <v>-</v>
      </c>
      <c r="U93" s="213" t="s">
        <v>274</v>
      </c>
      <c r="V93" s="210" t="s">
        <v>85</v>
      </c>
      <c r="W93" s="184"/>
      <c r="X93" s="211" t="s">
        <v>270</v>
      </c>
      <c r="Y93" s="214" t="s">
        <v>38</v>
      </c>
      <c r="Z93" s="187" t="str">
        <f>IF(X93="","-",IF(VLOOKUP(X93,'D3 TI'!$D$7:$U$47,7,0)=0,"-",IF(AND(X93=X93,OR(Y93="T",Y93="P")),VLOOKUP(X93,'D3 TI'!$D$7:$U$47,7,0),"-")))</f>
        <v>MPR</v>
      </c>
      <c r="AA93" s="187" t="str">
        <f>IF(X93="","-",IF(VLOOKUP(X93,'D3 TI'!$D$7:$U$47,8,0)=0,"-",IF(AND(X93=X93,OR(Y93="T",Y93="P")),VLOOKUP(X93,'D3 TI'!$D$7:$U$47,8,0),"-")))</f>
        <v>TLG</v>
      </c>
      <c r="AB93" s="187" t="str">
        <f>IF(X93="","-",IF(VLOOKUP(X93,'D3 TI'!$D$7:$U$47,9,0)=0,"-",IF(AND(X93=X93,OR(Y93="T",Y93="P")),VLOOKUP(X93,'D3 TI'!$D$7:$U$47,9,0),"-")))</f>
        <v>-</v>
      </c>
      <c r="AC93" s="187" t="str">
        <f>IF(X93="","-",IF(VLOOKUP(X93,'D3 TI'!$D$7:$U$47,17,0)=0,"-",IF(AND(X93=X93,Y93="P"),VLOOKUP(X93,'D3 TI'!$D$7:$U$47,17,0),"-")))</f>
        <v>-</v>
      </c>
      <c r="AD93" s="189" t="str">
        <f>IF(X93="","-",IF(VLOOKUP(X93,'D3 TI'!$D$7:$U$47,18,0)=0,"-",IF(AND(X93=X93,Y93="P"),VLOOKUP(X93,'D3 TI'!$D$7:$U$47,18,0),"-")))</f>
        <v>-</v>
      </c>
      <c r="AE93" s="213" t="s">
        <v>274</v>
      </c>
      <c r="AF93" s="210" t="s">
        <v>36</v>
      </c>
      <c r="AG93" s="184"/>
      <c r="AH93" s="211" t="s">
        <v>153</v>
      </c>
      <c r="AI93" s="214" t="s">
        <v>38</v>
      </c>
      <c r="AJ93" s="187" t="str">
        <f>IF(AH93="","-",IF(VLOOKUP(AH93,'D3 TI'!$D$7:$U$47,7,0)=0,"-",IF(AND(AH93=AH93,OR(AI93="T",AI93="P")),VLOOKUP(AH93,'D3 TI'!$D$7:$U$47,7,0),"-")))</f>
        <v>IFY</v>
      </c>
      <c r="AK93" s="187" t="str">
        <f>IF(AH93="","-",IF(VLOOKUP(AH93,'D3 TI'!$D$7:$U$47,8,0)=0,"-",IF(AND(AH93=AH93,OR(AI93="T",AI93="P")),VLOOKUP(AH93,'D3 TI'!$D$7:$U$47,8,0),"-")))</f>
        <v>-</v>
      </c>
      <c r="AL93" s="187" t="str">
        <f>IF(AH93="","-",IF(VLOOKUP(AH93,'D3 TI'!$D$7:$U$47,9,0)=0,"-",IF(AND(AH93=AH93,OR(AI93="T",AI93="P")),VLOOKUP(AH93,'D3 TI'!$D$7:$U$47,9,0),"-")))</f>
        <v>-</v>
      </c>
      <c r="AM93" s="187" t="str">
        <f>IF(AH93="","-",IF(VLOOKUP(AH93,'D3 TI'!$D$7:$U$47,17,0)=0,"-",IF(AND(AH93=AH93,AI93="P"),VLOOKUP(AH93,'D3 TI'!$D$7:$U$47,17,0),"-")))</f>
        <v>-</v>
      </c>
      <c r="AN93" s="189" t="str">
        <f>IF(AH93="","-",IF(VLOOKUP(AH93,'D3 TI'!$D$7:$U$47,18,0)=0,"-",IF(AND(AH93=AH93,AI93="P"),VLOOKUP(AH93,'D3 TI'!$D$7:$U$47,18,0),"-")))</f>
        <v>-</v>
      </c>
      <c r="AO93" s="213" t="s">
        <v>274</v>
      </c>
      <c r="AP93" s="210" t="s">
        <v>145</v>
      </c>
      <c r="AQ93" s="184"/>
      <c r="AR93" s="211" t="s">
        <v>270</v>
      </c>
      <c r="AS93" s="214" t="s">
        <v>38</v>
      </c>
      <c r="AT93" s="187" t="str">
        <f>IF(AR93="","-",IF(VLOOKUP(AR93,'D3 TI'!$D$7:$U$47,7,0)=0,"-",IF(AND(AR93=AR93,OR(AS93="T",AS93="P")),VLOOKUP(AR93,'D3 TI'!$D$7:$U$47,7,0),"-")))</f>
        <v>MPR</v>
      </c>
      <c r="AU93" s="187" t="str">
        <f>IF(AR93="","-",IF(VLOOKUP(AR93,'D3 TI'!$D$7:$U$47,8,0)=0,"-",IF(AND(AR93=AR93,OR(AS93="T",AS93="P")),VLOOKUP(AR93,'D3 TI'!$D$7:$U$47,8,0),"-")))</f>
        <v>TLG</v>
      </c>
      <c r="AV93" s="187" t="str">
        <f>IF(AR93="","-",IF(VLOOKUP(AR93,'D3 TI'!$D$7:$U$47,9,0)=0,"-",IF(AND(AR93=AR93,OR(AS93="T",AS93="P")),VLOOKUP(AR93,'D3 TI'!$D$7:$U$47,9,0),"-")))</f>
        <v>-</v>
      </c>
      <c r="AW93" s="187" t="str">
        <f>IF(AR93="","-",IF(VLOOKUP(AR93,'D3 TI'!$D$7:$U$47,17,0)=0,"-",IF(AND(AR93=AR93,AS93="P"),VLOOKUP(AR93,'D3 TI'!$D$7:$U$47,17,0),"-")))</f>
        <v>-</v>
      </c>
      <c r="AX93" s="189" t="str">
        <f>IF(AR93="","-",IF(VLOOKUP(AR93,'D3 TI'!$D$7:$U$47,18,0)=0,"-",IF(AND(AR93=AR93,AS93="P"),VLOOKUP(AR93,'D3 TI'!$D$7:$U$47,18,0),"-")))</f>
        <v>-</v>
      </c>
      <c r="AY93" s="213" t="s">
        <v>274</v>
      </c>
      <c r="AZ93" s="210" t="s">
        <v>117</v>
      </c>
      <c r="BA93" s="22"/>
      <c r="BB93" s="22"/>
      <c r="BC93" s="22"/>
      <c r="BD93" s="22"/>
      <c r="BE93" s="2"/>
      <c r="BF93" s="2"/>
      <c r="BG93" s="2"/>
      <c r="BH93" s="2"/>
      <c r="BI93" s="2"/>
      <c r="BJ93" s="2"/>
    </row>
    <row r="94" spans="1:62" ht="14.25" customHeight="1">
      <c r="A94" s="23">
        <v>2</v>
      </c>
      <c r="B94" s="38" t="s">
        <v>378</v>
      </c>
      <c r="C94" s="184"/>
      <c r="D94" s="185" t="s">
        <v>296</v>
      </c>
      <c r="E94" s="186" t="s">
        <v>31</v>
      </c>
      <c r="F94" s="187" t="str">
        <f>IF(D94="","-",IF(VLOOKUP(D94,D3TK!$D$7:$U$44,7,0)=0,"-",IF(AND(D94=D94,OR(E94="T",E94="P")),VLOOKUP(D94,D3TK!$D$7:$U$44,7,0),"-")))</f>
        <v>ESS</v>
      </c>
      <c r="G94" s="187" t="str">
        <f>IF(D94="","-",IF(VLOOKUP(D94,D3TK!$D$7:$U$44,8,0)=0,"-",IF(AND(D94=D94,OR(E94="T",E94="P")),VLOOKUP(D94,D3TK!$D$7:$U$44,8,0),"-")))</f>
        <v>-</v>
      </c>
      <c r="H94" s="187" t="str">
        <f>IF(D94="","-",IF(VLOOKUP(D94,D3TK!$D$7:$U$44,9,0)=0,"-",IF(AND(D94=D94,OR(E94="T",E94="P")),VLOOKUP(D94,D3TK!$D$7:$U$44,9,0),"-")))</f>
        <v>-</v>
      </c>
      <c r="I94" s="187" t="str">
        <f>IF(D94="","-",IF(VLOOKUP(D94,D3TK!$D$7:$U$44,17,0)=0,"-",IF(AND(D94=D94,E94="P"),VLOOKUP(D94,D3TK!$D$7:$U$44,17,0),"-")))</f>
        <v>-</v>
      </c>
      <c r="J94" s="189" t="str">
        <f>IF(D94="","-",IF(VLOOKUP(D94,D3TK!$D$7:$U$44,18,0)=0,"-",IF(AND(D94=D94,E94="P"),VLOOKUP(D94,D3TK!$D$7:$U$44,18,0),"-")))</f>
        <v>-</v>
      </c>
      <c r="K94" s="191" t="s">
        <v>275</v>
      </c>
      <c r="L94" s="192" t="s">
        <v>42</v>
      </c>
      <c r="M94" s="184"/>
      <c r="N94" s="200"/>
      <c r="O94" s="184"/>
      <c r="P94" s="187" t="str">
        <f>IF(N94="","-",IF(VLOOKUP(N94,D3TK!$D$7:$U$44,7,0)=0,"-",IF(AND(N94=N94,OR(O94="T",O94="P")),VLOOKUP(N94,D3TK!$D$7:$U$44,7,0),"-")))</f>
        <v>-</v>
      </c>
      <c r="Q94" s="187" t="str">
        <f>IF(N94="","-",IF(VLOOKUP(N94,D3TK!$D$7:$U$44,8,0)=0,"-",IF(AND(N94=N94,OR(O94="T",O94="P")),VLOOKUP(N94,D3TK!$D$7:$U$44,8,0),"-")))</f>
        <v>-</v>
      </c>
      <c r="R94" s="187" t="str">
        <f>IF(N94="","-",IF(VLOOKUP(N94,D3TK!$D$7:$U$44,9,0)=0,"-",IF(AND(N94=N94,OR(O94="T",O94="P")),VLOOKUP(N94,D3TK!$D$7:$U$44,9,0),"-")))</f>
        <v>-</v>
      </c>
      <c r="S94" s="187" t="str">
        <f>IF(N94="","-",IF(VLOOKUP(N94,D3TK!$D$7:$U$44,17,0)=0,"-",IF(AND(N94=N94,O94="P"),VLOOKUP(N94,D3TK!$D$7:$U$44,17,0),"-")))</f>
        <v>-</v>
      </c>
      <c r="T94" s="189" t="str">
        <f>IF(N94="","-",IF(VLOOKUP(N94,D3TK!$D$7:$U$44,18,0)=0,"-",IF(AND(N94=N94,O94="P"),VLOOKUP(N94,D3TK!$D$7:$U$44,18,0),"-")))</f>
        <v>-</v>
      </c>
      <c r="U94" s="195" t="s">
        <v>275</v>
      </c>
      <c r="V94" s="203"/>
      <c r="W94" s="184"/>
      <c r="X94" s="185" t="s">
        <v>270</v>
      </c>
      <c r="Y94" s="186" t="s">
        <v>38</v>
      </c>
      <c r="Z94" s="187" t="str">
        <f>IF(X94="","-",IF(VLOOKUP(X94,D3TK!$D$7:$U$44,7,0)=0,"-",IF(AND(X94=X94,OR(Y94="T",Y94="P")),VLOOKUP(X94,D3TK!$D$7:$U$44,7,0),"-")))</f>
        <v>FNA</v>
      </c>
      <c r="AA94" s="187" t="str">
        <f>IF(X94="","-",IF(VLOOKUP(X94,D3TK!$D$7:$U$44,8,0)=0,"-",IF(AND(X94=X94,OR(Y94="T",Y94="P")),VLOOKUP(X94,D3TK!$D$7:$U$44,8,0),"-")))</f>
        <v>-</v>
      </c>
      <c r="AB94" s="187" t="str">
        <f>IF(X94="","-",IF(VLOOKUP(X94,D3TK!$D$7:$U$44,9,0)=0,"-",IF(AND(X94=X94,OR(Y94="T",Y94="P")),VLOOKUP(X94,D3TK!$D$7:$U$44,9,0),"-")))</f>
        <v>-</v>
      </c>
      <c r="AC94" s="187" t="str">
        <f>IF(X94="","-",IF(VLOOKUP(X94,D3TK!$D$7:$U$44,17,0)=0,"-",IF(AND(X94=X94,Y94="P"),VLOOKUP(X94,D3TK!$D$7:$U$44,17,0),"-")))</f>
        <v>-</v>
      </c>
      <c r="AD94" s="189" t="str">
        <f>IF(X94="","-",IF(VLOOKUP(X94,D3TK!$D$7:$U$44,18,0)=0,"-",IF(AND(X94=X94,Y94="P"),VLOOKUP(X94,D3TK!$D$7:$U$44,18,0),"-")))</f>
        <v>-</v>
      </c>
      <c r="AE94" s="195" t="s">
        <v>275</v>
      </c>
      <c r="AF94" s="192" t="s">
        <v>138</v>
      </c>
      <c r="AG94" s="184"/>
      <c r="AH94" s="185" t="s">
        <v>270</v>
      </c>
      <c r="AI94" s="186" t="s">
        <v>38</v>
      </c>
      <c r="AJ94" s="187" t="str">
        <f>IF(AH94="","-",IF(VLOOKUP(AH94,D3TK!$D$7:$U$44,7,0)=0,"-",IF(AND(AH94=AH94,OR(AI94="T",AI94="P")),VLOOKUP(AH94,D3TK!$D$7:$U$44,7,0),"-")))</f>
        <v>FNA</v>
      </c>
      <c r="AK94" s="187" t="str">
        <f>IF(AH94="","-",IF(VLOOKUP(AH94,D3TK!$D$7:$U$44,8,0)=0,"-",IF(AND(AH94=AH94,OR(AI94="T",AI94="P")),VLOOKUP(AH94,D3TK!$D$7:$U$44,8,0),"-")))</f>
        <v>-</v>
      </c>
      <c r="AL94" s="187" t="str">
        <f>IF(AH94="","-",IF(VLOOKUP(AH94,D3TK!$D$7:$U$44,9,0)=0,"-",IF(AND(AH94=AH94,OR(AI94="T",AI94="P")),VLOOKUP(AH94,D3TK!$D$7:$U$44,9,0),"-")))</f>
        <v>-</v>
      </c>
      <c r="AM94" s="187" t="str">
        <f>IF(AH94="","-",IF(VLOOKUP(AH94,D3TK!$D$7:$U$44,17,0)=0,"-",IF(AND(AH94=AH94,AI94="P"),VLOOKUP(AH94,D3TK!$D$7:$U$44,17,0),"-")))</f>
        <v>-</v>
      </c>
      <c r="AN94" s="189" t="str">
        <f>IF(AH94="","-",IF(VLOOKUP(AH94,D3TK!$D$7:$U$44,18,0)=0,"-",IF(AND(AH94=AH94,AI94="P"),VLOOKUP(AH94,D3TK!$D$7:$U$44,18,0),"-")))</f>
        <v>-</v>
      </c>
      <c r="AO94" s="195" t="s">
        <v>275</v>
      </c>
      <c r="AP94" s="192" t="s">
        <v>138</v>
      </c>
      <c r="AQ94" s="184"/>
      <c r="AR94" s="185" t="s">
        <v>276</v>
      </c>
      <c r="AS94" s="186" t="s">
        <v>38</v>
      </c>
      <c r="AT94" s="187" t="str">
        <f>IF(AR94="","-",IF(VLOOKUP(AR94,D3TK!$D$7:$U$44,7,0)=0,"-",IF(AND(AR94=AR94,OR(AS94="T",AS94="P")),VLOOKUP(AR94,D3TK!$D$7:$U$44,7,0),"-")))</f>
        <v>MMS</v>
      </c>
      <c r="AU94" s="187" t="str">
        <f>IF(AR94="","-",IF(VLOOKUP(AR94,D3TK!$D$7:$U$44,8,0)=0,"-",IF(AND(AR94=AR94,OR(AS94="T",AS94="P")),VLOOKUP(AR94,D3TK!$D$7:$U$44,8,0),"-")))</f>
        <v>-</v>
      </c>
      <c r="AV94" s="187" t="str">
        <f>IF(AR94="","-",IF(VLOOKUP(AR94,D3TK!$D$7:$U$44,9,0)=0,"-",IF(AND(AR94=AR94,OR(AS94="T",AS94="P")),VLOOKUP(AR94,D3TK!$D$7:$U$44,9,0),"-")))</f>
        <v>-</v>
      </c>
      <c r="AW94" s="187" t="str">
        <f>IF(AR94="","-",IF(VLOOKUP(AR94,D3TK!$D$7:$U$44,17,0)=0,"-",IF(AND(AR94=AR94,AS94="P"),VLOOKUP(AR94,D3TK!$D$7:$U$44,17,0),"-")))</f>
        <v>TLS</v>
      </c>
      <c r="AX94" s="189" t="str">
        <f>IF(AR94="","-",IF(VLOOKUP(AR94,D3TK!$D$7:$U$44,18,0)=0,"-",IF(AND(AR94=AR94,AS94="P"),VLOOKUP(AR94,D3TK!$D$7:$U$44,18,0),"-")))</f>
        <v>-</v>
      </c>
      <c r="AY94" s="195" t="s">
        <v>275</v>
      </c>
      <c r="AZ94" s="192" t="s">
        <v>138</v>
      </c>
      <c r="BA94" s="22"/>
      <c r="BB94" s="22"/>
      <c r="BC94" s="22"/>
      <c r="BD94" s="22"/>
      <c r="BE94" s="2"/>
      <c r="BF94" s="2"/>
      <c r="BG94" s="2"/>
      <c r="BH94" s="2"/>
      <c r="BI94" s="2"/>
      <c r="BJ94" s="2"/>
    </row>
    <row r="95" spans="1:62" ht="14.25" customHeight="1">
      <c r="A95" s="23">
        <v>2</v>
      </c>
      <c r="B95" s="38" t="s">
        <v>378</v>
      </c>
      <c r="C95" s="184"/>
      <c r="D95" s="200"/>
      <c r="E95" s="184"/>
      <c r="F95" s="187" t="str">
        <f>IF(D95="","-",IF(VLOOKUP(D95,D4TI!$D$7:$U$58,7,0)=0,"-",IF(AND(D95=D95,OR(E95="T",E95="P")),VLOOKUP(D95,D4TI!$D$7:$U$58,7,0),"-")))</f>
        <v>-</v>
      </c>
      <c r="G95" s="187" t="str">
        <f>IF(D95="","-",IF(VLOOKUP(D95,D4TI!$D$7:$U$58,8,0)=0,"-",IF(AND(D95=D95,OR(E95="T",E95="P")),VLOOKUP(D95,D4TI!$D$7:$U$58,8,0),"-")))</f>
        <v>-</v>
      </c>
      <c r="H95" s="187" t="str">
        <f>IF(D95="","-",IF(VLOOKUP(D95,D4TI!$D$7:$U$58,9,0)=0,"-",IF(AND(D95=D95,OR(E95="T",E95="P")),VLOOKUP(D95,D4TI!$D$7:$U$58,9,0),"-")))</f>
        <v>-</v>
      </c>
      <c r="I95" s="187" t="str">
        <f>IF(D95="","-",IF(VLOOKUP(D95,D4TI!$D$7:$U$58,17,0)=0,"-",IF(AND(D95=D95,E95="P"),VLOOKUP(D95,D4TI!$D$7:$U$58,17,0),"-")))</f>
        <v>-</v>
      </c>
      <c r="J95" s="189" t="str">
        <f>IF(D95="","-",IF(VLOOKUP(D95,D4TI!$D$7:$U$58,18,0)=0,"-",IF(AND(D95=D95,E95="P"),VLOOKUP(D95,D4TI!$D$7:$U$58,18,0),"-")))</f>
        <v>-</v>
      </c>
      <c r="K95" s="223" t="s">
        <v>278</v>
      </c>
      <c r="L95" s="203"/>
      <c r="M95" s="184"/>
      <c r="N95" s="200"/>
      <c r="O95" s="184"/>
      <c r="P95" s="187" t="str">
        <f>IF(N95="","-",IF(VLOOKUP(N95,D4TI!$D$7:$U$58,7,0)=0,"-",IF(AND(N95=N95,OR(O95="T",O95="P")),VLOOKUP(N95,D4TI!$D$7:$U$58,7,0),"-")))</f>
        <v>-</v>
      </c>
      <c r="Q95" s="187" t="str">
        <f>IF(N95="","-",IF(VLOOKUP(N95,D4TI!$D$7:$U$58,8,0)=0,"-",IF(AND(N95=N95,OR(O95="T",O95="P")),VLOOKUP(N95,D4TI!$D$7:$U$58,8,0),"-")))</f>
        <v>-</v>
      </c>
      <c r="R95" s="187" t="str">
        <f>IF(N95="","-",IF(VLOOKUP(N95,D4TI!$D$7:$U$58,9,0)=0,"-",IF(AND(N95=N95,OR(O95="T",O95="P")),VLOOKUP(N95,D4TI!$D$7:$U$58,9,0),"-")))</f>
        <v>-</v>
      </c>
      <c r="S95" s="187" t="str">
        <f>IF(N95="","-",IF(VLOOKUP(N95,D4TI!$D$7:$U$58,17,0)=0,"-",IF(AND(N95=N95,O95="P"),VLOOKUP(N95,D4TI!$D$7:$U$58,17,0),"-")))</f>
        <v>-</v>
      </c>
      <c r="T95" s="189" t="str">
        <f>IF(N95="","-",IF(VLOOKUP(N95,D4TI!$D$7:$U$58,18,0)=0,"-",IF(AND(N95=N95,O95="P"),VLOOKUP(N95,D4TI!$D$7:$U$58,18,0),"-")))</f>
        <v>-</v>
      </c>
      <c r="U95" s="223" t="s">
        <v>278</v>
      </c>
      <c r="V95" s="203"/>
      <c r="W95" s="184"/>
      <c r="X95" s="185" t="s">
        <v>427</v>
      </c>
      <c r="Y95" s="186" t="s">
        <v>31</v>
      </c>
      <c r="Z95" s="187" t="str">
        <f>IF(X95="","-",IF(VLOOKUP(X95,D4TI!$D$7:$U$58,7,0)=0,"-",IF(AND(X95=X95,OR(Y95="T",Y95="P")),VLOOKUP(X95,D4TI!$D$7:$U$58,7,0),"-")))</f>
        <v>REG</v>
      </c>
      <c r="AA95" s="187" t="str">
        <f>IF(X95="","-",IF(VLOOKUP(X95,D4TI!$D$7:$U$58,8,0)=0,"-",IF(AND(X95=X95,OR(Y95="T",Y95="P")),VLOOKUP(X95,D4TI!$D$7:$U$58,8,0),"-")))</f>
        <v>-</v>
      </c>
      <c r="AB95" s="187" t="str">
        <f>IF(X95="","-",IF(VLOOKUP(X95,D4TI!$D$7:$U$58,9,0)=0,"-",IF(AND(X95=X95,OR(Y95="T",Y95="P")),VLOOKUP(X95,D4TI!$D$7:$U$58,9,0),"-")))</f>
        <v>-</v>
      </c>
      <c r="AC95" s="187" t="str">
        <f>IF(X95="","-",IF(VLOOKUP(X95,D4TI!$D$7:$U$58,17,0)=0,"-",IF(AND(X95=X95,Y95="P"),VLOOKUP(X95,D4TI!$D$7:$U$58,17,0),"-")))</f>
        <v>-</v>
      </c>
      <c r="AD95" s="189" t="str">
        <f>IF(X95="","-",IF(VLOOKUP(X95,D4TI!$D$7:$U$58,18,0)=0,"-",IF(AND(X95=X95,Y95="P"),VLOOKUP(X95,D4TI!$D$7:$U$58,18,0),"-")))</f>
        <v>-</v>
      </c>
      <c r="AE95" s="223" t="s">
        <v>278</v>
      </c>
      <c r="AF95" s="192" t="s">
        <v>74</v>
      </c>
      <c r="AG95" s="184"/>
      <c r="AH95" s="185" t="s">
        <v>280</v>
      </c>
      <c r="AI95" s="186" t="s">
        <v>38</v>
      </c>
      <c r="AJ95" s="187" t="str">
        <f>IF(AH95="","-",IF(VLOOKUP(AH95,D4TI!$D$7:$U$58,7,0)=0,"-",IF(AND(AH95=AH95,OR(AI95="T",AI95="P")),VLOOKUP(AH95,D4TI!$D$7:$U$58,7,0),"-")))</f>
        <v>MSL</v>
      </c>
      <c r="AK95" s="187" t="str">
        <f>IF(AH95="","-",IF(VLOOKUP(AH95,D4TI!$D$7:$U$58,8,0)=0,"-",IF(AND(AH95=AH95,OR(AI95="T",AI95="P")),VLOOKUP(AH95,D4TI!$D$7:$U$58,8,0),"-")))</f>
        <v>-</v>
      </c>
      <c r="AL95" s="187" t="str">
        <f>IF(AH95="","-",IF(VLOOKUP(AH95,D4TI!$D$7:$U$58,9,0)=0,"-",IF(AND(AH95=AH95,OR(AI95="T",AI95="P")),VLOOKUP(AH95,D4TI!$D$7:$U$58,9,0),"-")))</f>
        <v>-</v>
      </c>
      <c r="AM95" s="187" t="str">
        <f>IF(AH95="","-",IF(VLOOKUP(AH95,D4TI!$D$7:$U$58,17,0)=0,"-",IF(AND(AH95=AH95,AI95="P"),VLOOKUP(AH95,D4TI!$D$7:$U$58,17,0),"-")))</f>
        <v>-</v>
      </c>
      <c r="AN95" s="189" t="str">
        <f>IF(AH95="","-",IF(VLOOKUP(AH95,D4TI!$D$7:$U$58,18,0)=0,"-",IF(AND(AH95=AH95,AI95="P"),VLOOKUP(AH95,D4TI!$D$7:$U$58,18,0),"-")))</f>
        <v>-</v>
      </c>
      <c r="AO95" s="223" t="s">
        <v>278</v>
      </c>
      <c r="AP95" s="192" t="s">
        <v>77</v>
      </c>
      <c r="AQ95" s="184"/>
      <c r="AR95" s="185"/>
      <c r="AS95" s="186"/>
      <c r="AT95" s="187" t="str">
        <f>IF(AR95="","-",IF(VLOOKUP(AR95,D4TI!$D$7:$U$58,7,0)=0,"-",IF(AND(AR95=AR95,OR(AS95="T",AS95="P")),VLOOKUP(AR95,D4TI!$D$7:$U$58,7,0),"-")))</f>
        <v>-</v>
      </c>
      <c r="AU95" s="187" t="str">
        <f>IF(AR95="","-",IF(VLOOKUP(AR95,D4TI!$D$7:$U$58,8,0)=0,"-",IF(AND(AR95=AR95,OR(AS95="T",AS95="P")),VLOOKUP(AR95,D4TI!$D$7:$U$58,8,0),"-")))</f>
        <v>-</v>
      </c>
      <c r="AV95" s="187" t="str">
        <f>IF(AR95="","-",IF(VLOOKUP(AR95,D4TI!$D$7:$U$58,9,0)=0,"-",IF(AND(AR95=AR95,OR(AS95="T",AS95="P")),VLOOKUP(AR95,D4TI!$D$7:$U$58,9,0),"-")))</f>
        <v>-</v>
      </c>
      <c r="AW95" s="187" t="str">
        <f>IF(AR95="","-",IF(VLOOKUP(AR95,D4TI!$D$7:$U$58,17,0)=0,"-",IF(AND(AR95=AR95,AS95="P"),VLOOKUP(AR95,D4TI!$D$7:$U$58,17,0),"-")))</f>
        <v>-</v>
      </c>
      <c r="AX95" s="189" t="str">
        <f>IF(AR95="","-",IF(VLOOKUP(AR95,D4TI!$D$7:$U$58,18,0)=0,"-",IF(AND(AR95=AR95,AS95="P"),VLOOKUP(AR95,D4TI!$D$7:$U$58,18,0),"-")))</f>
        <v>-</v>
      </c>
      <c r="AY95" s="223" t="s">
        <v>278</v>
      </c>
      <c r="AZ95" s="203"/>
      <c r="BA95" s="22"/>
      <c r="BB95" s="22"/>
      <c r="BC95" s="22"/>
      <c r="BD95" s="22"/>
      <c r="BE95" s="2"/>
      <c r="BF95" s="2"/>
      <c r="BG95" s="2"/>
      <c r="BH95" s="2"/>
      <c r="BI95" s="2"/>
      <c r="BJ95" s="2"/>
    </row>
    <row r="96" spans="1:62" ht="14.25" customHeight="1">
      <c r="A96" s="23">
        <v>2</v>
      </c>
      <c r="B96" s="38" t="s">
        <v>378</v>
      </c>
      <c r="C96" s="184"/>
      <c r="D96" s="185" t="s">
        <v>290</v>
      </c>
      <c r="E96" s="186" t="s">
        <v>31</v>
      </c>
      <c r="F96" s="187" t="str">
        <f>IF(D96="","-",IF(VLOOKUP(D96,'S1-TI'!$D$7:$U$58,7,0)=0,"-",IF(AND(D96=D96,OR(E96="T",E96="P")),VLOOKUP(D96,'S1-TI'!$D$7:$U$58,7,0),"-")))</f>
        <v>YYS</v>
      </c>
      <c r="G96" s="187" t="str">
        <f>IF(D96="","-",IF(VLOOKUP(D96,'S1-TI'!$D$7:$U$58,8,0)=0,"-",IF(AND(D96=D96,OR(E96="T",E96="P")),VLOOKUP(D96,'S1-TI'!$D$7:$U$58,8,0),"-")))</f>
        <v>-</v>
      </c>
      <c r="H96" s="187" t="str">
        <f>IF(D96="","-",IF(VLOOKUP(D96,'S1-TI'!$D$7:$U$58,9,0)=0,"-",IF(AND(D96=D96,OR(E96="T",E96="P")),VLOOKUP(D96,'S1-TI'!$D$7:$U$58,9,0),"-")))</f>
        <v>-</v>
      </c>
      <c r="I96" s="187" t="str">
        <f>IF(D96="","-",IF(VLOOKUP(D96,'S1-TI'!$D$7:$U$58,17,0)=0,"-",IF(AND(D96=D96,E96="P"),VLOOKUP(D96,'S1-TI'!$D$7:$U$58,17,0),"-")))</f>
        <v>-</v>
      </c>
      <c r="J96" s="189" t="str">
        <f>IF(D96="","-",IF(VLOOKUP(D96,'S1-TI'!$D$7:$U$58,18,0)=0,"-",IF(AND(D96=D96,E96="P"),VLOOKUP(D96,'S1-TI'!$D$7:$U$58,18,0),"-")))</f>
        <v>-</v>
      </c>
      <c r="K96" s="223" t="s">
        <v>293</v>
      </c>
      <c r="L96" s="210" t="s">
        <v>40</v>
      </c>
      <c r="M96" s="184"/>
      <c r="N96" s="185"/>
      <c r="O96" s="186"/>
      <c r="P96" s="187" t="str">
        <f>IF(N96="","-",IF(VLOOKUP(N96,'S1-TI'!$D$7:$U$58,7,0)=0,"-",IF(AND(N96=N96,OR(O96="T",O96="P")),VLOOKUP(N96,'S1-TI'!$D$7:$U$58,7,0),"-")))</f>
        <v>-</v>
      </c>
      <c r="Q96" s="187" t="str">
        <f>IF(N96="","-",IF(VLOOKUP(N96,'S1-TI'!$D$7:$U$58,8,0)=0,"-",IF(AND(N96=N96,OR(O96="T",O96="P")),VLOOKUP(N96,'S1-TI'!$D$7:$U$58,8,0),"-")))</f>
        <v>-</v>
      </c>
      <c r="R96" s="187" t="str">
        <f>IF(N96="","-",IF(VLOOKUP(N96,'S1-TI'!$D$7:$U$58,9,0)=0,"-",IF(AND(N96=N96,OR(O96="T",O96="P")),VLOOKUP(N96,'S1-TI'!$D$7:$U$58,9,0),"-")))</f>
        <v>-</v>
      </c>
      <c r="S96" s="187" t="str">
        <f>IF(N96="","-",IF(VLOOKUP(N96,'S1-TI'!$D$7:$U$58,17,0)=0,"-",IF(AND(N96=N96,O96="P"),VLOOKUP(N96,'S1-TI'!$D$7:$U$58,17,0),"-")))</f>
        <v>-</v>
      </c>
      <c r="T96" s="189" t="str">
        <f>IF(N96="","-",IF(VLOOKUP(N96,'S1-TI'!$D$7:$U$58,18,0)=0,"-",IF(AND(N96=N96,O96="P"),VLOOKUP(N96,'S1-TI'!$D$7:$U$58,18,0),"-")))</f>
        <v>-</v>
      </c>
      <c r="U96" s="223" t="s">
        <v>293</v>
      </c>
      <c r="V96" s="210"/>
      <c r="W96" s="184"/>
      <c r="X96" s="185" t="s">
        <v>543</v>
      </c>
      <c r="Y96" s="186" t="s">
        <v>31</v>
      </c>
      <c r="Z96" s="187" t="str">
        <f>IF(X96="","-",IF(VLOOKUP(X96,'S1-TI'!$D$7:$U$58,7,0)=0,"-",IF(AND(X96=X96,OR(Y96="T",Y96="P")),VLOOKUP(X96,'S1-TI'!$D$7:$U$58,7,0),"-")))</f>
        <v>LMG</v>
      </c>
      <c r="AA96" s="187" t="str">
        <f>IF(X96="","-",IF(VLOOKUP(X96,'S1-TI'!$D$7:$U$58,8,0)=0,"-",IF(AND(X96=X96,OR(Y96="T",Y96="P")),VLOOKUP(X96,'S1-TI'!$D$7:$U$58,8,0),"-")))</f>
        <v>ICB</v>
      </c>
      <c r="AB96" s="187" t="str">
        <f>IF(X96="","-",IF(VLOOKUP(X96,'S1-TI'!$D$7:$U$58,9,0)=0,"-",IF(AND(X96=X96,OR(Y96="T",Y96="P")),VLOOKUP(X96,'S1-TI'!$D$7:$U$58,9,0),"-")))</f>
        <v>-</v>
      </c>
      <c r="AC96" s="187" t="str">
        <f>IF(X96="","-",IF(VLOOKUP(X96,'S1-TI'!$D$7:$U$58,17,0)=0,"-",IF(AND(X96=X96,Y96="P"),VLOOKUP(X96,'S1-TI'!$D$7:$U$58,17,0),"-")))</f>
        <v>-</v>
      </c>
      <c r="AD96" s="189" t="str">
        <f>IF(X96="","-",IF(VLOOKUP(X96,'S1-TI'!$D$7:$U$58,18,0)=0,"-",IF(AND(X96=X96,Y96="P"),VLOOKUP(X96,'S1-TI'!$D$7:$U$58,18,0),"-")))</f>
        <v>-</v>
      </c>
      <c r="AE96" s="223" t="s">
        <v>293</v>
      </c>
      <c r="AF96" s="210" t="s">
        <v>70</v>
      </c>
      <c r="AG96" s="184"/>
      <c r="AH96" s="185" t="s">
        <v>312</v>
      </c>
      <c r="AI96" s="186" t="s">
        <v>31</v>
      </c>
      <c r="AJ96" s="187" t="str">
        <f>IF(AH96="","-",IF(VLOOKUP(AH96,'S1-TI'!$D$7:$U$58,7,0)=0,"-",IF(AND(AH96=AH96,OR(AI96="T",AI96="P")),VLOOKUP(AH96,'S1-TI'!$D$7:$U$58,7,0),"-")))</f>
        <v>ASD</v>
      </c>
      <c r="AK96" s="187" t="str">
        <f>IF(AH96="","-",IF(VLOOKUP(AH96,'S1-TI'!$D$7:$U$58,8,0)=0,"-",IF(AND(AH96=AH96,OR(AI96="T",AI96="P")),VLOOKUP(AH96,'S1-TI'!$D$7:$U$58,8,0),"-")))</f>
        <v>SGS</v>
      </c>
      <c r="AL96" s="187" t="str">
        <f>IF(AH96="","-",IF(VLOOKUP(AH96,'S1-TI'!$D$7:$U$58,9,0)=0,"-",IF(AND(AH96=AH96,OR(AI96="T",AI96="P")),VLOOKUP(AH96,'S1-TI'!$D$7:$U$58,9,0),"-")))</f>
        <v>ART</v>
      </c>
      <c r="AM96" s="187" t="str">
        <f>IF(AH96="","-",IF(VLOOKUP(AH96,'S1-TI'!$D$7:$U$58,17,0)=0,"-",IF(AND(AH96=AH96,AI96="P"),VLOOKUP(AH96,'S1-TI'!$D$7:$U$58,17,0),"-")))</f>
        <v>-</v>
      </c>
      <c r="AN96" s="189" t="str">
        <f>IF(AH96="","-",IF(VLOOKUP(AH96,'S1-TI'!$D$7:$U$58,18,0)=0,"-",IF(AND(AH96=AH96,AI96="P"),VLOOKUP(AH96,'S1-TI'!$D$7:$U$58,18,0),"-")))</f>
        <v>-</v>
      </c>
      <c r="AO96" s="223" t="s">
        <v>293</v>
      </c>
      <c r="AP96" s="210" t="s">
        <v>90</v>
      </c>
      <c r="AQ96" s="184"/>
      <c r="AR96" s="185" t="s">
        <v>543</v>
      </c>
      <c r="AS96" s="186" t="s">
        <v>31</v>
      </c>
      <c r="AT96" s="187" t="str">
        <f>IF(AR96="","-",IF(VLOOKUP(AR96,'S1-TI'!$D$7:$U$58,7,0)=0,"-",IF(AND(AR96=AR96,OR(AS96="T",AS96="P")),VLOOKUP(AR96,'S1-TI'!$D$7:$U$58,7,0),"-")))</f>
        <v>LMG</v>
      </c>
      <c r="AU96" s="187" t="str">
        <f>IF(AR96="","-",IF(VLOOKUP(AR96,'S1-TI'!$D$7:$U$58,8,0)=0,"-",IF(AND(AR96=AR96,OR(AS96="T",AS96="P")),VLOOKUP(AR96,'S1-TI'!$D$7:$U$58,8,0),"-")))</f>
        <v>ICB</v>
      </c>
      <c r="AV96" s="187" t="str">
        <f>IF(AR96="","-",IF(VLOOKUP(AR96,'S1-TI'!$D$7:$U$58,9,0)=0,"-",IF(AND(AR96=AR96,OR(AS96="T",AS96="P")),VLOOKUP(AR96,'S1-TI'!$D$7:$U$58,9,0),"-")))</f>
        <v>-</v>
      </c>
      <c r="AW96" s="187" t="str">
        <f>IF(AR96="","-",IF(VLOOKUP(AR96,'S1-TI'!$D$7:$U$58,17,0)=0,"-",IF(AND(AR96=AR96,AS96="P"),VLOOKUP(AR96,'S1-TI'!$D$7:$U$58,17,0),"-")))</f>
        <v>-</v>
      </c>
      <c r="AX96" s="189" t="str">
        <f>IF(AR96="","-",IF(VLOOKUP(AR96,'S1-TI'!$D$7:$U$58,18,0)=0,"-",IF(AND(AR96=AR96,AS96="P"),VLOOKUP(AR96,'S1-TI'!$D$7:$U$58,18,0),"-")))</f>
        <v>-</v>
      </c>
      <c r="AY96" s="223" t="s">
        <v>293</v>
      </c>
      <c r="AZ96" s="210" t="s">
        <v>79</v>
      </c>
      <c r="BA96" s="22"/>
      <c r="BB96" s="22"/>
      <c r="BC96" s="22"/>
      <c r="BD96" s="22"/>
      <c r="BE96" s="2"/>
      <c r="BF96" s="2"/>
      <c r="BG96" s="2"/>
      <c r="BH96" s="2"/>
      <c r="BI96" s="2"/>
      <c r="BJ96" s="2"/>
    </row>
    <row r="97" spans="1:62" ht="14.25" customHeight="1">
      <c r="A97" s="23">
        <v>2</v>
      </c>
      <c r="B97" s="38" t="s">
        <v>378</v>
      </c>
      <c r="C97" s="184"/>
      <c r="D97" s="185" t="s">
        <v>290</v>
      </c>
      <c r="E97" s="186" t="s">
        <v>31</v>
      </c>
      <c r="F97" s="187" t="str">
        <f>IF(D97="","-",IF(VLOOKUP(D97,'S1-TI'!$D$7:$U$58,7,0)=0,"-",IF(AND(D97=D97,OR(E97="T",E97="P")),VLOOKUP(D97,'S1-TI'!$D$7:$U$58,7,0),"-")))</f>
        <v>YYS</v>
      </c>
      <c r="G97" s="187" t="str">
        <f>IF(D97="","-",IF(VLOOKUP(D97,'S1-TI'!$D$7:$U$58,8,0)=0,"-",IF(AND(D97=D97,OR(E97="T",E97="P")),VLOOKUP(D97,'S1-TI'!$D$7:$U$58,8,0),"-")))</f>
        <v>-</v>
      </c>
      <c r="H97" s="187" t="str">
        <f>IF(D97="","-",IF(VLOOKUP(D97,'S1-TI'!$D$7:$U$58,9,0)=0,"-",IF(AND(D97=D97,OR(E97="T",E97="P")),VLOOKUP(D97,'S1-TI'!$D$7:$U$58,9,0),"-")))</f>
        <v>-</v>
      </c>
      <c r="I97" s="187" t="str">
        <f>IF(D97="","-",IF(VLOOKUP(D97,'S1-TI'!$D$7:$U$58,17,0)=0,"-",IF(AND(D97=D97,E97="P"),VLOOKUP(D97,'S1-TI'!$D$7:$U$58,17,0),"-")))</f>
        <v>-</v>
      </c>
      <c r="J97" s="189" t="str">
        <f>IF(D97="","-",IF(VLOOKUP(D97,'S1-TI'!$D$7:$U$58,18,0)=0,"-",IF(AND(D97=D97,E97="P"),VLOOKUP(D97,'S1-TI'!$D$7:$U$58,18,0),"-")))</f>
        <v>-</v>
      </c>
      <c r="K97" s="223" t="s">
        <v>300</v>
      </c>
      <c r="L97" s="210" t="s">
        <v>40</v>
      </c>
      <c r="M97" s="184"/>
      <c r="N97" s="185"/>
      <c r="O97" s="186"/>
      <c r="P97" s="187" t="str">
        <f>IF(N97="","-",IF(VLOOKUP(N97,'S1-TI'!$D$7:$U$58,7,0)=0,"-",IF(AND(N97=N97,OR(O97="T",O97="P")),VLOOKUP(N97,'S1-TI'!$D$7:$U$58,7,0),"-")))</f>
        <v>-</v>
      </c>
      <c r="Q97" s="187" t="str">
        <f>IF(N97="","-",IF(VLOOKUP(N97,'S1-TI'!$D$7:$U$58,8,0)=0,"-",IF(AND(N97=N97,OR(O97="T",O97="P")),VLOOKUP(N97,'S1-TI'!$D$7:$U$58,8,0),"-")))</f>
        <v>-</v>
      </c>
      <c r="R97" s="187" t="str">
        <f>IF(N97="","-",IF(VLOOKUP(N97,'S1-TI'!$D$7:$U$58,9,0)=0,"-",IF(AND(N97=N97,OR(O97="T",O97="P")),VLOOKUP(N97,'S1-TI'!$D$7:$U$58,9,0),"-")))</f>
        <v>-</v>
      </c>
      <c r="S97" s="187" t="str">
        <f>IF(N97="","-",IF(VLOOKUP(N97,'S1-TI'!$D$7:$U$58,17,0)=0,"-",IF(AND(N97=N97,O97="P"),VLOOKUP(N97,'S1-TI'!$D$7:$U$58,17,0),"-")))</f>
        <v>-</v>
      </c>
      <c r="T97" s="189" t="str">
        <f>IF(N97="","-",IF(VLOOKUP(N97,'S1-TI'!$D$7:$U$58,18,0)=0,"-",IF(AND(N97=N97,O97="P"),VLOOKUP(N97,'S1-TI'!$D$7:$U$58,18,0),"-")))</f>
        <v>-</v>
      </c>
      <c r="U97" s="223" t="s">
        <v>300</v>
      </c>
      <c r="V97" s="210"/>
      <c r="W97" s="184"/>
      <c r="X97" s="185" t="s">
        <v>543</v>
      </c>
      <c r="Y97" s="186" t="s">
        <v>31</v>
      </c>
      <c r="Z97" s="187" t="str">
        <f>IF(X97="","-",IF(VLOOKUP(X97,'S1-TI'!$D$7:$U$58,7,0)=0,"-",IF(AND(X97=X97,OR(Y97="T",Y97="P")),VLOOKUP(X97,'S1-TI'!$D$7:$U$58,7,0),"-")))</f>
        <v>LMG</v>
      </c>
      <c r="AA97" s="187" t="str">
        <f>IF(X97="","-",IF(VLOOKUP(X97,'S1-TI'!$D$7:$U$58,8,0)=0,"-",IF(AND(X97=X97,OR(Y97="T",Y97="P")),VLOOKUP(X97,'S1-TI'!$D$7:$U$58,8,0),"-")))</f>
        <v>ICB</v>
      </c>
      <c r="AB97" s="187" t="str">
        <f>IF(X97="","-",IF(VLOOKUP(X97,'S1-TI'!$D$7:$U$58,9,0)=0,"-",IF(AND(X97=X97,OR(Y97="T",Y97="P")),VLOOKUP(X97,'S1-TI'!$D$7:$U$58,9,0),"-")))</f>
        <v>-</v>
      </c>
      <c r="AC97" s="187" t="str">
        <f>IF(X97="","-",IF(VLOOKUP(X97,'S1-TI'!$D$7:$U$58,17,0)=0,"-",IF(AND(X97=X97,Y97="P"),VLOOKUP(X97,'S1-TI'!$D$7:$U$58,17,0),"-")))</f>
        <v>-</v>
      </c>
      <c r="AD97" s="189" t="str">
        <f>IF(X97="","-",IF(VLOOKUP(X97,'S1-TI'!$D$7:$U$58,18,0)=0,"-",IF(AND(X97=X97,Y97="P"),VLOOKUP(X97,'S1-TI'!$D$7:$U$58,18,0),"-")))</f>
        <v>-</v>
      </c>
      <c r="AE97" s="223" t="s">
        <v>300</v>
      </c>
      <c r="AF97" s="210" t="s">
        <v>70</v>
      </c>
      <c r="AG97" s="184"/>
      <c r="AH97" s="185" t="s">
        <v>312</v>
      </c>
      <c r="AI97" s="186" t="s">
        <v>31</v>
      </c>
      <c r="AJ97" s="187" t="str">
        <f>IF(AH97="","-",IF(VLOOKUP(AH97,'S1-TI'!$D$7:$U$58,7,0)=0,"-",IF(AND(AH97=AH97,OR(AI97="T",AI97="P")),VLOOKUP(AH97,'S1-TI'!$D$7:$U$58,7,0),"-")))</f>
        <v>ASD</v>
      </c>
      <c r="AK97" s="187" t="str">
        <f>IF(AH97="","-",IF(VLOOKUP(AH97,'S1-TI'!$D$7:$U$58,8,0)=0,"-",IF(AND(AH97=AH97,OR(AI97="T",AI97="P")),VLOOKUP(AH97,'S1-TI'!$D$7:$U$58,8,0),"-")))</f>
        <v>SGS</v>
      </c>
      <c r="AL97" s="187" t="str">
        <f>IF(AH97="","-",IF(VLOOKUP(AH97,'S1-TI'!$D$7:$U$58,9,0)=0,"-",IF(AND(AH97=AH97,OR(AI97="T",AI97="P")),VLOOKUP(AH97,'S1-TI'!$D$7:$U$58,9,0),"-")))</f>
        <v>ART</v>
      </c>
      <c r="AM97" s="187" t="str">
        <f>IF(AH97="","-",IF(VLOOKUP(AH97,'S1-TI'!$D$7:$U$58,17,0)=0,"-",IF(AND(AH97=AH97,AI97="P"),VLOOKUP(AH97,'S1-TI'!$D$7:$U$58,17,0),"-")))</f>
        <v>-</v>
      </c>
      <c r="AN97" s="189" t="str">
        <f>IF(AH97="","-",IF(VLOOKUP(AH97,'S1-TI'!$D$7:$U$58,18,0)=0,"-",IF(AND(AH97=AH97,AI97="P"),VLOOKUP(AH97,'S1-TI'!$D$7:$U$58,18,0),"-")))</f>
        <v>-</v>
      </c>
      <c r="AO97" s="223" t="s">
        <v>300</v>
      </c>
      <c r="AP97" s="210" t="s">
        <v>90</v>
      </c>
      <c r="AQ97" s="184"/>
      <c r="AR97" s="185" t="s">
        <v>543</v>
      </c>
      <c r="AS97" s="186" t="s">
        <v>31</v>
      </c>
      <c r="AT97" s="187" t="str">
        <f>IF(AR97="","-",IF(VLOOKUP(AR97,'S1-TI'!$D$7:$U$58,7,0)=0,"-",IF(AND(AR97=AR97,OR(AS97="T",AS97="P")),VLOOKUP(AR97,'S1-TI'!$D$7:$U$58,7,0),"-")))</f>
        <v>LMG</v>
      </c>
      <c r="AU97" s="187" t="str">
        <f>IF(AR97="","-",IF(VLOOKUP(AR97,'S1-TI'!$D$7:$U$58,8,0)=0,"-",IF(AND(AR97=AR97,OR(AS97="T",AS97="P")),VLOOKUP(AR97,'S1-TI'!$D$7:$U$58,8,0),"-")))</f>
        <v>ICB</v>
      </c>
      <c r="AV97" s="187" t="str">
        <f>IF(AR97="","-",IF(VLOOKUP(AR97,'S1-TI'!$D$7:$U$58,9,0)=0,"-",IF(AND(AR97=AR97,OR(AS97="T",AS97="P")),VLOOKUP(AR97,'S1-TI'!$D$7:$U$58,9,0),"-")))</f>
        <v>-</v>
      </c>
      <c r="AW97" s="187" t="str">
        <f>IF(AR97="","-",IF(VLOOKUP(AR97,'S1-TI'!$D$7:$U$58,17,0)=0,"-",IF(AND(AR97=AR97,AS97="P"),VLOOKUP(AR97,'S1-TI'!$D$7:$U$58,17,0),"-")))</f>
        <v>-</v>
      </c>
      <c r="AX97" s="189" t="str">
        <f>IF(AR97="","-",IF(VLOOKUP(AR97,'S1-TI'!$D$7:$U$58,18,0)=0,"-",IF(AND(AR97=AR97,AS97="P"),VLOOKUP(AR97,'S1-TI'!$D$7:$U$58,18,0),"-")))</f>
        <v>-</v>
      </c>
      <c r="AY97" s="223" t="s">
        <v>300</v>
      </c>
      <c r="AZ97" s="210" t="s">
        <v>79</v>
      </c>
      <c r="BA97" s="22"/>
      <c r="BB97" s="22"/>
      <c r="BC97" s="22"/>
      <c r="BD97" s="22"/>
      <c r="BE97" s="2"/>
      <c r="BF97" s="2"/>
      <c r="BG97" s="2"/>
      <c r="BH97" s="2"/>
      <c r="BI97" s="2"/>
      <c r="BJ97" s="2"/>
    </row>
    <row r="98" spans="1:62" ht="14.25" customHeight="1">
      <c r="A98" s="23">
        <v>2</v>
      </c>
      <c r="B98" s="38" t="s">
        <v>378</v>
      </c>
      <c r="C98" s="184"/>
      <c r="D98" s="185" t="s">
        <v>305</v>
      </c>
      <c r="E98" s="186" t="s">
        <v>31</v>
      </c>
      <c r="F98" s="187" t="str">
        <f>IF(D98="","-",IF(VLOOKUP(D98,'S1-SI'!$D$7:$U$58,7,0)=0,"-",IF(AND(D98=D98,OR(E98="T",E98="P")),VLOOKUP(D98,'S1-SI'!$D$7:$U$58,7,0),"-")))</f>
        <v>PAT</v>
      </c>
      <c r="G98" s="187" t="str">
        <f>IF(D98="","-",IF(VLOOKUP(D98,'S1-SI'!$D$7:$U$58,8,0)=0,"-",IF(AND(D98=D98,OR(E98="T",E98="P")),VLOOKUP(D98,'S1-SI'!$D$7:$U$58,8,0),"-")))</f>
        <v>-</v>
      </c>
      <c r="H98" s="187" t="str">
        <f>IF(D98="","-",IF(VLOOKUP(D98,'S1-SI'!$D$7:$U$58,9,0)=0,"-",IF(AND(D98=D98,OR(E98="T",E98="P")),VLOOKUP(D98,'S1-SI'!$D$7:$U$58,9,0),"-")))</f>
        <v>-</v>
      </c>
      <c r="I98" s="187" t="str">
        <f>IF(D98="","-",IF(VLOOKUP(D98,'S1-SI'!$D$7:$U$58,17,0)=0,"-",IF(AND(D98=D98,E98="P"),VLOOKUP(D98,'S1-SI'!$D$7:$U$58,17,0),"-")))</f>
        <v>-</v>
      </c>
      <c r="J98" s="189" t="str">
        <f>IF(D98="","-",IF(VLOOKUP(D98,'S1-SI'!$D$7:$U$58,18,0)=0,"-",IF(AND(D98=D98,E98="P"),VLOOKUP(D98,'S1-SI'!$D$7:$U$58,18,0),"-")))</f>
        <v>-</v>
      </c>
      <c r="K98" s="191" t="s">
        <v>307</v>
      </c>
      <c r="L98" s="210" t="s">
        <v>49</v>
      </c>
      <c r="M98" s="184"/>
      <c r="N98" s="185" t="s">
        <v>308</v>
      </c>
      <c r="O98" s="186" t="s">
        <v>31</v>
      </c>
      <c r="P98" s="187" t="str">
        <f>IF(N98="","-",IF(VLOOKUP(N98,'S1-SI'!$D$7:$U$58,7,0)=0,"-",IF(AND(N98=N98,OR(O98="T",O98="P")),VLOOKUP(N98,'S1-SI'!$D$7:$U$58,7,0),"-")))</f>
        <v>MSS</v>
      </c>
      <c r="Q98" s="187" t="str">
        <f>IF(N98="","-",IF(VLOOKUP(N98,'S1-SI'!$D$7:$U$58,8,0)=0,"-",IF(AND(N98=N98,OR(O98="T",O98="P")),VLOOKUP(N98,'S1-SI'!$D$7:$U$58,8,0),"-")))</f>
        <v>-</v>
      </c>
      <c r="R98" s="187" t="str">
        <f>IF(N98="","-",IF(VLOOKUP(N98,'S1-SI'!$D$7:$U$58,9,0)=0,"-",IF(AND(N98=N98,OR(O98="T",O98="P")),VLOOKUP(N98,'S1-SI'!$D$7:$U$58,9,0),"-")))</f>
        <v>-</v>
      </c>
      <c r="S98" s="187" t="str">
        <f>IF(N98="","-",IF(VLOOKUP(N98,'S1-SI'!$D$7:$U$58,17,0)=0,"-",IF(AND(N98=N98,O98="P"),VLOOKUP(N98,'S1-SI'!$D$7:$U$58,17,0),"-")))</f>
        <v>-</v>
      </c>
      <c r="T98" s="189" t="str">
        <f>IF(N98="","-",IF(VLOOKUP(N98,'S1-SI'!$D$7:$U$58,18,0)=0,"-",IF(AND(N98=N98,O98="P"),VLOOKUP(N98,'S1-SI'!$D$7:$U$58,18,0),"-")))</f>
        <v>-</v>
      </c>
      <c r="U98" s="195" t="s">
        <v>307</v>
      </c>
      <c r="V98" s="210" t="s">
        <v>26</v>
      </c>
      <c r="W98" s="184"/>
      <c r="X98" s="185" t="s">
        <v>305</v>
      </c>
      <c r="Y98" s="186" t="s">
        <v>31</v>
      </c>
      <c r="Z98" s="187" t="str">
        <f>IF(X98="","-",IF(VLOOKUP(X98,'S1-SI'!$D$7:$U$58,7,0)=0,"-",IF(AND(X98=X98,OR(Y98="T",Y98="P")),VLOOKUP(X98,'S1-SI'!$D$7:$U$58,7,0),"-")))</f>
        <v>PAT</v>
      </c>
      <c r="AA98" s="187" t="str">
        <f>IF(X98="","-",IF(VLOOKUP(X98,'S1-SI'!$D$7:$U$58,8,0)=0,"-",IF(AND(X98=X98,OR(Y98="T",Y98="P")),VLOOKUP(X98,'S1-SI'!$D$7:$U$58,8,0),"-")))</f>
        <v>-</v>
      </c>
      <c r="AB98" s="187" t="str">
        <f>IF(X98="","-",IF(VLOOKUP(X98,'S1-SI'!$D$7:$U$58,9,0)=0,"-",IF(AND(X98=X98,OR(Y98="T",Y98="P")),VLOOKUP(X98,'S1-SI'!$D$7:$U$58,9,0),"-")))</f>
        <v>-</v>
      </c>
      <c r="AC98" s="187" t="str">
        <f>IF(X98="","-",IF(VLOOKUP(X98,'S1-SI'!$D$7:$U$58,17,0)=0,"-",IF(AND(X98=X98,Y98="P"),VLOOKUP(X98,'S1-SI'!$D$7:$U$58,17,0),"-")))</f>
        <v>-</v>
      </c>
      <c r="AD98" s="189" t="str">
        <f>IF(X98="","-",IF(VLOOKUP(X98,'S1-SI'!$D$7:$U$58,18,0)=0,"-",IF(AND(X98=X98,Y98="P"),VLOOKUP(X98,'S1-SI'!$D$7:$U$58,18,0),"-")))</f>
        <v>-</v>
      </c>
      <c r="AE98" s="195" t="s">
        <v>307</v>
      </c>
      <c r="AF98" s="210" t="s">
        <v>49</v>
      </c>
      <c r="AG98" s="184"/>
      <c r="AH98" s="185" t="s">
        <v>312</v>
      </c>
      <c r="AI98" s="186" t="s">
        <v>38</v>
      </c>
      <c r="AJ98" s="187" t="str">
        <f>IF(AH98="","-",IF(VLOOKUP(AH98,'S1-SI'!$D$7:$U$58,7,0)=0,"-",IF(AND(AH98=AH98,OR(AI98="T",AI98="P")),VLOOKUP(AH98,'S1-SI'!$D$7:$U$58,7,0),"-")))</f>
        <v>SGS</v>
      </c>
      <c r="AK98" s="187" t="str">
        <f>IF(AH98="","-",IF(VLOOKUP(AH98,'S1-SI'!$D$7:$U$58,8,0)=0,"-",IF(AND(AH98=AH98,OR(AI98="T",AI98="P")),VLOOKUP(AH98,'S1-SI'!$D$7:$U$58,8,0),"-")))</f>
        <v>-</v>
      </c>
      <c r="AL98" s="187" t="str">
        <f>IF(AH98="","-",IF(VLOOKUP(AH98,'S1-SI'!$D$7:$U$58,9,0)=0,"-",IF(AND(AH98=AH98,OR(AI98="T",AI98="P")),VLOOKUP(AH98,'S1-SI'!$D$7:$U$58,9,0),"-")))</f>
        <v>-</v>
      </c>
      <c r="AM98" s="187" t="str">
        <f>IF(AH98="","-",IF(VLOOKUP(AH98,'S1-SI'!$D$7:$U$58,17,0)=0,"-",IF(AND(AH98=AH98,AI98="P"),VLOOKUP(AH98,'S1-SI'!$D$7:$U$58,17,0),"-")))</f>
        <v>SJS</v>
      </c>
      <c r="AN98" s="189" t="str">
        <f>IF(AH98="","-",IF(VLOOKUP(AH98,'S1-SI'!$D$7:$U$58,18,0)=0,"-",IF(AND(AH98=AH98,AI98="P"),VLOOKUP(AH98,'S1-SI'!$D$7:$U$58,18,0),"-")))</f>
        <v>-</v>
      </c>
      <c r="AO98" s="195" t="s">
        <v>307</v>
      </c>
      <c r="AP98" s="210" t="s">
        <v>107</v>
      </c>
      <c r="AQ98" s="184"/>
      <c r="AR98" s="200"/>
      <c r="AS98" s="184"/>
      <c r="AT98" s="187" t="str">
        <f>IF(AR98="","-",IF(VLOOKUP(AR98,'S1-SI'!$D$7:$U$58,7,0)=0,"-",IF(AND(AR98=AR98,OR(AS98="T",AS98="P")),VLOOKUP(AR98,'S1-SI'!$D$7:$U$58,7,0),"-")))</f>
        <v>-</v>
      </c>
      <c r="AU98" s="187" t="str">
        <f>IF(AR98="","-",IF(VLOOKUP(AR98,'S1-SI'!$D$7:$U$58,8,0)=0,"-",IF(AND(AR98=AR98,OR(AS98="T",AS98="P")),VLOOKUP(AR98,'S1-SI'!$D$7:$U$58,8,0),"-")))</f>
        <v>-</v>
      </c>
      <c r="AV98" s="187" t="str">
        <f>IF(AR98="","-",IF(VLOOKUP(AR98,'S1-SI'!$D$7:$U$58,9,0)=0,"-",IF(AND(AR98=AR98,OR(AS98="T",AS98="P")),VLOOKUP(AR98,'S1-SI'!$D$7:$U$58,9,0),"-")))</f>
        <v>-</v>
      </c>
      <c r="AW98" s="187" t="str">
        <f>IF(AR98="","-",IF(VLOOKUP(AR98,'S1-SI'!$D$7:$U$58,17,0)=0,"-",IF(AND(AR98=AR98,AS98="P"),VLOOKUP(AR98,'S1-SI'!$D$7:$U$58,17,0),"-")))</f>
        <v>-</v>
      </c>
      <c r="AX98" s="189" t="str">
        <f>IF(AR98="","-",IF(VLOOKUP(AR98,'S1-SI'!$D$7:$U$58,18,0)=0,"-",IF(AND(AR98=AR98,AS98="P"),VLOOKUP(AR98,'S1-SI'!$D$7:$U$58,18,0),"-")))</f>
        <v>-</v>
      </c>
      <c r="AY98" s="195" t="s">
        <v>307</v>
      </c>
      <c r="AZ98" s="239"/>
      <c r="BA98" s="22"/>
      <c r="BB98" s="22"/>
      <c r="BC98" s="22"/>
      <c r="BD98" s="22"/>
      <c r="BE98" s="2"/>
      <c r="BF98" s="2"/>
      <c r="BG98" s="2"/>
      <c r="BH98" s="2"/>
      <c r="BI98" s="2"/>
      <c r="BJ98" s="2"/>
    </row>
    <row r="99" spans="1:62" ht="14.25" customHeight="1">
      <c r="A99" s="23">
        <v>2</v>
      </c>
      <c r="B99" s="38" t="s">
        <v>378</v>
      </c>
      <c r="C99" s="184"/>
      <c r="D99" s="185" t="s">
        <v>305</v>
      </c>
      <c r="E99" s="186" t="s">
        <v>31</v>
      </c>
      <c r="F99" s="187" t="str">
        <f>IF(D99="","-",IF(VLOOKUP(D99,'S1-SI'!$D$7:$U$58,7,0)=0,"-",IF(AND(D99=D99,OR(E99="T",E99="P")),VLOOKUP(D99,'S1-SI'!$D$7:$U$58,7,0),"-")))</f>
        <v>PAT</v>
      </c>
      <c r="G99" s="187" t="str">
        <f>IF(D99="","-",IF(VLOOKUP(D99,'S1-SI'!$D$7:$U$58,8,0)=0,"-",IF(AND(D99=D99,OR(E99="T",E99="P")),VLOOKUP(D99,'S1-SI'!$D$7:$U$58,8,0),"-")))</f>
        <v>-</v>
      </c>
      <c r="H99" s="187" t="str">
        <f>IF(D99="","-",IF(VLOOKUP(D99,'S1-SI'!$D$7:$U$58,9,0)=0,"-",IF(AND(D99=D99,OR(E99="T",E99="P")),VLOOKUP(D99,'S1-SI'!$D$7:$U$58,9,0),"-")))</f>
        <v>-</v>
      </c>
      <c r="I99" s="187" t="str">
        <f>IF(D99="","-",IF(VLOOKUP(D99,'S1-SI'!$D$7:$U$58,17,0)=0,"-",IF(AND(D99=D99,E99="P"),VLOOKUP(D99,'S1-SI'!$D$7:$U$58,17,0),"-")))</f>
        <v>-</v>
      </c>
      <c r="J99" s="189" t="str">
        <f>IF(D99="","-",IF(VLOOKUP(D99,'S1-SI'!$D$7:$U$58,18,0)=0,"-",IF(AND(D99=D99,E99="P"),VLOOKUP(D99,'S1-SI'!$D$7:$U$58,18,0),"-")))</f>
        <v>-</v>
      </c>
      <c r="K99" s="191" t="s">
        <v>313</v>
      </c>
      <c r="L99" s="210" t="s">
        <v>49</v>
      </c>
      <c r="M99" s="184"/>
      <c r="N99" s="185" t="s">
        <v>308</v>
      </c>
      <c r="O99" s="186" t="s">
        <v>31</v>
      </c>
      <c r="P99" s="187" t="str">
        <f>IF(N99="","-",IF(VLOOKUP(N99,'S1-SI'!$D$7:$U$58,7,0)=0,"-",IF(AND(N99=N99,OR(O99="T",O99="P")),VLOOKUP(N99,'S1-SI'!$D$7:$U$58,7,0),"-")))</f>
        <v>MSS</v>
      </c>
      <c r="Q99" s="187" t="str">
        <f>IF(N99="","-",IF(VLOOKUP(N99,'S1-SI'!$D$7:$U$58,8,0)=0,"-",IF(AND(N99=N99,OR(O99="T",O99="P")),VLOOKUP(N99,'S1-SI'!$D$7:$U$58,8,0),"-")))</f>
        <v>-</v>
      </c>
      <c r="R99" s="187" t="str">
        <f>IF(N99="","-",IF(VLOOKUP(N99,'S1-SI'!$D$7:$U$58,9,0)=0,"-",IF(AND(N99=N99,OR(O99="T",O99="P")),VLOOKUP(N99,'S1-SI'!$D$7:$U$58,9,0),"-")))</f>
        <v>-</v>
      </c>
      <c r="S99" s="187" t="str">
        <f>IF(N99="","-",IF(VLOOKUP(N99,'S1-SI'!$D$7:$U$58,17,0)=0,"-",IF(AND(N99=N99,O99="P"),VLOOKUP(N99,'S1-SI'!$D$7:$U$58,17,0),"-")))</f>
        <v>-</v>
      </c>
      <c r="T99" s="189" t="str">
        <f>IF(N99="","-",IF(VLOOKUP(N99,'S1-SI'!$D$7:$U$58,18,0)=0,"-",IF(AND(N99=N99,O99="P"),VLOOKUP(N99,'S1-SI'!$D$7:$U$58,18,0),"-")))</f>
        <v>-</v>
      </c>
      <c r="U99" s="195" t="s">
        <v>313</v>
      </c>
      <c r="V99" s="210" t="s">
        <v>26</v>
      </c>
      <c r="W99" s="184"/>
      <c r="X99" s="185" t="s">
        <v>305</v>
      </c>
      <c r="Y99" s="186" t="s">
        <v>31</v>
      </c>
      <c r="Z99" s="187" t="str">
        <f>IF(X99="","-",IF(VLOOKUP(X99,'S1-SI'!$D$7:$U$58,7,0)=0,"-",IF(AND(X99=X99,OR(Y99="T",Y99="P")),VLOOKUP(X99,'S1-SI'!$D$7:$U$58,7,0),"-")))</f>
        <v>PAT</v>
      </c>
      <c r="AA99" s="187" t="str">
        <f>IF(X99="","-",IF(VLOOKUP(X99,'S1-SI'!$D$7:$U$58,8,0)=0,"-",IF(AND(X99=X99,OR(Y99="T",Y99="P")),VLOOKUP(X99,'S1-SI'!$D$7:$U$58,8,0),"-")))</f>
        <v>-</v>
      </c>
      <c r="AB99" s="187" t="str">
        <f>IF(X99="","-",IF(VLOOKUP(X99,'S1-SI'!$D$7:$U$58,9,0)=0,"-",IF(AND(X99=X99,OR(Y99="T",Y99="P")),VLOOKUP(X99,'S1-SI'!$D$7:$U$58,9,0),"-")))</f>
        <v>-</v>
      </c>
      <c r="AC99" s="187" t="str">
        <f>IF(X99="","-",IF(VLOOKUP(X99,'S1-SI'!$D$7:$U$58,17,0)=0,"-",IF(AND(X99=X99,Y99="P"),VLOOKUP(X99,'S1-SI'!$D$7:$U$58,17,0),"-")))</f>
        <v>-</v>
      </c>
      <c r="AD99" s="189" t="str">
        <f>IF(X99="","-",IF(VLOOKUP(X99,'S1-SI'!$D$7:$U$58,18,0)=0,"-",IF(AND(X99=X99,Y99="P"),VLOOKUP(X99,'S1-SI'!$D$7:$U$58,18,0),"-")))</f>
        <v>-</v>
      </c>
      <c r="AE99" s="195" t="s">
        <v>313</v>
      </c>
      <c r="AF99" s="210" t="s">
        <v>49</v>
      </c>
      <c r="AG99" s="184"/>
      <c r="AH99" s="185" t="s">
        <v>312</v>
      </c>
      <c r="AI99" s="186" t="s">
        <v>38</v>
      </c>
      <c r="AJ99" s="187" t="str">
        <f>IF(AH99="","-",IF(VLOOKUP(AH99,'S1-SI'!$D$7:$U$58,7,0)=0,"-",IF(AND(AH99=AH99,OR(AI99="T",AI99="P")),VLOOKUP(AH99,'S1-SI'!$D$7:$U$58,7,0),"-")))</f>
        <v>SGS</v>
      </c>
      <c r="AK99" s="187" t="str">
        <f>IF(AH99="","-",IF(VLOOKUP(AH99,'S1-SI'!$D$7:$U$58,8,0)=0,"-",IF(AND(AH99=AH99,OR(AI99="T",AI99="P")),VLOOKUP(AH99,'S1-SI'!$D$7:$U$58,8,0),"-")))</f>
        <v>-</v>
      </c>
      <c r="AL99" s="187" t="str">
        <f>IF(AH99="","-",IF(VLOOKUP(AH99,'S1-SI'!$D$7:$U$58,9,0)=0,"-",IF(AND(AH99=AH99,OR(AI99="T",AI99="P")),VLOOKUP(AH99,'S1-SI'!$D$7:$U$58,9,0),"-")))</f>
        <v>-</v>
      </c>
      <c r="AM99" s="187" t="str">
        <f>IF(AH99="","-",IF(VLOOKUP(AH99,'S1-SI'!$D$7:$U$58,17,0)=0,"-",IF(AND(AH99=AH99,AI99="P"),VLOOKUP(AH99,'S1-SI'!$D$7:$U$58,17,0),"-")))</f>
        <v>SJS</v>
      </c>
      <c r="AN99" s="189" t="str">
        <f>IF(AH99="","-",IF(VLOOKUP(AH99,'S1-SI'!$D$7:$U$58,18,0)=0,"-",IF(AND(AH99=AH99,AI99="P"),VLOOKUP(AH99,'S1-SI'!$D$7:$U$58,18,0),"-")))</f>
        <v>-</v>
      </c>
      <c r="AO99" s="195" t="s">
        <v>313</v>
      </c>
      <c r="AP99" s="210" t="s">
        <v>107</v>
      </c>
      <c r="AQ99" s="184"/>
      <c r="AR99" s="200"/>
      <c r="AS99" s="184"/>
      <c r="AT99" s="187" t="str">
        <f>IF(AR99="","-",IF(VLOOKUP(AR99,'S1-SI'!$D$7:$U$58,7,0)=0,"-",IF(AND(AR99=AR99,OR(AS99="T",AS99="P")),VLOOKUP(AR99,'S1-SI'!$D$7:$U$58,7,0),"-")))</f>
        <v>-</v>
      </c>
      <c r="AU99" s="187" t="str">
        <f>IF(AR99="","-",IF(VLOOKUP(AR99,'S1-SI'!$D$7:$U$58,8,0)=0,"-",IF(AND(AR99=AR99,OR(AS99="T",AS99="P")),VLOOKUP(AR99,'S1-SI'!$D$7:$U$58,8,0),"-")))</f>
        <v>-</v>
      </c>
      <c r="AV99" s="187" t="str">
        <f>IF(AR99="","-",IF(VLOOKUP(AR99,'S1-SI'!$D$7:$U$58,9,0)=0,"-",IF(AND(AR99=AR99,OR(AS99="T",AS99="P")),VLOOKUP(AR99,'S1-SI'!$D$7:$U$58,9,0),"-")))</f>
        <v>-</v>
      </c>
      <c r="AW99" s="187" t="str">
        <f>IF(AR99="","-",IF(VLOOKUP(AR99,'S1-SI'!$D$7:$U$58,17,0)=0,"-",IF(AND(AR99=AR99,AS99="P"),VLOOKUP(AR99,'S1-SI'!$D$7:$U$58,17,0),"-")))</f>
        <v>-</v>
      </c>
      <c r="AX99" s="189" t="str">
        <f>IF(AR99="","-",IF(VLOOKUP(AR99,'S1-SI'!$D$7:$U$58,18,0)=0,"-",IF(AND(AR99=AR99,AS99="P"),VLOOKUP(AR99,'S1-SI'!$D$7:$U$58,18,0),"-")))</f>
        <v>-</v>
      </c>
      <c r="AY99" s="195" t="s">
        <v>313</v>
      </c>
      <c r="AZ99" s="239"/>
      <c r="BA99" s="22"/>
      <c r="BB99" s="22"/>
      <c r="BC99" s="22"/>
      <c r="BD99" s="22"/>
      <c r="BE99" s="2"/>
      <c r="BF99" s="2"/>
      <c r="BG99" s="2"/>
      <c r="BH99" s="2"/>
      <c r="BI99" s="2"/>
      <c r="BJ99" s="2"/>
    </row>
    <row r="100" spans="1:62" ht="14.25" customHeight="1">
      <c r="A100" s="23">
        <v>2</v>
      </c>
      <c r="B100" s="38" t="s">
        <v>378</v>
      </c>
      <c r="C100" s="184"/>
      <c r="D100" s="185" t="s">
        <v>314</v>
      </c>
      <c r="E100" s="186" t="s">
        <v>31</v>
      </c>
      <c r="F100" s="187" t="str">
        <f>IF(D100="","-",IF(VLOOKUP(D100,'S1-TE'!$D$7:$U$58,7,0)=0,"-",IF(AND(D100=D100,OR(E100="T",E100="P")),VLOOKUP(D100,'S1-TE'!$D$7:$U$58,7,0),"-")))</f>
        <v>AFS</v>
      </c>
      <c r="G100" s="187" t="str">
        <f>IF(D100="","-",IF(VLOOKUP(D100,'S1-TE'!$D$7:$U$58,8,0)=0,"-",IF(AND(D100=D100,OR(E100="T",E100="P")),VLOOKUP(D100,'S1-TE'!$D$7:$U$58,8,0),"-")))</f>
        <v>-</v>
      </c>
      <c r="H100" s="187" t="str">
        <f>IF(D100="","-",IF(VLOOKUP(D100,'S1-TE'!$D$7:$U$58,9,0)=0,"-",IF(AND(D100=D100,OR(E100="T",E100="P")),VLOOKUP(D100,'S1-TE'!$D$7:$U$58,9,0),"-")))</f>
        <v>-</v>
      </c>
      <c r="I100" s="187" t="str">
        <f>IF(D100="","-",IF(VLOOKUP(D100,'S1-TE'!$D$7:$U$58,17,0)=0,"-",IF(AND(D100=D100,E100="P"),VLOOKUP(D100,'S1-TE'!$D$7:$U$58,17,0),"-")))</f>
        <v>-</v>
      </c>
      <c r="J100" s="189" t="str">
        <f>IF(D100="","-",IF(VLOOKUP(D100,'S1-TE'!$D$7:$U$58,18,0)=0,"-",IF(AND(D100=D100,E100="P"),VLOOKUP(D100,'S1-TE'!$D$7:$U$58,18,0),"-")))</f>
        <v>-</v>
      </c>
      <c r="K100" s="191" t="s">
        <v>317</v>
      </c>
      <c r="L100" s="192" t="s">
        <v>70</v>
      </c>
      <c r="M100" s="184"/>
      <c r="N100" s="185" t="s">
        <v>318</v>
      </c>
      <c r="O100" s="186" t="s">
        <v>31</v>
      </c>
      <c r="P100" s="187" t="str">
        <f>IF(N100="","-",IF(VLOOKUP(N100,'S1-TE'!$D$7:$U$58,7,0)=0,"-",IF(AND(N100=N100,OR(O100="T",O100="P")),VLOOKUP(N100,'S1-TE'!$D$7:$U$58,7,0),"-")))</f>
        <v>ABS</v>
      </c>
      <c r="Q100" s="187" t="str">
        <f>IF(N100="","-",IF(VLOOKUP(N100,'S1-TE'!$D$7:$U$58,8,0)=0,"-",IF(AND(N100=N100,OR(O100="T",O100="P")),VLOOKUP(N100,'S1-TE'!$D$7:$U$58,8,0),"-")))</f>
        <v>-</v>
      </c>
      <c r="R100" s="187" t="str">
        <f>IF(N100="","-",IF(VLOOKUP(N100,'S1-TE'!$D$7:$U$58,9,0)=0,"-",IF(AND(N100=N100,OR(O100="T",O100="P")),VLOOKUP(N100,'S1-TE'!$D$7:$U$58,9,0),"-")))</f>
        <v>-</v>
      </c>
      <c r="S100" s="187" t="str">
        <f>IF(N100="","-",IF(VLOOKUP(N100,'S1-TE'!$D$7:$U$58,17,0)=0,"-",IF(AND(N100=N100,O100="P"),VLOOKUP(N100,'S1-TE'!$D$7:$U$58,17,0),"-")))</f>
        <v>-</v>
      </c>
      <c r="T100" s="189" t="str">
        <f>IF(N100="","-",IF(VLOOKUP(N100,'S1-TE'!$D$7:$U$58,18,0)=0,"-",IF(AND(N100=N100,O100="P"),VLOOKUP(N100,'S1-TE'!$D$7:$U$58,18,0),"-")))</f>
        <v>-</v>
      </c>
      <c r="U100" s="195" t="s">
        <v>317</v>
      </c>
      <c r="V100" s="192" t="s">
        <v>95</v>
      </c>
      <c r="W100" s="184"/>
      <c r="X100" s="185" t="s">
        <v>320</v>
      </c>
      <c r="Y100" s="186" t="s">
        <v>31</v>
      </c>
      <c r="Z100" s="187" t="str">
        <f>IF(X100="","-",IF(VLOOKUP(X100,'S1-TE'!$D$7:$U$58,7,0)=0,"-",IF(AND(X100=X100,OR(Y100="T",Y100="P")),VLOOKUP(X100,'S1-TE'!$D$7:$U$58,7,0),"-")))</f>
        <v>GPS</v>
      </c>
      <c r="AA100" s="187" t="str">
        <f>IF(X100="","-",IF(VLOOKUP(X100,'S1-TE'!$D$7:$U$58,8,0)=0,"-",IF(AND(X100=X100,OR(Y100="T",Y100="P")),VLOOKUP(X100,'S1-TE'!$D$7:$U$58,8,0),"-")))</f>
        <v>-</v>
      </c>
      <c r="AB100" s="187" t="str">
        <f>IF(X100="","-",IF(VLOOKUP(X100,'S1-TE'!$D$7:$U$58,9,0)=0,"-",IF(AND(X100=X100,OR(Y100="T",Y100="P")),VLOOKUP(X100,'S1-TE'!$D$7:$U$58,9,0),"-")))</f>
        <v>-</v>
      </c>
      <c r="AC100" s="187" t="str">
        <f>IF(X100="","-",IF(VLOOKUP(X100,'S1-TE'!$D$7:$U$58,17,0)=0,"-",IF(AND(X100=X100,Y100="P"),VLOOKUP(X100,'S1-TE'!$D$7:$U$58,17,0),"-")))</f>
        <v>-</v>
      </c>
      <c r="AD100" s="189" t="str">
        <f>IF(X100="","-",IF(VLOOKUP(X100,'S1-TE'!$D$7:$U$58,18,0)=0,"-",IF(AND(X100=X100,Y100="P"),VLOOKUP(X100,'S1-TE'!$D$7:$U$58,18,0),"-")))</f>
        <v>-</v>
      </c>
      <c r="AE100" s="195" t="s">
        <v>317</v>
      </c>
      <c r="AF100" s="192" t="s">
        <v>90</v>
      </c>
      <c r="AG100" s="184"/>
      <c r="AH100" s="185" t="s">
        <v>318</v>
      </c>
      <c r="AI100" s="186" t="s">
        <v>31</v>
      </c>
      <c r="AJ100" s="187" t="str">
        <f>IF(AH100="","-",IF(VLOOKUP(AH100,'S1-TE'!$D$7:$U$58,7,0)=0,"-",IF(AND(AH100=AH100,OR(AI100="T",AI100="P")),VLOOKUP(AH100,'S1-TE'!$D$7:$U$58,7,0),"-")))</f>
        <v>ABS</v>
      </c>
      <c r="AK100" s="187" t="str">
        <f>IF(AH100="","-",IF(VLOOKUP(AH100,'S1-TE'!$D$7:$U$58,8,0)=0,"-",IF(AND(AH100=AH100,OR(AI100="T",AI100="P")),VLOOKUP(AH100,'S1-TE'!$D$7:$U$58,8,0),"-")))</f>
        <v>-</v>
      </c>
      <c r="AL100" s="187" t="str">
        <f>IF(AH100="","-",IF(VLOOKUP(AH100,'S1-TE'!$D$7:$U$58,9,0)=0,"-",IF(AND(AH100=AH100,OR(AI100="T",AI100="P")),VLOOKUP(AH100,'S1-TE'!$D$7:$U$58,9,0),"-")))</f>
        <v>-</v>
      </c>
      <c r="AM100" s="187" t="str">
        <f>IF(AH100="","-",IF(VLOOKUP(AH100,'S1-TE'!$D$7:$U$58,17,0)=0,"-",IF(AND(AH100=AH100,AI100="P"),VLOOKUP(AH100,'S1-TE'!$D$7:$U$58,17,0),"-")))</f>
        <v>-</v>
      </c>
      <c r="AN100" s="189" t="str">
        <f>IF(AH100="","-",IF(VLOOKUP(AH100,'S1-TE'!$D$7:$U$58,18,0)=0,"-",IF(AND(AH100=AH100,AI100="P"),VLOOKUP(AH100,'S1-TE'!$D$7:$U$58,18,0),"-")))</f>
        <v>-</v>
      </c>
      <c r="AO100" s="195" t="s">
        <v>317</v>
      </c>
      <c r="AP100" s="192" t="s">
        <v>111</v>
      </c>
      <c r="AQ100" s="184"/>
      <c r="AR100" s="185"/>
      <c r="AS100" s="186"/>
      <c r="AT100" s="187" t="str">
        <f>IF(AR100="","-",IF(VLOOKUP(AR100,'S1-TE'!$D$7:$U$58,7,0)=0,"-",IF(AND(AR100=AR100,OR(AS100="T",AS100="P")),VLOOKUP(AR100,'S1-TE'!$D$7:$U$58,7,0),"-")))</f>
        <v>-</v>
      </c>
      <c r="AU100" s="187" t="str">
        <f>IF(AR100="","-",IF(VLOOKUP(AR100,'S1-TE'!$D$7:$U$58,8,0)=0,"-",IF(AND(AR100=AR100,OR(AS100="T",AS100="P")),VLOOKUP(AR100,'S1-TE'!$D$7:$U$58,8,0),"-")))</f>
        <v>-</v>
      </c>
      <c r="AV100" s="187" t="str">
        <f>IF(AR100="","-",IF(VLOOKUP(AR100,'S1-TE'!$D$7:$U$58,9,0)=0,"-",IF(AND(AR100=AR100,OR(AS100="T",AS100="P")),VLOOKUP(AR100,'S1-TE'!$D$7:$U$58,9,0),"-")))</f>
        <v>-</v>
      </c>
      <c r="AW100" s="187" t="str">
        <f>IF(AR100="","-",IF(VLOOKUP(AR100,'S1-TE'!$D$7:$U$58,17,0)=0,"-",IF(AND(AR100=AR100,AS100="P"),VLOOKUP(AR100,'S1-TE'!$D$7:$U$58,17,0),"-")))</f>
        <v>-</v>
      </c>
      <c r="AX100" s="189" t="str">
        <f>IF(AR100="","-",IF(VLOOKUP(AR100,'S1-TE'!$D$7:$U$58,18,0)=0,"-",IF(AND(AR100=AR100,AS100="P"),VLOOKUP(AR100,'S1-TE'!$D$7:$U$58,18,0),"-")))</f>
        <v>-</v>
      </c>
      <c r="AY100" s="195" t="s">
        <v>317</v>
      </c>
      <c r="AZ100" s="203"/>
      <c r="BA100" s="22"/>
      <c r="BB100" s="22"/>
      <c r="BC100" s="22"/>
      <c r="BD100" s="22"/>
      <c r="BE100" s="2"/>
      <c r="BF100" s="2"/>
      <c r="BG100" s="2"/>
      <c r="BH100" s="2"/>
      <c r="BI100" s="2"/>
      <c r="BJ100" s="2"/>
    </row>
    <row r="101" spans="1:62" ht="14.25" customHeight="1">
      <c r="A101" s="23">
        <v>2</v>
      </c>
      <c r="B101" s="38" t="s">
        <v>378</v>
      </c>
      <c r="C101" s="184"/>
      <c r="D101" s="185" t="s">
        <v>314</v>
      </c>
      <c r="E101" s="186" t="s">
        <v>31</v>
      </c>
      <c r="F101" s="187" t="str">
        <f>IF(D101="","-",IF(VLOOKUP(D101,'S1-TE'!$D$7:$U$58,7,0)=0,"-",IF(AND(D101=D101,OR(E101="T",E101="P")),VLOOKUP(D101,'S1-TE'!$D$7:$U$58,7,0),"-")))</f>
        <v>AFS</v>
      </c>
      <c r="G101" s="187" t="str">
        <f>IF(D101="","-",IF(VLOOKUP(D101,'S1-TE'!$D$7:$U$58,8,0)=0,"-",IF(AND(D101=D101,OR(E101="T",E101="P")),VLOOKUP(D101,'S1-TE'!$D$7:$U$58,8,0),"-")))</f>
        <v>-</v>
      </c>
      <c r="H101" s="187" t="str">
        <f>IF(D101="","-",IF(VLOOKUP(D101,'S1-TE'!$D$7:$U$58,9,0)=0,"-",IF(AND(D101=D101,OR(E101="T",E101="P")),VLOOKUP(D101,'S1-TE'!$D$7:$U$58,9,0),"-")))</f>
        <v>-</v>
      </c>
      <c r="I101" s="187" t="str">
        <f>IF(D101="","-",IF(VLOOKUP(D101,'S1-TE'!$D$7:$U$58,17,0)=0,"-",IF(AND(D101=D101,E101="P"),VLOOKUP(D101,'S1-TE'!$D$7:$U$58,17,0),"-")))</f>
        <v>-</v>
      </c>
      <c r="J101" s="189" t="str">
        <f>IF(D101="","-",IF(VLOOKUP(D101,'S1-TE'!$D$7:$U$58,18,0)=0,"-",IF(AND(D101=D101,E101="P"),VLOOKUP(D101,'S1-TE'!$D$7:$U$58,18,0),"-")))</f>
        <v>-</v>
      </c>
      <c r="K101" s="191" t="s">
        <v>323</v>
      </c>
      <c r="L101" s="192" t="s">
        <v>70</v>
      </c>
      <c r="M101" s="184"/>
      <c r="N101" s="185" t="s">
        <v>318</v>
      </c>
      <c r="O101" s="186" t="s">
        <v>31</v>
      </c>
      <c r="P101" s="187" t="str">
        <f>IF(N101="","-",IF(VLOOKUP(N101,'S1-TE'!$D$7:$U$58,7,0)=0,"-",IF(AND(N101=N101,OR(O101="T",O101="P")),VLOOKUP(N101,'S1-TE'!$D$7:$U$58,7,0),"-")))</f>
        <v>ABS</v>
      </c>
      <c r="Q101" s="187" t="str">
        <f>IF(N101="","-",IF(VLOOKUP(N101,'S1-TE'!$D$7:$U$58,8,0)=0,"-",IF(AND(N101=N101,OR(O101="T",O101="P")),VLOOKUP(N101,'S1-TE'!$D$7:$U$58,8,0),"-")))</f>
        <v>-</v>
      </c>
      <c r="R101" s="187" t="str">
        <f>IF(N101="","-",IF(VLOOKUP(N101,'S1-TE'!$D$7:$U$58,9,0)=0,"-",IF(AND(N101=N101,OR(O101="T",O101="P")),VLOOKUP(N101,'S1-TE'!$D$7:$U$58,9,0),"-")))</f>
        <v>-</v>
      </c>
      <c r="S101" s="187" t="str">
        <f>IF(N101="","-",IF(VLOOKUP(N101,'S1-TE'!$D$7:$U$58,17,0)=0,"-",IF(AND(N101=N101,O101="P"),VLOOKUP(N101,'S1-TE'!$D$7:$U$58,17,0),"-")))</f>
        <v>-</v>
      </c>
      <c r="T101" s="189" t="str">
        <f>IF(N101="","-",IF(VLOOKUP(N101,'S1-TE'!$D$7:$U$58,18,0)=0,"-",IF(AND(N101=N101,O101="P"),VLOOKUP(N101,'S1-TE'!$D$7:$U$58,18,0),"-")))</f>
        <v>-</v>
      </c>
      <c r="U101" s="195" t="s">
        <v>323</v>
      </c>
      <c r="V101" s="192" t="s">
        <v>95</v>
      </c>
      <c r="W101" s="184"/>
      <c r="X101" s="185" t="s">
        <v>320</v>
      </c>
      <c r="Y101" s="186" t="s">
        <v>31</v>
      </c>
      <c r="Z101" s="187" t="str">
        <f>IF(X101="","-",IF(VLOOKUP(X101,'S1-TE'!$D$7:$U$58,7,0)=0,"-",IF(AND(X101=X101,OR(Y101="T",Y101="P")),VLOOKUP(X101,'S1-TE'!$D$7:$U$58,7,0),"-")))</f>
        <v>GPS</v>
      </c>
      <c r="AA101" s="187" t="str">
        <f>IF(X101="","-",IF(VLOOKUP(X101,'S1-TE'!$D$7:$U$58,8,0)=0,"-",IF(AND(X101=X101,OR(Y101="T",Y101="P")),VLOOKUP(X101,'S1-TE'!$D$7:$U$58,8,0),"-")))</f>
        <v>-</v>
      </c>
      <c r="AB101" s="187" t="str">
        <f>IF(X101="","-",IF(VLOOKUP(X101,'S1-TE'!$D$7:$U$58,9,0)=0,"-",IF(AND(X101=X101,OR(Y101="T",Y101="P")),VLOOKUP(X101,'S1-TE'!$D$7:$U$58,9,0),"-")))</f>
        <v>-</v>
      </c>
      <c r="AC101" s="187" t="str">
        <f>IF(X101="","-",IF(VLOOKUP(X101,'S1-TE'!$D$7:$U$58,17,0)=0,"-",IF(AND(X101=X101,Y101="P"),VLOOKUP(X101,'S1-TE'!$D$7:$U$58,17,0),"-")))</f>
        <v>-</v>
      </c>
      <c r="AD101" s="189" t="str">
        <f>IF(X101="","-",IF(VLOOKUP(X101,'S1-TE'!$D$7:$U$58,18,0)=0,"-",IF(AND(X101=X101,Y101="P"),VLOOKUP(X101,'S1-TE'!$D$7:$U$58,18,0),"-")))</f>
        <v>-</v>
      </c>
      <c r="AE101" s="195" t="s">
        <v>323</v>
      </c>
      <c r="AF101" s="192" t="s">
        <v>90</v>
      </c>
      <c r="AG101" s="184"/>
      <c r="AH101" s="185" t="s">
        <v>318</v>
      </c>
      <c r="AI101" s="186" t="s">
        <v>31</v>
      </c>
      <c r="AJ101" s="187" t="str">
        <f>IF(AH101="","-",IF(VLOOKUP(AH101,'S1-TE'!$D$7:$U$58,7,0)=0,"-",IF(AND(AH101=AH101,OR(AI101="T",AI101="P")),VLOOKUP(AH101,'S1-TE'!$D$7:$U$58,7,0),"-")))</f>
        <v>ABS</v>
      </c>
      <c r="AK101" s="187" t="str">
        <f>IF(AH101="","-",IF(VLOOKUP(AH101,'S1-TE'!$D$7:$U$58,8,0)=0,"-",IF(AND(AH101=AH101,OR(AI101="T",AI101="P")),VLOOKUP(AH101,'S1-TE'!$D$7:$U$58,8,0),"-")))</f>
        <v>-</v>
      </c>
      <c r="AL101" s="187" t="str">
        <f>IF(AH101="","-",IF(VLOOKUP(AH101,'S1-TE'!$D$7:$U$58,9,0)=0,"-",IF(AND(AH101=AH101,OR(AI101="T",AI101="P")),VLOOKUP(AH101,'S1-TE'!$D$7:$U$58,9,0),"-")))</f>
        <v>-</v>
      </c>
      <c r="AM101" s="187" t="str">
        <f>IF(AH101="","-",IF(VLOOKUP(AH101,'S1-TE'!$D$7:$U$58,17,0)=0,"-",IF(AND(AH101=AH101,AI101="P"),VLOOKUP(AH101,'S1-TE'!$D$7:$U$58,17,0),"-")))</f>
        <v>-</v>
      </c>
      <c r="AN101" s="189" t="str">
        <f>IF(AH101="","-",IF(VLOOKUP(AH101,'S1-TE'!$D$7:$U$58,18,0)=0,"-",IF(AND(AH101=AH101,AI101="P"),VLOOKUP(AH101,'S1-TE'!$D$7:$U$58,18,0),"-")))</f>
        <v>-</v>
      </c>
      <c r="AO101" s="195" t="s">
        <v>323</v>
      </c>
      <c r="AP101" s="192" t="s">
        <v>111</v>
      </c>
      <c r="AQ101" s="184"/>
      <c r="AR101" s="185"/>
      <c r="AS101" s="186"/>
      <c r="AT101" s="187" t="str">
        <f>IF(AR101="","-",IF(VLOOKUP(AR101,'S1-TE'!$D$7:$U$58,7,0)=0,"-",IF(AND(AR101=AR101,OR(AS101="T",AS101="P")),VLOOKUP(AR101,'S1-TE'!$D$7:$U$58,7,0),"-")))</f>
        <v>-</v>
      </c>
      <c r="AU101" s="187" t="str">
        <f>IF(AR101="","-",IF(VLOOKUP(AR101,'S1-TE'!$D$7:$U$58,8,0)=0,"-",IF(AND(AR101=AR101,OR(AS101="T",AS101="P")),VLOOKUP(AR101,'S1-TE'!$D$7:$U$58,8,0),"-")))</f>
        <v>-</v>
      </c>
      <c r="AV101" s="187" t="str">
        <f>IF(AR101="","-",IF(VLOOKUP(AR101,'S1-TE'!$D$7:$U$58,9,0)=0,"-",IF(AND(AR101=AR101,OR(AS101="T",AS101="P")),VLOOKUP(AR101,'S1-TE'!$D$7:$U$58,9,0),"-")))</f>
        <v>-</v>
      </c>
      <c r="AW101" s="187" t="str">
        <f>IF(AR101="","-",IF(VLOOKUP(AR101,'S1-TE'!$D$7:$U$58,17,0)=0,"-",IF(AND(AR101=AR101,AS101="P"),VLOOKUP(AR101,'S1-TE'!$D$7:$U$58,17,0),"-")))</f>
        <v>-</v>
      </c>
      <c r="AX101" s="189" t="str">
        <f>IF(AR101="","-",IF(VLOOKUP(AR101,'S1-TE'!$D$7:$U$58,18,0)=0,"-",IF(AND(AR101=AR101,AS101="P"),VLOOKUP(AR101,'S1-TE'!$D$7:$U$58,18,0),"-")))</f>
        <v>-</v>
      </c>
      <c r="AY101" s="195" t="s">
        <v>323</v>
      </c>
      <c r="AZ101" s="203"/>
      <c r="BA101" s="22"/>
      <c r="BB101" s="22"/>
      <c r="BC101" s="22"/>
      <c r="BD101" s="22"/>
      <c r="BE101" s="2"/>
      <c r="BF101" s="2"/>
      <c r="BG101" s="2"/>
      <c r="BH101" s="2"/>
      <c r="BI101" s="2"/>
      <c r="BJ101" s="2"/>
    </row>
    <row r="102" spans="1:62" ht="14.25" customHeight="1">
      <c r="A102" s="23">
        <v>2</v>
      </c>
      <c r="B102" s="38" t="s">
        <v>378</v>
      </c>
      <c r="C102" s="184"/>
      <c r="D102" s="185" t="s">
        <v>326</v>
      </c>
      <c r="E102" s="186" t="s">
        <v>31</v>
      </c>
      <c r="F102" s="187" t="str">
        <f>IF(D102="","-",IF(VLOOKUP(D102,'S1-MR'!$D$7:$U$61,7,0)=0,"-",IF(AND(D102=D102,OR(E102="T",E102="P")),VLOOKUP(D102,'S1-MR'!$D$7:$U$61,7,0),"-")))</f>
        <v>HSS</v>
      </c>
      <c r="G102" s="187" t="str">
        <f>IF(D102="","-",IF(VLOOKUP(D102,'S1-MR'!$D$7:$U$61,8,0)=0,"-",IF(AND(D102=D102,OR(E102="T",E102="P")),VLOOKUP(D102,'S1-MR'!$D$7:$U$61,8,0),"-")))</f>
        <v>-</v>
      </c>
      <c r="H102" s="187" t="str">
        <f>IF(D102="","-",IF(VLOOKUP(D102,'S1-MR'!$D$7:$U$61,9,0)=0,"-",IF(AND(D102=D102,OR(E102="T",E102="P")),VLOOKUP(D102,'S1-MR'!$D$7:$U$61,9,0),"-")))</f>
        <v>-</v>
      </c>
      <c r="I102" s="187" t="str">
        <f>IF(D102="","-",IF(VLOOKUP(D102,'S1-MR'!$D$7:$U$61,17,0)=0,"-",IF(AND(D102=D102,E102="P"),VLOOKUP(D102,'S1-MR'!$D$7:$U$61,17,0),"-")))</f>
        <v>-</v>
      </c>
      <c r="J102" s="189" t="str">
        <f>IF(D102="","-",IF(VLOOKUP(D102,'S1-MR'!$D$7:$U$61,18,0)=0,"-",IF(AND(D102=D102,E102="P"),VLOOKUP(D102,'S1-MR'!$D$7:$U$61,18,0),"-")))</f>
        <v>-</v>
      </c>
      <c r="K102" s="191" t="s">
        <v>327</v>
      </c>
      <c r="L102" s="192" t="s">
        <v>85</v>
      </c>
      <c r="M102" s="184"/>
      <c r="N102" s="185" t="s">
        <v>328</v>
      </c>
      <c r="O102" s="186" t="s">
        <v>31</v>
      </c>
      <c r="P102" s="187" t="str">
        <f>IF(N102="","-",IF(VLOOKUP(N102,'S1-MR'!$D$7:$U$61,7,0)=0,"-",IF(AND(N102=N102,OR(O102="T",O102="P")),VLOOKUP(N102,'S1-MR'!$D$7:$U$61,7,0),"-")))</f>
        <v>NSS</v>
      </c>
      <c r="Q102" s="187" t="str">
        <f>IF(N102="","-",IF(VLOOKUP(N102,'S1-MR'!$D$7:$U$61,8,0)=0,"-",IF(AND(N102=N102,OR(O102="T",O102="P")),VLOOKUP(N102,'S1-MR'!$D$7:$U$61,8,0),"-")))</f>
        <v>-</v>
      </c>
      <c r="R102" s="187" t="str">
        <f>IF(N102="","-",IF(VLOOKUP(N102,'S1-MR'!$D$7:$U$61,9,0)=0,"-",IF(AND(N102=N102,OR(O102="T",O102="P")),VLOOKUP(N102,'S1-MR'!$D$7:$U$61,9,0),"-")))</f>
        <v>-</v>
      </c>
      <c r="S102" s="187" t="str">
        <f>IF(N102="","-",IF(VLOOKUP(N102,'S1-MR'!$D$7:$U$61,17,0)=0,"-",IF(AND(N102=N102,O102="P"),VLOOKUP(N102,'S1-MR'!$D$7:$U$61,17,0),"-")))</f>
        <v>-</v>
      </c>
      <c r="T102" s="189" t="str">
        <f>IF(N102="","-",IF(VLOOKUP(N102,'S1-MR'!$D$7:$U$61,18,0)=0,"-",IF(AND(N102=N102,O102="P"),VLOOKUP(N102,'S1-MR'!$D$7:$U$61,18,0),"-")))</f>
        <v>-</v>
      </c>
      <c r="U102" s="195" t="s">
        <v>327</v>
      </c>
      <c r="V102" s="192" t="s">
        <v>74</v>
      </c>
      <c r="W102" s="184"/>
      <c r="X102" s="185" t="s">
        <v>326</v>
      </c>
      <c r="Y102" s="186" t="s">
        <v>31</v>
      </c>
      <c r="Z102" s="187" t="str">
        <f>IF(X102="","-",IF(VLOOKUP(X102,'S1-MR'!$D$7:$U$61,7,0)=0,"-",IF(AND(X102=X102,OR(Y102="T",Y102="P")),VLOOKUP(X102,'S1-MR'!$D$7:$U$61,7,0),"-")))</f>
        <v>HSS</v>
      </c>
      <c r="AA102" s="187" t="str">
        <f>IF(X102="","-",IF(VLOOKUP(X102,'S1-MR'!$D$7:$U$61,8,0)=0,"-",IF(AND(X102=X102,OR(Y102="T",Y102="P")),VLOOKUP(X102,'S1-MR'!$D$7:$U$61,8,0),"-")))</f>
        <v>-</v>
      </c>
      <c r="AB102" s="187" t="str">
        <f>IF(X102="","-",IF(VLOOKUP(X102,'S1-MR'!$D$7:$U$61,9,0)=0,"-",IF(AND(X102=X102,OR(Y102="T",Y102="P")),VLOOKUP(X102,'S1-MR'!$D$7:$U$61,9,0),"-")))</f>
        <v>-</v>
      </c>
      <c r="AC102" s="187" t="str">
        <f>IF(X102="","-",IF(VLOOKUP(X102,'S1-MR'!$D$7:$U$61,17,0)=0,"-",IF(AND(X102=X102,Y102="P"),VLOOKUP(X102,'S1-MR'!$D$7:$U$61,17,0),"-")))</f>
        <v>-</v>
      </c>
      <c r="AD102" s="189" t="str">
        <f>IF(X102="","-",IF(VLOOKUP(X102,'S1-MR'!$D$7:$U$61,18,0)=0,"-",IF(AND(X102=X102,Y102="P"),VLOOKUP(X102,'S1-MR'!$D$7:$U$61,18,0),"-")))</f>
        <v>-</v>
      </c>
      <c r="AE102" s="195" t="s">
        <v>327</v>
      </c>
      <c r="AF102" s="192" t="s">
        <v>107</v>
      </c>
      <c r="AG102" s="184"/>
      <c r="AH102" s="185" t="s">
        <v>328</v>
      </c>
      <c r="AI102" s="186" t="s">
        <v>31</v>
      </c>
      <c r="AJ102" s="187" t="str">
        <f>IF(AH102="","-",IF(VLOOKUP(AH102,'S1-MR'!$D$7:$U$61,7,0)=0,"-",IF(AND(AH102=AH102,OR(AI102="T",AI102="P")),VLOOKUP(AH102,'S1-MR'!$D$7:$U$61,7,0),"-")))</f>
        <v>NSS</v>
      </c>
      <c r="AK102" s="187" t="str">
        <f>IF(AH102="","-",IF(VLOOKUP(AH102,'S1-MR'!$D$7:$U$61,8,0)=0,"-",IF(AND(AH102=AH102,OR(AI102="T",AI102="P")),VLOOKUP(AH102,'S1-MR'!$D$7:$U$61,8,0),"-")))</f>
        <v>-</v>
      </c>
      <c r="AL102" s="187" t="str">
        <f>IF(AH102="","-",IF(VLOOKUP(AH102,'S1-MR'!$D$7:$U$61,9,0)=0,"-",IF(AND(AH102=AH102,OR(AI102="T",AI102="P")),VLOOKUP(AH102,'S1-MR'!$D$7:$U$61,9,0),"-")))</f>
        <v>-</v>
      </c>
      <c r="AM102" s="187" t="str">
        <f>IF(AH102="","-",IF(VLOOKUP(AH102,'S1-MR'!$D$7:$U$61,17,0)=0,"-",IF(AND(AH102=AH102,AI102="P"),VLOOKUP(AH102,'S1-MR'!$D$7:$U$61,17,0),"-")))</f>
        <v>-</v>
      </c>
      <c r="AN102" s="189" t="str">
        <f>IF(AH102="","-",IF(VLOOKUP(AH102,'S1-MR'!$D$7:$U$61,18,0)=0,"-",IF(AND(AH102=AH102,AI102="P"),VLOOKUP(AH102,'S1-MR'!$D$7:$U$61,18,0),"-")))</f>
        <v>-</v>
      </c>
      <c r="AO102" s="195" t="s">
        <v>327</v>
      </c>
      <c r="AP102" s="192" t="s">
        <v>85</v>
      </c>
      <c r="AQ102" s="184"/>
      <c r="AR102" s="185" t="s">
        <v>564</v>
      </c>
      <c r="AS102" s="186" t="s">
        <v>31</v>
      </c>
      <c r="AT102" s="187" t="str">
        <f>IF(AR102="","-",IF(VLOOKUP(AR102,'S1-MR'!$D$7:$U$61,7,0)=0,"-",IF(AND(AR102=AR102,OR(AS102="T",AS102="P")),VLOOKUP(AR102,'S1-MR'!$D$7:$U$61,7,0),"-")))</f>
        <v>CJS</v>
      </c>
      <c r="AU102" s="187" t="str">
        <f>IF(AR102="","-",IF(VLOOKUP(AR102,'S1-MR'!$D$7:$U$61,8,0)=0,"-",IF(AND(AR102=AR102,OR(AS102="T",AS102="P")),VLOOKUP(AR102,'S1-MR'!$D$7:$U$61,8,0),"-")))</f>
        <v>-</v>
      </c>
      <c r="AV102" s="187" t="str">
        <f>IF(AR102="","-",IF(VLOOKUP(AR102,'S1-MR'!$D$7:$U$61,9,0)=0,"-",IF(AND(AR102=AR102,OR(AS102="T",AS102="P")),VLOOKUP(AR102,'S1-MR'!$D$7:$U$61,9,0),"-")))</f>
        <v>-</v>
      </c>
      <c r="AW102" s="187" t="str">
        <f>IF(AR102="","-",IF(VLOOKUP(AR102,'S1-MR'!$D$7:$U$61,17,0)=0,"-",IF(AND(AR102=AR102,AS102="P"),VLOOKUP(AR102,'S1-MR'!$D$7:$U$61,17,0),"-")))</f>
        <v>-</v>
      </c>
      <c r="AX102" s="189" t="str">
        <f>IF(AR102="","-",IF(VLOOKUP(AR102,'S1-MR'!$D$7:$U$61,18,0)=0,"-",IF(AND(AR102=AR102,AS102="P"),VLOOKUP(AR102,'S1-MR'!$D$7:$U$61,18,0),"-")))</f>
        <v>-</v>
      </c>
      <c r="AY102" s="195" t="s">
        <v>327</v>
      </c>
      <c r="AZ102" s="192" t="s">
        <v>70</v>
      </c>
      <c r="BA102" s="22"/>
      <c r="BB102" s="22"/>
      <c r="BC102" s="22"/>
      <c r="BD102" s="22"/>
      <c r="BE102" s="2"/>
      <c r="BF102" s="2"/>
      <c r="BG102" s="2"/>
      <c r="BH102" s="2"/>
      <c r="BI102" s="2"/>
      <c r="BJ102" s="2"/>
    </row>
    <row r="103" spans="1:62" ht="14.25" customHeight="1">
      <c r="A103" s="23">
        <v>2</v>
      </c>
      <c r="B103" s="38" t="s">
        <v>378</v>
      </c>
      <c r="C103" s="184"/>
      <c r="D103" s="185" t="s">
        <v>326</v>
      </c>
      <c r="E103" s="186" t="s">
        <v>31</v>
      </c>
      <c r="F103" s="187" t="str">
        <f>IF(D103="","-",IF(VLOOKUP(D103,'S1-MR'!$D$7:$U$61,7,0)=0,"-",IF(AND(D103=D103,OR(E103="T",E103="P")),VLOOKUP(D103,'S1-MR'!$D$7:$U$61,7,0),"-")))</f>
        <v>HSS</v>
      </c>
      <c r="G103" s="187" t="str">
        <f>IF(D103="","-",IF(VLOOKUP(D103,'S1-MR'!$D$7:$U$61,8,0)=0,"-",IF(AND(D103=D103,OR(E103="T",E103="P")),VLOOKUP(D103,'S1-MR'!$D$7:$U$61,8,0),"-")))</f>
        <v>-</v>
      </c>
      <c r="H103" s="187" t="str">
        <f>IF(D103="","-",IF(VLOOKUP(D103,'S1-MR'!$D$7:$U$61,9,0)=0,"-",IF(AND(D103=D103,OR(E103="T",E103="P")),VLOOKUP(D103,'S1-MR'!$D$7:$U$61,9,0),"-")))</f>
        <v>-</v>
      </c>
      <c r="I103" s="187" t="str">
        <f>IF(D103="","-",IF(VLOOKUP(D103,'S1-MR'!$D$7:$U$61,17,0)=0,"-",IF(AND(D103=D103,E103="P"),VLOOKUP(D103,'S1-MR'!$D$7:$U$61,17,0),"-")))</f>
        <v>-</v>
      </c>
      <c r="J103" s="189" t="str">
        <f>IF(D103="","-",IF(VLOOKUP(D103,'S1-MR'!$D$7:$U$61,18,0)=0,"-",IF(AND(D103=D103,E103="P"),VLOOKUP(D103,'S1-MR'!$D$7:$U$61,18,0),"-")))</f>
        <v>-</v>
      </c>
      <c r="K103" s="191" t="s">
        <v>331</v>
      </c>
      <c r="L103" s="192" t="s">
        <v>85</v>
      </c>
      <c r="M103" s="184"/>
      <c r="N103" s="185" t="s">
        <v>328</v>
      </c>
      <c r="O103" s="186" t="s">
        <v>31</v>
      </c>
      <c r="P103" s="187" t="str">
        <f>IF(N103="","-",IF(VLOOKUP(N103,'S1-MR'!$D$7:$U$61,7,0)=0,"-",IF(AND(N103=N103,OR(O103="T",O103="P")),VLOOKUP(N103,'S1-MR'!$D$7:$U$61,7,0),"-")))</f>
        <v>NSS</v>
      </c>
      <c r="Q103" s="187" t="str">
        <f>IF(N103="","-",IF(VLOOKUP(N103,'S1-MR'!$D$7:$U$61,8,0)=0,"-",IF(AND(N103=N103,OR(O103="T",O103="P")),VLOOKUP(N103,'S1-MR'!$D$7:$U$61,8,0),"-")))</f>
        <v>-</v>
      </c>
      <c r="R103" s="187" t="str">
        <f>IF(N103="","-",IF(VLOOKUP(N103,'S1-MR'!$D$7:$U$61,9,0)=0,"-",IF(AND(N103=N103,OR(O103="T",O103="P")),VLOOKUP(N103,'S1-MR'!$D$7:$U$61,9,0),"-")))</f>
        <v>-</v>
      </c>
      <c r="S103" s="187" t="str">
        <f>IF(N103="","-",IF(VLOOKUP(N103,'S1-MR'!$D$7:$U$61,17,0)=0,"-",IF(AND(N103=N103,O103="P"),VLOOKUP(N103,'S1-MR'!$D$7:$U$61,17,0),"-")))</f>
        <v>-</v>
      </c>
      <c r="T103" s="189" t="str">
        <f>IF(N103="","-",IF(VLOOKUP(N103,'S1-MR'!$D$7:$U$61,18,0)=0,"-",IF(AND(N103=N103,O103="P"),VLOOKUP(N103,'S1-MR'!$D$7:$U$61,18,0),"-")))</f>
        <v>-</v>
      </c>
      <c r="U103" s="195" t="s">
        <v>331</v>
      </c>
      <c r="V103" s="192" t="s">
        <v>74</v>
      </c>
      <c r="W103" s="184"/>
      <c r="X103" s="185" t="s">
        <v>326</v>
      </c>
      <c r="Y103" s="186" t="s">
        <v>31</v>
      </c>
      <c r="Z103" s="187" t="str">
        <f>IF(X103="","-",IF(VLOOKUP(X103,'S1-MR'!$D$7:$U$61,7,0)=0,"-",IF(AND(X103=X103,OR(Y103="T",Y103="P")),VLOOKUP(X103,'S1-MR'!$D$7:$U$61,7,0),"-")))</f>
        <v>HSS</v>
      </c>
      <c r="AA103" s="187" t="str">
        <f>IF(X103="","-",IF(VLOOKUP(X103,'S1-MR'!$D$7:$U$61,8,0)=0,"-",IF(AND(X103=X103,OR(Y103="T",Y103="P")),VLOOKUP(X103,'S1-MR'!$D$7:$U$61,8,0),"-")))</f>
        <v>-</v>
      </c>
      <c r="AB103" s="187" t="str">
        <f>IF(X103="","-",IF(VLOOKUP(X103,'S1-MR'!$D$7:$U$61,9,0)=0,"-",IF(AND(X103=X103,OR(Y103="T",Y103="P")),VLOOKUP(X103,'S1-MR'!$D$7:$U$61,9,0),"-")))</f>
        <v>-</v>
      </c>
      <c r="AC103" s="187" t="str">
        <f>IF(X103="","-",IF(VLOOKUP(X103,'S1-MR'!$D$7:$U$61,17,0)=0,"-",IF(AND(X103=X103,Y103="P"),VLOOKUP(X103,'S1-MR'!$D$7:$U$61,17,0),"-")))</f>
        <v>-</v>
      </c>
      <c r="AD103" s="189" t="str">
        <f>IF(X103="","-",IF(VLOOKUP(X103,'S1-MR'!$D$7:$U$61,18,0)=0,"-",IF(AND(X103=X103,Y103="P"),VLOOKUP(X103,'S1-MR'!$D$7:$U$61,18,0),"-")))</f>
        <v>-</v>
      </c>
      <c r="AE103" s="195" t="s">
        <v>331</v>
      </c>
      <c r="AF103" s="192" t="s">
        <v>107</v>
      </c>
      <c r="AG103" s="184"/>
      <c r="AH103" s="185" t="s">
        <v>328</v>
      </c>
      <c r="AI103" s="186" t="s">
        <v>31</v>
      </c>
      <c r="AJ103" s="187" t="str">
        <f>IF(AH103="","-",IF(VLOOKUP(AH103,'S1-MR'!$D$7:$U$61,7,0)=0,"-",IF(AND(AH103=AH103,OR(AI103="T",AI103="P")),VLOOKUP(AH103,'S1-MR'!$D$7:$U$61,7,0),"-")))</f>
        <v>NSS</v>
      </c>
      <c r="AK103" s="187" t="str">
        <f>IF(AH103="","-",IF(VLOOKUP(AH103,'S1-MR'!$D$7:$U$61,8,0)=0,"-",IF(AND(AH103=AH103,OR(AI103="T",AI103="P")),VLOOKUP(AH103,'S1-MR'!$D$7:$U$61,8,0),"-")))</f>
        <v>-</v>
      </c>
      <c r="AL103" s="187" t="str">
        <f>IF(AH103="","-",IF(VLOOKUP(AH103,'S1-MR'!$D$7:$U$61,9,0)=0,"-",IF(AND(AH103=AH103,OR(AI103="T",AI103="P")),VLOOKUP(AH103,'S1-MR'!$D$7:$U$61,9,0),"-")))</f>
        <v>-</v>
      </c>
      <c r="AM103" s="187" t="str">
        <f>IF(AH103="","-",IF(VLOOKUP(AH103,'S1-MR'!$D$7:$U$61,17,0)=0,"-",IF(AND(AH103=AH103,AI103="P"),VLOOKUP(AH103,'S1-MR'!$D$7:$U$61,17,0),"-")))</f>
        <v>-</v>
      </c>
      <c r="AN103" s="189" t="str">
        <f>IF(AH103="","-",IF(VLOOKUP(AH103,'S1-MR'!$D$7:$U$61,18,0)=0,"-",IF(AND(AH103=AH103,AI103="P"),VLOOKUP(AH103,'S1-MR'!$D$7:$U$61,18,0),"-")))</f>
        <v>-</v>
      </c>
      <c r="AO103" s="195" t="s">
        <v>331</v>
      </c>
      <c r="AP103" s="192" t="s">
        <v>85</v>
      </c>
      <c r="AQ103" s="184"/>
      <c r="AR103" s="185" t="s">
        <v>564</v>
      </c>
      <c r="AS103" s="186" t="s">
        <v>31</v>
      </c>
      <c r="AT103" s="187" t="str">
        <f>IF(AR103="","-",IF(VLOOKUP(AR103,'S1-MR'!$D$7:$U$61,7,0)=0,"-",IF(AND(AR103=AR103,OR(AS103="T",AS103="P")),VLOOKUP(AR103,'S1-MR'!$D$7:$U$61,7,0),"-")))</f>
        <v>CJS</v>
      </c>
      <c r="AU103" s="187" t="str">
        <f>IF(AR103="","-",IF(VLOOKUP(AR103,'S1-MR'!$D$7:$U$61,8,0)=0,"-",IF(AND(AR103=AR103,OR(AS103="T",AS103="P")),VLOOKUP(AR103,'S1-MR'!$D$7:$U$61,8,0),"-")))</f>
        <v>-</v>
      </c>
      <c r="AV103" s="187" t="str">
        <f>IF(AR103="","-",IF(VLOOKUP(AR103,'S1-MR'!$D$7:$U$61,9,0)=0,"-",IF(AND(AR103=AR103,OR(AS103="T",AS103="P")),VLOOKUP(AR103,'S1-MR'!$D$7:$U$61,9,0),"-")))</f>
        <v>-</v>
      </c>
      <c r="AW103" s="187" t="str">
        <f>IF(AR103="","-",IF(VLOOKUP(AR103,'S1-MR'!$D$7:$U$61,17,0)=0,"-",IF(AND(AR103=AR103,AS103="P"),VLOOKUP(AR103,'S1-MR'!$D$7:$U$61,17,0),"-")))</f>
        <v>-</v>
      </c>
      <c r="AX103" s="189" t="str">
        <f>IF(AR103="","-",IF(VLOOKUP(AR103,'S1-MR'!$D$7:$U$61,18,0)=0,"-",IF(AND(AR103=AR103,AS103="P"),VLOOKUP(AR103,'S1-MR'!$D$7:$U$61,18,0),"-")))</f>
        <v>-</v>
      </c>
      <c r="AY103" s="195" t="s">
        <v>331</v>
      </c>
      <c r="AZ103" s="192" t="s">
        <v>70</v>
      </c>
      <c r="BA103" s="22"/>
      <c r="BB103" s="22"/>
      <c r="BC103" s="22"/>
      <c r="BD103" s="22"/>
      <c r="BE103" s="2"/>
      <c r="BF103" s="2"/>
      <c r="BG103" s="2"/>
      <c r="BH103" s="2"/>
      <c r="BI103" s="2"/>
      <c r="BJ103" s="2"/>
    </row>
    <row r="104" spans="1:62" ht="14.25" customHeight="1">
      <c r="A104" s="23">
        <v>2</v>
      </c>
      <c r="B104" s="38" t="s">
        <v>378</v>
      </c>
      <c r="C104" s="184"/>
      <c r="D104" s="185" t="s">
        <v>153</v>
      </c>
      <c r="E104" s="186" t="s">
        <v>31</v>
      </c>
      <c r="F104" s="187" t="str">
        <f>IF(D104="","-",IF(VLOOKUP(D104,'S1-TB'!$D$7:$U$58,7,0)=0,"-",IF(AND(D104=D104,OR(E104="T",E104="P")),VLOOKUP(D104,'S1-TB'!$D$7:$U$58,7,0),"-")))</f>
        <v>JUN</v>
      </c>
      <c r="G104" s="187" t="str">
        <f>IF(D104="","-",IF(VLOOKUP(D104,'S1-TB'!$D$7:$U$58,8,0)=0,"-",IF(AND(D104=D104,OR(E104="T",E104="P")),VLOOKUP(D104,'S1-TB'!$D$7:$U$58,8,0),"-")))</f>
        <v>-</v>
      </c>
      <c r="H104" s="187" t="str">
        <f>IF(D104="","-",IF(VLOOKUP(D104,'S1-TB'!$D$7:$U$58,9,0)=0,"-",IF(AND(D104=D104,OR(E104="T",E104="P")),VLOOKUP(D104,'S1-TB'!$D$7:$U$58,9,0),"-")))</f>
        <v>-</v>
      </c>
      <c r="I104" s="187" t="str">
        <f>IF(D104="","-",IF(VLOOKUP(D104,'S1-TB'!$D$7:$U$58,17,0)=0,"-",IF(AND(D104=D104,E104="P"),VLOOKUP(D104,'S1-TB'!$D$7:$U$58,17,0),"-")))</f>
        <v>-</v>
      </c>
      <c r="J104" s="189" t="str">
        <f>IF(D104="","-",IF(VLOOKUP(D104,'S1-TB'!$D$7:$U$58,18,0)=0,"-",IF(AND(D104=D104,E104="P"),VLOOKUP(D104,'S1-TB'!$D$7:$U$58,18,0),"-")))</f>
        <v>-</v>
      </c>
      <c r="K104" s="191" t="s">
        <v>332</v>
      </c>
      <c r="L104" s="192" t="s">
        <v>66</v>
      </c>
      <c r="M104" s="184"/>
      <c r="N104" s="185" t="s">
        <v>333</v>
      </c>
      <c r="O104" s="186" t="s">
        <v>31</v>
      </c>
      <c r="P104" s="187" t="str">
        <f>IF(N104="","-",IF(VLOOKUP(N104,'S1-TB'!$D$7:$U$58,7,0)=0,"-",IF(AND(N104=N104,OR(O104="T",O104="P")),VLOOKUP(N104,'S1-TB'!$D$7:$U$58,7,0),"-")))</f>
        <v>NJT</v>
      </c>
      <c r="Q104" s="187" t="str">
        <f>IF(N104="","-",IF(VLOOKUP(N104,'S1-TB'!$D$7:$U$58,8,0)=0,"-",IF(AND(N104=N104,OR(O104="T",O104="P")),VLOOKUP(N104,'S1-TB'!$D$7:$U$58,8,0),"-")))</f>
        <v>MMK</v>
      </c>
      <c r="R104" s="187" t="str">
        <f>IF(N104="","-",IF(VLOOKUP(N104,'S1-TB'!$D$7:$U$58,9,0)=0,"-",IF(AND(N104=N104,OR(O104="T",O104="P")),VLOOKUP(N104,'S1-TB'!$D$7:$U$58,9,0),"-")))</f>
        <v>-</v>
      </c>
      <c r="S104" s="187" t="str">
        <f>IF(N104="","-",IF(VLOOKUP(N104,'S1-TB'!$D$7:$U$58,17,0)=0,"-",IF(AND(N104=N104,O104="P"),VLOOKUP(N104,'S1-TB'!$D$7:$U$58,17,0),"-")))</f>
        <v>-</v>
      </c>
      <c r="T104" s="189" t="str">
        <f>IF(N104="","-",IF(VLOOKUP(N104,'S1-TB'!$D$7:$U$58,18,0)=0,"-",IF(AND(N104=N104,O104="P"),VLOOKUP(N104,'S1-TB'!$D$7:$U$58,18,0),"-")))</f>
        <v>-</v>
      </c>
      <c r="U104" s="195" t="s">
        <v>332</v>
      </c>
      <c r="V104" s="192" t="s">
        <v>117</v>
      </c>
      <c r="W104" s="184"/>
      <c r="X104" s="200"/>
      <c r="Y104" s="184"/>
      <c r="Z104" s="187" t="str">
        <f>IF(X104="","-",IF(VLOOKUP(X104,'S1-TB'!$D$7:$U$58,7,0)=0,"-",IF(AND(X104=X104,OR(Y104="T",Y104="P")),VLOOKUP(X104,'S1-TB'!$D$7:$U$58,7,0),"-")))</f>
        <v>-</v>
      </c>
      <c r="AA104" s="187" t="str">
        <f>IF(X104="","-",IF(VLOOKUP(X104,'S1-TB'!$D$7:$U$58,8,0)=0,"-",IF(AND(X104=X104,OR(Y104="T",Y104="P")),VLOOKUP(X104,'S1-TB'!$D$7:$U$58,8,0),"-")))</f>
        <v>-</v>
      </c>
      <c r="AB104" s="187" t="str">
        <f>IF(X104="","-",IF(VLOOKUP(X104,'S1-TB'!$D$7:$U$58,9,0)=0,"-",IF(AND(X104=X104,OR(Y104="T",Y104="P")),VLOOKUP(X104,'S1-TB'!$D$7:$U$58,9,0),"-")))</f>
        <v>-</v>
      </c>
      <c r="AC104" s="187" t="str">
        <f>IF(X104="","-",IF(VLOOKUP(X104,'S1-TB'!$D$7:$U$58,17,0)=0,"-",IF(AND(X104=X104,Y104="P"),VLOOKUP(X104,'S1-TB'!$D$7:$U$58,17,0),"-")))</f>
        <v>-</v>
      </c>
      <c r="AD104" s="189" t="str">
        <f>IF(X104="","-",IF(VLOOKUP(X104,'S1-TB'!$D$7:$U$58,18,0)=0,"-",IF(AND(X104=X104,Y104="P"),VLOOKUP(X104,'S1-TB'!$D$7:$U$58,18,0),"-")))</f>
        <v>-</v>
      </c>
      <c r="AE104" s="195" t="s">
        <v>332</v>
      </c>
      <c r="AF104" s="203"/>
      <c r="AG104" s="184"/>
      <c r="AH104" s="185"/>
      <c r="AI104" s="186"/>
      <c r="AJ104" s="187" t="str">
        <f>IF(AH104="","-",IF(VLOOKUP(AH104,'S1-TB'!$D$7:$U$58,7,0)=0,"-",IF(AND(AH104=AH104,OR(AI104="T",AI104="P")),VLOOKUP(AH104,'S1-TB'!$D$7:$U$58,7,0),"-")))</f>
        <v>-</v>
      </c>
      <c r="AK104" s="187" t="str">
        <f>IF(AH104="","-",IF(VLOOKUP(AH104,'S1-TB'!$D$7:$U$58,8,0)=0,"-",IF(AND(AH104=AH104,OR(AI104="T",AI104="P")),VLOOKUP(AH104,'S1-TB'!$D$7:$U$58,8,0),"-")))</f>
        <v>-</v>
      </c>
      <c r="AL104" s="187" t="str">
        <f>IF(AH104="","-",IF(VLOOKUP(AH104,'S1-TB'!$D$7:$U$58,9,0)=0,"-",IF(AND(AH104=AH104,OR(AI104="T",AI104="P")),VLOOKUP(AH104,'S1-TB'!$D$7:$U$58,9,0),"-")))</f>
        <v>-</v>
      </c>
      <c r="AM104" s="187" t="str">
        <f>IF(AH104="","-",IF(VLOOKUP(AH104,'S1-TB'!$D$7:$U$58,17,0)=0,"-",IF(AND(AH104=AH104,AI104="P"),VLOOKUP(AH104,'S1-TB'!$D$7:$U$58,17,0),"-")))</f>
        <v>-</v>
      </c>
      <c r="AN104" s="189" t="str">
        <f>IF(AH104="","-",IF(VLOOKUP(AH104,'S1-TB'!$D$7:$U$58,18,0)=0,"-",IF(AND(AH104=AH104,AI104="P"),VLOOKUP(AH104,'S1-TB'!$D$7:$U$58,18,0),"-")))</f>
        <v>-</v>
      </c>
      <c r="AO104" s="195" t="s">
        <v>332</v>
      </c>
      <c r="AP104" s="203"/>
      <c r="AQ104" s="184"/>
      <c r="AR104" s="185" t="s">
        <v>334</v>
      </c>
      <c r="AS104" s="186" t="s">
        <v>31</v>
      </c>
      <c r="AT104" s="187" t="str">
        <f>IF(AR104="","-",IF(VLOOKUP(AR104,'S1-TB'!$D$7:$U$58,7,0)=0,"-",IF(AND(AR104=AR104,OR(AS104="T",AS104="P")),VLOOKUP(AR104,'S1-TB'!$D$7:$U$58,7,0),"-")))</f>
        <v>ANM</v>
      </c>
      <c r="AU104" s="187" t="str">
        <f>IF(AR104="","-",IF(VLOOKUP(AR104,'S1-TB'!$D$7:$U$58,8,0)=0,"-",IF(AND(AR104=AR104,OR(AS104="T",AS104="P")),VLOOKUP(AR104,'S1-TB'!$D$7:$U$58,8,0),"-")))</f>
        <v>-</v>
      </c>
      <c r="AV104" s="187" t="str">
        <f>IF(AR104="","-",IF(VLOOKUP(AR104,'S1-TB'!$D$7:$U$58,9,0)=0,"-",IF(AND(AR104=AR104,OR(AS104="T",AS104="P")),VLOOKUP(AR104,'S1-TB'!$D$7:$U$58,9,0),"-")))</f>
        <v>-</v>
      </c>
      <c r="AW104" s="187" t="str">
        <f>IF(AR104="","-",IF(VLOOKUP(AR104,'S1-TB'!$D$7:$U$58,17,0)=0,"-",IF(AND(AR104=AR104,AS104="P"),VLOOKUP(AR104,'S1-TB'!$D$7:$U$58,17,0),"-")))</f>
        <v>-</v>
      </c>
      <c r="AX104" s="189" t="str">
        <f>IF(AR104="","-",IF(VLOOKUP(AR104,'S1-TB'!$D$7:$U$58,18,0)=0,"-",IF(AND(AR104=AR104,AS104="P"),VLOOKUP(AR104,'S1-TB'!$D$7:$U$58,18,0),"-")))</f>
        <v>-</v>
      </c>
      <c r="AY104" s="195" t="s">
        <v>332</v>
      </c>
      <c r="AZ104" s="192" t="s">
        <v>90</v>
      </c>
      <c r="BA104" s="22"/>
      <c r="BB104" s="22"/>
      <c r="BC104" s="22"/>
      <c r="BD104" s="22"/>
      <c r="BE104" s="2"/>
      <c r="BF104" s="2"/>
      <c r="BG104" s="2"/>
      <c r="BH104" s="2"/>
      <c r="BI104" s="2"/>
      <c r="BJ104" s="2"/>
    </row>
    <row r="105" spans="1:62" ht="14.25" customHeight="1">
      <c r="A105" s="23">
        <v>2</v>
      </c>
      <c r="B105" s="38" t="s">
        <v>378</v>
      </c>
      <c r="C105" s="66"/>
      <c r="D105" s="67"/>
      <c r="E105" s="66"/>
      <c r="F105" s="68"/>
      <c r="G105" s="68"/>
      <c r="H105" s="68"/>
      <c r="I105" s="68"/>
      <c r="J105" s="69"/>
      <c r="K105" s="181"/>
      <c r="L105" s="71"/>
      <c r="M105" s="66"/>
      <c r="N105" s="67"/>
      <c r="O105" s="66"/>
      <c r="P105" s="68"/>
      <c r="Q105" s="68"/>
      <c r="R105" s="68"/>
      <c r="S105" s="68"/>
      <c r="T105" s="69"/>
      <c r="U105" s="183"/>
      <c r="V105" s="71"/>
      <c r="W105" s="66"/>
      <c r="X105" s="67"/>
      <c r="Y105" s="66"/>
      <c r="Z105" s="68"/>
      <c r="AA105" s="68"/>
      <c r="AB105" s="68"/>
      <c r="AC105" s="68"/>
      <c r="AD105" s="69"/>
      <c r="AE105" s="183"/>
      <c r="AF105" s="71"/>
      <c r="AG105" s="66"/>
      <c r="AH105" s="67"/>
      <c r="AI105" s="66"/>
      <c r="AJ105" s="68"/>
      <c r="AK105" s="68"/>
      <c r="AL105" s="68"/>
      <c r="AM105" s="68"/>
      <c r="AN105" s="69"/>
      <c r="AO105" s="183"/>
      <c r="AP105" s="71"/>
      <c r="AQ105" s="66"/>
      <c r="AR105" s="67"/>
      <c r="AS105" s="66"/>
      <c r="AT105" s="68"/>
      <c r="AU105" s="68"/>
      <c r="AV105" s="68"/>
      <c r="AW105" s="68"/>
      <c r="AX105" s="69"/>
      <c r="AY105" s="183"/>
      <c r="AZ105" s="71"/>
      <c r="BA105" s="22"/>
      <c r="BB105" s="22"/>
      <c r="BC105" s="22"/>
      <c r="BD105" s="22"/>
      <c r="BE105" s="2"/>
      <c r="BF105" s="2"/>
      <c r="BG105" s="2"/>
      <c r="BH105" s="2"/>
      <c r="BI105" s="2"/>
      <c r="BJ105" s="2"/>
    </row>
    <row r="106" spans="1:62" ht="14.25" customHeight="1">
      <c r="A106" s="23">
        <v>2</v>
      </c>
      <c r="B106" s="38" t="s">
        <v>378</v>
      </c>
      <c r="C106" s="275"/>
      <c r="D106" s="282"/>
      <c r="E106" s="275"/>
      <c r="F106" s="278" t="str">
        <f>IF(D106="","-",IF(VLOOKUP(D106,D4TI!$D$7:$U$58,7,0)=0,"-",IF(AND(D106=D106,OR(E106="T",E106="P")),VLOOKUP(D106,D4TI!$D$7:$U$58,7,0),"-")))</f>
        <v>-</v>
      </c>
      <c r="G106" s="278" t="str">
        <f>IF(D106="","-",IF(VLOOKUP(D106,D4TI!$D$7:$U$58,8,0)=0,"-",IF(AND(D106=D106,OR(E106="T",E106="P")),VLOOKUP(D106,D4TI!$D$7:$U$58,8,0),"-")))</f>
        <v>-</v>
      </c>
      <c r="H106" s="278" t="str">
        <f>IF(D106="","-",IF(VLOOKUP(D106,D4TI!$D$7:$U$58,9,0)=0,"-",IF(AND(D106=D106,OR(E106="T",E106="P")),VLOOKUP(D106,D4TI!$D$7:$U$58,9,0),"-")))</f>
        <v>-</v>
      </c>
      <c r="I106" s="278" t="str">
        <f>IF(D106="","-",IF(VLOOKUP(D106,D4TI!$D$7:$U$58,17,0)=0,"-",IF(AND(D106=D106,E106="P"),VLOOKUP(D106,D4TI!$D$7:$U$58,17,0),"-")))</f>
        <v>-</v>
      </c>
      <c r="J106" s="279" t="str">
        <f>IF(D106="","-",IF(VLOOKUP(D106,D4TI!$D$7:$U$58,18,0)=0,"-",IF(AND(D106=D106,E106="P"),VLOOKUP(D106,D4TI!$D$7:$U$58,18,0),"-")))</f>
        <v>-</v>
      </c>
      <c r="K106" s="280" t="s">
        <v>336</v>
      </c>
      <c r="L106" s="283"/>
      <c r="M106" s="275"/>
      <c r="N106" s="276" t="s">
        <v>270</v>
      </c>
      <c r="O106" s="277" t="s">
        <v>38</v>
      </c>
      <c r="P106" s="278" t="str">
        <f>IF(N106="","-",IF(VLOOKUP(N106,D4TI!$D$7:$U$58,7,0)=0,"-",IF(AND(N106=N106,OR(O106="T",O106="P")),VLOOKUP(N106,D4TI!$D$7:$U$58,7,0),"-")))</f>
        <v>REG</v>
      </c>
      <c r="Q106" s="278" t="str">
        <f>IF(N106="","-",IF(VLOOKUP(N106,D4TI!$D$7:$U$58,8,0)=0,"-",IF(AND(N106=N106,OR(O106="T",O106="P")),VLOOKUP(N106,D4TI!$D$7:$U$58,8,0),"-")))</f>
        <v>-</v>
      </c>
      <c r="R106" s="278" t="str">
        <f>IF(N106="","-",IF(VLOOKUP(N106,D4TI!$D$7:$U$58,9,0)=0,"-",IF(AND(N106=N106,OR(O106="T",O106="P")),VLOOKUP(N106,D4TI!$D$7:$U$58,9,0),"-")))</f>
        <v>-</v>
      </c>
      <c r="S106" s="278" t="str">
        <f>IF(N106="","-",IF(VLOOKUP(N106,D4TI!$D$7:$U$58,17,0)=0,"-",IF(AND(N106=N106,O106="P"),VLOOKUP(N106,D4TI!$D$7:$U$58,17,0),"-")))</f>
        <v>-</v>
      </c>
      <c r="T106" s="279" t="str">
        <f>IF(N106="","-",IF(VLOOKUP(N106,D4TI!$D$7:$U$58,18,0)=0,"-",IF(AND(N106=N106,O106="P"),VLOOKUP(N106,D4TI!$D$7:$U$58,18,0),"-")))</f>
        <v>-</v>
      </c>
      <c r="U106" s="280" t="s">
        <v>336</v>
      </c>
      <c r="V106" s="281" t="s">
        <v>620</v>
      </c>
      <c r="W106" s="275"/>
      <c r="X106" s="276" t="s">
        <v>338</v>
      </c>
      <c r="Y106" s="277" t="s">
        <v>38</v>
      </c>
      <c r="Z106" s="278" t="str">
        <f>IF(X106="","-",IF(VLOOKUP(X106,D4TI!$D$7:$U$58,7,0)=0,"-",IF(AND(X106=X106,OR(Y106="T",Y106="P")),VLOOKUP(X106,D4TI!$D$7:$U$58,7,0),"-")))</f>
        <v>-</v>
      </c>
      <c r="AA106" s="278" t="str">
        <f>IF(X106="","-",IF(VLOOKUP(X106,D4TI!$D$7:$U$58,8,0)=0,"-",IF(AND(X106=X106,OR(Y106="T",Y106="P")),VLOOKUP(X106,D4TI!$D$7:$U$58,8,0),"-")))</f>
        <v>-</v>
      </c>
      <c r="AB106" s="278" t="str">
        <f>IF(X106="","-",IF(VLOOKUP(X106,D4TI!$D$7:$U$58,9,0)=0,"-",IF(AND(X106=X106,OR(Y106="T",Y106="P")),VLOOKUP(X106,D4TI!$D$7:$U$58,9,0),"-")))</f>
        <v>-</v>
      </c>
      <c r="AC106" s="278" t="str">
        <f>IF(X106="","-",IF(VLOOKUP(X106,D4TI!$D$7:$U$58,17,0)=0,"-",IF(AND(X106=X106,Y106="P"),VLOOKUP(X106,D4TI!$D$7:$U$58,17,0),"-")))</f>
        <v>JNM</v>
      </c>
      <c r="AD106" s="279" t="str">
        <f>IF(X106="","-",IF(VLOOKUP(X106,D4TI!$D$7:$U$58,18,0)=0,"-",IF(AND(X106=X106,Y106="P"),VLOOKUP(X106,D4TI!$D$7:$U$58,18,0),"-")))</f>
        <v>-</v>
      </c>
      <c r="AE106" s="280" t="s">
        <v>336</v>
      </c>
      <c r="AF106" s="281" t="s">
        <v>58</v>
      </c>
      <c r="AG106" s="275"/>
      <c r="AH106" s="276" t="s">
        <v>338</v>
      </c>
      <c r="AI106" s="277" t="s">
        <v>38</v>
      </c>
      <c r="AJ106" s="278" t="str">
        <f>IF(AH106="","-",IF(VLOOKUP(AH106,D4TI!$D$7:$U$58,7,0)=0,"-",IF(AND(AH106=AH106,OR(AI106="T",AI106="P")),VLOOKUP(AH106,D4TI!$D$7:$U$58,7,0),"-")))</f>
        <v>-</v>
      </c>
      <c r="AK106" s="278" t="str">
        <f>IF(AH106="","-",IF(VLOOKUP(AH106,D4TI!$D$7:$U$58,8,0)=0,"-",IF(AND(AH106=AH106,OR(AI106="T",AI106="P")),VLOOKUP(AH106,D4TI!$D$7:$U$58,8,0),"-")))</f>
        <v>-</v>
      </c>
      <c r="AL106" s="278" t="str">
        <f>IF(AH106="","-",IF(VLOOKUP(AH106,D4TI!$D$7:$U$58,9,0)=0,"-",IF(AND(AH106=AH106,OR(AI106="T",AI106="P")),VLOOKUP(AH106,D4TI!$D$7:$U$58,9,0),"-")))</f>
        <v>-</v>
      </c>
      <c r="AM106" s="278" t="str">
        <f>IF(AH106="","-",IF(VLOOKUP(AH106,D4TI!$D$7:$U$58,17,0)=0,"-",IF(AND(AH106=AH106,AI106="P"),VLOOKUP(AH106,D4TI!$D$7:$U$58,17,0),"-")))</f>
        <v>JNM</v>
      </c>
      <c r="AN106" s="279" t="str">
        <f>IF(AH106="","-",IF(VLOOKUP(AH106,D4TI!$D$7:$U$58,18,0)=0,"-",IF(AND(AH106=AH106,AI106="P"),VLOOKUP(AH106,D4TI!$D$7:$U$58,18,0),"-")))</f>
        <v>-</v>
      </c>
      <c r="AO106" s="280" t="s">
        <v>336</v>
      </c>
      <c r="AP106" s="281" t="s">
        <v>149</v>
      </c>
      <c r="AQ106" s="275"/>
      <c r="AR106" s="282"/>
      <c r="AS106" s="275"/>
      <c r="AT106" s="278" t="str">
        <f>IF(AR106="","-",IF(VLOOKUP(AR106,D4TI!$D$7:$U$58,7,0)=0,"-",IF(AND(AR106=AR106,OR(AS106="T",AS106="P")),VLOOKUP(AR106,D4TI!$D$7:$U$58,7,0),"-")))</f>
        <v>-</v>
      </c>
      <c r="AU106" s="278" t="str">
        <f>IF(AR106="","-",IF(VLOOKUP(AR106,D4TI!$D$7:$U$58,8,0)=0,"-",IF(AND(AR106=AR106,OR(AS106="T",AS106="P")),VLOOKUP(AR106,D4TI!$D$7:$U$58,8,0),"-")))</f>
        <v>-</v>
      </c>
      <c r="AV106" s="278" t="str">
        <f>IF(AR106="","-",IF(VLOOKUP(AR106,D4TI!$D$7:$U$58,9,0)=0,"-",IF(AND(AR106=AR106,OR(AS106="T",AS106="P")),VLOOKUP(AR106,D4TI!$D$7:$U$58,9,0),"-")))</f>
        <v>-</v>
      </c>
      <c r="AW106" s="278" t="str">
        <f>IF(AR106="","-",IF(VLOOKUP(AR106,D4TI!$D$7:$U$58,17,0)=0,"-",IF(AND(AR106=AR106,AS106="P"),VLOOKUP(AR106,D4TI!$D$7:$U$58,17,0),"-")))</f>
        <v>-</v>
      </c>
      <c r="AX106" s="279" t="str">
        <f>IF(AR106="","-",IF(VLOOKUP(AR106,D4TI!$D$7:$U$58,18,0)=0,"-",IF(AND(AR106=AR106,AS106="P"),VLOOKUP(AR106,D4TI!$D$7:$U$58,18,0),"-")))</f>
        <v>-</v>
      </c>
      <c r="AY106" s="280" t="s">
        <v>336</v>
      </c>
      <c r="AZ106" s="283"/>
      <c r="BA106" s="22"/>
      <c r="BB106" s="22"/>
      <c r="BC106" s="22"/>
      <c r="BD106" s="22"/>
      <c r="BE106" s="2"/>
      <c r="BF106" s="2"/>
      <c r="BG106" s="2"/>
      <c r="BH106" s="2"/>
      <c r="BI106" s="2"/>
      <c r="BJ106" s="2"/>
    </row>
    <row r="107" spans="1:62" ht="14.25" customHeight="1">
      <c r="A107" s="23">
        <v>2</v>
      </c>
      <c r="B107" s="38" t="s">
        <v>378</v>
      </c>
      <c r="C107" s="275"/>
      <c r="D107" s="276" t="s">
        <v>339</v>
      </c>
      <c r="E107" s="277" t="s">
        <v>31</v>
      </c>
      <c r="F107" s="278" t="str">
        <f>IF(D107="","-",IF(VLOOKUP(D107,'S1-TI'!$D$7:$U$58,7,0)=0,"-",IF(AND(D107=D107,OR(E107="T",E107="P")),VLOOKUP(D107,'S1-TI'!$D$7:$U$58,7,0),"-")))</f>
        <v>NMA</v>
      </c>
      <c r="G107" s="278" t="str">
        <f>IF(D107="","-",IF(VLOOKUP(D107,'S1-TI'!$D$7:$U$58,8,0)=0,"-",IF(AND(D107=D107,OR(E107="T",E107="P")),VLOOKUP(D107,'S1-TI'!$D$7:$U$58,8,0),"-")))</f>
        <v>-</v>
      </c>
      <c r="H107" s="278" t="str">
        <f>IF(D107="","-",IF(VLOOKUP(D107,'S1-TI'!$D$7:$U$58,9,0)=0,"-",IF(AND(D107=D107,OR(E107="T",E107="P")),VLOOKUP(D107,'S1-TI'!$D$7:$U$58,9,0),"-")))</f>
        <v>-</v>
      </c>
      <c r="I107" s="278" t="str">
        <f>IF(D107="","-",IF(VLOOKUP(D107,'S1-TI'!$D$7:$U$58,17,0)=0,"-",IF(AND(D107=D107,E107="P"),VLOOKUP(D107,'S1-TI'!$D$7:$U$58,17,0),"-")))</f>
        <v>-</v>
      </c>
      <c r="J107" s="279" t="str">
        <f>IF(D107="","-",IF(VLOOKUP(D107,'S1-TI'!$D$7:$U$58,18,0)=0,"-",IF(AND(D107=D107,E107="P"),VLOOKUP(D107,'S1-TI'!$D$7:$U$58,18,0),"-")))</f>
        <v>-</v>
      </c>
      <c r="K107" s="280" t="s">
        <v>341</v>
      </c>
      <c r="L107" s="281" t="s">
        <v>90</v>
      </c>
      <c r="M107" s="275"/>
      <c r="N107" s="276" t="s">
        <v>593</v>
      </c>
      <c r="O107" s="277" t="s">
        <v>31</v>
      </c>
      <c r="P107" s="278" t="str">
        <f>IF(N107="","-",IF(VLOOKUP(N107,'S1-TI'!$D$7:$U$58,7,0)=0,"-",IF(AND(N107=N107,OR(O107="T",O107="P")),VLOOKUP(N107,'S1-TI'!$D$7:$U$58,7,0),"-")))</f>
        <v>SGS</v>
      </c>
      <c r="Q107" s="278" t="str">
        <f>IF(N107="","-",IF(VLOOKUP(N107,'S1-TI'!$D$7:$U$58,8,0)=0,"-",IF(AND(N107=N107,OR(O107="T",O107="P")),VLOOKUP(N107,'S1-TI'!$D$7:$U$58,8,0),"-")))</f>
        <v>YYS</v>
      </c>
      <c r="R107" s="278" t="str">
        <f>IF(N107="","-",IF(VLOOKUP(N107,'S1-TI'!$D$7:$U$58,9,0)=0,"-",IF(AND(N107=N107,OR(O107="T",O107="P")),VLOOKUP(N107,'S1-TI'!$D$7:$U$58,9,0),"-")))</f>
        <v>-</v>
      </c>
      <c r="S107" s="278" t="str">
        <f>IF(N107="","-",IF(VLOOKUP(N107,'S1-TI'!$D$7:$U$58,17,0)=0,"-",IF(AND(N107=N107,O107="P"),VLOOKUP(N107,'S1-TI'!$D$7:$U$58,17,0),"-")))</f>
        <v>-</v>
      </c>
      <c r="T107" s="279" t="str">
        <f>IF(N107="","-",IF(VLOOKUP(N107,'S1-TI'!$D$7:$U$58,18,0)=0,"-",IF(AND(N107=N107,O107="P"),VLOOKUP(N107,'S1-TI'!$D$7:$U$58,18,0),"-")))</f>
        <v>-</v>
      </c>
      <c r="U107" s="280" t="s">
        <v>341</v>
      </c>
      <c r="V107" s="281" t="s">
        <v>90</v>
      </c>
      <c r="W107" s="275"/>
      <c r="X107" s="282"/>
      <c r="Y107" s="275"/>
      <c r="Z107" s="278" t="str">
        <f>IF(X107="","-",IF(VLOOKUP(X107,'S1-TI'!$D$7:$U$58,7,0)=0,"-",IF(AND(X107=X107,OR(Y107="T",Y107="P")),VLOOKUP(X107,'S1-TI'!$D$7:$U$58,7,0),"-")))</f>
        <v>-</v>
      </c>
      <c r="AA107" s="278" t="str">
        <f>IF(X107="","-",IF(VLOOKUP(X107,'S1-TI'!$D$7:$U$58,8,0)=0,"-",IF(AND(X107=X107,OR(Y107="T",Y107="P")),VLOOKUP(X107,'S1-TI'!$D$7:$U$58,8,0),"-")))</f>
        <v>-</v>
      </c>
      <c r="AB107" s="278" t="str">
        <f>IF(X107="","-",IF(VLOOKUP(X107,'S1-TI'!$D$7:$U$58,9,0)=0,"-",IF(AND(X107=X107,OR(Y107="T",Y107="P")),VLOOKUP(X107,'S1-TI'!$D$7:$U$58,9,0),"-")))</f>
        <v>-</v>
      </c>
      <c r="AC107" s="278" t="str">
        <f>IF(X107="","-",IF(VLOOKUP(X107,'S1-TI'!$D$7:$U$58,17,0)=0,"-",IF(AND(X107=X107,Y107="P"),VLOOKUP(X107,'S1-TI'!$D$7:$U$58,17,0),"-")))</f>
        <v>-</v>
      </c>
      <c r="AD107" s="279" t="str">
        <f>IF(X107="","-",IF(VLOOKUP(X107,'S1-TI'!$D$7:$U$58,18,0)=0,"-",IF(AND(X107=X107,Y107="P"),VLOOKUP(X107,'S1-TI'!$D$7:$U$58,18,0),"-")))</f>
        <v>-</v>
      </c>
      <c r="AE107" s="280" t="s">
        <v>341</v>
      </c>
      <c r="AF107" s="283"/>
      <c r="AG107" s="275"/>
      <c r="AH107" s="276" t="s">
        <v>344</v>
      </c>
      <c r="AI107" s="277" t="s">
        <v>38</v>
      </c>
      <c r="AJ107" s="278" t="str">
        <f>IF(AH107="","-",IF(VLOOKUP(AH107,'S1-TI'!$D$7:$U$58,7,0)=0,"-",IF(AND(AH107=AH107,OR(AI107="T",AI107="P")),VLOOKUP(AH107,'S1-TI'!$D$7:$U$58,7,0),"-")))</f>
        <v>JHS</v>
      </c>
      <c r="AK107" s="278" t="str">
        <f>IF(AH107="","-",IF(VLOOKUP(AH107,'S1-TI'!$D$7:$U$58,8,0)=0,"-",IF(AND(AH107=AH107,OR(AI107="T",AI107="P")),VLOOKUP(AH107,'S1-TI'!$D$7:$U$58,8,0),"-")))</f>
        <v>THS</v>
      </c>
      <c r="AL107" s="278" t="str">
        <f>IF(AH107="","-",IF(VLOOKUP(AH107,'S1-TI'!$D$7:$U$58,9,0)=0,"-",IF(AND(AH107=AH107,OR(AI107="T",AI107="P")),VLOOKUP(AH107,'S1-TI'!$D$7:$U$58,9,0),"-")))</f>
        <v>-</v>
      </c>
      <c r="AM107" s="278" t="str">
        <f>IF(AH107="","-",IF(VLOOKUP(AH107,'S1-TI'!$D$7:$U$58,17,0)=0,"-",IF(AND(AH107=AH107,AI107="P"),VLOOKUP(AH107,'S1-TI'!$D$7:$U$58,17,0),"-")))</f>
        <v>AKH</v>
      </c>
      <c r="AN107" s="279" t="str">
        <f>IF(AH107="","-",IF(VLOOKUP(AH107,'S1-TI'!$D$7:$U$58,18,0)=0,"-",IF(AND(AH107=AH107,AI107="P"),VLOOKUP(AH107,'S1-TI'!$D$7:$U$58,18,0),"-")))</f>
        <v>TLS</v>
      </c>
      <c r="AO107" s="280" t="s">
        <v>341</v>
      </c>
      <c r="AP107" s="281" t="s">
        <v>74</v>
      </c>
      <c r="AQ107" s="275"/>
      <c r="AR107" s="276" t="s">
        <v>270</v>
      </c>
      <c r="AS107" s="277" t="s">
        <v>38</v>
      </c>
      <c r="AT107" s="278" t="str">
        <f>IF(AR107="","-",IF(VLOOKUP(AR107,'S1-TI'!$D$7:$U$58,7,0)=0,"-",IF(AND(AR107=AR107,OR(AS107="T",AS107="P")),VLOOKUP(AR107,'S1-TI'!$D$7:$U$58,7,0),"-")))</f>
        <v>ICB</v>
      </c>
      <c r="AU107" s="278" t="str">
        <f>IF(AR107="","-",IF(VLOOKUP(AR107,'S1-TI'!$D$7:$U$58,8,0)=0,"-",IF(AND(AR107=AR107,OR(AS107="T",AS107="P")),VLOOKUP(AR107,'S1-TI'!$D$7:$U$58,8,0),"-")))</f>
        <v>-</v>
      </c>
      <c r="AV107" s="278" t="str">
        <f>IF(AR107="","-",IF(VLOOKUP(AR107,'S1-TI'!$D$7:$U$58,9,0)=0,"-",IF(AND(AR107=AR107,OR(AS107="T",AS107="P")),VLOOKUP(AR107,'S1-TI'!$D$7:$U$58,9,0),"-")))</f>
        <v>-</v>
      </c>
      <c r="AW107" s="278" t="str">
        <f>IF(AR107="","-",IF(VLOOKUP(AR107,'S1-TI'!$D$7:$U$58,17,0)=0,"-",IF(AND(AR107=AR107,AS107="P"),VLOOKUP(AR107,'S1-TI'!$D$7:$U$58,17,0),"-")))</f>
        <v>ATN</v>
      </c>
      <c r="AX107" s="279" t="str">
        <f>IF(AR107="","-",IF(VLOOKUP(AR107,'S1-TI'!$D$7:$U$58,18,0)=0,"-",IF(AND(AR107=AR107,AS107="P"),VLOOKUP(AR107,'S1-TI'!$D$7:$U$58,18,0),"-")))</f>
        <v>-</v>
      </c>
      <c r="AY107" s="280" t="s">
        <v>341</v>
      </c>
      <c r="AZ107" s="281" t="s">
        <v>36</v>
      </c>
      <c r="BA107" s="22"/>
      <c r="BB107" s="22"/>
      <c r="BC107" s="22"/>
      <c r="BD107" s="22"/>
      <c r="BE107" s="2"/>
      <c r="BF107" s="2"/>
      <c r="BG107" s="2"/>
      <c r="BH107" s="2"/>
      <c r="BI107" s="2"/>
      <c r="BJ107" s="2"/>
    </row>
    <row r="108" spans="1:62" ht="14.25" customHeight="1">
      <c r="A108" s="23">
        <v>2</v>
      </c>
      <c r="B108" s="38" t="s">
        <v>378</v>
      </c>
      <c r="C108" s="275"/>
      <c r="D108" s="276" t="s">
        <v>339</v>
      </c>
      <c r="E108" s="277" t="s">
        <v>31</v>
      </c>
      <c r="F108" s="278" t="str">
        <f>IF(D108="","-",IF(VLOOKUP(D108,'S1-TI'!$D$7:$U$58,7,0)=0,"-",IF(AND(D108=D108,OR(E108="T",E108="P")),VLOOKUP(D108,'S1-TI'!$D$7:$U$58,7,0),"-")))</f>
        <v>NMA</v>
      </c>
      <c r="G108" s="278" t="str">
        <f>IF(D108="","-",IF(VLOOKUP(D108,'S1-TI'!$D$7:$U$58,8,0)=0,"-",IF(AND(D108=D108,OR(E108="T",E108="P")),VLOOKUP(D108,'S1-TI'!$D$7:$U$58,8,0),"-")))</f>
        <v>-</v>
      </c>
      <c r="H108" s="278" t="str">
        <f>IF(D108="","-",IF(VLOOKUP(D108,'S1-TI'!$D$7:$U$58,9,0)=0,"-",IF(AND(D108=D108,OR(E108="T",E108="P")),VLOOKUP(D108,'S1-TI'!$D$7:$U$58,9,0),"-")))</f>
        <v>-</v>
      </c>
      <c r="I108" s="278" t="str">
        <f>IF(D108="","-",IF(VLOOKUP(D108,'S1-TI'!$D$7:$U$58,17,0)=0,"-",IF(AND(D108=D108,E108="P"),VLOOKUP(D108,'S1-TI'!$D$7:$U$58,17,0),"-")))</f>
        <v>-</v>
      </c>
      <c r="J108" s="279" t="str">
        <f>IF(D108="","-",IF(VLOOKUP(D108,'S1-TI'!$D$7:$U$58,18,0)=0,"-",IF(AND(D108=D108,E108="P"),VLOOKUP(D108,'S1-TI'!$D$7:$U$58,18,0),"-")))</f>
        <v>-</v>
      </c>
      <c r="K108" s="280" t="s">
        <v>347</v>
      </c>
      <c r="L108" s="281" t="s">
        <v>90</v>
      </c>
      <c r="M108" s="275"/>
      <c r="N108" s="276" t="s">
        <v>593</v>
      </c>
      <c r="O108" s="277" t="s">
        <v>31</v>
      </c>
      <c r="P108" s="278" t="str">
        <f>IF(N108="","-",IF(VLOOKUP(N108,'S1-TI'!$D$7:$U$58,7,0)=0,"-",IF(AND(N108=N108,OR(O108="T",O108="P")),VLOOKUP(N108,'S1-TI'!$D$7:$U$58,7,0),"-")))</f>
        <v>SGS</v>
      </c>
      <c r="Q108" s="278" t="str">
        <f>IF(N108="","-",IF(VLOOKUP(N108,'S1-TI'!$D$7:$U$58,8,0)=0,"-",IF(AND(N108=N108,OR(O108="T",O108="P")),VLOOKUP(N108,'S1-TI'!$D$7:$U$58,8,0),"-")))</f>
        <v>YYS</v>
      </c>
      <c r="R108" s="278" t="str">
        <f>IF(N108="","-",IF(VLOOKUP(N108,'S1-TI'!$D$7:$U$58,9,0)=0,"-",IF(AND(N108=N108,OR(O108="T",O108="P")),VLOOKUP(N108,'S1-TI'!$D$7:$U$58,9,0),"-")))</f>
        <v>-</v>
      </c>
      <c r="S108" s="278" t="str">
        <f>IF(N108="","-",IF(VLOOKUP(N108,'S1-TI'!$D$7:$U$58,17,0)=0,"-",IF(AND(N108=N108,O108="P"),VLOOKUP(N108,'S1-TI'!$D$7:$U$58,17,0),"-")))</f>
        <v>-</v>
      </c>
      <c r="T108" s="279" t="str">
        <f>IF(N108="","-",IF(VLOOKUP(N108,'S1-TI'!$D$7:$U$58,18,0)=0,"-",IF(AND(N108=N108,O108="P"),VLOOKUP(N108,'S1-TI'!$D$7:$U$58,18,0),"-")))</f>
        <v>-</v>
      </c>
      <c r="U108" s="280" t="s">
        <v>347</v>
      </c>
      <c r="V108" s="281" t="s">
        <v>90</v>
      </c>
      <c r="W108" s="275"/>
      <c r="X108" s="282"/>
      <c r="Y108" s="275"/>
      <c r="Z108" s="278" t="str">
        <f>IF(X108="","-",IF(VLOOKUP(X108,'S1-TI'!$D$7:$U$58,7,0)=0,"-",IF(AND(X108=X108,OR(Y108="T",Y108="P")),VLOOKUP(X108,'S1-TI'!$D$7:$U$58,7,0),"-")))</f>
        <v>-</v>
      </c>
      <c r="AA108" s="278" t="str">
        <f>IF(X108="","-",IF(VLOOKUP(X108,'S1-TI'!$D$7:$U$58,8,0)=0,"-",IF(AND(X108=X108,OR(Y108="T",Y108="P")),VLOOKUP(X108,'S1-TI'!$D$7:$U$58,8,0),"-")))</f>
        <v>-</v>
      </c>
      <c r="AB108" s="278" t="str">
        <f>IF(X108="","-",IF(VLOOKUP(X108,'S1-TI'!$D$7:$U$58,9,0)=0,"-",IF(AND(X108=X108,OR(Y108="T",Y108="P")),VLOOKUP(X108,'S1-TI'!$D$7:$U$58,9,0),"-")))</f>
        <v>-</v>
      </c>
      <c r="AC108" s="278" t="str">
        <f>IF(X108="","-",IF(VLOOKUP(X108,'S1-TI'!$D$7:$U$58,17,0)=0,"-",IF(AND(X108=X108,Y108="P"),VLOOKUP(X108,'S1-TI'!$D$7:$U$58,17,0),"-")))</f>
        <v>-</v>
      </c>
      <c r="AD108" s="279" t="str">
        <f>IF(X108="","-",IF(VLOOKUP(X108,'S1-TI'!$D$7:$U$58,18,0)=0,"-",IF(AND(X108=X108,Y108="P"),VLOOKUP(X108,'S1-TI'!$D$7:$U$58,18,0),"-")))</f>
        <v>-</v>
      </c>
      <c r="AE108" s="280" t="s">
        <v>347</v>
      </c>
      <c r="AF108" s="283"/>
      <c r="AG108" s="275"/>
      <c r="AH108" s="276" t="s">
        <v>344</v>
      </c>
      <c r="AI108" s="277" t="s">
        <v>38</v>
      </c>
      <c r="AJ108" s="278" t="str">
        <f>IF(AH108="","-",IF(VLOOKUP(AH108,'S1-TI'!$D$7:$U$58,7,0)=0,"-",IF(AND(AH108=AH108,OR(AI108="T",AI108="P")),VLOOKUP(AH108,'S1-TI'!$D$7:$U$58,7,0),"-")))</f>
        <v>JHS</v>
      </c>
      <c r="AK108" s="278" t="str">
        <f>IF(AH108="","-",IF(VLOOKUP(AH108,'S1-TI'!$D$7:$U$58,8,0)=0,"-",IF(AND(AH108=AH108,OR(AI108="T",AI108="P")),VLOOKUP(AH108,'S1-TI'!$D$7:$U$58,8,0),"-")))</f>
        <v>THS</v>
      </c>
      <c r="AL108" s="278" t="str">
        <f>IF(AH108="","-",IF(VLOOKUP(AH108,'S1-TI'!$D$7:$U$58,9,0)=0,"-",IF(AND(AH108=AH108,OR(AI108="T",AI108="P")),VLOOKUP(AH108,'S1-TI'!$D$7:$U$58,9,0),"-")))</f>
        <v>-</v>
      </c>
      <c r="AM108" s="278" t="str">
        <f>IF(AH108="","-",IF(VLOOKUP(AH108,'S1-TI'!$D$7:$U$58,17,0)=0,"-",IF(AND(AH108=AH108,AI108="P"),VLOOKUP(AH108,'S1-TI'!$D$7:$U$58,17,0),"-")))</f>
        <v>AKH</v>
      </c>
      <c r="AN108" s="279" t="str">
        <f>IF(AH108="","-",IF(VLOOKUP(AH108,'S1-TI'!$D$7:$U$58,18,0)=0,"-",IF(AND(AH108=AH108,AI108="P"),VLOOKUP(AH108,'S1-TI'!$D$7:$U$58,18,0),"-")))</f>
        <v>TLS</v>
      </c>
      <c r="AO108" s="280" t="s">
        <v>347</v>
      </c>
      <c r="AP108" s="281" t="s">
        <v>74</v>
      </c>
      <c r="AQ108" s="275"/>
      <c r="AR108" s="276" t="s">
        <v>270</v>
      </c>
      <c r="AS108" s="277" t="s">
        <v>38</v>
      </c>
      <c r="AT108" s="278" t="str">
        <f>IF(AR108="","-",IF(VLOOKUP(AR108,'S1-TI'!$D$7:$U$58,7,0)=0,"-",IF(AND(AR108=AR108,OR(AS108="T",AS108="P")),VLOOKUP(AR108,'S1-TI'!$D$7:$U$58,7,0),"-")))</f>
        <v>ICB</v>
      </c>
      <c r="AU108" s="278" t="str">
        <f>IF(AR108="","-",IF(VLOOKUP(AR108,'S1-TI'!$D$7:$U$58,8,0)=0,"-",IF(AND(AR108=AR108,OR(AS108="T",AS108="P")),VLOOKUP(AR108,'S1-TI'!$D$7:$U$58,8,0),"-")))</f>
        <v>-</v>
      </c>
      <c r="AV108" s="278" t="str">
        <f>IF(AR108="","-",IF(VLOOKUP(AR108,'S1-TI'!$D$7:$U$58,9,0)=0,"-",IF(AND(AR108=AR108,OR(AS108="T",AS108="P")),VLOOKUP(AR108,'S1-TI'!$D$7:$U$58,9,0),"-")))</f>
        <v>-</v>
      </c>
      <c r="AW108" s="278" t="str">
        <f>IF(AR108="","-",IF(VLOOKUP(AR108,'S1-TI'!$D$7:$U$58,17,0)=0,"-",IF(AND(AR108=AR108,AS108="P"),VLOOKUP(AR108,'S1-TI'!$D$7:$U$58,17,0),"-")))</f>
        <v>ATN</v>
      </c>
      <c r="AX108" s="279" t="str">
        <f>IF(AR108="","-",IF(VLOOKUP(AR108,'S1-TI'!$D$7:$U$58,18,0)=0,"-",IF(AND(AR108=AR108,AS108="P"),VLOOKUP(AR108,'S1-TI'!$D$7:$U$58,18,0),"-")))</f>
        <v>-</v>
      </c>
      <c r="AY108" s="280" t="s">
        <v>347</v>
      </c>
      <c r="AZ108" s="281" t="s">
        <v>36</v>
      </c>
      <c r="BA108" s="22"/>
      <c r="BB108" s="22"/>
      <c r="BC108" s="22"/>
      <c r="BD108" s="22"/>
      <c r="BE108" s="2"/>
      <c r="BF108" s="2"/>
      <c r="BG108" s="2"/>
      <c r="BH108" s="2"/>
      <c r="BI108" s="2"/>
      <c r="BJ108" s="2"/>
    </row>
    <row r="109" spans="1:62" ht="14.25" customHeight="1">
      <c r="A109" s="23">
        <v>2</v>
      </c>
      <c r="B109" s="38" t="s">
        <v>378</v>
      </c>
      <c r="C109" s="275"/>
      <c r="D109" s="276" t="s">
        <v>339</v>
      </c>
      <c r="E109" s="277" t="s">
        <v>31</v>
      </c>
      <c r="F109" s="278" t="str">
        <f>IF(D109="","-",IF(VLOOKUP(D109,'S1-SI'!$D$7:$U$58,7,0)=0,"-",IF(AND(D109=D109,OR(E109="T",E109="P")),VLOOKUP(D109,'S1-SI'!$D$7:$U$58,7,0),"-")))</f>
        <v>JUN</v>
      </c>
      <c r="G109" s="278" t="str">
        <f>IF(D109="","-",IF(VLOOKUP(D109,'S1-SI'!$D$7:$U$58,8,0)=0,"-",IF(AND(D109=D109,OR(E109="T",E109="P")),VLOOKUP(D109,'S1-SI'!$D$7:$U$58,8,0),"-")))</f>
        <v>-</v>
      </c>
      <c r="H109" s="278" t="str">
        <f>IF(D109="","-",IF(VLOOKUP(D109,'S1-SI'!$D$7:$U$58,9,0)=0,"-",IF(AND(D109=D109,OR(E109="T",E109="P")),VLOOKUP(D109,'S1-SI'!$D$7:$U$58,9,0),"-")))</f>
        <v>-</v>
      </c>
      <c r="I109" s="278" t="str">
        <f>IF(D109="","-",IF(VLOOKUP(D109,'S1-SI'!$D$7:$U$58,17,0)=0,"-",IF(AND(D109=D109,E109="P"),VLOOKUP(D109,'S1-SI'!$D$7:$U$58,17,0),"-")))</f>
        <v>-</v>
      </c>
      <c r="J109" s="279" t="str">
        <f>IF(D109="","-",IF(VLOOKUP(D109,'S1-SI'!$D$7:$U$58,18,0)=0,"-",IF(AND(D109=D109,E109="P"),VLOOKUP(D109,'S1-SI'!$D$7:$U$58,18,0),"-")))</f>
        <v>-</v>
      </c>
      <c r="K109" s="289" t="s">
        <v>354</v>
      </c>
      <c r="L109" s="281" t="s">
        <v>95</v>
      </c>
      <c r="M109" s="275"/>
      <c r="N109" s="276" t="s">
        <v>355</v>
      </c>
      <c r="O109" s="277" t="s">
        <v>38</v>
      </c>
      <c r="P109" s="278" t="str">
        <f>IF(N109="","-",IF(VLOOKUP(N109,'S1-SI'!$D$7:$U$58,7,0)=0,"-",IF(AND(N109=N109,OR(O109="T",O109="P")),VLOOKUP(N109,'S1-SI'!$D$7:$U$58,7,0),"-")))</f>
        <v>THS</v>
      </c>
      <c r="Q109" s="278" t="str">
        <f>IF(N109="","-",IF(VLOOKUP(N109,'S1-SI'!$D$7:$U$58,8,0)=0,"-",IF(AND(N109=N109,OR(O109="T",O109="P")),VLOOKUP(N109,'S1-SI'!$D$7:$U$58,8,0),"-")))</f>
        <v>-</v>
      </c>
      <c r="R109" s="278" t="str">
        <f>IF(N109="","-",IF(VLOOKUP(N109,'S1-SI'!$D$7:$U$58,9,0)=0,"-",IF(AND(N109=N109,OR(O109="T",O109="P")),VLOOKUP(N109,'S1-SI'!$D$7:$U$58,9,0),"-")))</f>
        <v>-</v>
      </c>
      <c r="S109" s="278" t="str">
        <f>IF(N109="","-",IF(VLOOKUP(N109,'S1-SI'!$D$7:$U$58,17,0)=0,"-",IF(AND(N109=N109,O109="P"),VLOOKUP(N109,'S1-SI'!$D$7:$U$58,17,0),"-")))</f>
        <v>AKH</v>
      </c>
      <c r="T109" s="279" t="str">
        <f>IF(N109="","-",IF(VLOOKUP(N109,'S1-SI'!$D$7:$U$58,18,0)=0,"-",IF(AND(N109=N109,O109="P"),VLOOKUP(N109,'S1-SI'!$D$7:$U$58,18,0),"-")))</f>
        <v>-</v>
      </c>
      <c r="U109" s="290" t="s">
        <v>354</v>
      </c>
      <c r="V109" s="281" t="s">
        <v>33</v>
      </c>
      <c r="W109" s="275"/>
      <c r="X109" s="276" t="s">
        <v>624</v>
      </c>
      <c r="Y109" s="277" t="s">
        <v>31</v>
      </c>
      <c r="Z109" s="278" t="str">
        <f>IF(X109="","-",IF(VLOOKUP(X109,'S1-SI'!$D$7:$U$58,7,0)=0,"-",IF(AND(X109=X109,OR(Y109="T",Y109="P")),VLOOKUP(X109,'S1-SI'!$D$7:$U$58,7,0),"-")))</f>
        <v>SGS</v>
      </c>
      <c r="AA109" s="278" t="str">
        <f>IF(X109="","-",IF(VLOOKUP(X109,'S1-SI'!$D$7:$U$58,8,0)=0,"-",IF(AND(X109=X109,OR(Y109="T",Y109="P")),VLOOKUP(X109,'S1-SI'!$D$7:$U$58,8,0),"-")))</f>
        <v>-</v>
      </c>
      <c r="AB109" s="278" t="str">
        <f>IF(X109="","-",IF(VLOOKUP(X109,'S1-SI'!$D$7:$U$58,9,0)=0,"-",IF(AND(X109=X109,OR(Y109="T",Y109="P")),VLOOKUP(X109,'S1-SI'!$D$7:$U$58,9,0),"-")))</f>
        <v>-</v>
      </c>
      <c r="AC109" s="278" t="str">
        <f>IF(X109="","-",IF(VLOOKUP(X109,'S1-SI'!$D$7:$U$58,17,0)=0,"-",IF(AND(X109=X109,Y109="P"),VLOOKUP(X109,'S1-SI'!$D$7:$U$58,17,0),"-")))</f>
        <v>-</v>
      </c>
      <c r="AD109" s="279" t="str">
        <f>IF(X109="","-",IF(VLOOKUP(X109,'S1-SI'!$D$7:$U$58,18,0)=0,"-",IF(AND(X109=X109,Y109="P"),VLOOKUP(X109,'S1-SI'!$D$7:$U$58,18,0),"-")))</f>
        <v>-</v>
      </c>
      <c r="AE109" s="290" t="s">
        <v>354</v>
      </c>
      <c r="AF109" s="281" t="s">
        <v>40</v>
      </c>
      <c r="AG109" s="275"/>
      <c r="AH109" s="276" t="s">
        <v>270</v>
      </c>
      <c r="AI109" s="277" t="s">
        <v>38</v>
      </c>
      <c r="AJ109" s="278" t="str">
        <f>IF(AH109="","-",IF(VLOOKUP(AH109,'S1-SI'!$D$7:$U$58,7,0)=0,"-",IF(AND(AH109=AH109,OR(AI109="T",AI109="P")),VLOOKUP(AH109,'S1-SI'!$D$7:$U$58,7,0),"-")))</f>
        <v>PAT</v>
      </c>
      <c r="AK109" s="278" t="str">
        <f>IF(AH109="","-",IF(VLOOKUP(AH109,'S1-SI'!$D$7:$U$58,8,0)=0,"-",IF(AND(AH109=AH109,OR(AI109="T",AI109="P")),VLOOKUP(AH109,'S1-SI'!$D$7:$U$58,8,0),"-")))</f>
        <v>-</v>
      </c>
      <c r="AL109" s="278" t="str">
        <f>IF(AH109="","-",IF(VLOOKUP(AH109,'S1-SI'!$D$7:$U$58,9,0)=0,"-",IF(AND(AH109=AH109,OR(AI109="T",AI109="P")),VLOOKUP(AH109,'S1-SI'!$D$7:$U$58,9,0),"-")))</f>
        <v>-</v>
      </c>
      <c r="AM109" s="278" t="str">
        <f>IF(AH109="","-",IF(VLOOKUP(AH109,'S1-SI'!$D$7:$U$58,17,0)=0,"-",IF(AND(AH109=AH109,AI109="P"),VLOOKUP(AH109,'S1-SI'!$D$7:$U$58,17,0),"-")))</f>
        <v>-</v>
      </c>
      <c r="AN109" s="279" t="str">
        <f>IF(AH109="","-",IF(VLOOKUP(AH109,'S1-SI'!$D$7:$U$58,18,0)=0,"-",IF(AND(AH109=AH109,AI109="P"),VLOOKUP(AH109,'S1-SI'!$D$7:$U$58,18,0),"-")))</f>
        <v>-</v>
      </c>
      <c r="AO109" s="290" t="s">
        <v>354</v>
      </c>
      <c r="AP109" s="281" t="s">
        <v>26</v>
      </c>
      <c r="AQ109" s="275"/>
      <c r="AR109" s="276" t="s">
        <v>270</v>
      </c>
      <c r="AS109" s="277" t="s">
        <v>38</v>
      </c>
      <c r="AT109" s="278" t="str">
        <f>IF(AR109="","-",IF(VLOOKUP(AR109,'S1-SI'!$D$7:$U$58,7,0)=0,"-",IF(AND(AR109=AR109,OR(AS109="T",AS109="P")),VLOOKUP(AR109,'S1-SI'!$D$7:$U$58,7,0),"-")))</f>
        <v>PAT</v>
      </c>
      <c r="AU109" s="278" t="str">
        <f>IF(AR109="","-",IF(VLOOKUP(AR109,'S1-SI'!$D$7:$U$58,8,0)=0,"-",IF(AND(AR109=AR109,OR(AS109="T",AS109="P")),VLOOKUP(AR109,'S1-SI'!$D$7:$U$58,8,0),"-")))</f>
        <v>-</v>
      </c>
      <c r="AV109" s="278" t="str">
        <f>IF(AR109="","-",IF(VLOOKUP(AR109,'S1-SI'!$D$7:$U$58,9,0)=0,"-",IF(AND(AR109=AR109,OR(AS109="T",AS109="P")),VLOOKUP(AR109,'S1-SI'!$D$7:$U$58,9,0),"-")))</f>
        <v>-</v>
      </c>
      <c r="AW109" s="278" t="str">
        <f>IF(AR109="","-",IF(VLOOKUP(AR109,'S1-SI'!$D$7:$U$58,17,0)=0,"-",IF(AND(AR109=AR109,AS109="P"),VLOOKUP(AR109,'S1-SI'!$D$7:$U$58,17,0),"-")))</f>
        <v>-</v>
      </c>
      <c r="AX109" s="279" t="str">
        <f>IF(AR109="","-",IF(VLOOKUP(AR109,'S1-SI'!$D$7:$U$58,18,0)=0,"-",IF(AND(AR109=AR109,AS109="P"),VLOOKUP(AR109,'S1-SI'!$D$7:$U$58,18,0),"-")))</f>
        <v>-</v>
      </c>
      <c r="AY109" s="290" t="s">
        <v>354</v>
      </c>
      <c r="AZ109" s="281" t="s">
        <v>148</v>
      </c>
      <c r="BA109" s="22"/>
      <c r="BB109" s="22"/>
      <c r="BC109" s="22"/>
      <c r="BD109" s="22"/>
      <c r="BE109" s="2"/>
      <c r="BF109" s="2"/>
      <c r="BG109" s="2"/>
      <c r="BH109" s="2"/>
      <c r="BI109" s="2"/>
      <c r="BJ109" s="2"/>
    </row>
    <row r="110" spans="1:62" ht="14.25" customHeight="1">
      <c r="A110" s="23">
        <v>2</v>
      </c>
      <c r="B110" s="38" t="s">
        <v>378</v>
      </c>
      <c r="C110" s="275"/>
      <c r="D110" s="276" t="s">
        <v>339</v>
      </c>
      <c r="E110" s="277" t="s">
        <v>31</v>
      </c>
      <c r="F110" s="278" t="str">
        <f>IF(D110="","-",IF(VLOOKUP(D110,'S1-SI'!$D$7:$U$58,7,0)=0,"-",IF(AND(D110=D110,OR(E110="T",E110="P")),VLOOKUP(D110,'S1-SI'!$D$7:$U$58,7,0),"-")))</f>
        <v>JUN</v>
      </c>
      <c r="G110" s="278" t="str">
        <f>IF(D110="","-",IF(VLOOKUP(D110,'S1-SI'!$D$7:$U$58,8,0)=0,"-",IF(AND(D110=D110,OR(E110="T",E110="P")),VLOOKUP(D110,'S1-SI'!$D$7:$U$58,8,0),"-")))</f>
        <v>-</v>
      </c>
      <c r="H110" s="278" t="str">
        <f>IF(D110="","-",IF(VLOOKUP(D110,'S1-SI'!$D$7:$U$58,9,0)=0,"-",IF(AND(D110=D110,OR(E110="T",E110="P")),VLOOKUP(D110,'S1-SI'!$D$7:$U$58,9,0),"-")))</f>
        <v>-</v>
      </c>
      <c r="I110" s="278" t="str">
        <f>IF(D110="","-",IF(VLOOKUP(D110,'S1-SI'!$D$7:$U$58,17,0)=0,"-",IF(AND(D110=D110,E110="P"),VLOOKUP(D110,'S1-SI'!$D$7:$U$58,17,0),"-")))</f>
        <v>-</v>
      </c>
      <c r="J110" s="279" t="str">
        <f>IF(D110="","-",IF(VLOOKUP(D110,'S1-SI'!$D$7:$U$58,18,0)=0,"-",IF(AND(D110=D110,E110="P"),VLOOKUP(D110,'S1-SI'!$D$7:$U$58,18,0),"-")))</f>
        <v>-</v>
      </c>
      <c r="K110" s="289" t="s">
        <v>356</v>
      </c>
      <c r="L110" s="281" t="s">
        <v>95</v>
      </c>
      <c r="M110" s="275"/>
      <c r="N110" s="276" t="s">
        <v>355</v>
      </c>
      <c r="O110" s="277" t="s">
        <v>38</v>
      </c>
      <c r="P110" s="278" t="str">
        <f>IF(N110="","-",IF(VLOOKUP(N110,'S1-SI'!$D$7:$U$58,7,0)=0,"-",IF(AND(N110=N110,OR(O110="T",O110="P")),VLOOKUP(N110,'S1-SI'!$D$7:$U$58,7,0),"-")))</f>
        <v>THS</v>
      </c>
      <c r="Q110" s="278" t="str">
        <f>IF(N110="","-",IF(VLOOKUP(N110,'S1-SI'!$D$7:$U$58,8,0)=0,"-",IF(AND(N110=N110,OR(O110="T",O110="P")),VLOOKUP(N110,'S1-SI'!$D$7:$U$58,8,0),"-")))</f>
        <v>-</v>
      </c>
      <c r="R110" s="278" t="str">
        <f>IF(N110="","-",IF(VLOOKUP(N110,'S1-SI'!$D$7:$U$58,9,0)=0,"-",IF(AND(N110=N110,OR(O110="T",O110="P")),VLOOKUP(N110,'S1-SI'!$D$7:$U$58,9,0),"-")))</f>
        <v>-</v>
      </c>
      <c r="S110" s="278" t="str">
        <f>IF(N110="","-",IF(VLOOKUP(N110,'S1-SI'!$D$7:$U$58,17,0)=0,"-",IF(AND(N110=N110,O110="P"),VLOOKUP(N110,'S1-SI'!$D$7:$U$58,17,0),"-")))</f>
        <v>AKH</v>
      </c>
      <c r="T110" s="279" t="str">
        <f>IF(N110="","-",IF(VLOOKUP(N110,'S1-SI'!$D$7:$U$58,18,0)=0,"-",IF(AND(N110=N110,O110="P"),VLOOKUP(N110,'S1-SI'!$D$7:$U$58,18,0),"-")))</f>
        <v>-</v>
      </c>
      <c r="U110" s="290" t="s">
        <v>356</v>
      </c>
      <c r="V110" s="281" t="s">
        <v>33</v>
      </c>
      <c r="W110" s="275"/>
      <c r="X110" s="276" t="s">
        <v>624</v>
      </c>
      <c r="Y110" s="277" t="s">
        <v>31</v>
      </c>
      <c r="Z110" s="278" t="str">
        <f>IF(X110="","-",IF(VLOOKUP(X110,'S1-SI'!$D$7:$U$58,7,0)=0,"-",IF(AND(X110=X110,OR(Y110="T",Y110="P")),VLOOKUP(X110,'S1-SI'!$D$7:$U$58,7,0),"-")))</f>
        <v>SGS</v>
      </c>
      <c r="AA110" s="278" t="str">
        <f>IF(X110="","-",IF(VLOOKUP(X110,'S1-SI'!$D$7:$U$58,8,0)=0,"-",IF(AND(X110=X110,OR(Y110="T",Y110="P")),VLOOKUP(X110,'S1-SI'!$D$7:$U$58,8,0),"-")))</f>
        <v>-</v>
      </c>
      <c r="AB110" s="278" t="str">
        <f>IF(X110="","-",IF(VLOOKUP(X110,'S1-SI'!$D$7:$U$58,9,0)=0,"-",IF(AND(X110=X110,OR(Y110="T",Y110="P")),VLOOKUP(X110,'S1-SI'!$D$7:$U$58,9,0),"-")))</f>
        <v>-</v>
      </c>
      <c r="AC110" s="278" t="str">
        <f>IF(X110="","-",IF(VLOOKUP(X110,'S1-SI'!$D$7:$U$58,17,0)=0,"-",IF(AND(X110=X110,Y110="P"),VLOOKUP(X110,'S1-SI'!$D$7:$U$58,17,0),"-")))</f>
        <v>-</v>
      </c>
      <c r="AD110" s="279" t="str">
        <f>IF(X110="","-",IF(VLOOKUP(X110,'S1-SI'!$D$7:$U$58,18,0)=0,"-",IF(AND(X110=X110,Y110="P"),VLOOKUP(X110,'S1-SI'!$D$7:$U$58,18,0),"-")))</f>
        <v>-</v>
      </c>
      <c r="AE110" s="290" t="s">
        <v>356</v>
      </c>
      <c r="AF110" s="281" t="s">
        <v>40</v>
      </c>
      <c r="AG110" s="275"/>
      <c r="AH110" s="276" t="s">
        <v>270</v>
      </c>
      <c r="AI110" s="277" t="s">
        <v>38</v>
      </c>
      <c r="AJ110" s="278" t="str">
        <f>IF(AH110="","-",IF(VLOOKUP(AH110,'S1-SI'!$D$7:$U$58,7,0)=0,"-",IF(AND(AH110=AH110,OR(AI110="T",AI110="P")),VLOOKUP(AH110,'S1-SI'!$D$7:$U$58,7,0),"-")))</f>
        <v>PAT</v>
      </c>
      <c r="AK110" s="278" t="str">
        <f>IF(AH110="","-",IF(VLOOKUP(AH110,'S1-SI'!$D$7:$U$58,8,0)=0,"-",IF(AND(AH110=AH110,OR(AI110="T",AI110="P")),VLOOKUP(AH110,'S1-SI'!$D$7:$U$58,8,0),"-")))</f>
        <v>-</v>
      </c>
      <c r="AL110" s="278" t="str">
        <f>IF(AH110="","-",IF(VLOOKUP(AH110,'S1-SI'!$D$7:$U$58,9,0)=0,"-",IF(AND(AH110=AH110,OR(AI110="T",AI110="P")),VLOOKUP(AH110,'S1-SI'!$D$7:$U$58,9,0),"-")))</f>
        <v>-</v>
      </c>
      <c r="AM110" s="278" t="str">
        <f>IF(AH110="","-",IF(VLOOKUP(AH110,'S1-SI'!$D$7:$U$58,17,0)=0,"-",IF(AND(AH110=AH110,AI110="P"),VLOOKUP(AH110,'S1-SI'!$D$7:$U$58,17,0),"-")))</f>
        <v>-</v>
      </c>
      <c r="AN110" s="279" t="str">
        <f>IF(AH110="","-",IF(VLOOKUP(AH110,'S1-SI'!$D$7:$U$58,18,0)=0,"-",IF(AND(AH110=AH110,AI110="P"),VLOOKUP(AH110,'S1-SI'!$D$7:$U$58,18,0),"-")))</f>
        <v>-</v>
      </c>
      <c r="AO110" s="290" t="s">
        <v>356</v>
      </c>
      <c r="AP110" s="281" t="s">
        <v>26</v>
      </c>
      <c r="AQ110" s="275"/>
      <c r="AR110" s="276" t="s">
        <v>270</v>
      </c>
      <c r="AS110" s="277" t="s">
        <v>38</v>
      </c>
      <c r="AT110" s="278" t="str">
        <f>IF(AR110="","-",IF(VLOOKUP(AR110,'S1-SI'!$D$7:$U$58,7,0)=0,"-",IF(AND(AR110=AR110,OR(AS110="T",AS110="P")),VLOOKUP(AR110,'S1-SI'!$D$7:$U$58,7,0),"-")))</f>
        <v>PAT</v>
      </c>
      <c r="AU110" s="278" t="str">
        <f>IF(AR110="","-",IF(VLOOKUP(AR110,'S1-SI'!$D$7:$U$58,8,0)=0,"-",IF(AND(AR110=AR110,OR(AS110="T",AS110="P")),VLOOKUP(AR110,'S1-SI'!$D$7:$U$58,8,0),"-")))</f>
        <v>-</v>
      </c>
      <c r="AV110" s="278" t="str">
        <f>IF(AR110="","-",IF(VLOOKUP(AR110,'S1-SI'!$D$7:$U$58,9,0)=0,"-",IF(AND(AR110=AR110,OR(AS110="T",AS110="P")),VLOOKUP(AR110,'S1-SI'!$D$7:$U$58,9,0),"-")))</f>
        <v>-</v>
      </c>
      <c r="AW110" s="278" t="str">
        <f>IF(AR110="","-",IF(VLOOKUP(AR110,'S1-SI'!$D$7:$U$58,17,0)=0,"-",IF(AND(AR110=AR110,AS110="P"),VLOOKUP(AR110,'S1-SI'!$D$7:$U$58,17,0),"-")))</f>
        <v>-</v>
      </c>
      <c r="AX110" s="279" t="str">
        <f>IF(AR110="","-",IF(VLOOKUP(AR110,'S1-SI'!$D$7:$U$58,18,0)=0,"-",IF(AND(AR110=AR110,AS110="P"),VLOOKUP(AR110,'S1-SI'!$D$7:$U$58,18,0),"-")))</f>
        <v>-</v>
      </c>
      <c r="AY110" s="290" t="s">
        <v>356</v>
      </c>
      <c r="AZ110" s="281" t="s">
        <v>77</v>
      </c>
      <c r="BA110" s="22"/>
      <c r="BB110" s="22"/>
      <c r="BC110" s="22"/>
      <c r="BD110" s="22"/>
      <c r="BE110" s="2"/>
      <c r="BF110" s="2"/>
      <c r="BG110" s="2"/>
      <c r="BH110" s="2"/>
      <c r="BI110" s="2"/>
      <c r="BJ110" s="2"/>
    </row>
    <row r="111" spans="1:62" ht="14.25" customHeight="1">
      <c r="A111" s="23">
        <v>2</v>
      </c>
      <c r="B111" s="38" t="s">
        <v>378</v>
      </c>
      <c r="C111" s="275"/>
      <c r="D111" s="276" t="s">
        <v>339</v>
      </c>
      <c r="E111" s="277" t="s">
        <v>31</v>
      </c>
      <c r="F111" s="278" t="str">
        <f>IF(D111="","-",IF(VLOOKUP(D111,'S1-TE'!$D$7:$U$58,7,0)=0,"-",IF(AND(D111=D111,OR(E111="T",E111="P")),VLOOKUP(D111,'S1-TE'!$D$7:$U$58,7,0),"-")))</f>
        <v>AFS</v>
      </c>
      <c r="G111" s="278" t="str">
        <f>IF(D111="","-",IF(VLOOKUP(D111,'S1-TE'!$D$7:$U$58,8,0)=0,"-",IF(AND(D111=D111,OR(E111="T",E111="P")),VLOOKUP(D111,'S1-TE'!$D$7:$U$58,8,0),"-")))</f>
        <v>-</v>
      </c>
      <c r="H111" s="278" t="str">
        <f>IF(D111="","-",IF(VLOOKUP(D111,'S1-TE'!$D$7:$U$58,9,0)=0,"-",IF(AND(D111=D111,OR(E111="T",E111="P")),VLOOKUP(D111,'S1-TE'!$D$7:$U$58,9,0),"-")))</f>
        <v>-</v>
      </c>
      <c r="I111" s="278" t="str">
        <f>IF(D111="","-",IF(VLOOKUP(D111,'S1-TE'!$D$7:$U$58,17,0)=0,"-",IF(AND(D111=D111,E111="P"),VLOOKUP(D111,'S1-TE'!$D$7:$U$58,17,0),"-")))</f>
        <v>-</v>
      </c>
      <c r="J111" s="279" t="str">
        <f>IF(D111="","-",IF(VLOOKUP(D111,'S1-TE'!$D$7:$U$58,18,0)=0,"-",IF(AND(D111=D111,E111="P"),VLOOKUP(D111,'S1-TE'!$D$7:$U$58,18,0),"-")))</f>
        <v>-</v>
      </c>
      <c r="K111" s="289" t="s">
        <v>357</v>
      </c>
      <c r="L111" s="281" t="s">
        <v>134</v>
      </c>
      <c r="M111" s="275"/>
      <c r="N111" s="276" t="s">
        <v>358</v>
      </c>
      <c r="O111" s="277" t="s">
        <v>31</v>
      </c>
      <c r="P111" s="278" t="str">
        <f>IF(N111="","-",IF(VLOOKUP(N111,'S1-TE'!$D$7:$U$58,7,0)=0,"-",IF(AND(N111=N111,OR(O111="T",O111="P")),VLOOKUP(N111,'S1-TE'!$D$7:$U$58,7,0),"-")))</f>
        <v>IHT</v>
      </c>
      <c r="Q111" s="278" t="str">
        <f>IF(N111="","-",IF(VLOOKUP(N111,'S1-TE'!$D$7:$U$58,8,0)=0,"-",IF(AND(N111=N111,OR(O111="T",O111="P")),VLOOKUP(N111,'S1-TE'!$D$7:$U$58,8,0),"-")))</f>
        <v>GDE</v>
      </c>
      <c r="R111" s="278" t="str">
        <f>IF(N111="","-",IF(VLOOKUP(N111,'S1-TE'!$D$7:$U$58,9,0)=0,"-",IF(AND(N111=N111,OR(O111="T",O111="P")),VLOOKUP(N111,'S1-TE'!$D$7:$U$58,9,0),"-")))</f>
        <v>-</v>
      </c>
      <c r="S111" s="278" t="str">
        <f>IF(N111="","-",IF(VLOOKUP(N111,'S1-TE'!$D$7:$U$58,17,0)=0,"-",IF(AND(N111=N111,O111="P"),VLOOKUP(N111,'S1-TE'!$D$7:$U$58,17,0),"-")))</f>
        <v>-</v>
      </c>
      <c r="T111" s="279" t="str">
        <f>IF(N111="","-",IF(VLOOKUP(N111,'S1-TE'!$D$7:$U$58,18,0)=0,"-",IF(AND(N111=N111,O111="P"),VLOOKUP(N111,'S1-TE'!$D$7:$U$58,18,0),"-")))</f>
        <v>-</v>
      </c>
      <c r="U111" s="290" t="s">
        <v>357</v>
      </c>
      <c r="V111" s="281" t="s">
        <v>134</v>
      </c>
      <c r="W111" s="275"/>
      <c r="X111" s="276"/>
      <c r="Y111" s="277"/>
      <c r="Z111" s="278" t="str">
        <f>IF(X111="","-",IF(VLOOKUP(X111,'S1-TE'!$D$7:$U$58,7,0)=0,"-",IF(AND(X111=X111,OR(Y111="T",Y111="P")),VLOOKUP(X111,'S1-TE'!$D$7:$U$58,7,0),"-")))</f>
        <v>-</v>
      </c>
      <c r="AA111" s="278" t="str">
        <f>IF(X111="","-",IF(VLOOKUP(X111,'S1-TE'!$D$7:$U$58,8,0)=0,"-",IF(AND(X111=X111,OR(Y111="T",Y111="P")),VLOOKUP(X111,'S1-TE'!$D$7:$U$58,8,0),"-")))</f>
        <v>-</v>
      </c>
      <c r="AB111" s="278" t="str">
        <f>IF(X111="","-",IF(VLOOKUP(X111,'S1-TE'!$D$7:$U$58,9,0)=0,"-",IF(AND(X111=X111,OR(Y111="T",Y111="P")),VLOOKUP(X111,'S1-TE'!$D$7:$U$58,9,0),"-")))</f>
        <v>-</v>
      </c>
      <c r="AC111" s="278" t="str">
        <f>IF(X111="","-",IF(VLOOKUP(X111,'S1-TE'!$D$7:$U$58,17,0)=0,"-",IF(AND(X111=X111,Y111="P"),VLOOKUP(X111,'S1-TE'!$D$7:$U$58,17,0),"-")))</f>
        <v>-</v>
      </c>
      <c r="AD111" s="279" t="str">
        <f>IF(X111="","-",IF(VLOOKUP(X111,'S1-TE'!$D$7:$U$58,18,0)=0,"-",IF(AND(X111=X111,Y111="P"),VLOOKUP(X111,'S1-TE'!$D$7:$U$58,18,0),"-")))</f>
        <v>-</v>
      </c>
      <c r="AE111" s="290" t="s">
        <v>357</v>
      </c>
      <c r="AF111" s="281"/>
      <c r="AG111" s="275"/>
      <c r="AH111" s="276" t="s">
        <v>478</v>
      </c>
      <c r="AI111" s="277" t="s">
        <v>31</v>
      </c>
      <c r="AJ111" s="278" t="str">
        <f>IF(AH111="","-",IF(VLOOKUP(AH111,'S1-TE'!$D$7:$U$58,7,0)=0,"-",IF(AND(AH111=AH111,OR(AI111="T",AI111="P")),VLOOKUP(AH111,'S1-TE'!$D$7:$U$58,7,0),"-")))</f>
        <v>IHT</v>
      </c>
      <c r="AK111" s="278" t="str">
        <f>IF(AH111="","-",IF(VLOOKUP(AH111,'S1-TE'!$D$7:$U$58,8,0)=0,"-",IF(AND(AH111=AH111,OR(AI111="T",AI111="P")),VLOOKUP(AH111,'S1-TE'!$D$7:$U$58,8,0),"-")))</f>
        <v>-</v>
      </c>
      <c r="AL111" s="278" t="str">
        <f>IF(AH111="","-",IF(VLOOKUP(AH111,'S1-TE'!$D$7:$U$58,9,0)=0,"-",IF(AND(AH111=AH111,OR(AI111="T",AI111="P")),VLOOKUP(AH111,'S1-TE'!$D$7:$U$58,9,0),"-")))</f>
        <v>-</v>
      </c>
      <c r="AM111" s="278" t="str">
        <f>IF(AH111="","-",IF(VLOOKUP(AH111,'S1-TE'!$D$7:$U$58,17,0)=0,"-",IF(AND(AH111=AH111,AI111="P"),VLOOKUP(AH111,'S1-TE'!$D$7:$U$58,17,0),"-")))</f>
        <v>-</v>
      </c>
      <c r="AN111" s="279" t="str">
        <f>IF(AH111="","-",IF(VLOOKUP(AH111,'S1-TE'!$D$7:$U$58,18,0)=0,"-",IF(AND(AH111=AH111,AI111="P"),VLOOKUP(AH111,'S1-TE'!$D$7:$U$58,18,0),"-")))</f>
        <v>-</v>
      </c>
      <c r="AO111" s="290" t="s">
        <v>357</v>
      </c>
      <c r="AP111" s="281" t="s">
        <v>42</v>
      </c>
      <c r="AQ111" s="275"/>
      <c r="AR111" s="276"/>
      <c r="AS111" s="277"/>
      <c r="AT111" s="278" t="str">
        <f>IF(AR111="","-",IF(VLOOKUP(AR111,'S1-TE'!$D$7:$U$58,7,0)=0,"-",IF(AND(AR111=AR111,OR(AS111="T",AS111="P")),VLOOKUP(AR111,'S1-TE'!$D$7:$U$58,7,0),"-")))</f>
        <v>-</v>
      </c>
      <c r="AU111" s="278" t="str">
        <f>IF(AR111="","-",IF(VLOOKUP(AR111,'S1-TE'!$D$7:$U$58,8,0)=0,"-",IF(AND(AR111=AR111,OR(AS111="T",AS111="P")),VLOOKUP(AR111,'S1-TE'!$D$7:$U$58,8,0),"-")))</f>
        <v>-</v>
      </c>
      <c r="AV111" s="278" t="str">
        <f>IF(AR111="","-",IF(VLOOKUP(AR111,'S1-TE'!$D$7:$U$58,9,0)=0,"-",IF(AND(AR111=AR111,OR(AS111="T",AS111="P")),VLOOKUP(AR111,'S1-TE'!$D$7:$U$58,9,0),"-")))</f>
        <v>-</v>
      </c>
      <c r="AW111" s="278" t="str">
        <f>IF(AR111="","-",IF(VLOOKUP(AR111,'S1-TE'!$D$7:$U$58,17,0)=0,"-",IF(AND(AR111=AR111,AS111="P"),VLOOKUP(AR111,'S1-TE'!$D$7:$U$58,17,0),"-")))</f>
        <v>-</v>
      </c>
      <c r="AX111" s="279" t="str">
        <f>IF(AR111="","-",IF(VLOOKUP(AR111,'S1-TE'!$D$7:$U$58,18,0)=0,"-",IF(AND(AR111=AR111,AS111="P"),VLOOKUP(AR111,'S1-TE'!$D$7:$U$58,18,0),"-")))</f>
        <v>-</v>
      </c>
      <c r="AY111" s="290" t="s">
        <v>357</v>
      </c>
      <c r="AZ111" s="283"/>
      <c r="BA111" s="22"/>
      <c r="BB111" s="22"/>
      <c r="BC111" s="22"/>
      <c r="BD111" s="22"/>
      <c r="BE111" s="2"/>
      <c r="BF111" s="2"/>
      <c r="BG111" s="2"/>
      <c r="BH111" s="2"/>
      <c r="BI111" s="2"/>
      <c r="BJ111" s="2"/>
    </row>
    <row r="112" spans="1:62" ht="14.25" customHeight="1">
      <c r="A112" s="23">
        <v>2</v>
      </c>
      <c r="B112" s="38" t="s">
        <v>378</v>
      </c>
      <c r="C112" s="563"/>
      <c r="D112" s="276" t="s">
        <v>339</v>
      </c>
      <c r="E112" s="277" t="s">
        <v>31</v>
      </c>
      <c r="F112" s="278" t="str">
        <f>IF(D112="","-",IF(VLOOKUP(D112,'S1-TE'!$D$7:$U$58,7,0)=0,"-",IF(AND(D112=D112,OR(E112="T",E112="P")),VLOOKUP(D112,'S1-TE'!$D$7:$U$58,7,0),"-")))</f>
        <v>AFS</v>
      </c>
      <c r="G112" s="278" t="str">
        <f>IF(D112="","-",IF(VLOOKUP(D112,'S1-TE'!$D$7:$U$58,8,0)=0,"-",IF(AND(D112=D112,OR(E112="T",E112="P")),VLOOKUP(D112,'S1-TE'!$D$7:$U$58,8,0),"-")))</f>
        <v>-</v>
      </c>
      <c r="H112" s="278" t="str">
        <f>IF(D112="","-",IF(VLOOKUP(D112,'S1-TE'!$D$7:$U$58,9,0)=0,"-",IF(AND(D112=D112,OR(E112="T",E112="P")),VLOOKUP(D112,'S1-TE'!$D$7:$U$58,9,0),"-")))</f>
        <v>-</v>
      </c>
      <c r="I112" s="278" t="str">
        <f>IF(D112="","-",IF(VLOOKUP(D112,'S1-TE'!$D$7:$U$58,17,0)=0,"-",IF(AND(D112=D112,E112="P"),VLOOKUP(D112,'S1-TE'!$D$7:$U$58,17,0),"-")))</f>
        <v>-</v>
      </c>
      <c r="J112" s="279" t="str">
        <f>IF(D112="","-",IF(VLOOKUP(D112,'S1-TE'!$D$7:$U$58,18,0)=0,"-",IF(AND(D112=D112,E112="P"),VLOOKUP(D112,'S1-TE'!$D$7:$U$58,18,0),"-")))</f>
        <v>-</v>
      </c>
      <c r="K112" s="289" t="s">
        <v>363</v>
      </c>
      <c r="L112" s="281" t="s">
        <v>134</v>
      </c>
      <c r="M112" s="563"/>
      <c r="N112" s="276" t="s">
        <v>358</v>
      </c>
      <c r="O112" s="277" t="s">
        <v>31</v>
      </c>
      <c r="P112" s="278" t="str">
        <f>IF(N112="","-",IF(VLOOKUP(N112,'S1-TE'!$D$7:$U$58,7,0)=0,"-",IF(AND(N112=N112,OR(O112="T",O112="P")),VLOOKUP(N112,'S1-TE'!$D$7:$U$58,7,0),"-")))</f>
        <v>IHT</v>
      </c>
      <c r="Q112" s="278" t="str">
        <f>IF(N112="","-",IF(VLOOKUP(N112,'S1-TE'!$D$7:$U$58,8,0)=0,"-",IF(AND(N112=N112,OR(O112="T",O112="P")),VLOOKUP(N112,'S1-TE'!$D$7:$U$58,8,0),"-")))</f>
        <v>GDE</v>
      </c>
      <c r="R112" s="278" t="str">
        <f>IF(N112="","-",IF(VLOOKUP(N112,'S1-TE'!$D$7:$U$58,9,0)=0,"-",IF(AND(N112=N112,OR(O112="T",O112="P")),VLOOKUP(N112,'S1-TE'!$D$7:$U$58,9,0),"-")))</f>
        <v>-</v>
      </c>
      <c r="S112" s="278" t="str">
        <f>IF(N112="","-",IF(VLOOKUP(N112,'S1-TE'!$D$7:$U$58,17,0)=0,"-",IF(AND(N112=N112,O112="P"),VLOOKUP(N112,'S1-TE'!$D$7:$U$58,17,0),"-")))</f>
        <v>-</v>
      </c>
      <c r="T112" s="279" t="str">
        <f>IF(N112="","-",IF(VLOOKUP(N112,'S1-TE'!$D$7:$U$58,18,0)=0,"-",IF(AND(N112=N112,O112="P"),VLOOKUP(N112,'S1-TE'!$D$7:$U$58,18,0),"-")))</f>
        <v>-</v>
      </c>
      <c r="U112" s="290" t="s">
        <v>363</v>
      </c>
      <c r="V112" s="281" t="s">
        <v>134</v>
      </c>
      <c r="W112" s="563"/>
      <c r="X112" s="276"/>
      <c r="Y112" s="277"/>
      <c r="Z112" s="278" t="str">
        <f>IF(X112="","-",IF(VLOOKUP(X112,'S1-TE'!$D$7:$U$58,7,0)=0,"-",IF(AND(X112=X112,OR(Y112="T",Y112="P")),VLOOKUP(X112,'S1-TE'!$D$7:$U$58,7,0),"-")))</f>
        <v>-</v>
      </c>
      <c r="AA112" s="278" t="str">
        <f>IF(X112="","-",IF(VLOOKUP(X112,'S1-TE'!$D$7:$U$58,8,0)=0,"-",IF(AND(X112=X112,OR(Y112="T",Y112="P")),VLOOKUP(X112,'S1-TE'!$D$7:$U$58,8,0),"-")))</f>
        <v>-</v>
      </c>
      <c r="AB112" s="278" t="str">
        <f>IF(X112="","-",IF(VLOOKUP(X112,'S1-TE'!$D$7:$U$58,9,0)=0,"-",IF(AND(X112=X112,OR(Y112="T",Y112="P")),VLOOKUP(X112,'S1-TE'!$D$7:$U$58,9,0),"-")))</f>
        <v>-</v>
      </c>
      <c r="AC112" s="278" t="str">
        <f>IF(X112="","-",IF(VLOOKUP(X112,'S1-TE'!$D$7:$U$58,17,0)=0,"-",IF(AND(X112=X112,Y112="P"),VLOOKUP(X112,'S1-TE'!$D$7:$U$58,17,0),"-")))</f>
        <v>-</v>
      </c>
      <c r="AD112" s="279" t="str">
        <f>IF(X112="","-",IF(VLOOKUP(X112,'S1-TE'!$D$7:$U$58,18,0)=0,"-",IF(AND(X112=X112,Y112="P"),VLOOKUP(X112,'S1-TE'!$D$7:$U$58,18,0),"-")))</f>
        <v>-</v>
      </c>
      <c r="AE112" s="290" t="s">
        <v>363</v>
      </c>
      <c r="AF112" s="281"/>
      <c r="AG112" s="563"/>
      <c r="AH112" s="276" t="s">
        <v>478</v>
      </c>
      <c r="AI112" s="277" t="s">
        <v>31</v>
      </c>
      <c r="AJ112" s="278" t="str">
        <f>IF(AH112="","-",IF(VLOOKUP(AH112,'S1-TE'!$D$7:$U$58,7,0)=0,"-",IF(AND(AH112=AH112,OR(AI112="T",AI112="P")),VLOOKUP(AH112,'S1-TE'!$D$7:$U$58,7,0),"-")))</f>
        <v>IHT</v>
      </c>
      <c r="AK112" s="278" t="str">
        <f>IF(AH112="","-",IF(VLOOKUP(AH112,'S1-TE'!$D$7:$U$58,8,0)=0,"-",IF(AND(AH112=AH112,OR(AI112="T",AI112="P")),VLOOKUP(AH112,'S1-TE'!$D$7:$U$58,8,0),"-")))</f>
        <v>-</v>
      </c>
      <c r="AL112" s="278" t="str">
        <f>IF(AH112="","-",IF(VLOOKUP(AH112,'S1-TE'!$D$7:$U$58,9,0)=0,"-",IF(AND(AH112=AH112,OR(AI112="T",AI112="P")),VLOOKUP(AH112,'S1-TE'!$D$7:$U$58,9,0),"-")))</f>
        <v>-</v>
      </c>
      <c r="AM112" s="278" t="str">
        <f>IF(AH112="","-",IF(VLOOKUP(AH112,'S1-TE'!$D$7:$U$58,17,0)=0,"-",IF(AND(AH112=AH112,AI112="P"),VLOOKUP(AH112,'S1-TE'!$D$7:$U$58,17,0),"-")))</f>
        <v>-</v>
      </c>
      <c r="AN112" s="279" t="str">
        <f>IF(AH112="","-",IF(VLOOKUP(AH112,'S1-TE'!$D$7:$U$58,18,0)=0,"-",IF(AND(AH112=AH112,AI112="P"),VLOOKUP(AH112,'S1-TE'!$D$7:$U$58,18,0),"-")))</f>
        <v>-</v>
      </c>
      <c r="AO112" s="290" t="s">
        <v>363</v>
      </c>
      <c r="AP112" s="281" t="s">
        <v>42</v>
      </c>
      <c r="AQ112" s="563"/>
      <c r="AR112" s="276"/>
      <c r="AS112" s="277"/>
      <c r="AT112" s="278" t="str">
        <f>IF(AR112="","-",IF(VLOOKUP(AR112,'S1-TE'!$D$7:$U$58,7,0)=0,"-",IF(AND(AR112=AR112,OR(AS112="T",AS112="P")),VLOOKUP(AR112,'S1-TE'!$D$7:$U$58,7,0),"-")))</f>
        <v>-</v>
      </c>
      <c r="AU112" s="278" t="str">
        <f>IF(AR112="","-",IF(VLOOKUP(AR112,'S1-TE'!$D$7:$U$58,8,0)=0,"-",IF(AND(AR112=AR112,OR(AS112="T",AS112="P")),VLOOKUP(AR112,'S1-TE'!$D$7:$U$58,8,0),"-")))</f>
        <v>-</v>
      </c>
      <c r="AV112" s="278" t="str">
        <f>IF(AR112="","-",IF(VLOOKUP(AR112,'S1-TE'!$D$7:$U$58,9,0)=0,"-",IF(AND(AR112=AR112,OR(AS112="T",AS112="P")),VLOOKUP(AR112,'S1-TE'!$D$7:$U$58,9,0),"-")))</f>
        <v>-</v>
      </c>
      <c r="AW112" s="278" t="str">
        <f>IF(AR112="","-",IF(VLOOKUP(AR112,'S1-TE'!$D$7:$U$58,17,0)=0,"-",IF(AND(AR112=AR112,AS112="P"),VLOOKUP(AR112,'S1-TE'!$D$7:$U$58,17,0),"-")))</f>
        <v>-</v>
      </c>
      <c r="AX112" s="279" t="str">
        <f>IF(AR112="","-",IF(VLOOKUP(AR112,'S1-TE'!$D$7:$U$58,18,0)=0,"-",IF(AND(AR112=AR112,AS112="P"),VLOOKUP(AR112,'S1-TE'!$D$7:$U$58,18,0),"-")))</f>
        <v>-</v>
      </c>
      <c r="AY112" s="290" t="s">
        <v>363</v>
      </c>
      <c r="AZ112" s="28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</row>
    <row r="113" spans="1:62" ht="14.25" customHeight="1">
      <c r="A113" s="23">
        <v>2</v>
      </c>
      <c r="B113" s="38" t="s">
        <v>378</v>
      </c>
      <c r="C113" s="275"/>
      <c r="D113" s="276" t="s">
        <v>366</v>
      </c>
      <c r="E113" s="277" t="s">
        <v>38</v>
      </c>
      <c r="F113" s="278" t="str">
        <f>IF(D113="","-",IF(VLOOKUP(D113,'S1-MR'!$D$7:$U$61,7,0)=0,"-",IF(AND(D113=D113,OR(E113="T",E113="P")),VLOOKUP(D113,'S1-MR'!$D$7:$U$61,7,0),"-")))</f>
        <v>NSS</v>
      </c>
      <c r="G113" s="278" t="str">
        <f>IF(D113="","-",IF(VLOOKUP(D113,'S1-MR'!$D$7:$U$61,8,0)=0,"-",IF(AND(D113=D113,OR(E113="T",E113="P")),VLOOKUP(D113,'S1-MR'!$D$7:$U$61,8,0),"-")))</f>
        <v>CJS</v>
      </c>
      <c r="H113" s="278" t="str">
        <f>IF(D113="","-",IF(VLOOKUP(D113,'S1-MR'!$D$7:$U$61,9,0)=0,"-",IF(AND(D113=D113,OR(E113="T",E113="P")),VLOOKUP(D113,'S1-MR'!$D$7:$U$61,9,0),"-")))</f>
        <v>BAS</v>
      </c>
      <c r="I113" s="278" t="str">
        <f>IF(D113="","-",IF(VLOOKUP(D113,'S1-MR'!$D$7:$U$61,17,0)=0,"-",IF(AND(D113=D113,E113="P"),VLOOKUP(D113,'S1-MR'!$D$7:$U$61,17,0),"-")))</f>
        <v>-</v>
      </c>
      <c r="J113" s="279" t="str">
        <f>IF(D113="","-",IF(VLOOKUP(D113,'S1-MR'!$D$7:$U$61,18,0)=0,"-",IF(AND(D113=D113,E113="P"),VLOOKUP(D113,'S1-MR'!$D$7:$U$61,18,0),"-")))</f>
        <v>-</v>
      </c>
      <c r="K113" s="289" t="s">
        <v>367</v>
      </c>
      <c r="L113" s="281" t="s">
        <v>79</v>
      </c>
      <c r="M113" s="275"/>
      <c r="N113" s="276" t="s">
        <v>368</v>
      </c>
      <c r="O113" s="276" t="s">
        <v>31</v>
      </c>
      <c r="P113" s="278" t="str">
        <f>IF(N113="","-",IF(VLOOKUP(N113,'S1-MR'!$D$7:$U$61,7,0)=0,"-",IF(AND(N113=N113,OR(O113="T",O113="P")),VLOOKUP(N113,'S1-MR'!$D$7:$U$61,7,0),"-")))</f>
        <v>DWS</v>
      </c>
      <c r="Q113" s="278" t="str">
        <f>IF(N113="","-",IF(VLOOKUP(N113,'S1-MR'!$D$7:$U$61,8,0)=0,"-",IF(AND(N113=N113,OR(O113="T",O113="P")),VLOOKUP(N113,'S1-MR'!$D$7:$U$61,8,0),"-")))</f>
        <v>-</v>
      </c>
      <c r="R113" s="278" t="str">
        <f>IF(N113="","-",IF(VLOOKUP(N113,'S1-MR'!$D$7:$U$61,9,0)=0,"-",IF(AND(N113=N113,OR(O113="T",O113="P")),VLOOKUP(N113,'S1-MR'!$D$7:$U$61,9,0),"-")))</f>
        <v>-</v>
      </c>
      <c r="S113" s="278" t="str">
        <f>IF(N113="","-",IF(VLOOKUP(N113,'S1-MR'!$D$7:$U$61,17,0)=0,"-",IF(AND(N113=N113,O113="P"),VLOOKUP(N113,'S1-MR'!$D$7:$U$61,17,0),"-")))</f>
        <v>-</v>
      </c>
      <c r="T113" s="279" t="str">
        <f>IF(N113="","-",IF(VLOOKUP(N113,'S1-MR'!$D$7:$U$61,18,0)=0,"-",IF(AND(N113=N113,O113="P"),VLOOKUP(N113,'S1-MR'!$D$7:$U$61,18,0),"-")))</f>
        <v>-</v>
      </c>
      <c r="U113" s="290" t="s">
        <v>367</v>
      </c>
      <c r="V113" s="281" t="s">
        <v>79</v>
      </c>
      <c r="W113" s="275"/>
      <c r="X113" s="276" t="s">
        <v>369</v>
      </c>
      <c r="Y113" s="276" t="s">
        <v>31</v>
      </c>
      <c r="Z113" s="278" t="str">
        <f>IF(X113="","-",IF(VLOOKUP(X113,'S1-MR'!$D$7:$U$61,7,0)=0,"-",IF(AND(X113=X113,OR(Y113="T",Y113="P")),VLOOKUP(X113,'S1-MR'!$D$7:$U$61,7,0),"-")))</f>
        <v>SAM</v>
      </c>
      <c r="AA113" s="278" t="str">
        <f>IF(X113="","-",IF(VLOOKUP(X113,'S1-MR'!$D$7:$U$61,8,0)=0,"-",IF(AND(X113=X113,OR(Y113="T",Y113="P")),VLOOKUP(X113,'S1-MR'!$D$7:$U$61,8,0),"-")))</f>
        <v>-</v>
      </c>
      <c r="AB113" s="278" t="str">
        <f>IF(X113="","-",IF(VLOOKUP(X113,'S1-MR'!$D$7:$U$61,9,0)=0,"-",IF(AND(X113=X113,OR(Y113="T",Y113="P")),VLOOKUP(X113,'S1-MR'!$D$7:$U$61,9,0),"-")))</f>
        <v>-</v>
      </c>
      <c r="AC113" s="278" t="str">
        <f>IF(X113="","-",IF(VLOOKUP(X113,'S1-MR'!$D$7:$U$61,17,0)=0,"-",IF(AND(X113=X113,Y113="P"),VLOOKUP(X113,'S1-MR'!$D$7:$U$61,17,0),"-")))</f>
        <v>-</v>
      </c>
      <c r="AD113" s="279" t="str">
        <f>IF(X113="","-",IF(VLOOKUP(X113,'S1-MR'!$D$7:$U$61,18,0)=0,"-",IF(AND(X113=X113,Y113="P"),VLOOKUP(X113,'S1-MR'!$D$7:$U$61,18,0),"-")))</f>
        <v>-</v>
      </c>
      <c r="AE113" s="290" t="s">
        <v>367</v>
      </c>
      <c r="AF113" s="281" t="s">
        <v>117</v>
      </c>
      <c r="AG113" s="275"/>
      <c r="AH113" s="276"/>
      <c r="AI113" s="276"/>
      <c r="AJ113" s="278" t="str">
        <f>IF(AH113="","-",IF(VLOOKUP(AH113,'S1-MR'!$D$7:$U$61,7,0)=0,"-",IF(AND(AH113=AH113,OR(AI113="T",AI113="P")),VLOOKUP(AH113,'S1-MR'!$D$7:$U$61,7,0),"-")))</f>
        <v>-</v>
      </c>
      <c r="AK113" s="278" t="str">
        <f>IF(AH113="","-",IF(VLOOKUP(AH113,'S1-MR'!$D$7:$U$61,8,0)=0,"-",IF(AND(AH113=AH113,OR(AI113="T",AI113="P")),VLOOKUP(AH113,'S1-MR'!$D$7:$U$61,8,0),"-")))</f>
        <v>-</v>
      </c>
      <c r="AL113" s="278" t="str">
        <f>IF(AH113="","-",IF(VLOOKUP(AH113,'S1-MR'!$D$7:$U$61,9,0)=0,"-",IF(AND(AH113=AH113,OR(AI113="T",AI113="P")),VLOOKUP(AH113,'S1-MR'!$D$7:$U$61,9,0),"-")))</f>
        <v>-</v>
      </c>
      <c r="AM113" s="278" t="str">
        <f>IF(AH113="","-",IF(VLOOKUP(AH113,'S1-MR'!$D$7:$U$61,17,0)=0,"-",IF(AND(AH113=AH113,AI113="P"),VLOOKUP(AH113,'S1-MR'!$D$7:$U$61,17,0),"-")))</f>
        <v>-</v>
      </c>
      <c r="AN113" s="279" t="str">
        <f>IF(AH113="","-",IF(VLOOKUP(AH113,'S1-MR'!$D$7:$U$61,18,0)=0,"-",IF(AND(AH113=AH113,AI113="P"),VLOOKUP(AH113,'S1-MR'!$D$7:$U$61,18,0),"-")))</f>
        <v>-</v>
      </c>
      <c r="AO113" s="290" t="s">
        <v>367</v>
      </c>
      <c r="AP113" s="281"/>
      <c r="AQ113" s="275"/>
      <c r="AR113" s="276" t="s">
        <v>371</v>
      </c>
      <c r="AS113" s="276" t="s">
        <v>31</v>
      </c>
      <c r="AT113" s="278" t="str">
        <f>IF(AR113="","-",IF(VLOOKUP(AR113,'S1-MR'!$D$7:$U$61,7,0)=0,"-",IF(AND(AR113=AR113,OR(AS113="T",AS113="P")),VLOOKUP(AR113,'S1-MR'!$D$7:$U$61,7,0),"-")))</f>
        <v>HSS</v>
      </c>
      <c r="AU113" s="278" t="str">
        <f>IF(AR113="","-",IF(VLOOKUP(AR113,'S1-MR'!$D$7:$U$61,8,0)=0,"-",IF(AND(AR113=AR113,OR(AS113="T",AS113="P")),VLOOKUP(AR113,'S1-MR'!$D$7:$U$61,8,0),"-")))</f>
        <v>-</v>
      </c>
      <c r="AV113" s="278" t="str">
        <f>IF(AR113="","-",IF(VLOOKUP(AR113,'S1-MR'!$D$7:$U$61,9,0)=0,"-",IF(AND(AR113=AR113,OR(AS113="T",AS113="P")),VLOOKUP(AR113,'S1-MR'!$D$7:$U$61,9,0),"-")))</f>
        <v>-</v>
      </c>
      <c r="AW113" s="278" t="str">
        <f>IF(AR113="","-",IF(VLOOKUP(AR113,'S1-MR'!$D$7:$U$61,17,0)=0,"-",IF(AND(AR113=AR113,AS113="P"),VLOOKUP(AR113,'S1-MR'!$D$7:$U$61,17,0),"-")))</f>
        <v>-</v>
      </c>
      <c r="AX113" s="279" t="str">
        <f>IF(AR113="","-",IF(VLOOKUP(AR113,'S1-MR'!$D$7:$U$61,18,0)=0,"-",IF(AND(AR113=AR113,AS113="P"),VLOOKUP(AR113,'S1-MR'!$D$7:$U$61,18,0),"-")))</f>
        <v>-</v>
      </c>
      <c r="AY113" s="290" t="s">
        <v>367</v>
      </c>
      <c r="AZ113" s="281" t="s">
        <v>95</v>
      </c>
      <c r="BA113" s="22"/>
      <c r="BB113" s="22"/>
      <c r="BC113" s="22"/>
      <c r="BD113" s="22"/>
      <c r="BE113" s="2"/>
      <c r="BF113" s="2"/>
      <c r="BG113" s="2"/>
      <c r="BH113" s="2"/>
      <c r="BI113" s="2"/>
      <c r="BJ113" s="2"/>
    </row>
    <row r="114" spans="1:62" ht="14.25" customHeight="1">
      <c r="A114" s="23">
        <v>2</v>
      </c>
      <c r="B114" s="38" t="s">
        <v>378</v>
      </c>
      <c r="C114" s="563"/>
      <c r="D114" s="276" t="s">
        <v>366</v>
      </c>
      <c r="E114" s="277" t="s">
        <v>38</v>
      </c>
      <c r="F114" s="278" t="str">
        <f>IF(D114="","-",IF(VLOOKUP(D114,'S1-MR'!$D$7:$U$61,7,0)=0,"-",IF(AND(D114=D114,OR(E114="T",E114="P")),VLOOKUP(D114,'S1-MR'!$D$7:$U$61,7,0),"-")))</f>
        <v>NSS</v>
      </c>
      <c r="G114" s="278" t="str">
        <f>IF(D114="","-",IF(VLOOKUP(D114,'S1-MR'!$D$7:$U$61,8,0)=0,"-",IF(AND(D114=D114,OR(E114="T",E114="P")),VLOOKUP(D114,'S1-MR'!$D$7:$U$61,8,0),"-")))</f>
        <v>CJS</v>
      </c>
      <c r="H114" s="278" t="str">
        <f>IF(D114="","-",IF(VLOOKUP(D114,'S1-MR'!$D$7:$U$61,9,0)=0,"-",IF(AND(D114=D114,OR(E114="T",E114="P")),VLOOKUP(D114,'S1-MR'!$D$7:$U$61,9,0),"-")))</f>
        <v>BAS</v>
      </c>
      <c r="I114" s="278" t="str">
        <f>IF(D114="","-",IF(VLOOKUP(D114,'S1-MR'!$D$7:$U$61,17,0)=0,"-",IF(AND(D114=D114,E114="P"),VLOOKUP(D114,'S1-MR'!$D$7:$U$61,17,0),"-")))</f>
        <v>-</v>
      </c>
      <c r="J114" s="279" t="str">
        <f>IF(D114="","-",IF(VLOOKUP(D114,'S1-MR'!$D$7:$U$61,18,0)=0,"-",IF(AND(D114=D114,E114="P"),VLOOKUP(D114,'S1-MR'!$D$7:$U$61,18,0),"-")))</f>
        <v>-</v>
      </c>
      <c r="K114" s="289" t="s">
        <v>372</v>
      </c>
      <c r="L114" s="281" t="s">
        <v>79</v>
      </c>
      <c r="M114" s="563"/>
      <c r="N114" s="276" t="s">
        <v>368</v>
      </c>
      <c r="O114" s="276" t="s">
        <v>31</v>
      </c>
      <c r="P114" s="278" t="str">
        <f>IF(N114="","-",IF(VLOOKUP(N114,'S1-MR'!$D$7:$U$61,7,0)=0,"-",IF(AND(N114=N114,OR(O114="T",O114="P")),VLOOKUP(N114,'S1-MR'!$D$7:$U$61,7,0),"-")))</f>
        <v>DWS</v>
      </c>
      <c r="Q114" s="278" t="str">
        <f>IF(N114="","-",IF(VLOOKUP(N114,'S1-MR'!$D$7:$U$61,8,0)=0,"-",IF(AND(N114=N114,OR(O114="T",O114="P")),VLOOKUP(N114,'S1-MR'!$D$7:$U$61,8,0),"-")))</f>
        <v>-</v>
      </c>
      <c r="R114" s="278" t="str">
        <f>IF(N114="","-",IF(VLOOKUP(N114,'S1-MR'!$D$7:$U$61,9,0)=0,"-",IF(AND(N114=N114,OR(O114="T",O114="P")),VLOOKUP(N114,'S1-MR'!$D$7:$U$61,9,0),"-")))</f>
        <v>-</v>
      </c>
      <c r="S114" s="278" t="str">
        <f>IF(N114="","-",IF(VLOOKUP(N114,'S1-MR'!$D$7:$U$61,17,0)=0,"-",IF(AND(N114=N114,O114="P"),VLOOKUP(N114,'S1-MR'!$D$7:$U$61,17,0),"-")))</f>
        <v>-</v>
      </c>
      <c r="T114" s="279" t="str">
        <f>IF(N114="","-",IF(VLOOKUP(N114,'S1-MR'!$D$7:$U$61,18,0)=0,"-",IF(AND(N114=N114,O114="P"),VLOOKUP(N114,'S1-MR'!$D$7:$U$61,18,0),"-")))</f>
        <v>-</v>
      </c>
      <c r="U114" s="290" t="s">
        <v>372</v>
      </c>
      <c r="V114" s="281" t="s">
        <v>79</v>
      </c>
      <c r="W114" s="563"/>
      <c r="X114" s="276" t="s">
        <v>369</v>
      </c>
      <c r="Y114" s="276" t="s">
        <v>31</v>
      </c>
      <c r="Z114" s="278" t="str">
        <f>IF(X114="","-",IF(VLOOKUP(X114,'S1-MR'!$D$7:$U$61,7,0)=0,"-",IF(AND(X114=X114,OR(Y114="T",Y114="P")),VLOOKUP(X114,'S1-MR'!$D$7:$U$61,7,0),"-")))</f>
        <v>SAM</v>
      </c>
      <c r="AA114" s="278" t="str">
        <f>IF(X114="","-",IF(VLOOKUP(X114,'S1-MR'!$D$7:$U$61,8,0)=0,"-",IF(AND(X114=X114,OR(Y114="T",Y114="P")),VLOOKUP(X114,'S1-MR'!$D$7:$U$61,8,0),"-")))</f>
        <v>-</v>
      </c>
      <c r="AB114" s="278" t="str">
        <f>IF(X114="","-",IF(VLOOKUP(X114,'S1-MR'!$D$7:$U$61,9,0)=0,"-",IF(AND(X114=X114,OR(Y114="T",Y114="P")),VLOOKUP(X114,'S1-MR'!$D$7:$U$61,9,0),"-")))</f>
        <v>-</v>
      </c>
      <c r="AC114" s="278" t="str">
        <f>IF(X114="","-",IF(VLOOKUP(X114,'S1-MR'!$D$7:$U$61,17,0)=0,"-",IF(AND(X114=X114,Y114="P"),VLOOKUP(X114,'S1-MR'!$D$7:$U$61,17,0),"-")))</f>
        <v>-</v>
      </c>
      <c r="AD114" s="279" t="str">
        <f>IF(X114="","-",IF(VLOOKUP(X114,'S1-MR'!$D$7:$U$61,18,0)=0,"-",IF(AND(X114=X114,Y114="P"),VLOOKUP(X114,'S1-MR'!$D$7:$U$61,18,0),"-")))</f>
        <v>-</v>
      </c>
      <c r="AE114" s="290" t="s">
        <v>372</v>
      </c>
      <c r="AF114" s="281" t="s">
        <v>117</v>
      </c>
      <c r="AG114" s="563"/>
      <c r="AH114" s="276"/>
      <c r="AI114" s="276"/>
      <c r="AJ114" s="278" t="str">
        <f>IF(AH114="","-",IF(VLOOKUP(AH114,'S1-MR'!$D$7:$U$61,7,0)=0,"-",IF(AND(AH114=AH114,OR(AI114="T",AI114="P")),VLOOKUP(AH114,'S1-MR'!$D$7:$U$61,7,0),"-")))</f>
        <v>-</v>
      </c>
      <c r="AK114" s="278" t="str">
        <f>IF(AH114="","-",IF(VLOOKUP(AH114,'S1-MR'!$D$7:$U$61,8,0)=0,"-",IF(AND(AH114=AH114,OR(AI114="T",AI114="P")),VLOOKUP(AH114,'S1-MR'!$D$7:$U$61,8,0),"-")))</f>
        <v>-</v>
      </c>
      <c r="AL114" s="278" t="str">
        <f>IF(AH114="","-",IF(VLOOKUP(AH114,'S1-MR'!$D$7:$U$61,9,0)=0,"-",IF(AND(AH114=AH114,OR(AI114="T",AI114="P")),VLOOKUP(AH114,'S1-MR'!$D$7:$U$61,9,0),"-")))</f>
        <v>-</v>
      </c>
      <c r="AM114" s="278" t="str">
        <f>IF(AH114="","-",IF(VLOOKUP(AH114,'S1-MR'!$D$7:$U$61,17,0)=0,"-",IF(AND(AH114=AH114,AI114="P"),VLOOKUP(AH114,'S1-MR'!$D$7:$U$61,17,0),"-")))</f>
        <v>-</v>
      </c>
      <c r="AN114" s="279" t="str">
        <f>IF(AH114="","-",IF(VLOOKUP(AH114,'S1-MR'!$D$7:$U$61,18,0)=0,"-",IF(AND(AH114=AH114,AI114="P"),VLOOKUP(AH114,'S1-MR'!$D$7:$U$61,18,0),"-")))</f>
        <v>-</v>
      </c>
      <c r="AO114" s="290" t="s">
        <v>372</v>
      </c>
      <c r="AP114" s="281"/>
      <c r="AQ114" s="563"/>
      <c r="AR114" s="276" t="s">
        <v>371</v>
      </c>
      <c r="AS114" s="276" t="s">
        <v>31</v>
      </c>
      <c r="AT114" s="278" t="str">
        <f>IF(AR114="","-",IF(VLOOKUP(AR114,'S1-MR'!$D$7:$U$61,7,0)=0,"-",IF(AND(AR114=AR114,OR(AS114="T",AS114="P")),VLOOKUP(AR114,'S1-MR'!$D$7:$U$61,7,0),"-")))</f>
        <v>HSS</v>
      </c>
      <c r="AU114" s="278" t="str">
        <f>IF(AR114="","-",IF(VLOOKUP(AR114,'S1-MR'!$D$7:$U$61,8,0)=0,"-",IF(AND(AR114=AR114,OR(AS114="T",AS114="P")),VLOOKUP(AR114,'S1-MR'!$D$7:$U$61,8,0),"-")))</f>
        <v>-</v>
      </c>
      <c r="AV114" s="278" t="str">
        <f>IF(AR114="","-",IF(VLOOKUP(AR114,'S1-MR'!$D$7:$U$61,9,0)=0,"-",IF(AND(AR114=AR114,OR(AS114="T",AS114="P")),VLOOKUP(AR114,'S1-MR'!$D$7:$U$61,9,0),"-")))</f>
        <v>-</v>
      </c>
      <c r="AW114" s="278" t="str">
        <f>IF(AR114="","-",IF(VLOOKUP(AR114,'S1-MR'!$D$7:$U$61,17,0)=0,"-",IF(AND(AR114=AR114,AS114="P"),VLOOKUP(AR114,'S1-MR'!$D$7:$U$61,17,0),"-")))</f>
        <v>-</v>
      </c>
      <c r="AX114" s="279" t="str">
        <f>IF(AR114="","-",IF(VLOOKUP(AR114,'S1-MR'!$D$7:$U$61,18,0)=0,"-",IF(AND(AR114=AR114,AS114="P"),VLOOKUP(AR114,'S1-MR'!$D$7:$U$61,18,0),"-")))</f>
        <v>-</v>
      </c>
      <c r="AY114" s="290" t="s">
        <v>372</v>
      </c>
      <c r="AZ114" s="281" t="s">
        <v>95</v>
      </c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</row>
    <row r="115" spans="1:62" ht="14.25" customHeight="1">
      <c r="A115" s="23">
        <v>2</v>
      </c>
      <c r="B115" s="38" t="s">
        <v>378</v>
      </c>
      <c r="C115" s="312"/>
      <c r="D115" s="313" t="s">
        <v>155</v>
      </c>
      <c r="E115" s="314" t="s">
        <v>31</v>
      </c>
      <c r="F115" s="315" t="str">
        <f>IF(D115="","-",IF(VLOOKUP(D115,'S1-TB'!$D$7:$U$58,7,0)=0,"-",IF(AND(D115=D115,OR(E115="T",E115="P")),VLOOKUP(D115,'S1-TB'!$D$7:$U$58,7,0),"-")))</f>
        <v>MPR</v>
      </c>
      <c r="G115" s="315" t="str">
        <f>IF(D115="","-",IF(VLOOKUP(D115,'S1-TB'!$D$7:$U$58,8,0)=0,"-",IF(AND(D115=D115,OR(E115="T",E115="P")),VLOOKUP(D115,'S1-TB'!$D$7:$U$58,8,0),"-")))</f>
        <v>-</v>
      </c>
      <c r="H115" s="315" t="str">
        <f>IF(D115="","-",IF(VLOOKUP(D115,'S1-TB'!$D$7:$U$58,9,0)=0,"-",IF(AND(D115=D115,OR(E115="T",E115="P")),VLOOKUP(D115,'S1-TB'!$D$7:$U$58,9,0),"-")))</f>
        <v>-</v>
      </c>
      <c r="I115" s="315" t="str">
        <f>IF(D115="","-",IF(VLOOKUP(D115,'S1-TB'!$D$7:$U$58,17,0)=0,"-",IF(AND(D115=D115,E115="P"),VLOOKUP(D115,'S1-TB'!$D$7:$U$58,17,0),"-")))</f>
        <v>-</v>
      </c>
      <c r="J115" s="316" t="str">
        <f>IF(D115="","-",IF(VLOOKUP(D115,'S1-TB'!$D$7:$U$58,18,0)=0,"-",IF(AND(D115=D115,E115="P"),VLOOKUP(D115,'S1-TB'!$D$7:$U$58,18,0),"-")))</f>
        <v>-</v>
      </c>
      <c r="K115" s="317" t="s">
        <v>375</v>
      </c>
      <c r="L115" s="318" t="s">
        <v>142</v>
      </c>
      <c r="M115" s="312"/>
      <c r="N115" s="319"/>
      <c r="O115" s="319"/>
      <c r="P115" s="315" t="str">
        <f>IF(N115="","-",IF(VLOOKUP(N115,'S1-TB'!$D$7:$U$58,7,0)=0,"-",IF(AND(N115=N115,OR(O115="T",O115="P")),VLOOKUP(N115,'S1-TB'!$D$7:$U$58,7,0),"-")))</f>
        <v>-</v>
      </c>
      <c r="Q115" s="315" t="str">
        <f>IF(N115="","-",IF(VLOOKUP(N115,'S1-TB'!$D$7:$U$58,8,0)=0,"-",IF(AND(N115=N115,OR(O115="T",O115="P")),VLOOKUP(N115,'S1-TB'!$D$7:$U$58,8,0),"-")))</f>
        <v>-</v>
      </c>
      <c r="R115" s="315" t="str">
        <f>IF(N115="","-",IF(VLOOKUP(N115,'S1-TB'!$D$7:$U$58,9,0)=0,"-",IF(AND(N115=N115,OR(O115="T",O115="P")),VLOOKUP(N115,'S1-TB'!$D$7:$U$58,9,0),"-")))</f>
        <v>-</v>
      </c>
      <c r="S115" s="315" t="str">
        <f>IF(N115="","-",IF(VLOOKUP(N115,'S1-TB'!$D$7:$U$58,17,0)=0,"-",IF(AND(N115=N115,O115="P"),VLOOKUP(N115,'S1-TB'!$D$7:$U$58,17,0),"-")))</f>
        <v>-</v>
      </c>
      <c r="T115" s="316" t="str">
        <f>IF(N115="","-",IF(VLOOKUP(N115,'S1-TB'!$D$7:$U$58,18,0)=0,"-",IF(AND(N115=N115,O115="P"),VLOOKUP(N115,'S1-TB'!$D$7:$U$58,18,0),"-")))</f>
        <v>-</v>
      </c>
      <c r="U115" s="321" t="s">
        <v>375</v>
      </c>
      <c r="V115" s="322"/>
      <c r="W115" s="312"/>
      <c r="X115" s="319"/>
      <c r="Y115" s="319"/>
      <c r="Z115" s="315" t="str">
        <f>IF(X115="","-",IF(VLOOKUP(X115,'S1-TB'!$D$7:$U$58,7,0)=0,"-",IF(AND(X115=X115,OR(Y115="T",Y115="P")),VLOOKUP(X115,'S1-TB'!$D$7:$U$58,7,0),"-")))</f>
        <v>-</v>
      </c>
      <c r="AA115" s="315" t="str">
        <f>IF(X115="","-",IF(VLOOKUP(X115,'S1-TB'!$D$7:$U$58,8,0)=0,"-",IF(AND(X115=X115,OR(Y115="T",Y115="P")),VLOOKUP(X115,'S1-TB'!$D$7:$U$58,8,0),"-")))</f>
        <v>-</v>
      </c>
      <c r="AB115" s="315" t="str">
        <f>IF(X115="","-",IF(VLOOKUP(X115,'S1-TB'!$D$7:$U$58,9,0)=0,"-",IF(AND(X115=X115,OR(Y115="T",Y115="P")),VLOOKUP(X115,'S1-TB'!$D$7:$U$58,9,0),"-")))</f>
        <v>-</v>
      </c>
      <c r="AC115" s="315" t="str">
        <f>IF(X115="","-",IF(VLOOKUP(X115,'S1-TB'!$D$7:$U$58,17,0)=0,"-",IF(AND(X115=X115,Y115="P"),VLOOKUP(X115,'S1-TB'!$D$7:$U$58,17,0),"-")))</f>
        <v>-</v>
      </c>
      <c r="AD115" s="316" t="str">
        <f>IF(X115="","-",IF(VLOOKUP(X115,'S1-TB'!$D$7:$U$58,18,0)=0,"-",IF(AND(X115=X115,Y115="P"),VLOOKUP(X115,'S1-TB'!$D$7:$U$58,18,0),"-")))</f>
        <v>-</v>
      </c>
      <c r="AE115" s="321" t="s">
        <v>375</v>
      </c>
      <c r="AF115" s="322"/>
      <c r="AG115" s="312"/>
      <c r="AH115" s="313" t="s">
        <v>377</v>
      </c>
      <c r="AI115" s="313" t="s">
        <v>31</v>
      </c>
      <c r="AJ115" s="315" t="str">
        <f>IF(AH115="","-",IF(VLOOKUP(AH115,'S1-TB'!$D$7:$U$58,7,0)=0,"-",IF(AND(AH115=AH115,OR(AI115="T",AI115="P")),VLOOKUP(AH115,'S1-TB'!$D$7:$U$58,7,0),"-")))</f>
        <v>YUL</v>
      </c>
      <c r="AK115" s="315" t="str">
        <f>IF(AH115="","-",IF(VLOOKUP(AH115,'S1-TB'!$D$7:$U$58,8,0)=0,"-",IF(AND(AH115=AH115,OR(AI115="T",AI115="P")),VLOOKUP(AH115,'S1-TB'!$D$7:$U$58,8,0),"-")))</f>
        <v>-</v>
      </c>
      <c r="AL115" s="315" t="str">
        <f>IF(AH115="","-",IF(VLOOKUP(AH115,'S1-TB'!$D$7:$U$58,9,0)=0,"-",IF(AND(AH115=AH115,OR(AI115="T",AI115="P")),VLOOKUP(AH115,'S1-TB'!$D$7:$U$58,9,0),"-")))</f>
        <v>-</v>
      </c>
      <c r="AM115" s="315" t="str">
        <f>IF(AH115="","-",IF(VLOOKUP(AH115,'S1-TB'!$D$7:$U$58,17,0)=0,"-",IF(AND(AH115=AH115,AI115="P"),VLOOKUP(AH115,'S1-TB'!$D$7:$U$58,17,0),"-")))</f>
        <v>-</v>
      </c>
      <c r="AN115" s="316" t="str">
        <f>IF(AH115="","-",IF(VLOOKUP(AH115,'S1-TB'!$D$7:$U$58,18,0)=0,"-",IF(AND(AH115=AH115,AI115="P"),VLOOKUP(AH115,'S1-TB'!$D$7:$U$58,18,0),"-")))</f>
        <v>-</v>
      </c>
      <c r="AO115" s="321" t="s">
        <v>375</v>
      </c>
      <c r="AP115" s="318" t="s">
        <v>211</v>
      </c>
      <c r="AQ115" s="312"/>
      <c r="AR115" s="319"/>
      <c r="AS115" s="319"/>
      <c r="AT115" s="315" t="str">
        <f>IF(AR115="","-",IF(VLOOKUP(AR115,'S1-TB'!$D$7:$U$58,7,0)=0,"-",IF(AND(AR115=AR115,OR(AS115="T",AS115="P")),VLOOKUP(AR115,'S1-TB'!$D$7:$U$58,7,0),"-")))</f>
        <v>-</v>
      </c>
      <c r="AU115" s="315" t="str">
        <f>IF(AR115="","-",IF(VLOOKUP(AR115,'S1-TB'!$D$7:$U$58,8,0)=0,"-",IF(AND(AR115=AR115,OR(AS115="T",AS115="P")),VLOOKUP(AR115,'S1-TB'!$D$7:$U$58,8,0),"-")))</f>
        <v>-</v>
      </c>
      <c r="AV115" s="315" t="str">
        <f>IF(AR115="","-",IF(VLOOKUP(AR115,'S1-TB'!$D$7:$U$58,9,0)=0,"-",IF(AND(AR115=AR115,OR(AS115="T",AS115="P")),VLOOKUP(AR115,'S1-TB'!$D$7:$U$58,9,0),"-")))</f>
        <v>-</v>
      </c>
      <c r="AW115" s="315" t="str">
        <f>IF(AR115="","-",IF(VLOOKUP(AR115,'S1-TB'!$D$7:$U$58,17,0)=0,"-",IF(AND(AR115=AR115,AS115="P"),VLOOKUP(AR115,'S1-TB'!$D$7:$U$58,17,0),"-")))</f>
        <v>-</v>
      </c>
      <c r="AX115" s="316" t="str">
        <f>IF(AR115="","-",IF(VLOOKUP(AR115,'S1-TB'!$D$7:$U$58,18,0)=0,"-",IF(AND(AR115=AR115,AS115="P"),VLOOKUP(AR115,'S1-TB'!$D$7:$U$58,18,0),"-")))</f>
        <v>-</v>
      </c>
      <c r="AY115" s="321" t="s">
        <v>375</v>
      </c>
      <c r="AZ115" s="322"/>
      <c r="BA115" s="569"/>
      <c r="BB115" s="569"/>
      <c r="BC115" s="569"/>
      <c r="BD115" s="569"/>
      <c r="BE115" s="2"/>
      <c r="BF115" s="2"/>
      <c r="BG115" s="2"/>
      <c r="BH115" s="2"/>
      <c r="BI115" s="2"/>
      <c r="BJ115" s="2"/>
    </row>
    <row r="116" spans="1:62" ht="15.75" customHeight="1">
      <c r="A116" s="23"/>
      <c r="B116" s="23"/>
      <c r="C116" s="39"/>
      <c r="D116" s="40"/>
      <c r="E116" s="41"/>
      <c r="F116" s="42"/>
      <c r="G116" s="42"/>
      <c r="H116" s="42"/>
      <c r="I116" s="42"/>
      <c r="J116" s="42"/>
      <c r="K116" s="323"/>
      <c r="L116" s="44"/>
      <c r="M116" s="39"/>
      <c r="N116" s="40"/>
      <c r="O116" s="41"/>
      <c r="P116" s="42"/>
      <c r="Q116" s="42"/>
      <c r="R116" s="42"/>
      <c r="S116" s="42"/>
      <c r="T116" s="42"/>
      <c r="U116" s="323"/>
      <c r="V116" s="44"/>
      <c r="W116" s="39"/>
      <c r="X116" s="40"/>
      <c r="Y116" s="41"/>
      <c r="Z116" s="42"/>
      <c r="AA116" s="42"/>
      <c r="AB116" s="42"/>
      <c r="AC116" s="42"/>
      <c r="AD116" s="42"/>
      <c r="AE116" s="323"/>
      <c r="AF116" s="44"/>
      <c r="AG116" s="39"/>
      <c r="AH116" s="40"/>
      <c r="AI116" s="41"/>
      <c r="AJ116" s="42"/>
      <c r="AK116" s="42"/>
      <c r="AL116" s="42"/>
      <c r="AM116" s="42"/>
      <c r="AN116" s="42"/>
      <c r="AO116" s="323"/>
      <c r="AP116" s="44"/>
      <c r="AQ116" s="39"/>
      <c r="AR116" s="40"/>
      <c r="AS116" s="41"/>
      <c r="AT116" s="42"/>
      <c r="AU116" s="42"/>
      <c r="AV116" s="42"/>
      <c r="AW116" s="42"/>
      <c r="AX116" s="42"/>
      <c r="AY116" s="323"/>
      <c r="AZ116" s="44"/>
      <c r="BA116" s="22"/>
      <c r="BB116" s="22"/>
      <c r="BC116" s="22"/>
      <c r="BD116" s="22"/>
      <c r="BE116" s="2"/>
      <c r="BF116" s="2"/>
      <c r="BG116" s="2"/>
      <c r="BH116" s="2"/>
      <c r="BI116" s="2"/>
      <c r="BJ116" s="2"/>
    </row>
    <row r="117" spans="1:62" ht="14.25" customHeight="1">
      <c r="A117" s="23">
        <v>3</v>
      </c>
      <c r="B117" s="38" t="s">
        <v>638</v>
      </c>
      <c r="C117" s="47"/>
      <c r="D117" s="48" t="s">
        <v>29</v>
      </c>
      <c r="E117" s="49" t="s">
        <v>38</v>
      </c>
      <c r="F117" s="50" t="str">
        <f>IF(D117="","-",IF(VLOOKUP(D117,'D3 TI'!$D$7:$U$47,7,0)=0,"-",IF(AND(D117=D117,OR(E117="T",E117="P")),VLOOKUP(D117,'D3 TI'!$D$7:$U$47,7,0),"-")))</f>
        <v>HER</v>
      </c>
      <c r="G117" s="50" t="str">
        <f>IF(D117="","-",IF(VLOOKUP(D117,'D3 TI'!$D$7:$U$47,8,0)=0,"-",IF(AND(D117=D117,OR(E117="T",E117="P")),VLOOKUP(D117,'D3 TI'!$D$7:$U$47,8,0),"-")))</f>
        <v>-</v>
      </c>
      <c r="H117" s="50" t="str">
        <f>IF(D117="","-",IF(VLOOKUP(D117,'D3 TI'!$D$7:$U$47,9,0)=0,"-",IF(AND(D117=D117,OR(E117="T",E117="P")),VLOOKUP(D117,'D3 TI'!$D$7:$U$47,9,0),"-")))</f>
        <v>-</v>
      </c>
      <c r="I117" s="50" t="str">
        <f>IF(D117="","-",IF(VLOOKUP(D117,'D3 TI'!$D$7:$U$47,17,0)=0,"-",IF(AND(D117=D117,E117="P"),VLOOKUP(D117,'D3 TI'!$D$7:$U$47,17,0),"-")))</f>
        <v>SRT</v>
      </c>
      <c r="J117" s="51" t="str">
        <f>IF(D117="","-",IF(VLOOKUP(D117,'D3 TI'!$D$7:$U$47,18,0)=0,"-",IF(AND(D117=D117,E117="P"),VLOOKUP(D117,'D3 TI'!$D$7:$U$47,18,0),"-")))</f>
        <v>-</v>
      </c>
      <c r="K117" s="52" t="s">
        <v>35</v>
      </c>
      <c r="L117" s="53" t="s">
        <v>33</v>
      </c>
      <c r="M117" s="47"/>
      <c r="N117" s="48" t="s">
        <v>81</v>
      </c>
      <c r="O117" s="49" t="s">
        <v>31</v>
      </c>
      <c r="P117" s="50" t="str">
        <f>IF(N117="","-",IF(VLOOKUP(N117,'D3 TI'!$D$7:$U$47,7,0)=0,"-",IF(AND(N117=N117,OR(O117="T",O117="P")),VLOOKUP(N117,'D3 TI'!$D$7:$U$47,7,0),"-")))</f>
        <v>ACB</v>
      </c>
      <c r="Q117" s="50" t="str">
        <f>IF(N117="","-",IF(VLOOKUP(N117,'D3 TI'!$D$7:$U$47,8,0)=0,"-",IF(AND(N117=N117,OR(O117="T",O117="P")),VLOOKUP(N117,'D3 TI'!$D$7:$U$47,8,0),"-")))</f>
        <v>ANM</v>
      </c>
      <c r="R117" s="50" t="str">
        <f>IF(N117="","-",IF(VLOOKUP(N117,'D3 TI'!$D$7:$U$47,9,0)=0,"-",IF(AND(N117=N117,OR(O117="T",O117="P")),VLOOKUP(N117,'D3 TI'!$D$7:$U$47,9,0),"-")))</f>
        <v>SAM</v>
      </c>
      <c r="S117" s="50" t="str">
        <f>IF(N117="","-",IF(VLOOKUP(N117,'D3 TI'!$D$7:$U$47,17,0)=0,"-",IF(AND(N117=N117,O117="P"),VLOOKUP(N117,'D3 TI'!$D$7:$U$47,17,0),"-")))</f>
        <v>-</v>
      </c>
      <c r="T117" s="51" t="str">
        <f>IF(N117="","-",IF(VLOOKUP(N117,'D3 TI'!$D$7:$U$47,18,0)=0,"-",IF(AND(N117=N117,O117="P"),VLOOKUP(N117,'D3 TI'!$D$7:$U$47,18,0),"-")))</f>
        <v>-</v>
      </c>
      <c r="U117" s="52" t="s">
        <v>35</v>
      </c>
      <c r="V117" s="53" t="s">
        <v>12</v>
      </c>
      <c r="W117" s="47"/>
      <c r="X117" s="61"/>
      <c r="Y117" s="47"/>
      <c r="Z117" s="50" t="str">
        <f>IF(X117="","-",IF(VLOOKUP(X117,'D3 TI'!$D$7:$U$47,7,0)=0,"-",IF(AND(X117=X117,OR(Y117="T",Y117="P")),VLOOKUP(X117,'D3 TI'!$D$7:$U$47,7,0),"-")))</f>
        <v>-</v>
      </c>
      <c r="AA117" s="50" t="str">
        <f>IF(X117="","-",IF(VLOOKUP(X117,'D3 TI'!$D$7:$U$47,8,0)=0,"-",IF(AND(X117=X117,OR(Y117="T",Y117="P")),VLOOKUP(X117,'D3 TI'!$D$7:$U$47,8,0),"-")))</f>
        <v>-</v>
      </c>
      <c r="AB117" s="50" t="str">
        <f>IF(X117="","-",IF(VLOOKUP(X117,'D3 TI'!$D$7:$U$47,9,0)=0,"-",IF(AND(X117=X117,OR(Y117="T",Y117="P")),VLOOKUP(X117,'D3 TI'!$D$7:$U$47,9,0),"-")))</f>
        <v>-</v>
      </c>
      <c r="AC117" s="50" t="str">
        <f>IF(X117="","-",IF(VLOOKUP(X117,'D3 TI'!$D$7:$U$47,17,0)=0,"-",IF(AND(X117=X117,Y117="P"),VLOOKUP(X117,'D3 TI'!$D$7:$U$47,17,0),"-")))</f>
        <v>-</v>
      </c>
      <c r="AD117" s="51" t="str">
        <f>IF(X117="","-",IF(VLOOKUP(X117,'D3 TI'!$D$7:$U$47,18,0)=0,"-",IF(AND(X117=X117,Y117="P"),VLOOKUP(X117,'D3 TI'!$D$7:$U$47,18,0),"-")))</f>
        <v>-</v>
      </c>
      <c r="AE117" s="52" t="s">
        <v>35</v>
      </c>
      <c r="AF117" s="56"/>
      <c r="AG117" s="47"/>
      <c r="AH117" s="48" t="s">
        <v>29</v>
      </c>
      <c r="AI117" s="49" t="s">
        <v>38</v>
      </c>
      <c r="AJ117" s="50" t="str">
        <f>IF(AH117="","-",IF(VLOOKUP(AH117,'D3 TI'!$D$7:$U$47,7,0)=0,"-",IF(AND(AH117=AH117,OR(AI117="T",AI117="P")),VLOOKUP(AH117,'D3 TI'!$D$7:$U$47,7,0),"-")))</f>
        <v>HER</v>
      </c>
      <c r="AK117" s="50" t="str">
        <f>IF(AH117="","-",IF(VLOOKUP(AH117,'D3 TI'!$D$7:$U$47,8,0)=0,"-",IF(AND(AH117=AH117,OR(AI117="T",AI117="P")),VLOOKUP(AH117,'D3 TI'!$D$7:$U$47,8,0),"-")))</f>
        <v>-</v>
      </c>
      <c r="AL117" s="50" t="str">
        <f>IF(AH117="","-",IF(VLOOKUP(AH117,'D3 TI'!$D$7:$U$47,9,0)=0,"-",IF(AND(AH117=AH117,OR(AI117="T",AI117="P")),VLOOKUP(AH117,'D3 TI'!$D$7:$U$47,9,0),"-")))</f>
        <v>-</v>
      </c>
      <c r="AM117" s="50" t="str">
        <f>IF(AH117="","-",IF(VLOOKUP(AH117,'D3 TI'!$D$7:$U$47,17,0)=0,"-",IF(AND(AH117=AH117,AI117="P"),VLOOKUP(AH117,'D3 TI'!$D$7:$U$47,17,0),"-")))</f>
        <v>SRT</v>
      </c>
      <c r="AN117" s="51" t="str">
        <f>IF(AH117="","-",IF(VLOOKUP(AH117,'D3 TI'!$D$7:$U$47,18,0)=0,"-",IF(AND(AH117=AH117,AI117="P"),VLOOKUP(AH117,'D3 TI'!$D$7:$U$47,18,0),"-")))</f>
        <v>-</v>
      </c>
      <c r="AO117" s="52" t="s">
        <v>35</v>
      </c>
      <c r="AP117" s="53" t="s">
        <v>46</v>
      </c>
      <c r="AQ117" s="47"/>
      <c r="AR117" s="48" t="s">
        <v>41</v>
      </c>
      <c r="AS117" s="49" t="s">
        <v>38</v>
      </c>
      <c r="AT117" s="50" t="str">
        <f>IF(AR117="","-",IF(VLOOKUP(AR117,'D3 TI'!$D$7:$U$47,7,0)=0,"-",IF(AND(AR117=AR117,OR(AS117="T",AS117="P")),VLOOKUP(AR117,'D3 TI'!$D$7:$U$47,7,0),"-")))</f>
        <v>HER</v>
      </c>
      <c r="AU117" s="50" t="str">
        <f>IF(AR117="","-",IF(VLOOKUP(AR117,'D3 TI'!$D$7:$U$47,8,0)=0,"-",IF(AND(AR117=AR117,OR(AS117="T",AS117="P")),VLOOKUP(AR117,'D3 TI'!$D$7:$U$47,8,0),"-")))</f>
        <v>-</v>
      </c>
      <c r="AV117" s="50" t="str">
        <f>IF(AR117="","-",IF(VLOOKUP(AR117,'D3 TI'!$D$7:$U$47,9,0)=0,"-",IF(AND(AR117=AR117,OR(AS117="T",AS117="P")),VLOOKUP(AR117,'D3 TI'!$D$7:$U$47,9,0),"-")))</f>
        <v>-</v>
      </c>
      <c r="AW117" s="50" t="str">
        <f>IF(AR117="","-",IF(VLOOKUP(AR117,'D3 TI'!$D$7:$U$47,17,0)=0,"-",IF(AND(AR117=AR117,AS117="P"),VLOOKUP(AR117,'D3 TI'!$D$7:$U$47,17,0),"-")))</f>
        <v>CDN</v>
      </c>
      <c r="AX117" s="51" t="str">
        <f>IF(AR117="","-",IF(VLOOKUP(AR117,'D3 TI'!$D$7:$U$47,18,0)=0,"-",IF(AND(AR117=AR117,AS117="P"),VLOOKUP(AR117,'D3 TI'!$D$7:$U$47,18,0),"-")))</f>
        <v>-</v>
      </c>
      <c r="AY117" s="52" t="s">
        <v>35</v>
      </c>
      <c r="AZ117" s="53" t="s">
        <v>33</v>
      </c>
      <c r="BA117" s="22"/>
      <c r="BB117" s="22"/>
      <c r="BC117" s="22"/>
      <c r="BD117" s="22"/>
      <c r="BE117" s="2"/>
      <c r="BF117" s="2"/>
      <c r="BG117" s="2"/>
      <c r="BH117" s="2"/>
      <c r="BI117" s="2"/>
      <c r="BJ117" s="2"/>
    </row>
    <row r="118" spans="1:62" ht="14.25" customHeight="1">
      <c r="A118" s="23">
        <v>3</v>
      </c>
      <c r="B118" s="38" t="s">
        <v>638</v>
      </c>
      <c r="C118" s="47"/>
      <c r="D118" s="48" t="s">
        <v>29</v>
      </c>
      <c r="E118" s="49" t="s">
        <v>38</v>
      </c>
      <c r="F118" s="50" t="str">
        <f>IF(D118="","-",IF(VLOOKUP(D118,'D3 TI'!$D$7:$U$47,7,0)=0,"-",IF(AND(D118=D118,OR(E118="T",E118="P")),VLOOKUP(D118,'D3 TI'!$D$7:$U$47,7,0),"-")))</f>
        <v>HER</v>
      </c>
      <c r="G118" s="50" t="str">
        <f>IF(D118="","-",IF(VLOOKUP(D118,'D3 TI'!$D$7:$U$47,8,0)=0,"-",IF(AND(D118=D118,OR(E118="T",E118="P")),VLOOKUP(D118,'D3 TI'!$D$7:$U$47,8,0),"-")))</f>
        <v>-</v>
      </c>
      <c r="H118" s="50" t="str">
        <f>IF(D118="","-",IF(VLOOKUP(D118,'D3 TI'!$D$7:$U$47,9,0)=0,"-",IF(AND(D118=D118,OR(E118="T",E118="P")),VLOOKUP(D118,'D3 TI'!$D$7:$U$47,9,0),"-")))</f>
        <v>-</v>
      </c>
      <c r="I118" s="50" t="str">
        <f>IF(D118="","-",IF(VLOOKUP(D118,'D3 TI'!$D$7:$U$47,17,0)=0,"-",IF(AND(D118=D118,E118="P"),VLOOKUP(D118,'D3 TI'!$D$7:$U$47,17,0),"-")))</f>
        <v>SRT</v>
      </c>
      <c r="J118" s="51" t="str">
        <f>IF(D118="","-",IF(VLOOKUP(D118,'D3 TI'!$D$7:$U$47,18,0)=0,"-",IF(AND(D118=D118,E118="P"),VLOOKUP(D118,'D3 TI'!$D$7:$U$47,18,0),"-")))</f>
        <v>-</v>
      </c>
      <c r="K118" s="52" t="s">
        <v>48</v>
      </c>
      <c r="L118" s="53" t="s">
        <v>33</v>
      </c>
      <c r="M118" s="47"/>
      <c r="N118" s="48" t="s">
        <v>81</v>
      </c>
      <c r="O118" s="49" t="s">
        <v>31</v>
      </c>
      <c r="P118" s="50" t="str">
        <f>IF(N118="","-",IF(VLOOKUP(N118,'D3 TI'!$D$7:$U$47,7,0)=0,"-",IF(AND(N118=N118,OR(O118="T",O118="P")),VLOOKUP(N118,'D3 TI'!$D$7:$U$47,7,0),"-")))</f>
        <v>ACB</v>
      </c>
      <c r="Q118" s="50" t="str">
        <f>IF(N118="","-",IF(VLOOKUP(N118,'D3 TI'!$D$7:$U$47,8,0)=0,"-",IF(AND(N118=N118,OR(O118="T",O118="P")),VLOOKUP(N118,'D3 TI'!$D$7:$U$47,8,0),"-")))</f>
        <v>ANM</v>
      </c>
      <c r="R118" s="50" t="str">
        <f>IF(N118="","-",IF(VLOOKUP(N118,'D3 TI'!$D$7:$U$47,9,0)=0,"-",IF(AND(N118=N118,OR(O118="T",O118="P")),VLOOKUP(N118,'D3 TI'!$D$7:$U$47,9,0),"-")))</f>
        <v>SAM</v>
      </c>
      <c r="S118" s="50" t="str">
        <f>IF(N118="","-",IF(VLOOKUP(N118,'D3 TI'!$D$7:$U$47,17,0)=0,"-",IF(AND(N118=N118,O118="P"),VLOOKUP(N118,'D3 TI'!$D$7:$U$47,17,0),"-")))</f>
        <v>-</v>
      </c>
      <c r="T118" s="51" t="str">
        <f>IF(N118="","-",IF(VLOOKUP(N118,'D3 TI'!$D$7:$U$47,18,0)=0,"-",IF(AND(N118=N118,O118="P"),VLOOKUP(N118,'D3 TI'!$D$7:$U$47,18,0),"-")))</f>
        <v>-</v>
      </c>
      <c r="U118" s="52" t="s">
        <v>48</v>
      </c>
      <c r="V118" s="53" t="s">
        <v>12</v>
      </c>
      <c r="W118" s="47"/>
      <c r="X118" s="48"/>
      <c r="Y118" s="49"/>
      <c r="Z118" s="50" t="str">
        <f>IF(X118="","-",IF(VLOOKUP(X118,'D3 TI'!$D$7:$U$47,7,0)=0,"-",IF(AND(X118=X118,OR(Y118="T",Y118="P")),VLOOKUP(X118,'D3 TI'!$D$7:$U$47,7,0),"-")))</f>
        <v>-</v>
      </c>
      <c r="AA118" s="50" t="str">
        <f>IF(X118="","-",IF(VLOOKUP(X118,'D3 TI'!$D$7:$U$47,8,0)=0,"-",IF(AND(X118=X118,OR(Y118="T",Y118="P")),VLOOKUP(X118,'D3 TI'!$D$7:$U$47,8,0),"-")))</f>
        <v>-</v>
      </c>
      <c r="AB118" s="50" t="str">
        <f>IF(X118="","-",IF(VLOOKUP(X118,'D3 TI'!$D$7:$U$47,9,0)=0,"-",IF(AND(X118=X118,OR(Y118="T",Y118="P")),VLOOKUP(X118,'D3 TI'!$D$7:$U$47,9,0),"-")))</f>
        <v>-</v>
      </c>
      <c r="AC118" s="50" t="str">
        <f>IF(X118="","-",IF(VLOOKUP(X118,'D3 TI'!$D$7:$U$47,17,0)=0,"-",IF(AND(X118=X118,Y118="P"),VLOOKUP(X118,'D3 TI'!$D$7:$U$47,17,0),"-")))</f>
        <v>-</v>
      </c>
      <c r="AD118" s="51" t="str">
        <f>IF(X118="","-",IF(VLOOKUP(X118,'D3 TI'!$D$7:$U$47,18,0)=0,"-",IF(AND(X118=X118,Y118="P"),VLOOKUP(X118,'D3 TI'!$D$7:$U$47,18,0),"-")))</f>
        <v>-</v>
      </c>
      <c r="AE118" s="52" t="s">
        <v>48</v>
      </c>
      <c r="AF118" s="56"/>
      <c r="AG118" s="47"/>
      <c r="AH118" s="48" t="s">
        <v>29</v>
      </c>
      <c r="AI118" s="49" t="s">
        <v>38</v>
      </c>
      <c r="AJ118" s="50" t="str">
        <f>IF(AH118="","-",IF(VLOOKUP(AH118,'D3 TI'!$D$7:$U$47,7,0)=0,"-",IF(AND(AH118=AH118,OR(AI118="T",AI118="P")),VLOOKUP(AH118,'D3 TI'!$D$7:$U$47,7,0),"-")))</f>
        <v>HER</v>
      </c>
      <c r="AK118" s="50" t="str">
        <f>IF(AH118="","-",IF(VLOOKUP(AH118,'D3 TI'!$D$7:$U$47,8,0)=0,"-",IF(AND(AH118=AH118,OR(AI118="T",AI118="P")),VLOOKUP(AH118,'D3 TI'!$D$7:$U$47,8,0),"-")))</f>
        <v>-</v>
      </c>
      <c r="AL118" s="50" t="str">
        <f>IF(AH118="","-",IF(VLOOKUP(AH118,'D3 TI'!$D$7:$U$47,9,0)=0,"-",IF(AND(AH118=AH118,OR(AI118="T",AI118="P")),VLOOKUP(AH118,'D3 TI'!$D$7:$U$47,9,0),"-")))</f>
        <v>-</v>
      </c>
      <c r="AM118" s="50" t="str">
        <f>IF(AH118="","-",IF(VLOOKUP(AH118,'D3 TI'!$D$7:$U$47,17,0)=0,"-",IF(AND(AH118=AH118,AI118="P"),VLOOKUP(AH118,'D3 TI'!$D$7:$U$47,17,0),"-")))</f>
        <v>SRT</v>
      </c>
      <c r="AN118" s="51" t="str">
        <f>IF(AH118="","-",IF(VLOOKUP(AH118,'D3 TI'!$D$7:$U$47,18,0)=0,"-",IF(AND(AH118=AH118,AI118="P"),VLOOKUP(AH118,'D3 TI'!$D$7:$U$47,18,0),"-")))</f>
        <v>-</v>
      </c>
      <c r="AO118" s="52" t="s">
        <v>48</v>
      </c>
      <c r="AP118" s="53" t="s">
        <v>46</v>
      </c>
      <c r="AQ118" s="47"/>
      <c r="AR118" s="48" t="s">
        <v>41</v>
      </c>
      <c r="AS118" s="49" t="s">
        <v>38</v>
      </c>
      <c r="AT118" s="50" t="str">
        <f>IF(AR118="","-",IF(VLOOKUP(AR118,'D3 TI'!$D$7:$U$47,7,0)=0,"-",IF(AND(AR118=AR118,OR(AS118="T",AS118="P")),VLOOKUP(AR118,'D3 TI'!$D$7:$U$47,7,0),"-")))</f>
        <v>HER</v>
      </c>
      <c r="AU118" s="50" t="str">
        <f>IF(AR118="","-",IF(VLOOKUP(AR118,'D3 TI'!$D$7:$U$47,8,0)=0,"-",IF(AND(AR118=AR118,OR(AS118="T",AS118="P")),VLOOKUP(AR118,'D3 TI'!$D$7:$U$47,8,0),"-")))</f>
        <v>-</v>
      </c>
      <c r="AV118" s="50" t="str">
        <f>IF(AR118="","-",IF(VLOOKUP(AR118,'D3 TI'!$D$7:$U$47,9,0)=0,"-",IF(AND(AR118=AR118,OR(AS118="T",AS118="P")),VLOOKUP(AR118,'D3 TI'!$D$7:$U$47,9,0),"-")))</f>
        <v>-</v>
      </c>
      <c r="AW118" s="50" t="str">
        <f>IF(AR118="","-",IF(VLOOKUP(AR118,'D3 TI'!$D$7:$U$47,17,0)=0,"-",IF(AND(AR118=AR118,AS118="P"),VLOOKUP(AR118,'D3 TI'!$D$7:$U$47,17,0),"-")))</f>
        <v>CDN</v>
      </c>
      <c r="AX118" s="51" t="str">
        <f>IF(AR118="","-",IF(VLOOKUP(AR118,'D3 TI'!$D$7:$U$47,18,0)=0,"-",IF(AND(AR118=AR118,AS118="P"),VLOOKUP(AR118,'D3 TI'!$D$7:$U$47,18,0),"-")))</f>
        <v>-</v>
      </c>
      <c r="AY118" s="52" t="s">
        <v>48</v>
      </c>
      <c r="AZ118" s="53" t="s">
        <v>33</v>
      </c>
      <c r="BA118" s="22"/>
      <c r="BB118" s="22"/>
      <c r="BC118" s="22"/>
      <c r="BD118" s="22"/>
      <c r="BE118" s="2"/>
      <c r="BF118" s="2"/>
      <c r="BG118" s="2"/>
      <c r="BH118" s="2"/>
      <c r="BI118" s="2"/>
      <c r="BJ118" s="2"/>
    </row>
    <row r="119" spans="1:62" ht="14.25" customHeight="1">
      <c r="A119" s="23">
        <v>3</v>
      </c>
      <c r="B119" s="38" t="s">
        <v>638</v>
      </c>
      <c r="C119" s="47"/>
      <c r="D119" s="48" t="s">
        <v>71</v>
      </c>
      <c r="E119" s="49" t="s">
        <v>31</v>
      </c>
      <c r="F119" s="50" t="str">
        <f>IF(D119="","-",IF(VLOOKUP(D119,D3TK!$D$7:$U$44,7,0)=0,"-",IF(AND(D119=D119,OR(E119="T",E119="P")),VLOOKUP(D119,D3TK!$D$7:$U$44,7,0),"-")))</f>
        <v>SML</v>
      </c>
      <c r="G119" s="50" t="str">
        <f>IF(D119="","-",IF(VLOOKUP(D119,D3TK!$D$7:$U$44,8,0)=0,"-",IF(AND(D119=D119,OR(E119="T",E119="P")),VLOOKUP(D119,D3TK!$D$7:$U$44,8,0),"-")))</f>
        <v>-</v>
      </c>
      <c r="H119" s="50" t="str">
        <f>IF(D119="","-",IF(VLOOKUP(D119,D3TK!$D$7:$U$44,9,0)=0,"-",IF(AND(D119=D119,OR(E119="T",E119="P")),VLOOKUP(D119,D3TK!$D$7:$U$44,9,0),"-")))</f>
        <v>-</v>
      </c>
      <c r="I119" s="50" t="str">
        <f>IF(D119="","-",IF(VLOOKUP(D119,D3TK!$D$7:$U$44,17,0)=0,"-",IF(AND(D119=D119,E119="P"),VLOOKUP(D119,D3TK!$D$7:$U$44,17,0),"-")))</f>
        <v>-</v>
      </c>
      <c r="J119" s="51" t="str">
        <f>IF(D119="","-",IF(VLOOKUP(D119,D3TK!$D$7:$U$44,18,0)=0,"-",IF(AND(D119=D119,E119="P"),VLOOKUP(D119,D3TK!$D$7:$U$44,18,0),"-")))</f>
        <v>-</v>
      </c>
      <c r="K119" s="52" t="s">
        <v>54</v>
      </c>
      <c r="L119" s="53" t="s">
        <v>90</v>
      </c>
      <c r="M119" s="47"/>
      <c r="N119" s="48" t="s">
        <v>81</v>
      </c>
      <c r="O119" s="49" t="s">
        <v>31</v>
      </c>
      <c r="P119" s="50" t="str">
        <f>IF(N119="","-",IF(VLOOKUP(N119,D3TK!$D$7:$U$44,7,0)=0,"-",IF(AND(N119=N119,OR(O119="T",O119="P")),VLOOKUP(N119,D3TK!$D$7:$U$44,7,0),"-")))</f>
        <v>ACB</v>
      </c>
      <c r="Q119" s="50" t="str">
        <f>IF(N119="","-",IF(VLOOKUP(N119,D3TK!$D$7:$U$44,8,0)=0,"-",IF(AND(N119=N119,OR(O119="T",O119="P")),VLOOKUP(N119,D3TK!$D$7:$U$44,8,0),"-")))</f>
        <v>ANM</v>
      </c>
      <c r="R119" s="50" t="str">
        <f>IF(N119="","-",IF(VLOOKUP(N119,D3TK!$D$7:$U$44,9,0)=0,"-",IF(AND(N119=N119,OR(O119="T",O119="P")),VLOOKUP(N119,D3TK!$D$7:$U$44,9,0),"-")))</f>
        <v>SAM</v>
      </c>
      <c r="S119" s="50" t="str">
        <f>IF(N119="","-",IF(VLOOKUP(N119,D3TK!$D$7:$U$44,17,0)=0,"-",IF(AND(N119=N119,O119="P"),VLOOKUP(N119,D3TK!$D$7:$U$44,17,0),"-")))</f>
        <v>-</v>
      </c>
      <c r="T119" s="51" t="str">
        <f>IF(N119="","-",IF(VLOOKUP(N119,D3TK!$D$7:$U$44,18,0)=0,"-",IF(AND(N119=N119,O119="P"),VLOOKUP(N119,D3TK!$D$7:$U$44,18,0),"-")))</f>
        <v>-</v>
      </c>
      <c r="U119" s="52" t="s">
        <v>54</v>
      </c>
      <c r="V119" s="53" t="s">
        <v>12</v>
      </c>
      <c r="W119" s="47"/>
      <c r="X119" s="48" t="s">
        <v>29</v>
      </c>
      <c r="Y119" s="49" t="s">
        <v>38</v>
      </c>
      <c r="Z119" s="50" t="str">
        <f>IF(X119="","-",IF(VLOOKUP(X119,D3TK!$D$7:$U$44,7,0)=0,"-",IF(AND(X119=X119,OR(Y119="T",Y119="P")),VLOOKUP(X119,D3TK!$D$7:$U$44,7,0),"-")))</f>
        <v>AZP</v>
      </c>
      <c r="AA119" s="50" t="str">
        <f>IF(X119="","-",IF(VLOOKUP(X119,D3TK!$D$7:$U$44,8,0)=0,"-",IF(AND(X119=X119,OR(Y119="T",Y119="P")),VLOOKUP(X119,D3TK!$D$7:$U$44,8,0),"-")))</f>
        <v>-</v>
      </c>
      <c r="AB119" s="50" t="str">
        <f>IF(X119="","-",IF(VLOOKUP(X119,D3TK!$D$7:$U$44,9,0)=0,"-",IF(AND(X119=X119,OR(Y119="T",Y119="P")),VLOOKUP(X119,D3TK!$D$7:$U$44,9,0),"-")))</f>
        <v>-</v>
      </c>
      <c r="AC119" s="50" t="str">
        <f>IF(X119="","-",IF(VLOOKUP(X119,D3TK!$D$7:$U$44,17,0)=0,"-",IF(AND(X119=X119,Y119="P"),VLOOKUP(X119,D3TK!$D$7:$U$44,17,0),"-")))</f>
        <v>RGS</v>
      </c>
      <c r="AD119" s="51" t="str">
        <f>IF(X119="","-",IF(VLOOKUP(X119,D3TK!$D$7:$U$44,18,0)=0,"-",IF(AND(X119=X119,Y119="P"),VLOOKUP(X119,D3TK!$D$7:$U$44,18,0),"-")))</f>
        <v>-</v>
      </c>
      <c r="AE119" s="52" t="s">
        <v>54</v>
      </c>
      <c r="AF119" s="53" t="s">
        <v>145</v>
      </c>
      <c r="AG119" s="47"/>
      <c r="AH119" s="48"/>
      <c r="AI119" s="49"/>
      <c r="AJ119" s="50" t="str">
        <f>IF(AH119="","-",IF(VLOOKUP(AH119,D3TK!$D$7:$U$44,7,0)=0,"-",IF(AND(AH119=AH119,OR(AI119="T",AI119="P")),VLOOKUP(AH119,D3TK!$D$7:$U$44,7,0),"-")))</f>
        <v>-</v>
      </c>
      <c r="AK119" s="50" t="str">
        <f>IF(AH119="","-",IF(VLOOKUP(AH119,D3TK!$D$7:$U$44,8,0)=0,"-",IF(AND(AH119=AH119,OR(AI119="T",AI119="P")),VLOOKUP(AH119,D3TK!$D$7:$U$44,8,0),"-")))</f>
        <v>-</v>
      </c>
      <c r="AL119" s="50" t="str">
        <f>IF(AH119="","-",IF(VLOOKUP(AH119,D3TK!$D$7:$U$44,9,0)=0,"-",IF(AND(AH119=AH119,OR(AI119="T",AI119="P")),VLOOKUP(AH119,D3TK!$D$7:$U$44,9,0),"-")))</f>
        <v>-</v>
      </c>
      <c r="AM119" s="50" t="str">
        <f>IF(AH119="","-",IF(VLOOKUP(AH119,D3TK!$D$7:$U$44,17,0)=0,"-",IF(AND(AH119=AH119,AI119="P"),VLOOKUP(AH119,D3TK!$D$7:$U$44,17,0),"-")))</f>
        <v>-</v>
      </c>
      <c r="AN119" s="51" t="str">
        <f>IF(AH119="","-",IF(VLOOKUP(AH119,D3TK!$D$7:$U$44,18,0)=0,"-",IF(AND(AH119=AH119,AI119="P"),VLOOKUP(AH119,D3TK!$D$7:$U$44,18,0),"-")))</f>
        <v>-</v>
      </c>
      <c r="AO119" s="52" t="s">
        <v>54</v>
      </c>
      <c r="AP119" s="56"/>
      <c r="AQ119" s="47"/>
      <c r="AR119" s="48" t="s">
        <v>239</v>
      </c>
      <c r="AS119" s="49" t="s">
        <v>38</v>
      </c>
      <c r="AT119" s="50" t="str">
        <f>IF(AR119="","-",IF(VLOOKUP(AR119,D3TK!$D$7:$U$44,7,0)=0,"-",IF(AND(AR119=AR119,OR(AS119="T",AS119="P")),VLOOKUP(AR119,D3TK!$D$7:$U$44,7,0),"-")))</f>
        <v>AMS</v>
      </c>
      <c r="AU119" s="50" t="str">
        <f>IF(AR119="","-",IF(VLOOKUP(AR119,D3TK!$D$7:$U$44,8,0)=0,"-",IF(AND(AR119=AR119,OR(AS119="T",AS119="P")),VLOOKUP(AR119,D3TK!$D$7:$U$44,8,0),"-")))</f>
        <v>HER</v>
      </c>
      <c r="AV119" s="50" t="str">
        <f>IF(AR119="","-",IF(VLOOKUP(AR119,D3TK!$D$7:$U$44,9,0)=0,"-",IF(AND(AR119=AR119,OR(AS119="T",AS119="P")),VLOOKUP(AR119,D3TK!$D$7:$U$44,9,0),"-")))</f>
        <v>-</v>
      </c>
      <c r="AW119" s="50" t="str">
        <f>IF(AR119="","-",IF(VLOOKUP(AR119,D3TK!$D$7:$U$44,17,0)=0,"-",IF(AND(AR119=AR119,AS119="P"),VLOOKUP(AR119,D3TK!$D$7:$U$44,17,0),"-")))</f>
        <v>-</v>
      </c>
      <c r="AX119" s="51" t="str">
        <f>IF(AR119="","-",IF(VLOOKUP(AR119,D3TK!$D$7:$U$44,18,0)=0,"-",IF(AND(AR119=AR119,AS119="P"),VLOOKUP(AR119,D3TK!$D$7:$U$44,18,0),"-")))</f>
        <v>-</v>
      </c>
      <c r="AY119" s="52" t="s">
        <v>54</v>
      </c>
      <c r="AZ119" s="53" t="s">
        <v>142</v>
      </c>
      <c r="BA119" s="22"/>
      <c r="BB119" s="22"/>
      <c r="BC119" s="22"/>
      <c r="BD119" s="22"/>
      <c r="BE119" s="2"/>
      <c r="BF119" s="2"/>
      <c r="BG119" s="2"/>
      <c r="BH119" s="2"/>
      <c r="BI119" s="2"/>
      <c r="BJ119" s="2"/>
    </row>
    <row r="120" spans="1:62" ht="14.25" customHeight="1">
      <c r="A120" s="23">
        <v>3</v>
      </c>
      <c r="B120" s="38" t="s">
        <v>638</v>
      </c>
      <c r="C120" s="47"/>
      <c r="D120" s="48" t="s">
        <v>37</v>
      </c>
      <c r="E120" s="49" t="s">
        <v>31</v>
      </c>
      <c r="F120" s="50" t="str">
        <f>IF(D120="","-",IF(VLOOKUP(D120,D4TI!$D$7:$U$58,7,0)=0,"-",IF(AND(D120=D120,OR(E120="T",E120="P")),VLOOKUP(D120,D4TI!$D$7:$U$58,7,0),"-")))</f>
        <v>RMM</v>
      </c>
      <c r="G120" s="50" t="str">
        <f>IF(D120="","-",IF(VLOOKUP(D120,D4TI!$D$7:$U$58,8,0)=0,"-",IF(AND(D120=D120,OR(E120="T",E120="P")),VLOOKUP(D120,D4TI!$D$7:$U$58,8,0),"-")))</f>
        <v>-</v>
      </c>
      <c r="H120" s="50" t="str">
        <f>IF(D120="","-",IF(VLOOKUP(D120,D4TI!$D$7:$U$58,9,0)=0,"-",IF(AND(D120=D120,OR(E120="T",E120="P")),VLOOKUP(D120,D4TI!$D$7:$U$58,9,0),"-")))</f>
        <v>-</v>
      </c>
      <c r="I120" s="50" t="str">
        <f>IF(D120="","-",IF(VLOOKUP(D120,D4TI!$D$7:$U$58,17,0)=0,"-",IF(AND(D120=D120,E120="P"),VLOOKUP(D120,D4TI!$D$7:$U$58,17,0),"-")))</f>
        <v>-</v>
      </c>
      <c r="J120" s="51" t="str">
        <f>IF(D120="","-",IF(VLOOKUP(D120,D4TI!$D$7:$U$58,18,0)=0,"-",IF(AND(D120=D120,E120="P"),VLOOKUP(D120,D4TI!$D$7:$U$58,18,0),"-")))</f>
        <v>-</v>
      </c>
      <c r="K120" s="57" t="s">
        <v>64</v>
      </c>
      <c r="L120" s="53" t="s">
        <v>68</v>
      </c>
      <c r="M120" s="47"/>
      <c r="N120" s="48" t="s">
        <v>81</v>
      </c>
      <c r="O120" s="49" t="s">
        <v>31</v>
      </c>
      <c r="P120" s="50" t="str">
        <f>IF(N120="","-",IF(VLOOKUP(N120,D4TI!$D$7:$U$58,7,0)=0,"-",IF(AND(N120=N120,OR(O120="T",O120="P")),VLOOKUP(N120,D4TI!$D$7:$U$58,7,0),"-")))</f>
        <v>ACB</v>
      </c>
      <c r="Q120" s="50" t="str">
        <f>IF(N120="","-",IF(VLOOKUP(N120,D4TI!$D$7:$U$58,8,0)=0,"-",IF(AND(N120=N120,OR(O120="T",O120="P")),VLOOKUP(N120,D4TI!$D$7:$U$58,8,0),"-")))</f>
        <v>ANM</v>
      </c>
      <c r="R120" s="50" t="str">
        <f>IF(N120="","-",IF(VLOOKUP(N120,D4TI!$D$7:$U$58,9,0)=0,"-",IF(AND(N120=N120,OR(O120="T",O120="P")),VLOOKUP(N120,D4TI!$D$7:$U$58,9,0),"-")))</f>
        <v>SAM</v>
      </c>
      <c r="S120" s="50" t="str">
        <f>IF(N120="","-",IF(VLOOKUP(N120,D4TI!$D$7:$U$58,17,0)=0,"-",IF(AND(N120=N120,O120="P"),VLOOKUP(N120,D4TI!$D$7:$U$58,17,0),"-")))</f>
        <v>-</v>
      </c>
      <c r="T120" s="51" t="str">
        <f>IF(N120="","-",IF(VLOOKUP(N120,D4TI!$D$7:$U$58,18,0)=0,"-",IF(AND(N120=N120,O120="P"),VLOOKUP(N120,D4TI!$D$7:$U$58,18,0),"-")))</f>
        <v>-</v>
      </c>
      <c r="U120" s="57" t="s">
        <v>64</v>
      </c>
      <c r="V120" s="53" t="s">
        <v>12</v>
      </c>
      <c r="W120" s="47"/>
      <c r="X120" s="48" t="s">
        <v>29</v>
      </c>
      <c r="Y120" s="49" t="s">
        <v>38</v>
      </c>
      <c r="Z120" s="50" t="str">
        <f>IF(X120="","-",IF(VLOOKUP(X120,D4TI!$D$7:$U$58,7,0)=0,"-",IF(AND(X120=X120,OR(Y120="T",Y120="P")),VLOOKUP(X120,D4TI!$D$7:$U$58,7,0),"-")))</f>
        <v>HER</v>
      </c>
      <c r="AA120" s="50" t="str">
        <f>IF(X120="","-",IF(VLOOKUP(X120,D4TI!$D$7:$U$58,8,0)=0,"-",IF(AND(X120=X120,OR(Y120="T",Y120="P")),VLOOKUP(X120,D4TI!$D$7:$U$58,8,0),"-")))</f>
        <v>-</v>
      </c>
      <c r="AB120" s="50" t="str">
        <f>IF(X120="","-",IF(VLOOKUP(X120,D4TI!$D$7:$U$58,9,0)=0,"-",IF(AND(X120=X120,OR(Y120="T",Y120="P")),VLOOKUP(X120,D4TI!$D$7:$U$58,9,0),"-")))</f>
        <v>-</v>
      </c>
      <c r="AC120" s="50" t="str">
        <f>IF(X120="","-",IF(VLOOKUP(X120,D4TI!$D$7:$U$58,17,0)=0,"-",IF(AND(X120=X120,Y120="P"),VLOOKUP(X120,D4TI!$D$7:$U$58,17,0),"-")))</f>
        <v>ATN</v>
      </c>
      <c r="AD120" s="51" t="str">
        <f>IF(X120="","-",IF(VLOOKUP(X120,D4TI!$D$7:$U$58,18,0)=0,"-",IF(AND(X120=X120,Y120="P"),VLOOKUP(X120,D4TI!$D$7:$U$58,18,0),"-")))</f>
        <v>-</v>
      </c>
      <c r="AE120" s="57" t="s">
        <v>64</v>
      </c>
      <c r="AF120" s="53" t="s">
        <v>149</v>
      </c>
      <c r="AG120" s="47"/>
      <c r="AH120" s="48"/>
      <c r="AI120" s="49"/>
      <c r="AJ120" s="50" t="str">
        <f>IF(AH120="","-",IF(VLOOKUP(AH120,D4TI!$D$7:$U$58,7,0)=0,"-",IF(AND(AH120=AH120,OR(AI120="T",AI120="P")),VLOOKUP(AH120,D4TI!$D$7:$U$58,7,0),"-")))</f>
        <v>-</v>
      </c>
      <c r="AK120" s="50" t="str">
        <f>IF(AH120="","-",IF(VLOOKUP(AH120,D4TI!$D$7:$U$58,8,0)=0,"-",IF(AND(AH120=AH120,OR(AI120="T",AI120="P")),VLOOKUP(AH120,D4TI!$D$7:$U$58,8,0),"-")))</f>
        <v>-</v>
      </c>
      <c r="AL120" s="50" t="str">
        <f>IF(AH120="","-",IF(VLOOKUP(AH120,D4TI!$D$7:$U$58,9,0)=0,"-",IF(AND(AH120=AH120,OR(AI120="T",AI120="P")),VLOOKUP(AH120,D4TI!$D$7:$U$58,9,0),"-")))</f>
        <v>-</v>
      </c>
      <c r="AM120" s="50" t="str">
        <f>IF(AH120="","-",IF(VLOOKUP(AH120,D4TI!$D$7:$U$58,17,0)=0,"-",IF(AND(AH120=AH120,AI120="P"),VLOOKUP(AH120,D4TI!$D$7:$U$58,17,0),"-")))</f>
        <v>-</v>
      </c>
      <c r="AN120" s="51" t="str">
        <f>IF(AH120="","-",IF(VLOOKUP(AH120,D4TI!$D$7:$U$58,18,0)=0,"-",IF(AND(AH120=AH120,AI120="P"),VLOOKUP(AH120,D4TI!$D$7:$U$58,18,0),"-")))</f>
        <v>-</v>
      </c>
      <c r="AO120" s="57" t="s">
        <v>64</v>
      </c>
      <c r="AP120" s="56"/>
      <c r="AQ120" s="47"/>
      <c r="AR120" s="48" t="s">
        <v>29</v>
      </c>
      <c r="AS120" s="49" t="s">
        <v>38</v>
      </c>
      <c r="AT120" s="50" t="str">
        <f>IF(AR120="","-",IF(VLOOKUP(AR120,D4TI!$D$7:$U$58,7,0)=0,"-",IF(AND(AR120=AR120,OR(AS120="T",AS120="P")),VLOOKUP(AR120,D4TI!$D$7:$U$58,7,0),"-")))</f>
        <v>HER</v>
      </c>
      <c r="AU120" s="50" t="str">
        <f>IF(AR120="","-",IF(VLOOKUP(AR120,D4TI!$D$7:$U$58,8,0)=0,"-",IF(AND(AR120=AR120,OR(AS120="T",AS120="P")),VLOOKUP(AR120,D4TI!$D$7:$U$58,8,0),"-")))</f>
        <v>-</v>
      </c>
      <c r="AV120" s="50" t="str">
        <f>IF(AR120="","-",IF(VLOOKUP(AR120,D4TI!$D$7:$U$58,9,0)=0,"-",IF(AND(AR120=AR120,OR(AS120="T",AS120="P")),VLOOKUP(AR120,D4TI!$D$7:$U$58,9,0),"-")))</f>
        <v>-</v>
      </c>
      <c r="AW120" s="50" t="str">
        <f>IF(AR120="","-",IF(VLOOKUP(AR120,D4TI!$D$7:$U$58,17,0)=0,"-",IF(AND(AR120=AR120,AS120="P"),VLOOKUP(AR120,D4TI!$D$7:$U$58,17,0),"-")))</f>
        <v>ATN</v>
      </c>
      <c r="AX120" s="51" t="str">
        <f>IF(AR120="","-",IF(VLOOKUP(AR120,D4TI!$D$7:$U$58,18,0)=0,"-",IF(AND(AR120=AR120,AS120="P"),VLOOKUP(AR120,D4TI!$D$7:$U$58,18,0),"-")))</f>
        <v>-</v>
      </c>
      <c r="AY120" s="57" t="s">
        <v>64</v>
      </c>
      <c r="AZ120" s="53" t="s">
        <v>46</v>
      </c>
      <c r="BA120" s="22"/>
      <c r="BB120" s="22"/>
      <c r="BC120" s="22"/>
      <c r="BD120" s="22"/>
      <c r="BE120" s="2"/>
      <c r="BF120" s="2"/>
      <c r="BG120" s="2"/>
      <c r="BH120" s="2"/>
      <c r="BI120" s="2"/>
      <c r="BJ120" s="2"/>
    </row>
    <row r="121" spans="1:62" ht="14.25" customHeight="1">
      <c r="A121" s="23">
        <v>3</v>
      </c>
      <c r="B121" s="38" t="s">
        <v>638</v>
      </c>
      <c r="C121" s="47"/>
      <c r="D121" s="48" t="s">
        <v>37</v>
      </c>
      <c r="E121" s="49" t="s">
        <v>31</v>
      </c>
      <c r="F121" s="50" t="str">
        <f>IF(D121="","-",IF(VLOOKUP(D121,D4TI!$D$7:$U$58,7,0)=0,"-",IF(AND(D121=D121,OR(E121="T",E121="P")),VLOOKUP(D121,D4TI!$D$7:$U$58,7,0),"-")))</f>
        <v>RMM</v>
      </c>
      <c r="G121" s="50" t="str">
        <f>IF(D121="","-",IF(VLOOKUP(D121,D4TI!$D$7:$U$58,8,0)=0,"-",IF(AND(D121=D121,OR(E121="T",E121="P")),VLOOKUP(D121,D4TI!$D$7:$U$58,8,0),"-")))</f>
        <v>-</v>
      </c>
      <c r="H121" s="50" t="str">
        <f>IF(D121="","-",IF(VLOOKUP(D121,D4TI!$D$7:$U$58,9,0)=0,"-",IF(AND(D121=D121,OR(E121="T",E121="P")),VLOOKUP(D121,D4TI!$D$7:$U$58,9,0),"-")))</f>
        <v>-</v>
      </c>
      <c r="I121" s="50" t="str">
        <f>IF(D121="","-",IF(VLOOKUP(D121,D4TI!$D$7:$U$58,17,0)=0,"-",IF(AND(D121=D121,E121="P"),VLOOKUP(D121,D4TI!$D$7:$U$58,17,0),"-")))</f>
        <v>-</v>
      </c>
      <c r="J121" s="51" t="str">
        <f>IF(D121="","-",IF(VLOOKUP(D121,D4TI!$D$7:$U$58,18,0)=0,"-",IF(AND(D121=D121,E121="P"),VLOOKUP(D121,D4TI!$D$7:$U$58,18,0),"-")))</f>
        <v>-</v>
      </c>
      <c r="K121" s="57" t="s">
        <v>75</v>
      </c>
      <c r="L121" s="53" t="s">
        <v>68</v>
      </c>
      <c r="M121" s="47"/>
      <c r="N121" s="48" t="s">
        <v>81</v>
      </c>
      <c r="O121" s="49" t="s">
        <v>31</v>
      </c>
      <c r="P121" s="50" t="str">
        <f>IF(N121="","-",IF(VLOOKUP(N121,D4TI!$D$7:$U$58,7,0)=0,"-",IF(AND(N121=N121,OR(O121="T",O121="P")),VLOOKUP(N121,D4TI!$D$7:$U$58,7,0),"-")))</f>
        <v>ACB</v>
      </c>
      <c r="Q121" s="50" t="str">
        <f>IF(N121="","-",IF(VLOOKUP(N121,D4TI!$D$7:$U$58,8,0)=0,"-",IF(AND(N121=N121,OR(O121="T",O121="P")),VLOOKUP(N121,D4TI!$D$7:$U$58,8,0),"-")))</f>
        <v>ANM</v>
      </c>
      <c r="R121" s="50" t="str">
        <f>IF(N121="","-",IF(VLOOKUP(N121,D4TI!$D$7:$U$58,9,0)=0,"-",IF(AND(N121=N121,OR(O121="T",O121="P")),VLOOKUP(N121,D4TI!$D$7:$U$58,9,0),"-")))</f>
        <v>SAM</v>
      </c>
      <c r="S121" s="50" t="str">
        <f>IF(N121="","-",IF(VLOOKUP(N121,D4TI!$D$7:$U$58,17,0)=0,"-",IF(AND(N121=N121,O121="P"),VLOOKUP(N121,D4TI!$D$7:$U$58,17,0),"-")))</f>
        <v>-</v>
      </c>
      <c r="T121" s="51" t="str">
        <f>IF(N121="","-",IF(VLOOKUP(N121,D4TI!$D$7:$U$58,18,0)=0,"-",IF(AND(N121=N121,O121="P"),VLOOKUP(N121,D4TI!$D$7:$U$58,18,0),"-")))</f>
        <v>-</v>
      </c>
      <c r="U121" s="57" t="s">
        <v>75</v>
      </c>
      <c r="V121" s="53" t="s">
        <v>12</v>
      </c>
      <c r="W121" s="47"/>
      <c r="X121" s="48" t="s">
        <v>29</v>
      </c>
      <c r="Y121" s="49" t="s">
        <v>38</v>
      </c>
      <c r="Z121" s="50" t="str">
        <f>IF(X121="","-",IF(VLOOKUP(X121,D4TI!$D$7:$U$58,7,0)=0,"-",IF(AND(X121=X121,OR(Y121="T",Y121="P")),VLOOKUP(X121,D4TI!$D$7:$U$58,7,0),"-")))</f>
        <v>HER</v>
      </c>
      <c r="AA121" s="50" t="str">
        <f>IF(X121="","-",IF(VLOOKUP(X121,D4TI!$D$7:$U$58,8,0)=0,"-",IF(AND(X121=X121,OR(Y121="T",Y121="P")),VLOOKUP(X121,D4TI!$D$7:$U$58,8,0),"-")))</f>
        <v>-</v>
      </c>
      <c r="AB121" s="50" t="str">
        <f>IF(X121="","-",IF(VLOOKUP(X121,D4TI!$D$7:$U$58,9,0)=0,"-",IF(AND(X121=X121,OR(Y121="T",Y121="P")),VLOOKUP(X121,D4TI!$D$7:$U$58,9,0),"-")))</f>
        <v>-</v>
      </c>
      <c r="AC121" s="50" t="str">
        <f>IF(X121="","-",IF(VLOOKUP(X121,D4TI!$D$7:$U$58,17,0)=0,"-",IF(AND(X121=X121,Y121="P"),VLOOKUP(X121,D4TI!$D$7:$U$58,17,0),"-")))</f>
        <v>ATN</v>
      </c>
      <c r="AD121" s="51" t="str">
        <f>IF(X121="","-",IF(VLOOKUP(X121,D4TI!$D$7:$U$58,18,0)=0,"-",IF(AND(X121=X121,Y121="P"),VLOOKUP(X121,D4TI!$D$7:$U$58,18,0),"-")))</f>
        <v>-</v>
      </c>
      <c r="AE121" s="57" t="s">
        <v>75</v>
      </c>
      <c r="AF121" s="53" t="s">
        <v>160</v>
      </c>
      <c r="AG121" s="47"/>
      <c r="AH121" s="48"/>
      <c r="AI121" s="49"/>
      <c r="AJ121" s="50" t="str">
        <f>IF(AH121="","-",IF(VLOOKUP(AH121,D4TI!$D$7:$U$58,7,0)=0,"-",IF(AND(AH121=AH121,OR(AI121="T",AI121="P")),VLOOKUP(AH121,D4TI!$D$7:$U$58,7,0),"-")))</f>
        <v>-</v>
      </c>
      <c r="AK121" s="50" t="str">
        <f>IF(AH121="","-",IF(VLOOKUP(AH121,D4TI!$D$7:$U$58,8,0)=0,"-",IF(AND(AH121=AH121,OR(AI121="T",AI121="P")),VLOOKUP(AH121,D4TI!$D$7:$U$58,8,0),"-")))</f>
        <v>-</v>
      </c>
      <c r="AL121" s="50" t="str">
        <f>IF(AH121="","-",IF(VLOOKUP(AH121,D4TI!$D$7:$U$58,9,0)=0,"-",IF(AND(AH121=AH121,OR(AI121="T",AI121="P")),VLOOKUP(AH121,D4TI!$D$7:$U$58,9,0),"-")))</f>
        <v>-</v>
      </c>
      <c r="AM121" s="50" t="str">
        <f>IF(AH121="","-",IF(VLOOKUP(AH121,D4TI!$D$7:$U$58,17,0)=0,"-",IF(AND(AH121=AH121,AI121="P"),VLOOKUP(AH121,D4TI!$D$7:$U$58,17,0),"-")))</f>
        <v>-</v>
      </c>
      <c r="AN121" s="51" t="str">
        <f>IF(AH121="","-",IF(VLOOKUP(AH121,D4TI!$D$7:$U$58,18,0)=0,"-",IF(AND(AH121=AH121,AI121="P"),VLOOKUP(AH121,D4TI!$D$7:$U$58,18,0),"-")))</f>
        <v>-</v>
      </c>
      <c r="AO121" s="57" t="s">
        <v>75</v>
      </c>
      <c r="AP121" s="56"/>
      <c r="AQ121" s="47"/>
      <c r="AR121" s="48" t="s">
        <v>29</v>
      </c>
      <c r="AS121" s="49" t="s">
        <v>38</v>
      </c>
      <c r="AT121" s="50" t="str">
        <f>IF(AR121="","-",IF(VLOOKUP(AR121,D4TI!$D$7:$U$58,7,0)=0,"-",IF(AND(AR121=AR121,OR(AS121="T",AS121="P")),VLOOKUP(AR121,D4TI!$D$7:$U$58,7,0),"-")))</f>
        <v>HER</v>
      </c>
      <c r="AU121" s="50" t="str">
        <f>IF(AR121="","-",IF(VLOOKUP(AR121,D4TI!$D$7:$U$58,8,0)=0,"-",IF(AND(AR121=AR121,OR(AS121="T",AS121="P")),VLOOKUP(AR121,D4TI!$D$7:$U$58,8,0),"-")))</f>
        <v>-</v>
      </c>
      <c r="AV121" s="50" t="str">
        <f>IF(AR121="","-",IF(VLOOKUP(AR121,D4TI!$D$7:$U$58,9,0)=0,"-",IF(AND(AR121=AR121,OR(AS121="T",AS121="P")),VLOOKUP(AR121,D4TI!$D$7:$U$58,9,0),"-")))</f>
        <v>-</v>
      </c>
      <c r="AW121" s="50" t="str">
        <f>IF(AR121="","-",IF(VLOOKUP(AR121,D4TI!$D$7:$U$58,17,0)=0,"-",IF(AND(AR121=AR121,AS121="P"),VLOOKUP(AR121,D4TI!$D$7:$U$58,17,0),"-")))</f>
        <v>ATN</v>
      </c>
      <c r="AX121" s="51" t="str">
        <f>IF(AR121="","-",IF(VLOOKUP(AR121,D4TI!$D$7:$U$58,18,0)=0,"-",IF(AND(AR121=AR121,AS121="P"),VLOOKUP(AR121,D4TI!$D$7:$U$58,18,0),"-")))</f>
        <v>-</v>
      </c>
      <c r="AY121" s="57" t="s">
        <v>75</v>
      </c>
      <c r="AZ121" s="53" t="s">
        <v>46</v>
      </c>
      <c r="BA121" s="22"/>
      <c r="BB121" s="22"/>
      <c r="BC121" s="22"/>
      <c r="BD121" s="22"/>
      <c r="BE121" s="2"/>
      <c r="BF121" s="2"/>
      <c r="BG121" s="2"/>
      <c r="BH121" s="2"/>
      <c r="BI121" s="2"/>
      <c r="BJ121" s="2"/>
    </row>
    <row r="122" spans="1:62" ht="14.25" customHeight="1">
      <c r="A122" s="23">
        <v>3</v>
      </c>
      <c r="B122" s="38" t="s">
        <v>638</v>
      </c>
      <c r="C122" s="47"/>
      <c r="D122" s="48" t="s">
        <v>71</v>
      </c>
      <c r="E122" s="49" t="s">
        <v>31</v>
      </c>
      <c r="F122" s="50" t="str">
        <f>IF(D122="","-",IF(VLOOKUP(D122,'S1-TI'!$D$7:$U$58,7,0)=0,"-",IF(AND(D122=D122,OR(E122="T",E122="P")),VLOOKUP(D122,'S1-TI'!$D$7:$U$58,7,0),"-")))</f>
        <v>YYS</v>
      </c>
      <c r="G122" s="50" t="str">
        <f>IF(D122="","-",IF(VLOOKUP(D122,'S1-TI'!$D$7:$U$58,8,0)=0,"-",IF(AND(D122=D122,OR(E122="T",E122="P")),VLOOKUP(D122,'S1-TI'!$D$7:$U$58,8,0),"-")))</f>
        <v>-</v>
      </c>
      <c r="H122" s="50" t="str">
        <f>IF(D122="","-",IF(VLOOKUP(D122,'S1-TI'!$D$7:$U$58,9,0)=0,"-",IF(AND(D122=D122,OR(E122="T",E122="P")),VLOOKUP(D122,'S1-TI'!$D$7:$U$58,9,0),"-")))</f>
        <v>-</v>
      </c>
      <c r="I122" s="50" t="str">
        <f>IF(D122="","-",IF(VLOOKUP(D122,'S1-TI'!$D$7:$U$58,17,0)=0,"-",IF(AND(D122=D122,E122="P"),VLOOKUP(D122,'S1-TI'!$D$7:$U$58,17,0),"-")))</f>
        <v>-</v>
      </c>
      <c r="J122" s="51" t="str">
        <f>IF(D122="","-",IF(VLOOKUP(D122,'S1-TI'!$D$7:$U$58,18,0)=0,"-",IF(AND(D122=D122,E122="P"),VLOOKUP(D122,'S1-TI'!$D$7:$U$58,18,0),"-")))</f>
        <v>-</v>
      </c>
      <c r="K122" s="57" t="s">
        <v>83</v>
      </c>
      <c r="L122" s="53" t="s">
        <v>85</v>
      </c>
      <c r="M122" s="47"/>
      <c r="N122" s="48" t="s">
        <v>350</v>
      </c>
      <c r="O122" s="49" t="s">
        <v>31</v>
      </c>
      <c r="P122" s="50" t="str">
        <f>IF(N122="","-",IF(VLOOKUP(N122,'S1-TI'!$D$7:$U$58,7,0)=0,"-",IF(AND(N122=N122,OR(O122="T",O122="P")),VLOOKUP(N122,'S1-TI'!$D$7:$U$58,7,0),"-")))</f>
        <v>TLG</v>
      </c>
      <c r="Q122" s="50" t="str">
        <f>IF(N122="","-",IF(VLOOKUP(N122,'S1-TI'!$D$7:$U$58,8,0)=0,"-",IF(AND(N122=N122,OR(O122="T",O122="P")),VLOOKUP(N122,'S1-TI'!$D$7:$U$58,8,0),"-")))</f>
        <v>-</v>
      </c>
      <c r="R122" s="50" t="str">
        <f>IF(N122="","-",IF(VLOOKUP(N122,'S1-TI'!$D$7:$U$58,9,0)=0,"-",IF(AND(N122=N122,OR(O122="T",O122="P")),VLOOKUP(N122,'S1-TI'!$D$7:$U$58,9,0),"-")))</f>
        <v>-</v>
      </c>
      <c r="S122" s="50" t="str">
        <f>IF(N122="","-",IF(VLOOKUP(N122,'S1-TI'!$D$7:$U$58,17,0)=0,"-",IF(AND(N122=N122,O122="P"),VLOOKUP(N122,'S1-TI'!$D$7:$U$58,17,0),"-")))</f>
        <v>-</v>
      </c>
      <c r="T122" s="51" t="str">
        <f>IF(N122="","-",IF(VLOOKUP(N122,'S1-TI'!$D$7:$U$58,18,0)=0,"-",IF(AND(N122=N122,O122="P"),VLOOKUP(N122,'S1-TI'!$D$7:$U$58,18,0),"-")))</f>
        <v>-</v>
      </c>
      <c r="U122" s="57" t="s">
        <v>83</v>
      </c>
      <c r="V122" s="53" t="s">
        <v>49</v>
      </c>
      <c r="W122" s="47"/>
      <c r="X122" s="48"/>
      <c r="Y122" s="49"/>
      <c r="Z122" s="50" t="str">
        <f>IF(X122="","-",IF(VLOOKUP(X122,'S1-TI'!$D$7:$U$58,7,0)=0,"-",IF(AND(X122=X122,OR(Y122="T",Y122="P")),VLOOKUP(X122,'S1-TI'!$D$7:$U$58,7,0),"-")))</f>
        <v>-</v>
      </c>
      <c r="AA122" s="50" t="str">
        <f>IF(X122="","-",IF(VLOOKUP(X122,'S1-TI'!$D$7:$U$58,8,0)=0,"-",IF(AND(X122=X122,OR(Y122="T",Y122="P")),VLOOKUP(X122,'S1-TI'!$D$7:$U$58,8,0),"-")))</f>
        <v>-</v>
      </c>
      <c r="AB122" s="50" t="str">
        <f>IF(X122="","-",IF(VLOOKUP(X122,'S1-TI'!$D$7:$U$58,9,0)=0,"-",IF(AND(X122=X122,OR(Y122="T",Y122="P")),VLOOKUP(X122,'S1-TI'!$D$7:$U$58,9,0),"-")))</f>
        <v>-</v>
      </c>
      <c r="AC122" s="50" t="str">
        <f>IF(X122="","-",IF(VLOOKUP(X122,'S1-TI'!$D$7:$U$58,17,0)=0,"-",IF(AND(X122=X122,Y122="P"),VLOOKUP(X122,'S1-TI'!$D$7:$U$58,17,0),"-")))</f>
        <v>-</v>
      </c>
      <c r="AD122" s="51" t="str">
        <f>IF(X122="","-",IF(VLOOKUP(X122,'S1-TI'!$D$7:$U$58,18,0)=0,"-",IF(AND(X122=X122,Y122="P"),VLOOKUP(X122,'S1-TI'!$D$7:$U$58,18,0),"-")))</f>
        <v>-</v>
      </c>
      <c r="AE122" s="57" t="s">
        <v>83</v>
      </c>
      <c r="AF122" s="56"/>
      <c r="AG122" s="47"/>
      <c r="AH122" s="48" t="s">
        <v>87</v>
      </c>
      <c r="AI122" s="49" t="s">
        <v>38</v>
      </c>
      <c r="AJ122" s="50" t="str">
        <f>IF(AH122="","-",IF(VLOOKUP(AH122,'S1-TI'!$D$7:$U$58,7,0)=0,"-",IF(AND(AH122=AH122,OR(AI122="T",AI122="P")),VLOOKUP(AH122,'S1-TI'!$D$7:$U$58,7,0),"-")))</f>
        <v>RZS</v>
      </c>
      <c r="AK122" s="50" t="str">
        <f>IF(AH122="","-",IF(VLOOKUP(AH122,'S1-TI'!$D$7:$U$58,8,0)=0,"-",IF(AND(AH122=AH122,OR(AI122="T",AI122="P")),VLOOKUP(AH122,'S1-TI'!$D$7:$U$58,8,0),"-")))</f>
        <v>-</v>
      </c>
      <c r="AL122" s="50" t="str">
        <f>IF(AH122="","-",IF(VLOOKUP(AH122,'S1-TI'!$D$7:$U$58,9,0)=0,"-",IF(AND(AH122=AH122,OR(AI122="T",AI122="P")),VLOOKUP(AH122,'S1-TI'!$D$7:$U$58,9,0),"-")))</f>
        <v>-</v>
      </c>
      <c r="AM122" s="50" t="str">
        <f>IF(AH122="","-",IF(VLOOKUP(AH122,'S1-TI'!$D$7:$U$58,17,0)=0,"-",IF(AND(AH122=AH122,AI122="P"),VLOOKUP(AH122,'S1-TI'!$D$7:$U$58,17,0),"-")))</f>
        <v>-</v>
      </c>
      <c r="AN122" s="51" t="str">
        <f>IF(AH122="","-",IF(VLOOKUP(AH122,'S1-TI'!$D$7:$U$58,18,0)=0,"-",IF(AND(AH122=AH122,AI122="P"),VLOOKUP(AH122,'S1-TI'!$D$7:$U$58,18,0),"-")))</f>
        <v>-</v>
      </c>
      <c r="AO122" s="57" t="s">
        <v>83</v>
      </c>
      <c r="AP122" s="53" t="s">
        <v>88</v>
      </c>
      <c r="AQ122" s="47"/>
      <c r="AR122" s="48" t="s">
        <v>71</v>
      </c>
      <c r="AS122" s="49" t="s">
        <v>31</v>
      </c>
      <c r="AT122" s="50" t="str">
        <f>IF(AR122="","-",IF(VLOOKUP(AR122,'S1-TI'!$D$7:$U$58,7,0)=0,"-",IF(AND(AR122=AR122,OR(AS122="T",AS122="P")),VLOOKUP(AR122,'S1-TI'!$D$7:$U$58,7,0),"-")))</f>
        <v>YYS</v>
      </c>
      <c r="AU122" s="50" t="str">
        <f>IF(AR122="","-",IF(VLOOKUP(AR122,'S1-TI'!$D$7:$U$58,8,0)=0,"-",IF(AND(AR122=AR122,OR(AS122="T",AS122="P")),VLOOKUP(AR122,'S1-TI'!$D$7:$U$58,8,0),"-")))</f>
        <v>-</v>
      </c>
      <c r="AV122" s="50" t="str">
        <f>IF(AR122="","-",IF(VLOOKUP(AR122,'S1-TI'!$D$7:$U$58,9,0)=0,"-",IF(AND(AR122=AR122,OR(AS122="T",AS122="P")),VLOOKUP(AR122,'S1-TI'!$D$7:$U$58,9,0),"-")))</f>
        <v>-</v>
      </c>
      <c r="AW122" s="50" t="str">
        <f>IF(AR122="","-",IF(VLOOKUP(AR122,'S1-TI'!$D$7:$U$58,17,0)=0,"-",IF(AND(AR122=AR122,AS122="P"),VLOOKUP(AR122,'S1-TI'!$D$7:$U$58,17,0),"-")))</f>
        <v>-</v>
      </c>
      <c r="AX122" s="51" t="str">
        <f>IF(AR122="","-",IF(VLOOKUP(AR122,'S1-TI'!$D$7:$U$58,18,0)=0,"-",IF(AND(AR122=AR122,AS122="P"),VLOOKUP(AR122,'S1-TI'!$D$7:$U$58,18,0),"-")))</f>
        <v>-</v>
      </c>
      <c r="AY122" s="57" t="s">
        <v>83</v>
      </c>
      <c r="AZ122" s="53" t="s">
        <v>90</v>
      </c>
      <c r="BA122" s="22"/>
      <c r="BB122" s="22"/>
      <c r="BC122" s="22"/>
      <c r="BD122" s="22"/>
      <c r="BE122" s="2"/>
      <c r="BF122" s="2"/>
      <c r="BG122" s="2"/>
      <c r="BH122" s="2"/>
      <c r="BI122" s="2"/>
      <c r="BJ122" s="2"/>
    </row>
    <row r="123" spans="1:62" ht="14.25" customHeight="1">
      <c r="A123" s="23">
        <v>3</v>
      </c>
      <c r="B123" s="38" t="s">
        <v>638</v>
      </c>
      <c r="C123" s="47"/>
      <c r="D123" s="48" t="s">
        <v>71</v>
      </c>
      <c r="E123" s="49" t="s">
        <v>31</v>
      </c>
      <c r="F123" s="50" t="str">
        <f>IF(D123="","-",IF(VLOOKUP(D123,'S1-TI'!$D$7:$U$58,7,0)=0,"-",IF(AND(D123=D123,OR(E123="T",E123="P")),VLOOKUP(D123,'S1-TI'!$D$7:$U$58,7,0),"-")))</f>
        <v>YYS</v>
      </c>
      <c r="G123" s="50" t="str">
        <f>IF(D123="","-",IF(VLOOKUP(D123,'S1-TI'!$D$7:$U$58,8,0)=0,"-",IF(AND(D123=D123,OR(E123="T",E123="P")),VLOOKUP(D123,'S1-TI'!$D$7:$U$58,8,0),"-")))</f>
        <v>-</v>
      </c>
      <c r="H123" s="50" t="str">
        <f>IF(D123="","-",IF(VLOOKUP(D123,'S1-TI'!$D$7:$U$58,9,0)=0,"-",IF(AND(D123=D123,OR(E123="T",E123="P")),VLOOKUP(D123,'S1-TI'!$D$7:$U$58,9,0),"-")))</f>
        <v>-</v>
      </c>
      <c r="I123" s="50" t="str">
        <f>IF(D123="","-",IF(VLOOKUP(D123,'S1-TI'!$D$7:$U$58,17,0)=0,"-",IF(AND(D123=D123,E123="P"),VLOOKUP(D123,'S1-TI'!$D$7:$U$58,17,0),"-")))</f>
        <v>-</v>
      </c>
      <c r="J123" s="51" t="str">
        <f>IF(D123="","-",IF(VLOOKUP(D123,'S1-TI'!$D$7:$U$58,18,0)=0,"-",IF(AND(D123=D123,E123="P"),VLOOKUP(D123,'S1-TI'!$D$7:$U$58,18,0),"-")))</f>
        <v>-</v>
      </c>
      <c r="K123" s="57" t="s">
        <v>93</v>
      </c>
      <c r="L123" s="53" t="s">
        <v>85</v>
      </c>
      <c r="M123" s="47"/>
      <c r="N123" s="48" t="s">
        <v>350</v>
      </c>
      <c r="O123" s="49" t="s">
        <v>31</v>
      </c>
      <c r="P123" s="50" t="str">
        <f>IF(N123="","-",IF(VLOOKUP(N123,'S1-TI'!$D$7:$U$58,7,0)=0,"-",IF(AND(N123=N123,OR(O123="T",O123="P")),VLOOKUP(N123,'S1-TI'!$D$7:$U$58,7,0),"-")))</f>
        <v>TLG</v>
      </c>
      <c r="Q123" s="50" t="str">
        <f>IF(N123="","-",IF(VLOOKUP(N123,'S1-TI'!$D$7:$U$58,8,0)=0,"-",IF(AND(N123=N123,OR(O123="T",O123="P")),VLOOKUP(N123,'S1-TI'!$D$7:$U$58,8,0),"-")))</f>
        <v>-</v>
      </c>
      <c r="R123" s="50" t="str">
        <f>IF(N123="","-",IF(VLOOKUP(N123,'S1-TI'!$D$7:$U$58,9,0)=0,"-",IF(AND(N123=N123,OR(O123="T",O123="P")),VLOOKUP(N123,'S1-TI'!$D$7:$U$58,9,0),"-")))</f>
        <v>-</v>
      </c>
      <c r="S123" s="50" t="str">
        <f>IF(N123="","-",IF(VLOOKUP(N123,'S1-TI'!$D$7:$U$58,17,0)=0,"-",IF(AND(N123=N123,O123="P"),VLOOKUP(N123,'S1-TI'!$D$7:$U$58,17,0),"-")))</f>
        <v>-</v>
      </c>
      <c r="T123" s="51" t="str">
        <f>IF(N123="","-",IF(VLOOKUP(N123,'S1-TI'!$D$7:$U$58,18,0)=0,"-",IF(AND(N123=N123,O123="P"),VLOOKUP(N123,'S1-TI'!$D$7:$U$58,18,0),"-")))</f>
        <v>-</v>
      </c>
      <c r="U123" s="57" t="s">
        <v>93</v>
      </c>
      <c r="V123" s="53" t="s">
        <v>49</v>
      </c>
      <c r="W123" s="47"/>
      <c r="X123" s="48"/>
      <c r="Y123" s="49"/>
      <c r="Z123" s="50" t="str">
        <f>IF(X123="","-",IF(VLOOKUP(X123,'S1-TI'!$D$7:$U$58,7,0)=0,"-",IF(AND(X123=X123,OR(Y123="T",Y123="P")),VLOOKUP(X123,'S1-TI'!$D$7:$U$58,7,0),"-")))</f>
        <v>-</v>
      </c>
      <c r="AA123" s="50" t="str">
        <f>IF(X123="","-",IF(VLOOKUP(X123,'S1-TI'!$D$7:$U$58,8,0)=0,"-",IF(AND(X123=X123,OR(Y123="T",Y123="P")),VLOOKUP(X123,'S1-TI'!$D$7:$U$58,8,0),"-")))</f>
        <v>-</v>
      </c>
      <c r="AB123" s="50" t="str">
        <f>IF(X123="","-",IF(VLOOKUP(X123,'S1-TI'!$D$7:$U$58,9,0)=0,"-",IF(AND(X123=X123,OR(Y123="T",Y123="P")),VLOOKUP(X123,'S1-TI'!$D$7:$U$58,9,0),"-")))</f>
        <v>-</v>
      </c>
      <c r="AC123" s="50" t="str">
        <f>IF(X123="","-",IF(VLOOKUP(X123,'S1-TI'!$D$7:$U$58,17,0)=0,"-",IF(AND(X123=X123,Y123="P"),VLOOKUP(X123,'S1-TI'!$D$7:$U$58,17,0),"-")))</f>
        <v>-</v>
      </c>
      <c r="AD123" s="51" t="str">
        <f>IF(X123="","-",IF(VLOOKUP(X123,'S1-TI'!$D$7:$U$58,18,0)=0,"-",IF(AND(X123=X123,Y123="P"),VLOOKUP(X123,'S1-TI'!$D$7:$U$58,18,0),"-")))</f>
        <v>-</v>
      </c>
      <c r="AE123" s="57" t="s">
        <v>93</v>
      </c>
      <c r="AF123" s="56"/>
      <c r="AG123" s="47"/>
      <c r="AH123" s="48" t="s">
        <v>87</v>
      </c>
      <c r="AI123" s="49" t="s">
        <v>38</v>
      </c>
      <c r="AJ123" s="50" t="str">
        <f>IF(AH123="","-",IF(VLOOKUP(AH123,'S1-TI'!$D$7:$U$58,7,0)=0,"-",IF(AND(AH123=AH123,OR(AI123="T",AI123="P")),VLOOKUP(AH123,'S1-TI'!$D$7:$U$58,7,0),"-")))</f>
        <v>RZS</v>
      </c>
      <c r="AK123" s="50" t="str">
        <f>IF(AH123="","-",IF(VLOOKUP(AH123,'S1-TI'!$D$7:$U$58,8,0)=0,"-",IF(AND(AH123=AH123,OR(AI123="T",AI123="P")),VLOOKUP(AH123,'S1-TI'!$D$7:$U$58,8,0),"-")))</f>
        <v>-</v>
      </c>
      <c r="AL123" s="50" t="str">
        <f>IF(AH123="","-",IF(VLOOKUP(AH123,'S1-TI'!$D$7:$U$58,9,0)=0,"-",IF(AND(AH123=AH123,OR(AI123="T",AI123="P")),VLOOKUP(AH123,'S1-TI'!$D$7:$U$58,9,0),"-")))</f>
        <v>-</v>
      </c>
      <c r="AM123" s="50" t="str">
        <f>IF(AH123="","-",IF(VLOOKUP(AH123,'S1-TI'!$D$7:$U$58,17,0)=0,"-",IF(AND(AH123=AH123,AI123="P"),VLOOKUP(AH123,'S1-TI'!$D$7:$U$58,17,0),"-")))</f>
        <v>-</v>
      </c>
      <c r="AN123" s="51" t="str">
        <f>IF(AH123="","-",IF(VLOOKUP(AH123,'S1-TI'!$D$7:$U$58,18,0)=0,"-",IF(AND(AH123=AH123,AI123="P"),VLOOKUP(AH123,'S1-TI'!$D$7:$U$58,18,0),"-")))</f>
        <v>-</v>
      </c>
      <c r="AO123" s="57" t="s">
        <v>93</v>
      </c>
      <c r="AP123" s="53" t="s">
        <v>88</v>
      </c>
      <c r="AQ123" s="47"/>
      <c r="AR123" s="48" t="s">
        <v>71</v>
      </c>
      <c r="AS123" s="49" t="s">
        <v>31</v>
      </c>
      <c r="AT123" s="50" t="str">
        <f>IF(AR123="","-",IF(VLOOKUP(AR123,'S1-TI'!$D$7:$U$58,7,0)=0,"-",IF(AND(AR123=AR123,OR(AS123="T",AS123="P")),VLOOKUP(AR123,'S1-TI'!$D$7:$U$58,7,0),"-")))</f>
        <v>YYS</v>
      </c>
      <c r="AU123" s="50" t="str">
        <f>IF(AR123="","-",IF(VLOOKUP(AR123,'S1-TI'!$D$7:$U$58,8,0)=0,"-",IF(AND(AR123=AR123,OR(AS123="T",AS123="P")),VLOOKUP(AR123,'S1-TI'!$D$7:$U$58,8,0),"-")))</f>
        <v>-</v>
      </c>
      <c r="AV123" s="50" t="str">
        <f>IF(AR123="","-",IF(VLOOKUP(AR123,'S1-TI'!$D$7:$U$58,9,0)=0,"-",IF(AND(AR123=AR123,OR(AS123="T",AS123="P")),VLOOKUP(AR123,'S1-TI'!$D$7:$U$58,9,0),"-")))</f>
        <v>-</v>
      </c>
      <c r="AW123" s="50" t="str">
        <f>IF(AR123="","-",IF(VLOOKUP(AR123,'S1-TI'!$D$7:$U$58,17,0)=0,"-",IF(AND(AR123=AR123,AS123="P"),VLOOKUP(AR123,'S1-TI'!$D$7:$U$58,17,0),"-")))</f>
        <v>-</v>
      </c>
      <c r="AX123" s="51" t="str">
        <f>IF(AR123="","-",IF(VLOOKUP(AR123,'S1-TI'!$D$7:$U$58,18,0)=0,"-",IF(AND(AR123=AR123,AS123="P"),VLOOKUP(AR123,'S1-TI'!$D$7:$U$58,18,0),"-")))</f>
        <v>-</v>
      </c>
      <c r="AY123" s="57" t="s">
        <v>93</v>
      </c>
      <c r="AZ123" s="53" t="s">
        <v>90</v>
      </c>
      <c r="BA123" s="22"/>
      <c r="BB123" s="22"/>
      <c r="BC123" s="22"/>
      <c r="BD123" s="22"/>
      <c r="BE123" s="2"/>
      <c r="BF123" s="2"/>
      <c r="BG123" s="2"/>
      <c r="BH123" s="2"/>
      <c r="BI123" s="2"/>
      <c r="BJ123" s="2"/>
    </row>
    <row r="124" spans="1:62" ht="14.25" customHeight="1">
      <c r="A124" s="23">
        <v>3</v>
      </c>
      <c r="B124" s="38" t="s">
        <v>638</v>
      </c>
      <c r="C124" s="47"/>
      <c r="D124" s="48" t="s">
        <v>619</v>
      </c>
      <c r="E124" s="49" t="s">
        <v>31</v>
      </c>
      <c r="F124" s="50" t="str">
        <f>IF(D124="","-",IF(VLOOKUP(D124,'S1-SI'!$D$7:$U$58,7,0)=0,"-",IF(AND(D124=D124,OR(E124="T",E124="P")),VLOOKUP(D124,'S1-SI'!$D$7:$U$58,7,0),"-")))</f>
        <v>IUS</v>
      </c>
      <c r="G124" s="50" t="str">
        <f>IF(D124="","-",IF(VLOOKUP(D124,'S1-SI'!$D$7:$U$58,8,0)=0,"-",IF(AND(D124=D124,OR(E124="T",E124="P")),VLOOKUP(D124,'S1-SI'!$D$7:$U$58,8,0),"-")))</f>
        <v>-</v>
      </c>
      <c r="H124" s="50" t="str">
        <f>IF(D124="","-",IF(VLOOKUP(D124,'S1-SI'!$D$7:$U$58,9,0)=0,"-",IF(AND(D124=D124,OR(E124="T",E124="P")),VLOOKUP(D124,'S1-SI'!$D$7:$U$58,9,0),"-")))</f>
        <v>-</v>
      </c>
      <c r="I124" s="50" t="str">
        <f>IF(D124="","-",IF(VLOOKUP(D124,'S1-SI'!$D$7:$U$58,17,0)=0,"-",IF(AND(D124=D124,E124="P"),VLOOKUP(D124,'S1-SI'!$D$7:$U$58,17,0),"-")))</f>
        <v>-</v>
      </c>
      <c r="J124" s="51" t="str">
        <f>IF(D124="","-",IF(VLOOKUP(D124,'S1-SI'!$D$7:$U$58,18,0)=0,"-",IF(AND(D124=D124,E124="P"),VLOOKUP(D124,'S1-SI'!$D$7:$U$58,18,0),"-")))</f>
        <v>-</v>
      </c>
      <c r="K124" s="52" t="s">
        <v>99</v>
      </c>
      <c r="L124" s="53" t="s">
        <v>70</v>
      </c>
      <c r="M124" s="47"/>
      <c r="N124" s="48" t="s">
        <v>619</v>
      </c>
      <c r="O124" s="49" t="s">
        <v>31</v>
      </c>
      <c r="P124" s="50" t="str">
        <f>IF(N124="","-",IF(VLOOKUP(N124,'S1-SI'!$D$7:$U$58,7,0)=0,"-",IF(AND(N124=N124,OR(O124="T",O124="P")),VLOOKUP(N124,'S1-SI'!$D$7:$U$58,7,0),"-")))</f>
        <v>IUS</v>
      </c>
      <c r="Q124" s="50" t="str">
        <f>IF(N124="","-",IF(VLOOKUP(N124,'S1-SI'!$D$7:$U$58,8,0)=0,"-",IF(AND(N124=N124,OR(O124="T",O124="P")),VLOOKUP(N124,'S1-SI'!$D$7:$U$58,8,0),"-")))</f>
        <v>-</v>
      </c>
      <c r="R124" s="50" t="str">
        <f>IF(N124="","-",IF(VLOOKUP(N124,'S1-SI'!$D$7:$U$58,9,0)=0,"-",IF(AND(N124=N124,OR(O124="T",O124="P")),VLOOKUP(N124,'S1-SI'!$D$7:$U$58,9,0),"-")))</f>
        <v>-</v>
      </c>
      <c r="S124" s="50" t="str">
        <f>IF(N124="","-",IF(VLOOKUP(N124,'S1-SI'!$D$7:$U$58,17,0)=0,"-",IF(AND(N124=N124,O124="P"),VLOOKUP(N124,'S1-SI'!$D$7:$U$58,17,0),"-")))</f>
        <v>-</v>
      </c>
      <c r="T124" s="51" t="str">
        <f>IF(N124="","-",IF(VLOOKUP(N124,'S1-SI'!$D$7:$U$58,18,0)=0,"-",IF(AND(N124=N124,O124="P"),VLOOKUP(N124,'S1-SI'!$D$7:$U$58,18,0),"-")))</f>
        <v>-</v>
      </c>
      <c r="U124" s="52" t="s">
        <v>99</v>
      </c>
      <c r="V124" s="53" t="s">
        <v>111</v>
      </c>
      <c r="W124" s="47"/>
      <c r="X124" s="61"/>
      <c r="Y124" s="47"/>
      <c r="Z124" s="50" t="str">
        <f>IF(X124="","-",IF(VLOOKUP(X124,'S1-SI'!$D$7:$U$58,7,0)=0,"-",IF(AND(X124=X124,OR(Y124="T",Y124="P")),VLOOKUP(X124,'S1-SI'!$D$7:$U$58,7,0),"-")))</f>
        <v>-</v>
      </c>
      <c r="AA124" s="50" t="str">
        <f>IF(X124="","-",IF(VLOOKUP(X124,'S1-SI'!$D$7:$U$58,8,0)=0,"-",IF(AND(X124=X124,OR(Y124="T",Y124="P")),VLOOKUP(X124,'S1-SI'!$D$7:$U$58,8,0),"-")))</f>
        <v>-</v>
      </c>
      <c r="AB124" s="50" t="str">
        <f>IF(X124="","-",IF(VLOOKUP(X124,'S1-SI'!$D$7:$U$58,9,0)=0,"-",IF(AND(X124=X124,OR(Y124="T",Y124="P")),VLOOKUP(X124,'S1-SI'!$D$7:$U$58,9,0),"-")))</f>
        <v>-</v>
      </c>
      <c r="AC124" s="50" t="str">
        <f>IF(X124="","-",IF(VLOOKUP(X124,'S1-SI'!$D$7:$U$58,17,0)=0,"-",IF(AND(X124=X124,Y124="P"),VLOOKUP(X124,'S1-SI'!$D$7:$U$58,17,0),"-")))</f>
        <v>-</v>
      </c>
      <c r="AD124" s="51" t="str">
        <f>IF(X124="","-",IF(VLOOKUP(X124,'S1-SI'!$D$7:$U$58,18,0)=0,"-",IF(AND(X124=X124,Y124="P"),VLOOKUP(X124,'S1-SI'!$D$7:$U$58,18,0),"-")))</f>
        <v>-</v>
      </c>
      <c r="AE124" s="52" t="s">
        <v>99</v>
      </c>
      <c r="AF124" s="56"/>
      <c r="AG124" s="47"/>
      <c r="AH124" s="61"/>
      <c r="AI124" s="47"/>
      <c r="AJ124" s="50" t="str">
        <f>IF(AH124="","-",IF(VLOOKUP(AH124,'S1-SI'!$D$7:$U$58,7,0)=0,"-",IF(AND(AH124=AH124,OR(AI124="T",AI124="P")),VLOOKUP(AH124,'S1-SI'!$D$7:$U$58,7,0),"-")))</f>
        <v>-</v>
      </c>
      <c r="AK124" s="50" t="str">
        <f>IF(AH124="","-",IF(VLOOKUP(AH124,'S1-SI'!$D$7:$U$58,8,0)=0,"-",IF(AND(AH124=AH124,OR(AI124="T",AI124="P")),VLOOKUP(AH124,'S1-SI'!$D$7:$U$58,8,0),"-")))</f>
        <v>-</v>
      </c>
      <c r="AL124" s="50" t="str">
        <f>IF(AH124="","-",IF(VLOOKUP(AH124,'S1-SI'!$D$7:$U$58,9,0)=0,"-",IF(AND(AH124=AH124,OR(AI124="T",AI124="P")),VLOOKUP(AH124,'S1-SI'!$D$7:$U$58,9,0),"-")))</f>
        <v>-</v>
      </c>
      <c r="AM124" s="50" t="str">
        <f>IF(AH124="","-",IF(VLOOKUP(AH124,'S1-SI'!$D$7:$U$58,17,0)=0,"-",IF(AND(AH124=AH124,AI124="P"),VLOOKUP(AH124,'S1-SI'!$D$7:$U$58,17,0),"-")))</f>
        <v>-</v>
      </c>
      <c r="AN124" s="51" t="str">
        <f>IF(AH124="","-",IF(VLOOKUP(AH124,'S1-SI'!$D$7:$U$58,18,0)=0,"-",IF(AND(AH124=AH124,AI124="P"),VLOOKUP(AH124,'S1-SI'!$D$7:$U$58,18,0),"-")))</f>
        <v>-</v>
      </c>
      <c r="AO124" s="52" t="s">
        <v>99</v>
      </c>
      <c r="AP124" s="56"/>
      <c r="AQ124" s="47"/>
      <c r="AR124" s="61"/>
      <c r="AS124" s="47"/>
      <c r="AT124" s="50" t="str">
        <f>IF(AR124="","-",IF(VLOOKUP(AR124,'S1-SI'!$D$7:$U$58,7,0)=0,"-",IF(AND(AR124=AR124,OR(AS124="T",AS124="P")),VLOOKUP(AR124,'S1-SI'!$D$7:$U$58,7,0),"-")))</f>
        <v>-</v>
      </c>
      <c r="AU124" s="50" t="str">
        <f>IF(AR124="","-",IF(VLOOKUP(AR124,'S1-SI'!$D$7:$U$58,8,0)=0,"-",IF(AND(AR124=AR124,OR(AS124="T",AS124="P")),VLOOKUP(AR124,'S1-SI'!$D$7:$U$58,8,0),"-")))</f>
        <v>-</v>
      </c>
      <c r="AV124" s="50" t="str">
        <f>IF(AR124="","-",IF(VLOOKUP(AR124,'S1-SI'!$D$7:$U$58,9,0)=0,"-",IF(AND(AR124=AR124,OR(AS124="T",AS124="P")),VLOOKUP(AR124,'S1-SI'!$D$7:$U$58,9,0),"-")))</f>
        <v>-</v>
      </c>
      <c r="AW124" s="50" t="str">
        <f>IF(AR124="","-",IF(VLOOKUP(AR124,'S1-SI'!$D$7:$U$58,17,0)=0,"-",IF(AND(AR124=AR124,AS124="P"),VLOOKUP(AR124,'S1-SI'!$D$7:$U$58,17,0),"-")))</f>
        <v>-</v>
      </c>
      <c r="AX124" s="51" t="str">
        <f>IF(AR124="","-",IF(VLOOKUP(AR124,'S1-SI'!$D$7:$U$58,18,0)=0,"-",IF(AND(AR124=AR124,AS124="P"),VLOOKUP(AR124,'S1-SI'!$D$7:$U$58,18,0),"-")))</f>
        <v>-</v>
      </c>
      <c r="AY124" s="52" t="s">
        <v>99</v>
      </c>
      <c r="AZ124" s="56"/>
      <c r="BA124" s="22"/>
      <c r="BB124" s="22"/>
      <c r="BC124" s="22"/>
      <c r="BD124" s="22"/>
      <c r="BE124" s="2"/>
      <c r="BF124" s="2"/>
      <c r="BG124" s="2"/>
      <c r="BH124" s="2"/>
      <c r="BI124" s="2"/>
      <c r="BJ124" s="2"/>
    </row>
    <row r="125" spans="1:62" ht="14.25" customHeight="1">
      <c r="A125" s="23">
        <v>3</v>
      </c>
      <c r="B125" s="38" t="s">
        <v>638</v>
      </c>
      <c r="C125" s="47"/>
      <c r="D125" s="48" t="s">
        <v>619</v>
      </c>
      <c r="E125" s="49" t="s">
        <v>31</v>
      </c>
      <c r="F125" s="50" t="str">
        <f>IF(D125="","-",IF(VLOOKUP(D125,'S1-SI'!$D$7:$U$58,7,0)=0,"-",IF(AND(D125=D125,OR(E125="T",E125="P")),VLOOKUP(D125,'S1-SI'!$D$7:$U$58,7,0),"-")))</f>
        <v>IUS</v>
      </c>
      <c r="G125" s="50" t="str">
        <f>IF(D125="","-",IF(VLOOKUP(D125,'S1-SI'!$D$7:$U$58,8,0)=0,"-",IF(AND(D125=D125,OR(E125="T",E125="P")),VLOOKUP(D125,'S1-SI'!$D$7:$U$58,8,0),"-")))</f>
        <v>-</v>
      </c>
      <c r="H125" s="50" t="str">
        <f>IF(D125="","-",IF(VLOOKUP(D125,'S1-SI'!$D$7:$U$58,9,0)=0,"-",IF(AND(D125=D125,OR(E125="T",E125="P")),VLOOKUP(D125,'S1-SI'!$D$7:$U$58,9,0),"-")))</f>
        <v>-</v>
      </c>
      <c r="I125" s="50" t="str">
        <f>IF(D125="","-",IF(VLOOKUP(D125,'S1-SI'!$D$7:$U$58,17,0)=0,"-",IF(AND(D125=D125,E125="P"),VLOOKUP(D125,'S1-SI'!$D$7:$U$58,17,0),"-")))</f>
        <v>-</v>
      </c>
      <c r="J125" s="51" t="str">
        <f>IF(D125="","-",IF(VLOOKUP(D125,'S1-SI'!$D$7:$U$58,18,0)=0,"-",IF(AND(D125=D125,E125="P"),VLOOKUP(D125,'S1-SI'!$D$7:$U$58,18,0),"-")))</f>
        <v>-</v>
      </c>
      <c r="K125" s="52" t="s">
        <v>105</v>
      </c>
      <c r="L125" s="53" t="s">
        <v>70</v>
      </c>
      <c r="M125" s="47"/>
      <c r="N125" s="48" t="s">
        <v>619</v>
      </c>
      <c r="O125" s="49" t="s">
        <v>31</v>
      </c>
      <c r="P125" s="50" t="str">
        <f>IF(N125="","-",IF(VLOOKUP(N125,'S1-SI'!$D$7:$U$58,7,0)=0,"-",IF(AND(N125=N125,OR(O125="T",O125="P")),VLOOKUP(N125,'S1-SI'!$D$7:$U$58,7,0),"-")))</f>
        <v>IUS</v>
      </c>
      <c r="Q125" s="50" t="str">
        <f>IF(N125="","-",IF(VLOOKUP(N125,'S1-SI'!$D$7:$U$58,8,0)=0,"-",IF(AND(N125=N125,OR(O125="T",O125="P")),VLOOKUP(N125,'S1-SI'!$D$7:$U$58,8,0),"-")))</f>
        <v>-</v>
      </c>
      <c r="R125" s="50" t="str">
        <f>IF(N125="","-",IF(VLOOKUP(N125,'S1-SI'!$D$7:$U$58,9,0)=0,"-",IF(AND(N125=N125,OR(O125="T",O125="P")),VLOOKUP(N125,'S1-SI'!$D$7:$U$58,9,0),"-")))</f>
        <v>-</v>
      </c>
      <c r="S125" s="50" t="str">
        <f>IF(N125="","-",IF(VLOOKUP(N125,'S1-SI'!$D$7:$U$58,17,0)=0,"-",IF(AND(N125=N125,O125="P"),VLOOKUP(N125,'S1-SI'!$D$7:$U$58,17,0),"-")))</f>
        <v>-</v>
      </c>
      <c r="T125" s="51" t="str">
        <f>IF(N125="","-",IF(VLOOKUP(N125,'S1-SI'!$D$7:$U$58,18,0)=0,"-",IF(AND(N125=N125,O125="P"),VLOOKUP(N125,'S1-SI'!$D$7:$U$58,18,0),"-")))</f>
        <v>-</v>
      </c>
      <c r="U125" s="52" t="s">
        <v>105</v>
      </c>
      <c r="V125" s="53" t="s">
        <v>111</v>
      </c>
      <c r="W125" s="47"/>
      <c r="X125" s="61"/>
      <c r="Y125" s="47"/>
      <c r="Z125" s="50" t="str">
        <f>IF(X125="","-",IF(VLOOKUP(X125,'S1-SI'!$D$7:$U$58,7,0)=0,"-",IF(AND(X125=X125,OR(Y125="T",Y125="P")),VLOOKUP(X125,'S1-SI'!$D$7:$U$58,7,0),"-")))</f>
        <v>-</v>
      </c>
      <c r="AA125" s="50" t="str">
        <f>IF(X125="","-",IF(VLOOKUP(X125,'S1-SI'!$D$7:$U$58,8,0)=0,"-",IF(AND(X125=X125,OR(Y125="T",Y125="P")),VLOOKUP(X125,'S1-SI'!$D$7:$U$58,8,0),"-")))</f>
        <v>-</v>
      </c>
      <c r="AB125" s="50" t="str">
        <f>IF(X125="","-",IF(VLOOKUP(X125,'S1-SI'!$D$7:$U$58,9,0)=0,"-",IF(AND(X125=X125,OR(Y125="T",Y125="P")),VLOOKUP(X125,'S1-SI'!$D$7:$U$58,9,0),"-")))</f>
        <v>-</v>
      </c>
      <c r="AC125" s="50" t="str">
        <f>IF(X125="","-",IF(VLOOKUP(X125,'S1-SI'!$D$7:$U$58,17,0)=0,"-",IF(AND(X125=X125,Y125="P"),VLOOKUP(X125,'S1-SI'!$D$7:$U$58,17,0),"-")))</f>
        <v>-</v>
      </c>
      <c r="AD125" s="51" t="str">
        <f>IF(X125="","-",IF(VLOOKUP(X125,'S1-SI'!$D$7:$U$58,18,0)=0,"-",IF(AND(X125=X125,Y125="P"),VLOOKUP(X125,'S1-SI'!$D$7:$U$58,18,0),"-")))</f>
        <v>-</v>
      </c>
      <c r="AE125" s="52" t="s">
        <v>105</v>
      </c>
      <c r="AF125" s="56"/>
      <c r="AG125" s="47"/>
      <c r="AH125" s="61"/>
      <c r="AI125" s="47"/>
      <c r="AJ125" s="50" t="str">
        <f>IF(AH125="","-",IF(VLOOKUP(AH125,'S1-SI'!$D$7:$U$58,7,0)=0,"-",IF(AND(AH125=AH125,OR(AI125="T",AI125="P")),VLOOKUP(AH125,'S1-SI'!$D$7:$U$58,7,0),"-")))</f>
        <v>-</v>
      </c>
      <c r="AK125" s="50" t="str">
        <f>IF(AH125="","-",IF(VLOOKUP(AH125,'S1-SI'!$D$7:$U$58,8,0)=0,"-",IF(AND(AH125=AH125,OR(AI125="T",AI125="P")),VLOOKUP(AH125,'S1-SI'!$D$7:$U$58,8,0),"-")))</f>
        <v>-</v>
      </c>
      <c r="AL125" s="50" t="str">
        <f>IF(AH125="","-",IF(VLOOKUP(AH125,'S1-SI'!$D$7:$U$58,9,0)=0,"-",IF(AND(AH125=AH125,OR(AI125="T",AI125="P")),VLOOKUP(AH125,'S1-SI'!$D$7:$U$58,9,0),"-")))</f>
        <v>-</v>
      </c>
      <c r="AM125" s="50" t="str">
        <f>IF(AH125="","-",IF(VLOOKUP(AH125,'S1-SI'!$D$7:$U$58,17,0)=0,"-",IF(AND(AH125=AH125,AI125="P"),VLOOKUP(AH125,'S1-SI'!$D$7:$U$58,17,0),"-")))</f>
        <v>-</v>
      </c>
      <c r="AN125" s="51" t="str">
        <f>IF(AH125="","-",IF(VLOOKUP(AH125,'S1-SI'!$D$7:$U$58,18,0)=0,"-",IF(AND(AH125=AH125,AI125="P"),VLOOKUP(AH125,'S1-SI'!$D$7:$U$58,18,0),"-")))</f>
        <v>-</v>
      </c>
      <c r="AO125" s="52" t="s">
        <v>105</v>
      </c>
      <c r="AP125" s="56"/>
      <c r="AQ125" s="47"/>
      <c r="AR125" s="61"/>
      <c r="AS125" s="47"/>
      <c r="AT125" s="50" t="str">
        <f>IF(AR125="","-",IF(VLOOKUP(AR125,'S1-SI'!$D$7:$U$58,7,0)=0,"-",IF(AND(AR125=AR125,OR(AS125="T",AS125="P")),VLOOKUP(AR125,'S1-SI'!$D$7:$U$58,7,0),"-")))</f>
        <v>-</v>
      </c>
      <c r="AU125" s="50" t="str">
        <f>IF(AR125="","-",IF(VLOOKUP(AR125,'S1-SI'!$D$7:$U$58,8,0)=0,"-",IF(AND(AR125=AR125,OR(AS125="T",AS125="P")),VLOOKUP(AR125,'S1-SI'!$D$7:$U$58,8,0),"-")))</f>
        <v>-</v>
      </c>
      <c r="AV125" s="50" t="str">
        <f>IF(AR125="","-",IF(VLOOKUP(AR125,'S1-SI'!$D$7:$U$58,9,0)=0,"-",IF(AND(AR125=AR125,OR(AS125="T",AS125="P")),VLOOKUP(AR125,'S1-SI'!$D$7:$U$58,9,0),"-")))</f>
        <v>-</v>
      </c>
      <c r="AW125" s="50" t="str">
        <f>IF(AR125="","-",IF(VLOOKUP(AR125,'S1-SI'!$D$7:$U$58,17,0)=0,"-",IF(AND(AR125=AR125,AS125="P"),VLOOKUP(AR125,'S1-SI'!$D$7:$U$58,17,0),"-")))</f>
        <v>-</v>
      </c>
      <c r="AX125" s="51" t="str">
        <f>IF(AR125="","-",IF(VLOOKUP(AR125,'S1-SI'!$D$7:$U$58,18,0)=0,"-",IF(AND(AR125=AR125,AS125="P"),VLOOKUP(AR125,'S1-SI'!$D$7:$U$58,18,0),"-")))</f>
        <v>-</v>
      </c>
      <c r="AY125" s="52" t="s">
        <v>105</v>
      </c>
      <c r="AZ125" s="56"/>
      <c r="BA125" s="22"/>
      <c r="BB125" s="22"/>
      <c r="BC125" s="22"/>
      <c r="BD125" s="22"/>
      <c r="BE125" s="2"/>
      <c r="BF125" s="2"/>
      <c r="BG125" s="2"/>
      <c r="BH125" s="2"/>
      <c r="BI125" s="2"/>
      <c r="BJ125" s="2"/>
    </row>
    <row r="126" spans="1:62" ht="14.25" customHeight="1">
      <c r="A126" s="23">
        <v>3</v>
      </c>
      <c r="B126" s="38" t="s">
        <v>638</v>
      </c>
      <c r="C126" s="47"/>
      <c r="D126" s="48" t="s">
        <v>350</v>
      </c>
      <c r="E126" s="49" t="s">
        <v>31</v>
      </c>
      <c r="F126" s="50" t="str">
        <f>IF(D126="","-",IF(VLOOKUP(D126,'S1-TE'!$D$7:$U$58,7,0)=0,"-",IF(AND(D126=D126,OR(E126="T",E126="P")),VLOOKUP(D126,'S1-TE'!$D$7:$U$58,7,0),"-")))</f>
        <v>TLG</v>
      </c>
      <c r="G126" s="50" t="str">
        <f>IF(D126="","-",IF(VLOOKUP(D126,'S1-TE'!$D$7:$U$58,8,0)=0,"-",IF(AND(D126=D126,OR(E126="T",E126="P")),VLOOKUP(D126,'S1-TE'!$D$7:$U$58,8,0),"-")))</f>
        <v>-</v>
      </c>
      <c r="H126" s="50" t="str">
        <f>IF(D126="","-",IF(VLOOKUP(D126,'S1-TE'!$D$7:$U$58,9,0)=0,"-",IF(AND(D126=D126,OR(E126="T",E126="P")),VLOOKUP(D126,'S1-TE'!$D$7:$U$58,9,0),"-")))</f>
        <v>-</v>
      </c>
      <c r="I126" s="50" t="str">
        <f>IF(D126="","-",IF(VLOOKUP(D126,'S1-TE'!$D$7:$U$58,17,0)=0,"-",IF(AND(D126=D126,E126="P"),VLOOKUP(D126,'S1-TE'!$D$7:$U$58,17,0),"-")))</f>
        <v>-</v>
      </c>
      <c r="J126" s="51" t="str">
        <f>IF(D126="","-",IF(VLOOKUP(D126,'S1-TE'!$D$7:$U$58,18,0)=0,"-",IF(AND(D126=D126,E126="P"),VLOOKUP(D126,'S1-TE'!$D$7:$U$58,18,0),"-")))</f>
        <v>-</v>
      </c>
      <c r="K126" s="52" t="s">
        <v>112</v>
      </c>
      <c r="L126" s="53" t="s">
        <v>58</v>
      </c>
      <c r="M126" s="47"/>
      <c r="N126" s="48"/>
      <c r="O126" s="49"/>
      <c r="P126" s="50" t="str">
        <f>IF(N126="","-",IF(VLOOKUP(N126,'S1-TE'!$D$7:$U$58,7,0)=0,"-",IF(AND(N126=N126,OR(O126="T",O126="P")),VLOOKUP(N126,'S1-TE'!$D$7:$U$58,7,0),"-")))</f>
        <v>-</v>
      </c>
      <c r="Q126" s="50" t="str">
        <f>IF(N126="","-",IF(VLOOKUP(N126,'S1-TE'!$D$7:$U$58,8,0)=0,"-",IF(AND(N126=N126,OR(O126="T",O126="P")),VLOOKUP(N126,'S1-TE'!$D$7:$U$58,8,0),"-")))</f>
        <v>-</v>
      </c>
      <c r="R126" s="50" t="str">
        <f>IF(N126="","-",IF(VLOOKUP(N126,'S1-TE'!$D$7:$U$58,9,0)=0,"-",IF(AND(N126=N126,OR(O126="T",O126="P")),VLOOKUP(N126,'S1-TE'!$D$7:$U$58,9,0),"-")))</f>
        <v>-</v>
      </c>
      <c r="S126" s="50" t="str">
        <f>IF(N126="","-",IF(VLOOKUP(N126,'S1-TE'!$D$7:$U$58,17,0)=0,"-",IF(AND(N126=N126,O126="P"),VLOOKUP(N126,'S1-TE'!$D$7:$U$58,17,0),"-")))</f>
        <v>-</v>
      </c>
      <c r="T126" s="51" t="str">
        <f>IF(N126="","-",IF(VLOOKUP(N126,'S1-TE'!$D$7:$U$58,18,0)=0,"-",IF(AND(N126=N126,O126="P"),VLOOKUP(N126,'S1-TE'!$D$7:$U$58,18,0),"-")))</f>
        <v>-</v>
      </c>
      <c r="U126" s="52" t="s">
        <v>112</v>
      </c>
      <c r="V126" s="56"/>
      <c r="W126" s="47"/>
      <c r="X126" s="48"/>
      <c r="Y126" s="49"/>
      <c r="Z126" s="50" t="str">
        <f>IF(X126="","-",IF(VLOOKUP(X126,'S1-TE'!$D$7:$U$58,7,0)=0,"-",IF(AND(X126=X126,OR(Y126="T",Y126="P")),VLOOKUP(X126,'S1-TE'!$D$7:$U$58,7,0),"-")))</f>
        <v>-</v>
      </c>
      <c r="AA126" s="50" t="str">
        <f>IF(X126="","-",IF(VLOOKUP(X126,'S1-TE'!$D$7:$U$58,8,0)=0,"-",IF(AND(X126=X126,OR(Y126="T",Y126="P")),VLOOKUP(X126,'S1-TE'!$D$7:$U$58,8,0),"-")))</f>
        <v>-</v>
      </c>
      <c r="AB126" s="50" t="str">
        <f>IF(X126="","-",IF(VLOOKUP(X126,'S1-TE'!$D$7:$U$58,9,0)=0,"-",IF(AND(X126=X126,OR(Y126="T",Y126="P")),VLOOKUP(X126,'S1-TE'!$D$7:$U$58,9,0),"-")))</f>
        <v>-</v>
      </c>
      <c r="AC126" s="50" t="str">
        <f>IF(X126="","-",IF(VLOOKUP(X126,'S1-TE'!$D$7:$U$58,17,0)=0,"-",IF(AND(X126=X126,Y126="P"),VLOOKUP(X126,'S1-TE'!$D$7:$U$58,17,0),"-")))</f>
        <v>-</v>
      </c>
      <c r="AD126" s="51" t="str">
        <f>IF(X126="","-",IF(VLOOKUP(X126,'S1-TE'!$D$7:$U$58,18,0)=0,"-",IF(AND(X126=X126,Y126="P"),VLOOKUP(X126,'S1-TE'!$D$7:$U$58,18,0),"-")))</f>
        <v>-</v>
      </c>
      <c r="AE126" s="52" t="s">
        <v>112</v>
      </c>
      <c r="AF126" s="53"/>
      <c r="AG126" s="47"/>
      <c r="AH126" s="61"/>
      <c r="AI126" s="47"/>
      <c r="AJ126" s="50" t="str">
        <f>IF(AH126="","-",IF(VLOOKUP(AH126,'S1-TE'!$D$7:$U$58,7,0)=0,"-",IF(AND(AH126=AH126,OR(AI126="T",AI126="P")),VLOOKUP(AH126,'S1-TE'!$D$7:$U$58,7,0),"-")))</f>
        <v>-</v>
      </c>
      <c r="AK126" s="50" t="str">
        <f>IF(AH126="","-",IF(VLOOKUP(AH126,'S1-TE'!$D$7:$U$58,8,0)=0,"-",IF(AND(AH126=AH126,OR(AI126="T",AI126="P")),VLOOKUP(AH126,'S1-TE'!$D$7:$U$58,8,0),"-")))</f>
        <v>-</v>
      </c>
      <c r="AL126" s="50" t="str">
        <f>IF(AH126="","-",IF(VLOOKUP(AH126,'S1-TE'!$D$7:$U$58,9,0)=0,"-",IF(AND(AH126=AH126,OR(AI126="T",AI126="P")),VLOOKUP(AH126,'S1-TE'!$D$7:$U$58,9,0),"-")))</f>
        <v>-</v>
      </c>
      <c r="AM126" s="50" t="str">
        <f>IF(AH126="","-",IF(VLOOKUP(AH126,'S1-TE'!$D$7:$U$58,17,0)=0,"-",IF(AND(AH126=AH126,AI126="P"),VLOOKUP(AH126,'S1-TE'!$D$7:$U$58,17,0),"-")))</f>
        <v>-</v>
      </c>
      <c r="AN126" s="51" t="str">
        <f>IF(AH126="","-",IF(VLOOKUP(AH126,'S1-TE'!$D$7:$U$58,18,0)=0,"-",IF(AND(AH126=AH126,AI126="P"),VLOOKUP(AH126,'S1-TE'!$D$7:$U$58,18,0),"-")))</f>
        <v>-</v>
      </c>
      <c r="AO126" s="52" t="s">
        <v>112</v>
      </c>
      <c r="AP126" s="56"/>
      <c r="AQ126" s="47"/>
      <c r="AR126" s="48" t="s">
        <v>396</v>
      </c>
      <c r="AS126" s="49" t="s">
        <v>31</v>
      </c>
      <c r="AT126" s="50" t="str">
        <f>IF(AR126="","-",IF(VLOOKUP(AR126,'S1-TE'!$D$7:$U$58,7,0)=0,"-",IF(AND(AR126=AR126,OR(AS126="T",AS126="P")),VLOOKUP(AR126,'S1-TE'!$D$7:$U$58,7,0),"-")))</f>
        <v>SFA</v>
      </c>
      <c r="AU126" s="50" t="str">
        <f>IF(AR126="","-",IF(VLOOKUP(AR126,'S1-TE'!$D$7:$U$58,8,0)=0,"-",IF(AND(AR126=AR126,OR(AS126="T",AS126="P")),VLOOKUP(AR126,'S1-TE'!$D$7:$U$58,8,0),"-")))</f>
        <v>-</v>
      </c>
      <c r="AV126" s="50" t="str">
        <f>IF(AR126="","-",IF(VLOOKUP(AR126,'S1-TE'!$D$7:$U$58,9,0)=0,"-",IF(AND(AR126=AR126,OR(AS126="T",AS126="P")),VLOOKUP(AR126,'S1-TE'!$D$7:$U$58,9,0),"-")))</f>
        <v>-</v>
      </c>
      <c r="AW126" s="50" t="str">
        <f>IF(AR126="","-",IF(VLOOKUP(AR126,'S1-TE'!$D$7:$U$58,17,0)=0,"-",IF(AND(AR126=AR126,AS126="P"),VLOOKUP(AR126,'S1-TE'!$D$7:$U$58,17,0),"-")))</f>
        <v>-</v>
      </c>
      <c r="AX126" s="51" t="str">
        <f>IF(AR126="","-",IF(VLOOKUP(AR126,'S1-TE'!$D$7:$U$58,18,0)=0,"-",IF(AND(AR126=AR126,AS126="P"),VLOOKUP(AR126,'S1-TE'!$D$7:$U$58,18,0),"-")))</f>
        <v>-</v>
      </c>
      <c r="AY126" s="52" t="s">
        <v>112</v>
      </c>
      <c r="AZ126" s="53" t="s">
        <v>74</v>
      </c>
      <c r="BA126" s="22"/>
      <c r="BB126" s="22"/>
      <c r="BC126" s="22"/>
      <c r="BD126" s="22"/>
      <c r="BE126" s="2"/>
      <c r="BF126" s="2"/>
      <c r="BG126" s="2"/>
      <c r="BH126" s="2"/>
      <c r="BI126" s="2"/>
      <c r="BJ126" s="2"/>
    </row>
    <row r="127" spans="1:62" ht="14.25" customHeight="1">
      <c r="A127" s="23">
        <v>3</v>
      </c>
      <c r="B127" s="38" t="s">
        <v>638</v>
      </c>
      <c r="C127" s="47"/>
      <c r="D127" s="48" t="s">
        <v>503</v>
      </c>
      <c r="E127" s="49" t="s">
        <v>31</v>
      </c>
      <c r="F127" s="50" t="str">
        <f>IF(D127="","-",IF(VLOOKUP(D127,'S1-MR'!$D$7:$U$61,7,0)=0,"-",IF(AND(D127=D127,OR(E127="T",E127="P")),VLOOKUP(D127,'S1-MR'!$D$7:$U$61,7,0),"-")))</f>
        <v>CJS</v>
      </c>
      <c r="G127" s="50" t="str">
        <f>IF(D127="","-",IF(VLOOKUP(D127,'S1-MR'!$D$7:$U$61,8,0)=0,"-",IF(AND(D127=D127,OR(E127="T",E127="P")),VLOOKUP(D127,'S1-MR'!$D$7:$U$61,8,0),"-")))</f>
        <v>YMA</v>
      </c>
      <c r="H127" s="50" t="str">
        <f>IF(D127="","-",IF(VLOOKUP(D127,'S1-MR'!$D$7:$U$61,9,0)=0,"-",IF(AND(D127=D127,OR(E127="T",E127="P")),VLOOKUP(D127,'S1-MR'!$D$7:$U$61,9,0),"-")))</f>
        <v>-</v>
      </c>
      <c r="I127" s="50" t="str">
        <f>IF(D127="","-",IF(VLOOKUP(D127,'S1-MR'!$D$7:$U$61,17,0)=0,"-",IF(AND(D127=D127,E127="P"),VLOOKUP(D127,'S1-MR'!$D$7:$U$61,17,0),"-")))</f>
        <v>-</v>
      </c>
      <c r="J127" s="51" t="str">
        <f>IF(D127="","-",IF(VLOOKUP(D127,'S1-MR'!$D$7:$U$61,18,0)=0,"-",IF(AND(D127=D127,E127="P"),VLOOKUP(D127,'S1-MR'!$D$7:$U$61,18,0),"-")))</f>
        <v>-</v>
      </c>
      <c r="K127" s="52" t="s">
        <v>120</v>
      </c>
      <c r="L127" s="53" t="s">
        <v>95</v>
      </c>
      <c r="M127" s="47"/>
      <c r="N127" s="48" t="s">
        <v>100</v>
      </c>
      <c r="O127" s="49" t="s">
        <v>31</v>
      </c>
      <c r="P127" s="50" t="str">
        <f>IF(N127="","-",IF(VLOOKUP(N127,'S1-MR'!$D$7:$U$61,7,0)=0,"-",IF(AND(N127=N127,OR(O127="T",O127="P")),VLOOKUP(N127,'S1-MR'!$D$7:$U$61,7,0),"-")))</f>
        <v>MSL</v>
      </c>
      <c r="Q127" s="50" t="str">
        <f>IF(N127="","-",IF(VLOOKUP(N127,'S1-MR'!$D$7:$U$61,8,0)=0,"-",IF(AND(N127=N127,OR(O127="T",O127="P")),VLOOKUP(N127,'S1-MR'!$D$7:$U$61,8,0),"-")))</f>
        <v>-</v>
      </c>
      <c r="R127" s="50" t="str">
        <f>IF(N127="","-",IF(VLOOKUP(N127,'S1-MR'!$D$7:$U$61,9,0)=0,"-",IF(AND(N127=N127,OR(O127="T",O127="P")),VLOOKUP(N127,'S1-MR'!$D$7:$U$61,9,0),"-")))</f>
        <v>-</v>
      </c>
      <c r="S127" s="50" t="str">
        <f>IF(N127="","-",IF(VLOOKUP(N127,'S1-MR'!$D$7:$U$61,17,0)=0,"-",IF(AND(N127=N127,O127="P"),VLOOKUP(N127,'S1-MR'!$D$7:$U$61,17,0),"-")))</f>
        <v>-</v>
      </c>
      <c r="T127" s="51" t="str">
        <f>IF(N127="","-",IF(VLOOKUP(N127,'S1-MR'!$D$7:$U$61,18,0)=0,"-",IF(AND(N127=N127,O127="P"),VLOOKUP(N127,'S1-MR'!$D$7:$U$61,18,0),"-")))</f>
        <v>-</v>
      </c>
      <c r="U127" s="52" t="s">
        <v>120</v>
      </c>
      <c r="V127" s="53" t="s">
        <v>95</v>
      </c>
      <c r="W127" s="47"/>
      <c r="X127" s="48" t="s">
        <v>87</v>
      </c>
      <c r="Y127" s="49" t="s">
        <v>38</v>
      </c>
      <c r="Z127" s="50" t="str">
        <f>IF(X127="","-",IF(VLOOKUP(X127,'S1-MR'!$D$7:$U$61,7,0)=0,"-",IF(AND(X127=X127,OR(Y127="T",Y127="P")),VLOOKUP(X127,'S1-MR'!$D$7:$U$61,7,0),"-")))</f>
        <v>RZS</v>
      </c>
      <c r="AA127" s="50" t="str">
        <f>IF(X127="","-",IF(VLOOKUP(X127,'S1-MR'!$D$7:$U$61,8,0)=0,"-",IF(AND(X127=X127,OR(Y127="T",Y127="P")),VLOOKUP(X127,'S1-MR'!$D$7:$U$61,8,0),"-")))</f>
        <v>-</v>
      </c>
      <c r="AB127" s="50" t="str">
        <f>IF(X127="","-",IF(VLOOKUP(X127,'S1-MR'!$D$7:$U$61,9,0)=0,"-",IF(AND(X127=X127,OR(Y127="T",Y127="P")),VLOOKUP(X127,'S1-MR'!$D$7:$U$61,9,0),"-")))</f>
        <v>-</v>
      </c>
      <c r="AC127" s="50" t="str">
        <f>IF(X127="","-",IF(VLOOKUP(X127,'S1-MR'!$D$7:$U$61,17,0)=0,"-",IF(AND(X127=X127,Y127="P"),VLOOKUP(X127,'S1-MR'!$D$7:$U$61,17,0),"-")))</f>
        <v>-</v>
      </c>
      <c r="AD127" s="51" t="str">
        <f>IF(X127="","-",IF(VLOOKUP(X127,'S1-MR'!$D$7:$U$61,18,0)=0,"-",IF(AND(X127=X127,Y127="P"),VLOOKUP(X127,'S1-MR'!$D$7:$U$61,18,0),"-")))</f>
        <v>-</v>
      </c>
      <c r="AE127" s="52" t="s">
        <v>120</v>
      </c>
      <c r="AF127" s="53" t="s">
        <v>431</v>
      </c>
      <c r="AG127" s="47"/>
      <c r="AH127" s="61"/>
      <c r="AI127" s="47"/>
      <c r="AJ127" s="50" t="str">
        <f>IF(AH127="","-",IF(VLOOKUP(AH127,'S1-MR'!$D$7:$U$61,7,0)=0,"-",IF(AND(AH127=AH127,OR(AI127="T",AI127="P")),VLOOKUP(AH127,'S1-MR'!$D$7:$U$61,7,0),"-")))</f>
        <v>-</v>
      </c>
      <c r="AK127" s="50" t="str">
        <f>IF(AH127="","-",IF(VLOOKUP(AH127,'S1-MR'!$D$7:$U$61,8,0)=0,"-",IF(AND(AH127=AH127,OR(AI127="T",AI127="P")),VLOOKUP(AH127,'S1-MR'!$D$7:$U$61,8,0),"-")))</f>
        <v>-</v>
      </c>
      <c r="AL127" s="50" t="str">
        <f>IF(AH127="","-",IF(VLOOKUP(AH127,'S1-MR'!$D$7:$U$61,9,0)=0,"-",IF(AND(AH127=AH127,OR(AI127="T",AI127="P")),VLOOKUP(AH127,'S1-MR'!$D$7:$U$61,9,0),"-")))</f>
        <v>-</v>
      </c>
      <c r="AM127" s="50" t="str">
        <f>IF(AH127="","-",IF(VLOOKUP(AH127,'S1-MR'!$D$7:$U$61,17,0)=0,"-",IF(AND(AH127=AH127,AI127="P"),VLOOKUP(AH127,'S1-MR'!$D$7:$U$61,17,0),"-")))</f>
        <v>-</v>
      </c>
      <c r="AN127" s="51" t="str">
        <f>IF(AH127="","-",IF(VLOOKUP(AH127,'S1-MR'!$D$7:$U$61,18,0)=0,"-",IF(AND(AH127=AH127,AI127="P"),VLOOKUP(AH127,'S1-MR'!$D$7:$U$61,18,0),"-")))</f>
        <v>-</v>
      </c>
      <c r="AO127" s="52" t="s">
        <v>120</v>
      </c>
      <c r="AP127" s="56"/>
      <c r="AQ127" s="47"/>
      <c r="AR127" s="61"/>
      <c r="AS127" s="47"/>
      <c r="AT127" s="50" t="str">
        <f>IF(AR127="","-",IF(VLOOKUP(AR127,'S1-MR'!$D$7:$U$61,7,0)=0,"-",IF(AND(AR127=AR127,OR(AS127="T",AS127="P")),VLOOKUP(AR127,'S1-MR'!$D$7:$U$61,7,0),"-")))</f>
        <v>-</v>
      </c>
      <c r="AU127" s="50" t="str">
        <f>IF(AR127="","-",IF(VLOOKUP(AR127,'S1-MR'!$D$7:$U$61,8,0)=0,"-",IF(AND(AR127=AR127,OR(AS127="T",AS127="P")),VLOOKUP(AR127,'S1-MR'!$D$7:$U$61,8,0),"-")))</f>
        <v>-</v>
      </c>
      <c r="AV127" s="50" t="str">
        <f>IF(AR127="","-",IF(VLOOKUP(AR127,'S1-MR'!$D$7:$U$61,9,0)=0,"-",IF(AND(AR127=AR127,OR(AS127="T",AS127="P")),VLOOKUP(AR127,'S1-MR'!$D$7:$U$61,9,0),"-")))</f>
        <v>-</v>
      </c>
      <c r="AW127" s="50" t="str">
        <f>IF(AR127="","-",IF(VLOOKUP(AR127,'S1-MR'!$D$7:$U$61,17,0)=0,"-",IF(AND(AR127=AR127,AS127="P"),VLOOKUP(AR127,'S1-MR'!$D$7:$U$61,17,0),"-")))</f>
        <v>-</v>
      </c>
      <c r="AX127" s="51" t="str">
        <f>IF(AR127="","-",IF(VLOOKUP(AR127,'S1-MR'!$D$7:$U$61,18,0)=0,"-",IF(AND(AR127=AR127,AS127="P"),VLOOKUP(AR127,'S1-MR'!$D$7:$U$61,18,0),"-")))</f>
        <v>-</v>
      </c>
      <c r="AY127" s="52" t="s">
        <v>120</v>
      </c>
      <c r="AZ127" s="56"/>
      <c r="BA127" s="22"/>
      <c r="BB127" s="22"/>
      <c r="BC127" s="22"/>
      <c r="BD127" s="22"/>
      <c r="BE127" s="2"/>
      <c r="BF127" s="2"/>
      <c r="BG127" s="2"/>
      <c r="BH127" s="2"/>
      <c r="BI127" s="2"/>
      <c r="BJ127" s="2"/>
    </row>
    <row r="128" spans="1:62" ht="14.25" customHeight="1">
      <c r="A128" s="23">
        <v>3</v>
      </c>
      <c r="B128" s="38" t="s">
        <v>638</v>
      </c>
      <c r="C128" s="47"/>
      <c r="D128" s="48" t="s">
        <v>503</v>
      </c>
      <c r="E128" s="49" t="s">
        <v>31</v>
      </c>
      <c r="F128" s="50" t="str">
        <f>IF(D128="","-",IF(VLOOKUP(D128,'S1-MR'!$D$7:$U$61,7,0)=0,"-",IF(AND(D128=D128,OR(E128="T",E128="P")),VLOOKUP(D128,'S1-MR'!$D$7:$U$61,7,0),"-")))</f>
        <v>CJS</v>
      </c>
      <c r="G128" s="50" t="str">
        <f>IF(D128="","-",IF(VLOOKUP(D128,'S1-MR'!$D$7:$U$61,8,0)=0,"-",IF(AND(D128=D128,OR(E128="T",E128="P")),VLOOKUP(D128,'S1-MR'!$D$7:$U$61,8,0),"-")))</f>
        <v>YMA</v>
      </c>
      <c r="H128" s="50" t="str">
        <f>IF(D128="","-",IF(VLOOKUP(D128,'S1-MR'!$D$7:$U$61,9,0)=0,"-",IF(AND(D128=D128,OR(E128="T",E128="P")),VLOOKUP(D128,'S1-MR'!$D$7:$U$61,9,0),"-")))</f>
        <v>-</v>
      </c>
      <c r="I128" s="50" t="str">
        <f>IF(D128="","-",IF(VLOOKUP(D128,'S1-MR'!$D$7:$U$61,17,0)=0,"-",IF(AND(D128=D128,E128="P"),VLOOKUP(D128,'S1-MR'!$D$7:$U$61,17,0),"-")))</f>
        <v>-</v>
      </c>
      <c r="J128" s="51" t="str">
        <f>IF(D128="","-",IF(VLOOKUP(D128,'S1-MR'!$D$7:$U$61,18,0)=0,"-",IF(AND(D128=D128,E128="P"),VLOOKUP(D128,'S1-MR'!$D$7:$U$61,18,0),"-")))</f>
        <v>-</v>
      </c>
      <c r="K128" s="52" t="s">
        <v>127</v>
      </c>
      <c r="L128" s="53" t="s">
        <v>95</v>
      </c>
      <c r="M128" s="47"/>
      <c r="N128" s="48" t="s">
        <v>100</v>
      </c>
      <c r="O128" s="49" t="s">
        <v>31</v>
      </c>
      <c r="P128" s="50" t="str">
        <f>IF(N128="","-",IF(VLOOKUP(N128,'S1-MR'!$D$7:$U$61,7,0)=0,"-",IF(AND(N128=N128,OR(O128="T",O128="P")),VLOOKUP(N128,'S1-MR'!$D$7:$U$61,7,0),"-")))</f>
        <v>MSL</v>
      </c>
      <c r="Q128" s="50" t="str">
        <f>IF(N128="","-",IF(VLOOKUP(N128,'S1-MR'!$D$7:$U$61,8,0)=0,"-",IF(AND(N128=N128,OR(O128="T",O128="P")),VLOOKUP(N128,'S1-MR'!$D$7:$U$61,8,0),"-")))</f>
        <v>-</v>
      </c>
      <c r="R128" s="50" t="str">
        <f>IF(N128="","-",IF(VLOOKUP(N128,'S1-MR'!$D$7:$U$61,9,0)=0,"-",IF(AND(N128=N128,OR(O128="T",O128="P")),VLOOKUP(N128,'S1-MR'!$D$7:$U$61,9,0),"-")))</f>
        <v>-</v>
      </c>
      <c r="S128" s="50" t="str">
        <f>IF(N128="","-",IF(VLOOKUP(N128,'S1-MR'!$D$7:$U$61,17,0)=0,"-",IF(AND(N128=N128,O128="P"),VLOOKUP(N128,'S1-MR'!$D$7:$U$61,17,0),"-")))</f>
        <v>-</v>
      </c>
      <c r="T128" s="51" t="str">
        <f>IF(N128="","-",IF(VLOOKUP(N128,'S1-MR'!$D$7:$U$61,18,0)=0,"-",IF(AND(N128=N128,O128="P"),VLOOKUP(N128,'S1-MR'!$D$7:$U$61,18,0),"-")))</f>
        <v>-</v>
      </c>
      <c r="U128" s="52" t="s">
        <v>127</v>
      </c>
      <c r="V128" s="53" t="s">
        <v>95</v>
      </c>
      <c r="W128" s="47"/>
      <c r="X128" s="48" t="s">
        <v>87</v>
      </c>
      <c r="Y128" s="49" t="s">
        <v>38</v>
      </c>
      <c r="Z128" s="50" t="str">
        <f>IF(X128="","-",IF(VLOOKUP(X128,'S1-MR'!$D$7:$U$61,7,0)=0,"-",IF(AND(X128=X128,OR(Y128="T",Y128="P")),VLOOKUP(X128,'S1-MR'!$D$7:$U$61,7,0),"-")))</f>
        <v>RZS</v>
      </c>
      <c r="AA128" s="50" t="str">
        <f>IF(X128="","-",IF(VLOOKUP(X128,'S1-MR'!$D$7:$U$61,8,0)=0,"-",IF(AND(X128=X128,OR(Y128="T",Y128="P")),VLOOKUP(X128,'S1-MR'!$D$7:$U$61,8,0),"-")))</f>
        <v>-</v>
      </c>
      <c r="AB128" s="50" t="str">
        <f>IF(X128="","-",IF(VLOOKUP(X128,'S1-MR'!$D$7:$U$61,9,0)=0,"-",IF(AND(X128=X128,OR(Y128="T",Y128="P")),VLOOKUP(X128,'S1-MR'!$D$7:$U$61,9,0),"-")))</f>
        <v>-</v>
      </c>
      <c r="AC128" s="50" t="str">
        <f>IF(X128="","-",IF(VLOOKUP(X128,'S1-MR'!$D$7:$U$61,17,0)=0,"-",IF(AND(X128=X128,Y128="P"),VLOOKUP(X128,'S1-MR'!$D$7:$U$61,17,0),"-")))</f>
        <v>-</v>
      </c>
      <c r="AD128" s="51" t="str">
        <f>IF(X128="","-",IF(VLOOKUP(X128,'S1-MR'!$D$7:$U$61,18,0)=0,"-",IF(AND(X128=X128,Y128="P"),VLOOKUP(X128,'S1-MR'!$D$7:$U$61,18,0),"-")))</f>
        <v>-</v>
      </c>
      <c r="AE128" s="52" t="s">
        <v>127</v>
      </c>
      <c r="AF128" s="53" t="s">
        <v>431</v>
      </c>
      <c r="AG128" s="47"/>
      <c r="AH128" s="61"/>
      <c r="AI128" s="47"/>
      <c r="AJ128" s="50" t="str">
        <f>IF(AH128="","-",IF(VLOOKUP(AH128,'S1-MR'!$D$7:$U$61,7,0)=0,"-",IF(AND(AH128=AH128,OR(AI128="T",AI128="P")),VLOOKUP(AH128,'S1-MR'!$D$7:$U$61,7,0),"-")))</f>
        <v>-</v>
      </c>
      <c r="AK128" s="50" t="str">
        <f>IF(AH128="","-",IF(VLOOKUP(AH128,'S1-MR'!$D$7:$U$61,8,0)=0,"-",IF(AND(AH128=AH128,OR(AI128="T",AI128="P")),VLOOKUP(AH128,'S1-MR'!$D$7:$U$61,8,0),"-")))</f>
        <v>-</v>
      </c>
      <c r="AL128" s="50" t="str">
        <f>IF(AH128="","-",IF(VLOOKUP(AH128,'S1-MR'!$D$7:$U$61,9,0)=0,"-",IF(AND(AH128=AH128,OR(AI128="T",AI128="P")),VLOOKUP(AH128,'S1-MR'!$D$7:$U$61,9,0),"-")))</f>
        <v>-</v>
      </c>
      <c r="AM128" s="50" t="str">
        <f>IF(AH128="","-",IF(VLOOKUP(AH128,'S1-MR'!$D$7:$U$61,17,0)=0,"-",IF(AND(AH128=AH128,AI128="P"),VLOOKUP(AH128,'S1-MR'!$D$7:$U$61,17,0),"-")))</f>
        <v>-</v>
      </c>
      <c r="AN128" s="51" t="str">
        <f>IF(AH128="","-",IF(VLOOKUP(AH128,'S1-MR'!$D$7:$U$61,18,0)=0,"-",IF(AND(AH128=AH128,AI128="P"),VLOOKUP(AH128,'S1-MR'!$D$7:$U$61,18,0),"-")))</f>
        <v>-</v>
      </c>
      <c r="AO128" s="52" t="s">
        <v>127</v>
      </c>
      <c r="AP128" s="56"/>
      <c r="AQ128" s="47"/>
      <c r="AR128" s="61"/>
      <c r="AS128" s="47"/>
      <c r="AT128" s="50" t="str">
        <f>IF(AR128="","-",IF(VLOOKUP(AR128,'S1-MR'!$D$7:$U$61,7,0)=0,"-",IF(AND(AR128=AR128,OR(AS128="T",AS128="P")),VLOOKUP(AR128,'S1-MR'!$D$7:$U$61,7,0),"-")))</f>
        <v>-</v>
      </c>
      <c r="AU128" s="50" t="str">
        <f>IF(AR128="","-",IF(VLOOKUP(AR128,'S1-MR'!$D$7:$U$61,8,0)=0,"-",IF(AND(AR128=AR128,OR(AS128="T",AS128="P")),VLOOKUP(AR128,'S1-MR'!$D$7:$U$61,8,0),"-")))</f>
        <v>-</v>
      </c>
      <c r="AV128" s="50" t="str">
        <f>IF(AR128="","-",IF(VLOOKUP(AR128,'S1-MR'!$D$7:$U$61,9,0)=0,"-",IF(AND(AR128=AR128,OR(AS128="T",AS128="P")),VLOOKUP(AR128,'S1-MR'!$D$7:$U$61,9,0),"-")))</f>
        <v>-</v>
      </c>
      <c r="AW128" s="50" t="str">
        <f>IF(AR128="","-",IF(VLOOKUP(AR128,'S1-MR'!$D$7:$U$61,17,0)=0,"-",IF(AND(AR128=AR128,AS128="P"),VLOOKUP(AR128,'S1-MR'!$D$7:$U$61,17,0),"-")))</f>
        <v>-</v>
      </c>
      <c r="AX128" s="51" t="str">
        <f>IF(AR128="","-",IF(VLOOKUP(AR128,'S1-MR'!$D$7:$U$61,18,0)=0,"-",IF(AND(AR128=AR128,AS128="P"),VLOOKUP(AR128,'S1-MR'!$D$7:$U$61,18,0),"-")))</f>
        <v>-</v>
      </c>
      <c r="AY128" s="52" t="s">
        <v>127</v>
      </c>
      <c r="AZ128" s="56"/>
      <c r="BA128" s="22"/>
      <c r="BB128" s="22"/>
      <c r="BC128" s="22"/>
      <c r="BD128" s="22"/>
      <c r="BE128" s="2"/>
      <c r="BF128" s="2"/>
      <c r="BG128" s="2"/>
      <c r="BH128" s="2"/>
      <c r="BI128" s="2"/>
      <c r="BJ128" s="2"/>
    </row>
    <row r="129" spans="1:62" ht="14.25" customHeight="1">
      <c r="A129" s="23">
        <v>3</v>
      </c>
      <c r="B129" s="38" t="s">
        <v>638</v>
      </c>
      <c r="C129" s="47"/>
      <c r="D129" s="48" t="s">
        <v>655</v>
      </c>
      <c r="E129" s="49" t="s">
        <v>31</v>
      </c>
      <c r="F129" s="50" t="str">
        <f>IF(D129="","-",IF(VLOOKUP(D129,'S1-TB'!$D$7:$U$58,7,0)=0,"-",IF(AND(D129=D129,OR(E129="T",E129="P")),VLOOKUP(D129,'S1-TB'!$D$7:$U$58,7,0),"-")))</f>
        <v>AAD</v>
      </c>
      <c r="G129" s="50" t="str">
        <f>IF(D129="","-",IF(VLOOKUP(D129,'S1-TB'!$D$7:$U$58,8,0)=0,"-",IF(AND(D129=D129,OR(E129="T",E129="P")),VLOOKUP(D129,'S1-TB'!$D$7:$U$58,8,0),"-")))</f>
        <v>-</v>
      </c>
      <c r="H129" s="50" t="str">
        <f>IF(D129="","-",IF(VLOOKUP(D129,'S1-TB'!$D$7:$U$58,9,0)=0,"-",IF(AND(D129=D129,OR(E129="T",E129="P")),VLOOKUP(D129,'S1-TB'!$D$7:$U$58,9,0),"-")))</f>
        <v>-</v>
      </c>
      <c r="I129" s="50" t="str">
        <f>IF(D129="","-",IF(VLOOKUP(D129,'S1-TB'!$D$7:$U$58,17,0)=0,"-",IF(AND(D129=D129,E129="P"),VLOOKUP(D129,'S1-TB'!$D$7:$U$58,17,0),"-")))</f>
        <v>-</v>
      </c>
      <c r="J129" s="51" t="str">
        <f>IF(D129="","-",IF(VLOOKUP(D129,'S1-TB'!$D$7:$U$58,18,0)=0,"-",IF(AND(D129=D129,E129="P"),VLOOKUP(D129,'S1-TB'!$D$7:$U$58,18,0),"-")))</f>
        <v>-</v>
      </c>
      <c r="K129" s="52" t="s">
        <v>132</v>
      </c>
      <c r="L129" s="53" t="s">
        <v>79</v>
      </c>
      <c r="M129" s="47"/>
      <c r="N129" s="48" t="s">
        <v>100</v>
      </c>
      <c r="O129" s="49" t="s">
        <v>31</v>
      </c>
      <c r="P129" s="50" t="str">
        <f>IF(N129="","-",IF(VLOOKUP(N129,'S1-TB'!$D$7:$U$58,7,0)=0,"-",IF(AND(N129=N129,OR(O129="T",O129="P")),VLOOKUP(N129,'S1-TB'!$D$7:$U$58,7,0),"-")))</f>
        <v>YBN</v>
      </c>
      <c r="Q129" s="50" t="str">
        <f>IF(N129="","-",IF(VLOOKUP(N129,'S1-TB'!$D$7:$U$58,8,0)=0,"-",IF(AND(N129=N129,OR(O129="T",O129="P")),VLOOKUP(N129,'S1-TB'!$D$7:$U$58,8,0),"-")))</f>
        <v>-</v>
      </c>
      <c r="R129" s="50" t="str">
        <f>IF(N129="","-",IF(VLOOKUP(N129,'S1-TB'!$D$7:$U$58,9,0)=0,"-",IF(AND(N129=N129,OR(O129="T",O129="P")),VLOOKUP(N129,'S1-TB'!$D$7:$U$58,9,0),"-")))</f>
        <v>-</v>
      </c>
      <c r="S129" s="50" t="str">
        <f>IF(N129="","-",IF(VLOOKUP(N129,'S1-TB'!$D$7:$U$58,17,0)=0,"-",IF(AND(N129=N129,O129="P"),VLOOKUP(N129,'S1-TB'!$D$7:$U$58,17,0),"-")))</f>
        <v>-</v>
      </c>
      <c r="T129" s="51" t="str">
        <f>IF(N129="","-",IF(VLOOKUP(N129,'S1-TB'!$D$7:$U$58,18,0)=0,"-",IF(AND(N129=N129,O129="P"),VLOOKUP(N129,'S1-TB'!$D$7:$U$58,18,0),"-")))</f>
        <v>-</v>
      </c>
      <c r="U129" s="52" t="s">
        <v>132</v>
      </c>
      <c r="V129" s="53" t="s">
        <v>40</v>
      </c>
      <c r="W129" s="47"/>
      <c r="X129" s="48" t="s">
        <v>136</v>
      </c>
      <c r="Y129" s="49" t="s">
        <v>31</v>
      </c>
      <c r="Z129" s="50" t="str">
        <f>IF(X129="","-",IF(VLOOKUP(X129,'S1-TB'!$D$7:$U$58,7,0)=0,"-",IF(AND(X129=X129,OR(Y129="T",Y129="P")),VLOOKUP(X129,'S1-TB'!$D$7:$U$58,7,0),"-")))</f>
        <v>APT</v>
      </c>
      <c r="AA129" s="50" t="str">
        <f>IF(X129="","-",IF(VLOOKUP(X129,'S1-TB'!$D$7:$U$58,8,0)=0,"-",IF(AND(X129=X129,OR(Y129="T",Y129="P")),VLOOKUP(X129,'S1-TB'!$D$7:$U$58,8,0),"-")))</f>
        <v>-</v>
      </c>
      <c r="AB129" s="50" t="str">
        <f>IF(X129="","-",IF(VLOOKUP(X129,'S1-TB'!$D$7:$U$58,9,0)=0,"-",IF(AND(X129=X129,OR(Y129="T",Y129="P")),VLOOKUP(X129,'S1-TB'!$D$7:$U$58,9,0),"-")))</f>
        <v>-</v>
      </c>
      <c r="AC129" s="50" t="str">
        <f>IF(X129="","-",IF(VLOOKUP(X129,'S1-TB'!$D$7:$U$58,17,0)=0,"-",IF(AND(X129=X129,Y129="P"),VLOOKUP(X129,'S1-TB'!$D$7:$U$58,17,0),"-")))</f>
        <v>-</v>
      </c>
      <c r="AD129" s="51" t="str">
        <f>IF(X129="","-",IF(VLOOKUP(X129,'S1-TB'!$D$7:$U$58,18,0)=0,"-",IF(AND(X129=X129,Y129="P"),VLOOKUP(X129,'S1-TB'!$D$7:$U$58,18,0),"-")))</f>
        <v>-</v>
      </c>
      <c r="AE129" s="52" t="s">
        <v>132</v>
      </c>
      <c r="AF129" s="53" t="s">
        <v>62</v>
      </c>
      <c r="AG129" s="47"/>
      <c r="AH129" s="48" t="s">
        <v>136</v>
      </c>
      <c r="AI129" s="49" t="s">
        <v>31</v>
      </c>
      <c r="AJ129" s="50" t="str">
        <f>IF(AH129="","-",IF(VLOOKUP(AH129,'S1-TB'!$D$7:$U$58,7,0)=0,"-",IF(AND(AH129=AH129,OR(AI129="T",AI129="P")),VLOOKUP(AH129,'S1-TB'!$D$7:$U$58,7,0),"-")))</f>
        <v>APT</v>
      </c>
      <c r="AK129" s="50" t="str">
        <f>IF(AH129="","-",IF(VLOOKUP(AH129,'S1-TB'!$D$7:$U$58,8,0)=0,"-",IF(AND(AH129=AH129,OR(AI129="T",AI129="P")),VLOOKUP(AH129,'S1-TB'!$D$7:$U$58,8,0),"-")))</f>
        <v>-</v>
      </c>
      <c r="AL129" s="50" t="str">
        <f>IF(AH129="","-",IF(VLOOKUP(AH129,'S1-TB'!$D$7:$U$58,9,0)=0,"-",IF(AND(AH129=AH129,OR(AI129="T",AI129="P")),VLOOKUP(AH129,'S1-TB'!$D$7:$U$58,9,0),"-")))</f>
        <v>-</v>
      </c>
      <c r="AM129" s="50" t="str">
        <f>IF(AH129="","-",IF(VLOOKUP(AH129,'S1-TB'!$D$7:$U$58,17,0)=0,"-",IF(AND(AH129=AH129,AI129="P"),VLOOKUP(AH129,'S1-TB'!$D$7:$U$58,17,0),"-")))</f>
        <v>-</v>
      </c>
      <c r="AN129" s="51" t="str">
        <f>IF(AH129="","-",IF(VLOOKUP(AH129,'S1-TB'!$D$7:$U$58,18,0)=0,"-",IF(AND(AH129=AH129,AI129="P"),VLOOKUP(AH129,'S1-TB'!$D$7:$U$58,18,0),"-")))</f>
        <v>-</v>
      </c>
      <c r="AO129" s="52" t="s">
        <v>132</v>
      </c>
      <c r="AP129" s="53" t="s">
        <v>42</v>
      </c>
      <c r="AQ129" s="47"/>
      <c r="AR129" s="48" t="s">
        <v>136</v>
      </c>
      <c r="AS129" s="49" t="s">
        <v>38</v>
      </c>
      <c r="AT129" s="50" t="str">
        <f>IF(AR129="","-",IF(VLOOKUP(AR129,'S1-TB'!$D$7:$U$58,7,0)=0,"-",IF(AND(AR129=AR129,OR(AS129="T",AS129="P")),VLOOKUP(AR129,'S1-TB'!$D$7:$U$58,7,0),"-")))</f>
        <v>APT</v>
      </c>
      <c r="AU129" s="50" t="str">
        <f>IF(AR129="","-",IF(VLOOKUP(AR129,'S1-TB'!$D$7:$U$58,8,0)=0,"-",IF(AND(AR129=AR129,OR(AS129="T",AS129="P")),VLOOKUP(AR129,'S1-TB'!$D$7:$U$58,8,0),"-")))</f>
        <v>-</v>
      </c>
      <c r="AV129" s="50" t="str">
        <f>IF(AR129="","-",IF(VLOOKUP(AR129,'S1-TB'!$D$7:$U$58,9,0)=0,"-",IF(AND(AR129=AR129,OR(AS129="T",AS129="P")),VLOOKUP(AR129,'S1-TB'!$D$7:$U$58,9,0),"-")))</f>
        <v>-</v>
      </c>
      <c r="AW129" s="50" t="str">
        <f>IF(AR129="","-",IF(VLOOKUP(AR129,'S1-TB'!$D$7:$U$58,17,0)=0,"-",IF(AND(AR129=AR129,AS129="P"),VLOOKUP(AR129,'S1-TB'!$D$7:$U$58,17,0),"-")))</f>
        <v>HNH</v>
      </c>
      <c r="AX129" s="51" t="str">
        <f>IF(AR129="","-",IF(VLOOKUP(AR129,'S1-TB'!$D$7:$U$58,18,0)=0,"-",IF(AND(AR129=AR129,AS129="P"),VLOOKUP(AR129,'S1-TB'!$D$7:$U$58,18,0),"-")))</f>
        <v>WPN</v>
      </c>
      <c r="AY129" s="52" t="s">
        <v>132</v>
      </c>
      <c r="AZ129" s="53" t="s">
        <v>137</v>
      </c>
      <c r="BA129" s="22"/>
      <c r="BB129" s="22"/>
      <c r="BC129" s="22"/>
      <c r="BD129" s="22"/>
      <c r="BE129" s="2"/>
      <c r="BF129" s="2"/>
      <c r="BG129" s="2"/>
      <c r="BH129" s="2"/>
      <c r="BI129" s="2"/>
      <c r="BJ129" s="2"/>
    </row>
    <row r="130" spans="1:62" ht="14.25" customHeight="1">
      <c r="A130" s="23">
        <v>3</v>
      </c>
      <c r="B130" s="38" t="s">
        <v>638</v>
      </c>
      <c r="C130" s="66"/>
      <c r="D130" s="67"/>
      <c r="E130" s="66"/>
      <c r="F130" s="68"/>
      <c r="G130" s="68"/>
      <c r="H130" s="68"/>
      <c r="I130" s="68"/>
      <c r="J130" s="69"/>
      <c r="K130" s="70"/>
      <c r="L130" s="71"/>
      <c r="M130" s="66"/>
      <c r="N130" s="67"/>
      <c r="O130" s="66"/>
      <c r="P130" s="68"/>
      <c r="Q130" s="68"/>
      <c r="R130" s="68"/>
      <c r="S130" s="68"/>
      <c r="T130" s="69"/>
      <c r="U130" s="70"/>
      <c r="V130" s="71"/>
      <c r="W130" s="66"/>
      <c r="X130" s="67"/>
      <c r="Y130" s="66"/>
      <c r="Z130" s="68"/>
      <c r="AA130" s="68"/>
      <c r="AB130" s="68"/>
      <c r="AC130" s="68"/>
      <c r="AD130" s="69"/>
      <c r="AE130" s="70"/>
      <c r="AF130" s="71"/>
      <c r="AG130" s="66"/>
      <c r="AH130" s="67"/>
      <c r="AI130" s="66"/>
      <c r="AJ130" s="68"/>
      <c r="AK130" s="68"/>
      <c r="AL130" s="68"/>
      <c r="AM130" s="68"/>
      <c r="AN130" s="69"/>
      <c r="AO130" s="70"/>
      <c r="AP130" s="71"/>
      <c r="AQ130" s="66"/>
      <c r="AR130" s="67"/>
      <c r="AS130" s="66"/>
      <c r="AT130" s="68"/>
      <c r="AU130" s="68"/>
      <c r="AV130" s="68"/>
      <c r="AW130" s="68"/>
      <c r="AX130" s="69"/>
      <c r="AY130" s="70"/>
      <c r="AZ130" s="71"/>
      <c r="BA130" s="22"/>
      <c r="BB130" s="22"/>
      <c r="BC130" s="22"/>
      <c r="BD130" s="22"/>
      <c r="BE130" s="2"/>
      <c r="BF130" s="2"/>
      <c r="BG130" s="2"/>
      <c r="BH130" s="2"/>
      <c r="BI130" s="2"/>
      <c r="BJ130" s="2"/>
    </row>
    <row r="131" spans="1:62" ht="14.25" customHeight="1">
      <c r="A131" s="23">
        <v>3</v>
      </c>
      <c r="B131" s="38" t="s">
        <v>638</v>
      </c>
      <c r="C131" s="72"/>
      <c r="D131" s="73" t="s">
        <v>141</v>
      </c>
      <c r="E131" s="74" t="s">
        <v>31</v>
      </c>
      <c r="F131" s="75" t="str">
        <f>IF(D131="","-",IF(VLOOKUP(D131,'D3 TI'!$D$7:$U$47,7,0)=0,"-",IF(AND(D131=D131,OR(E131="T",E131="P")),VLOOKUP(D131,'D3 TI'!$D$7:$U$47,7,0),"-")))</f>
        <v>TMP</v>
      </c>
      <c r="G131" s="75" t="str">
        <f>IF(D131="","-",IF(VLOOKUP(D131,'D3 TI'!$D$7:$U$47,8,0)=0,"-",IF(AND(D131=D131,OR(E131="T",E131="P")),VLOOKUP(D131,'D3 TI'!$D$7:$U$47,8,0),"-")))</f>
        <v>-</v>
      </c>
      <c r="H131" s="75" t="str">
        <f>IF(D131="","-",IF(VLOOKUP(D131,'D3 TI'!$D$7:$U$47,9,0)=0,"-",IF(AND(D131=D131,OR(E131="T",E131="P")),VLOOKUP(D131,'D3 TI'!$D$7:$U$47,9,0),"-")))</f>
        <v>-</v>
      </c>
      <c r="I131" s="75" t="str">
        <f>IF(D131="","-",IF(VLOOKUP(D131,'D3 TI'!$D$7:$U$47,17,0)=0,"-",IF(AND(D131=D131,E131="P"),VLOOKUP(D131,'D3 TI'!$D$7:$U$47,17,0),"-")))</f>
        <v>-</v>
      </c>
      <c r="J131" s="76" t="str">
        <f>IF(D131="","-",IF(VLOOKUP(D131,'D3 TI'!$D$7:$U$47,18,0)=0,"-",IF(AND(D131=D131,E131="P"),VLOOKUP(D131,'D3 TI'!$D$7:$U$47,18,0),"-")))</f>
        <v>-</v>
      </c>
      <c r="K131" s="77" t="s">
        <v>140</v>
      </c>
      <c r="L131" s="78" t="s">
        <v>49</v>
      </c>
      <c r="M131" s="72"/>
      <c r="N131" s="73" t="s">
        <v>143</v>
      </c>
      <c r="O131" s="74" t="s">
        <v>31</v>
      </c>
      <c r="P131" s="75" t="str">
        <f>IF(N131="","-",IF(VLOOKUP(N131,'D3 TI'!$D$7:$U$47,7,0)=0,"-",IF(AND(N131=N131,OR(O131="T",O131="P")),VLOOKUP(N131,'D3 TI'!$D$7:$U$47,7,0),"-")))</f>
        <v>TNT</v>
      </c>
      <c r="Q131" s="75" t="str">
        <f>IF(N131="","-",IF(VLOOKUP(N131,'D3 TI'!$D$7:$U$47,8,0)=0,"-",IF(AND(N131=N131,OR(O131="T",O131="P")),VLOOKUP(N131,'D3 TI'!$D$7:$U$47,8,0),"-")))</f>
        <v>-</v>
      </c>
      <c r="R131" s="75" t="str">
        <f>IF(N131="","-",IF(VLOOKUP(N131,'D3 TI'!$D$7:$U$47,9,0)=0,"-",IF(AND(N131=N131,OR(O131="T",O131="P")),VLOOKUP(N131,'D3 TI'!$D$7:$U$47,9,0),"-")))</f>
        <v>-</v>
      </c>
      <c r="S131" s="75" t="str">
        <f>IF(N131="","-",IF(VLOOKUP(N131,'D3 TI'!$D$7:$U$47,17,0)=0,"-",IF(AND(N131=N131,O131="P"),VLOOKUP(N131,'D3 TI'!$D$7:$U$47,17,0),"-")))</f>
        <v>-</v>
      </c>
      <c r="T131" s="76" t="str">
        <f>IF(N131="","-",IF(VLOOKUP(N131,'D3 TI'!$D$7:$U$47,18,0)=0,"-",IF(AND(N131=N131,O131="P"),VLOOKUP(N131,'D3 TI'!$D$7:$U$47,18,0),"-")))</f>
        <v>-</v>
      </c>
      <c r="U131" s="79" t="s">
        <v>140</v>
      </c>
      <c r="V131" s="78" t="s">
        <v>135</v>
      </c>
      <c r="W131" s="72"/>
      <c r="X131" s="73" t="s">
        <v>143</v>
      </c>
      <c r="Y131" s="74" t="s">
        <v>38</v>
      </c>
      <c r="Z131" s="75" t="str">
        <f>IF(X131="","-",IF(VLOOKUP(X131,'D3 TI'!$D$7:$U$47,7,0)=0,"-",IF(AND(X131=X131,OR(Y131="T",Y131="P")),VLOOKUP(X131,'D3 TI'!$D$7:$U$47,7,0),"-")))</f>
        <v>TNT</v>
      </c>
      <c r="AA131" s="75" t="str">
        <f>IF(X131="","-",IF(VLOOKUP(X131,'D3 TI'!$D$7:$U$47,8,0)=0,"-",IF(AND(X131=X131,OR(Y131="T",Y131="P")),VLOOKUP(X131,'D3 TI'!$D$7:$U$47,8,0),"-")))</f>
        <v>-</v>
      </c>
      <c r="AB131" s="75" t="str">
        <f>IF(X131="","-",IF(VLOOKUP(X131,'D3 TI'!$D$7:$U$47,9,0)=0,"-",IF(AND(X131=X131,OR(Y131="T",Y131="P")),VLOOKUP(X131,'D3 TI'!$D$7:$U$47,9,0),"-")))</f>
        <v>-</v>
      </c>
      <c r="AC131" s="75" t="str">
        <f>IF(X131="","-",IF(VLOOKUP(X131,'D3 TI'!$D$7:$U$47,17,0)=0,"-",IF(AND(X131=X131,Y131="P"),VLOOKUP(X131,'D3 TI'!$D$7:$U$47,17,0),"-")))</f>
        <v>CDN</v>
      </c>
      <c r="AD131" s="76" t="str">
        <f>IF(X131="","-",IF(VLOOKUP(X131,'D3 TI'!$D$7:$U$47,18,0)=0,"-",IF(AND(X131=X131,Y131="P"),VLOOKUP(X131,'D3 TI'!$D$7:$U$47,18,0),"-")))</f>
        <v>-</v>
      </c>
      <c r="AE131" s="79" t="s">
        <v>140</v>
      </c>
      <c r="AF131" s="78" t="s">
        <v>70</v>
      </c>
      <c r="AG131" s="72"/>
      <c r="AH131" s="73" t="s">
        <v>153</v>
      </c>
      <c r="AI131" s="74" t="s">
        <v>31</v>
      </c>
      <c r="AJ131" s="75" t="str">
        <f>IF(AH131="","-",IF(VLOOKUP(AH131,'D3 TI'!$D$7:$U$47,7,0)=0,"-",IF(AND(AH131=AH131,OR(AI131="T",AI131="P")),VLOOKUP(AH131,'D3 TI'!$D$7:$U$47,7,0),"-")))</f>
        <v>IFY</v>
      </c>
      <c r="AK131" s="75" t="str">
        <f>IF(AH131="","-",IF(VLOOKUP(AH131,'D3 TI'!$D$7:$U$47,8,0)=0,"-",IF(AND(AH131=AH131,OR(AI131="T",AI131="P")),VLOOKUP(AH131,'D3 TI'!$D$7:$U$47,8,0),"-")))</f>
        <v>-</v>
      </c>
      <c r="AL131" s="75" t="str">
        <f>IF(AH131="","-",IF(VLOOKUP(AH131,'D3 TI'!$D$7:$U$47,9,0)=0,"-",IF(AND(AH131=AH131,OR(AI131="T",AI131="P")),VLOOKUP(AH131,'D3 TI'!$D$7:$U$47,9,0),"-")))</f>
        <v>-</v>
      </c>
      <c r="AM131" s="75" t="str">
        <f>IF(AH131="","-",IF(VLOOKUP(AH131,'D3 TI'!$D$7:$U$47,17,0)=0,"-",IF(AND(AH131=AH131,AI131="P"),VLOOKUP(AH131,'D3 TI'!$D$7:$U$47,17,0),"-")))</f>
        <v>-</v>
      </c>
      <c r="AN131" s="76" t="str">
        <f>IF(AH131="","-",IF(VLOOKUP(AH131,'D3 TI'!$D$7:$U$47,18,0)=0,"-",IF(AND(AH131=AH131,AI131="P"),VLOOKUP(AH131,'D3 TI'!$D$7:$U$47,18,0),"-")))</f>
        <v>-</v>
      </c>
      <c r="AO131" s="79" t="s">
        <v>140</v>
      </c>
      <c r="AP131" s="78" t="s">
        <v>107</v>
      </c>
      <c r="AQ131" s="72"/>
      <c r="AR131" s="82"/>
      <c r="AS131" s="72"/>
      <c r="AT131" s="75" t="str">
        <f>IF(AR131="","-",IF(VLOOKUP(AR131,'D3 TI'!$D$7:$U$47,7,0)=0,"-",IF(AND(AR131=AR131,OR(AS131="T",AS131="P")),VLOOKUP(AR131,'D3 TI'!$D$7:$U$47,7,0),"-")))</f>
        <v>-</v>
      </c>
      <c r="AU131" s="75" t="str">
        <f>IF(AR131="","-",IF(VLOOKUP(AR131,'D3 TI'!$D$7:$U$47,8,0)=0,"-",IF(AND(AR131=AR131,OR(AS131="T",AS131="P")),VLOOKUP(AR131,'D3 TI'!$D$7:$U$47,8,0),"-")))</f>
        <v>-</v>
      </c>
      <c r="AV131" s="75" t="str">
        <f>IF(AR131="","-",IF(VLOOKUP(AR131,'D3 TI'!$D$7:$U$47,9,0)=0,"-",IF(AND(AR131=AR131,OR(AS131="T",AS131="P")),VLOOKUP(AR131,'D3 TI'!$D$7:$U$47,9,0),"-")))</f>
        <v>-</v>
      </c>
      <c r="AW131" s="75" t="str">
        <f>IF(AR131="","-",IF(VLOOKUP(AR131,'D3 TI'!$D$7:$U$47,17,0)=0,"-",IF(AND(AR131=AR131,AS131="P"),VLOOKUP(AR131,'D3 TI'!$D$7:$U$47,17,0),"-")))</f>
        <v>-</v>
      </c>
      <c r="AX131" s="76" t="str">
        <f>IF(AR131="","-",IF(VLOOKUP(AR131,'D3 TI'!$D$7:$U$47,18,0)=0,"-",IF(AND(AR131=AR131,AS131="P"),VLOOKUP(AR131,'D3 TI'!$D$7:$U$47,18,0),"-")))</f>
        <v>-</v>
      </c>
      <c r="AY131" s="79" t="s">
        <v>140</v>
      </c>
      <c r="AZ131" s="81"/>
      <c r="BA131" s="22"/>
      <c r="BB131" s="22"/>
      <c r="BC131" s="22"/>
      <c r="BD131" s="22"/>
      <c r="BE131" s="2"/>
      <c r="BF131" s="2"/>
      <c r="BG131" s="2"/>
      <c r="BH131" s="2"/>
      <c r="BI131" s="2"/>
      <c r="BJ131" s="2"/>
    </row>
    <row r="132" spans="1:62" ht="14.25" customHeight="1">
      <c r="A132" s="23">
        <v>3</v>
      </c>
      <c r="B132" s="38" t="s">
        <v>638</v>
      </c>
      <c r="C132" s="72"/>
      <c r="D132" s="73" t="s">
        <v>141</v>
      </c>
      <c r="E132" s="74" t="s">
        <v>31</v>
      </c>
      <c r="F132" s="75" t="str">
        <f>IF(D132="","-",IF(VLOOKUP(D132,'D3 TI'!$D$7:$U$47,7,0)=0,"-",IF(AND(D132=D132,OR(E132="T",E132="P")),VLOOKUP(D132,'D3 TI'!$D$7:$U$47,7,0),"-")))</f>
        <v>TMP</v>
      </c>
      <c r="G132" s="75" t="str">
        <f>IF(D132="","-",IF(VLOOKUP(D132,'D3 TI'!$D$7:$U$47,8,0)=0,"-",IF(AND(D132=D132,OR(E132="T",E132="P")),VLOOKUP(D132,'D3 TI'!$D$7:$U$47,8,0),"-")))</f>
        <v>-</v>
      </c>
      <c r="H132" s="75" t="str">
        <f>IF(D132="","-",IF(VLOOKUP(D132,'D3 TI'!$D$7:$U$47,9,0)=0,"-",IF(AND(D132=D132,OR(E132="T",E132="P")),VLOOKUP(D132,'D3 TI'!$D$7:$U$47,9,0),"-")))</f>
        <v>-</v>
      </c>
      <c r="I132" s="75" t="str">
        <f>IF(D132="","-",IF(VLOOKUP(D132,'D3 TI'!$D$7:$U$47,17,0)=0,"-",IF(AND(D132=D132,E132="P"),VLOOKUP(D132,'D3 TI'!$D$7:$U$47,17,0),"-")))</f>
        <v>-</v>
      </c>
      <c r="J132" s="76" t="str">
        <f>IF(D132="","-",IF(VLOOKUP(D132,'D3 TI'!$D$7:$U$47,18,0)=0,"-",IF(AND(D132=D132,E132="P"),VLOOKUP(D132,'D3 TI'!$D$7:$U$47,18,0),"-")))</f>
        <v>-</v>
      </c>
      <c r="K132" s="77" t="s">
        <v>147</v>
      </c>
      <c r="L132" s="78" t="s">
        <v>49</v>
      </c>
      <c r="M132" s="72"/>
      <c r="N132" s="73" t="s">
        <v>143</v>
      </c>
      <c r="O132" s="74" t="s">
        <v>31</v>
      </c>
      <c r="P132" s="75" t="str">
        <f>IF(N132="","-",IF(VLOOKUP(N132,'D3 TI'!$D$7:$U$47,7,0)=0,"-",IF(AND(N132=N132,OR(O132="T",O132="P")),VLOOKUP(N132,'D3 TI'!$D$7:$U$47,7,0),"-")))</f>
        <v>TNT</v>
      </c>
      <c r="Q132" s="75" t="str">
        <f>IF(N132="","-",IF(VLOOKUP(N132,'D3 TI'!$D$7:$U$47,8,0)=0,"-",IF(AND(N132=N132,OR(O132="T",O132="P")),VLOOKUP(N132,'D3 TI'!$D$7:$U$47,8,0),"-")))</f>
        <v>-</v>
      </c>
      <c r="R132" s="75" t="str">
        <f>IF(N132="","-",IF(VLOOKUP(N132,'D3 TI'!$D$7:$U$47,9,0)=0,"-",IF(AND(N132=N132,OR(O132="T",O132="P")),VLOOKUP(N132,'D3 TI'!$D$7:$U$47,9,0),"-")))</f>
        <v>-</v>
      </c>
      <c r="S132" s="75" t="str">
        <f>IF(N132="","-",IF(VLOOKUP(N132,'D3 TI'!$D$7:$U$47,17,0)=0,"-",IF(AND(N132=N132,O132="P"),VLOOKUP(N132,'D3 TI'!$D$7:$U$47,17,0),"-")))</f>
        <v>-</v>
      </c>
      <c r="T132" s="76" t="str">
        <f>IF(N132="","-",IF(VLOOKUP(N132,'D3 TI'!$D$7:$U$47,18,0)=0,"-",IF(AND(N132=N132,O132="P"),VLOOKUP(N132,'D3 TI'!$D$7:$U$47,18,0),"-")))</f>
        <v>-</v>
      </c>
      <c r="U132" s="79" t="s">
        <v>147</v>
      </c>
      <c r="V132" s="78" t="s">
        <v>135</v>
      </c>
      <c r="W132" s="72"/>
      <c r="X132" s="73" t="s">
        <v>143</v>
      </c>
      <c r="Y132" s="74" t="s">
        <v>38</v>
      </c>
      <c r="Z132" s="75" t="str">
        <f>IF(X132="","-",IF(VLOOKUP(X132,'D3 TI'!$D$7:$U$47,7,0)=0,"-",IF(AND(X132=X132,OR(Y132="T",Y132="P")),VLOOKUP(X132,'D3 TI'!$D$7:$U$47,7,0),"-")))</f>
        <v>TNT</v>
      </c>
      <c r="AA132" s="75" t="str">
        <f>IF(X132="","-",IF(VLOOKUP(X132,'D3 TI'!$D$7:$U$47,8,0)=0,"-",IF(AND(X132=X132,OR(Y132="T",Y132="P")),VLOOKUP(X132,'D3 TI'!$D$7:$U$47,8,0),"-")))</f>
        <v>-</v>
      </c>
      <c r="AB132" s="75" t="str">
        <f>IF(X132="","-",IF(VLOOKUP(X132,'D3 TI'!$D$7:$U$47,9,0)=0,"-",IF(AND(X132=X132,OR(Y132="T",Y132="P")),VLOOKUP(X132,'D3 TI'!$D$7:$U$47,9,0),"-")))</f>
        <v>-</v>
      </c>
      <c r="AC132" s="75" t="str">
        <f>IF(X132="","-",IF(VLOOKUP(X132,'D3 TI'!$D$7:$U$47,17,0)=0,"-",IF(AND(X132=X132,Y132="P"),VLOOKUP(X132,'D3 TI'!$D$7:$U$47,17,0),"-")))</f>
        <v>CDN</v>
      </c>
      <c r="AD132" s="76" t="str">
        <f>IF(X132="","-",IF(VLOOKUP(X132,'D3 TI'!$D$7:$U$47,18,0)=0,"-",IF(AND(X132=X132,Y132="P"),VLOOKUP(X132,'D3 TI'!$D$7:$U$47,18,0),"-")))</f>
        <v>-</v>
      </c>
      <c r="AE132" s="79" t="s">
        <v>147</v>
      </c>
      <c r="AF132" s="78" t="s">
        <v>70</v>
      </c>
      <c r="AG132" s="72"/>
      <c r="AH132" s="73" t="s">
        <v>153</v>
      </c>
      <c r="AI132" s="74" t="s">
        <v>31</v>
      </c>
      <c r="AJ132" s="75" t="str">
        <f>IF(AH132="","-",IF(VLOOKUP(AH132,'D3 TI'!$D$7:$U$47,7,0)=0,"-",IF(AND(AH132=AH132,OR(AI132="T",AI132="P")),VLOOKUP(AH132,'D3 TI'!$D$7:$U$47,7,0),"-")))</f>
        <v>IFY</v>
      </c>
      <c r="AK132" s="75" t="str">
        <f>IF(AH132="","-",IF(VLOOKUP(AH132,'D3 TI'!$D$7:$U$47,8,0)=0,"-",IF(AND(AH132=AH132,OR(AI132="T",AI132="P")),VLOOKUP(AH132,'D3 TI'!$D$7:$U$47,8,0),"-")))</f>
        <v>-</v>
      </c>
      <c r="AL132" s="75" t="str">
        <f>IF(AH132="","-",IF(VLOOKUP(AH132,'D3 TI'!$D$7:$U$47,9,0)=0,"-",IF(AND(AH132=AH132,OR(AI132="T",AI132="P")),VLOOKUP(AH132,'D3 TI'!$D$7:$U$47,9,0),"-")))</f>
        <v>-</v>
      </c>
      <c r="AM132" s="75" t="str">
        <f>IF(AH132="","-",IF(VLOOKUP(AH132,'D3 TI'!$D$7:$U$47,17,0)=0,"-",IF(AND(AH132=AH132,AI132="P"),VLOOKUP(AH132,'D3 TI'!$D$7:$U$47,17,0),"-")))</f>
        <v>-</v>
      </c>
      <c r="AN132" s="76" t="str">
        <f>IF(AH132="","-",IF(VLOOKUP(AH132,'D3 TI'!$D$7:$U$47,18,0)=0,"-",IF(AND(AH132=AH132,AI132="P"),VLOOKUP(AH132,'D3 TI'!$D$7:$U$47,18,0),"-")))</f>
        <v>-</v>
      </c>
      <c r="AO132" s="79" t="s">
        <v>147</v>
      </c>
      <c r="AP132" s="78" t="s">
        <v>107</v>
      </c>
      <c r="AQ132" s="72"/>
      <c r="AR132" s="82"/>
      <c r="AS132" s="72"/>
      <c r="AT132" s="75" t="str">
        <f>IF(AR132="","-",IF(VLOOKUP(AR132,'D3 TI'!$D$7:$U$47,7,0)=0,"-",IF(AND(AR132=AR132,OR(AS132="T",AS132="P")),VLOOKUP(AR132,'D3 TI'!$D$7:$U$47,7,0),"-")))</f>
        <v>-</v>
      </c>
      <c r="AU132" s="75" t="str">
        <f>IF(AR132="","-",IF(VLOOKUP(AR132,'D3 TI'!$D$7:$U$47,8,0)=0,"-",IF(AND(AR132=AR132,OR(AS132="T",AS132="P")),VLOOKUP(AR132,'D3 TI'!$D$7:$U$47,8,0),"-")))</f>
        <v>-</v>
      </c>
      <c r="AV132" s="75" t="str">
        <f>IF(AR132="","-",IF(VLOOKUP(AR132,'D3 TI'!$D$7:$U$47,9,0)=0,"-",IF(AND(AR132=AR132,OR(AS132="T",AS132="P")),VLOOKUP(AR132,'D3 TI'!$D$7:$U$47,9,0),"-")))</f>
        <v>-</v>
      </c>
      <c r="AW132" s="75" t="str">
        <f>IF(AR132="","-",IF(VLOOKUP(AR132,'D3 TI'!$D$7:$U$47,17,0)=0,"-",IF(AND(AR132=AR132,AS132="P"),VLOOKUP(AR132,'D3 TI'!$D$7:$U$47,17,0),"-")))</f>
        <v>-</v>
      </c>
      <c r="AX132" s="76" t="str">
        <f>IF(AR132="","-",IF(VLOOKUP(AR132,'D3 TI'!$D$7:$U$47,18,0)=0,"-",IF(AND(AR132=AR132,AS132="P"),VLOOKUP(AR132,'D3 TI'!$D$7:$U$47,18,0),"-")))</f>
        <v>-</v>
      </c>
      <c r="AY132" s="79" t="s">
        <v>147</v>
      </c>
      <c r="AZ132" s="81"/>
      <c r="BA132" s="22"/>
      <c r="BB132" s="22"/>
      <c r="BC132" s="22"/>
      <c r="BD132" s="22"/>
      <c r="BE132" s="2"/>
      <c r="BF132" s="2"/>
      <c r="BG132" s="2"/>
      <c r="BH132" s="2"/>
      <c r="BI132" s="2"/>
      <c r="BJ132" s="2"/>
    </row>
    <row r="133" spans="1:62" ht="14.25" customHeight="1">
      <c r="A133" s="23">
        <v>3</v>
      </c>
      <c r="B133" s="38" t="s">
        <v>638</v>
      </c>
      <c r="C133" s="72"/>
      <c r="D133" s="73" t="s">
        <v>265</v>
      </c>
      <c r="E133" s="74" t="s">
        <v>31</v>
      </c>
      <c r="F133" s="75" t="str">
        <f>IF(D133="","-",IF(VLOOKUP(D133,D3TK!$D$7:$U$44,7,0)=0,"-",IF(AND(D133=D133,OR(E133="T",E133="P")),VLOOKUP(D133,D3TK!$D$7:$U$44,7,0),"-")))</f>
        <v>JHS</v>
      </c>
      <c r="G133" s="75" t="str">
        <f>IF(D133="","-",IF(VLOOKUP(D133,D3TK!$D$7:$U$44,8,0)=0,"-",IF(AND(D133=D133,OR(E133="T",E133="P")),VLOOKUP(D133,D3TK!$D$7:$U$44,8,0),"-")))</f>
        <v>MMS</v>
      </c>
      <c r="H133" s="75" t="str">
        <f>IF(D133="","-",IF(VLOOKUP(D133,D3TK!$D$7:$U$44,9,0)=0,"-",IF(AND(D133=D133,OR(E133="T",E133="P")),VLOOKUP(D133,D3TK!$D$7:$U$44,9,0),"-")))</f>
        <v>-</v>
      </c>
      <c r="I133" s="75" t="str">
        <f>IF(D133="","-",IF(VLOOKUP(D133,D3TK!$D$7:$U$44,17,0)=0,"-",IF(AND(D133=D133,E133="P"),VLOOKUP(D133,D3TK!$D$7:$U$44,17,0),"-")))</f>
        <v>-</v>
      </c>
      <c r="J133" s="76" t="str">
        <f>IF(D133="","-",IF(VLOOKUP(D133,D3TK!$D$7:$U$44,18,0)=0,"-",IF(AND(D133=D133,E133="P"),VLOOKUP(D133,D3TK!$D$7:$U$44,18,0),"-")))</f>
        <v>-</v>
      </c>
      <c r="K133" s="77" t="s">
        <v>151</v>
      </c>
      <c r="L133" s="78" t="s">
        <v>44</v>
      </c>
      <c r="M133" s="72"/>
      <c r="N133" s="73" t="s">
        <v>150</v>
      </c>
      <c r="O133" s="74" t="s">
        <v>38</v>
      </c>
      <c r="P133" s="75" t="str">
        <f>IF(N133="","-",IF(VLOOKUP(N133,D3TK!$D$7:$U$44,7,0)=0,"-",IF(AND(N133=N133,OR(O133="T",O133="P")),VLOOKUP(N133,D3TK!$D$7:$U$44,7,0),"-")))</f>
        <v>FNA</v>
      </c>
      <c r="Q133" s="75" t="str">
        <f>IF(N133="","-",IF(VLOOKUP(N133,D3TK!$D$7:$U$44,8,0)=0,"-",IF(AND(N133=N133,OR(O133="T",O133="P")),VLOOKUP(N133,D3TK!$D$7:$U$44,8,0),"-")))</f>
        <v>MMS</v>
      </c>
      <c r="R133" s="75" t="str">
        <f>IF(N133="","-",IF(VLOOKUP(N133,D3TK!$D$7:$U$44,9,0)=0,"-",IF(AND(N133=N133,OR(O133="T",O133="P")),VLOOKUP(N133,D3TK!$D$7:$U$44,9,0),"-")))</f>
        <v>-</v>
      </c>
      <c r="S133" s="75" t="str">
        <f>IF(N133="","-",IF(VLOOKUP(N133,D3TK!$D$7:$U$44,17,0)=0,"-",IF(AND(N133=N133,O133="P"),VLOOKUP(N133,D3TK!$D$7:$U$44,17,0),"-")))</f>
        <v>JAP</v>
      </c>
      <c r="T133" s="76" t="str">
        <f>IF(N133="","-",IF(VLOOKUP(N133,D3TK!$D$7:$U$44,18,0)=0,"-",IF(AND(N133=N133,O133="P"),VLOOKUP(N133,D3TK!$D$7:$U$44,18,0),"-")))</f>
        <v>-</v>
      </c>
      <c r="U133" s="79" t="s">
        <v>151</v>
      </c>
      <c r="V133" s="78" t="s">
        <v>144</v>
      </c>
      <c r="W133" s="72"/>
      <c r="X133" s="73"/>
      <c r="Y133" s="74"/>
      <c r="Z133" s="75" t="str">
        <f>IF(X133="","-",IF(VLOOKUP(X133,D3TK!$D$7:$U$44,7,0)=0,"-",IF(AND(X133=X133,OR(Y133="T",Y133="P")),VLOOKUP(X133,D3TK!$D$7:$U$44,7,0),"-")))</f>
        <v>-</v>
      </c>
      <c r="AA133" s="75" t="str">
        <f>IF(X133="","-",IF(VLOOKUP(X133,D3TK!$D$7:$U$44,8,0)=0,"-",IF(AND(X133=X133,OR(Y133="T",Y133="P")),VLOOKUP(X133,D3TK!$D$7:$U$44,8,0),"-")))</f>
        <v>-</v>
      </c>
      <c r="AB133" s="75" t="str">
        <f>IF(X133="","-",IF(VLOOKUP(X133,D3TK!$D$7:$U$44,9,0)=0,"-",IF(AND(X133=X133,OR(Y133="T",Y133="P")),VLOOKUP(X133,D3TK!$D$7:$U$44,9,0),"-")))</f>
        <v>-</v>
      </c>
      <c r="AC133" s="75" t="str">
        <f>IF(X133="","-",IF(VLOOKUP(X133,D3TK!$D$7:$U$44,17,0)=0,"-",IF(AND(X133=X133,Y133="P"),VLOOKUP(X133,D3TK!$D$7:$U$44,17,0),"-")))</f>
        <v>-</v>
      </c>
      <c r="AD133" s="76" t="str">
        <f>IF(X133="","-",IF(VLOOKUP(X133,D3TK!$D$7:$U$44,18,0)=0,"-",IF(AND(X133=X133,Y133="P"),VLOOKUP(X133,D3TK!$D$7:$U$44,18,0),"-")))</f>
        <v>-</v>
      </c>
      <c r="AE133" s="79" t="s">
        <v>151</v>
      </c>
      <c r="AF133" s="81"/>
      <c r="AG133" s="72"/>
      <c r="AH133" s="73" t="s">
        <v>152</v>
      </c>
      <c r="AI133" s="74" t="s">
        <v>38</v>
      </c>
      <c r="AJ133" s="75" t="str">
        <f>IF(AH133="","-",IF(VLOOKUP(AH133,D3TK!$D$7:$U$44,7,0)=0,"-",IF(AND(AH133=AH133,OR(AI133="T",AI133="P")),VLOOKUP(AH133,D3TK!$D$7:$U$44,7,0),"-")))</f>
        <v>AZP</v>
      </c>
      <c r="AK133" s="75" t="str">
        <f>IF(AH133="","-",IF(VLOOKUP(AH133,D3TK!$D$7:$U$44,8,0)=0,"-",IF(AND(AH133=AH133,OR(AI133="T",AI133="P")),VLOOKUP(AH133,D3TK!$D$7:$U$44,8,0),"-")))</f>
        <v>-</v>
      </c>
      <c r="AL133" s="75" t="str">
        <f>IF(AH133="","-",IF(VLOOKUP(AH133,D3TK!$D$7:$U$44,9,0)=0,"-",IF(AND(AH133=AH133,OR(AI133="T",AI133="P")),VLOOKUP(AH133,D3TK!$D$7:$U$44,9,0),"-")))</f>
        <v>-</v>
      </c>
      <c r="AM133" s="75" t="str">
        <f>IF(AH133="","-",IF(VLOOKUP(AH133,D3TK!$D$7:$U$44,17,0)=0,"-",IF(AND(AH133=AH133,AI133="P"),VLOOKUP(AH133,D3TK!$D$7:$U$44,17,0),"-")))</f>
        <v>FST</v>
      </c>
      <c r="AN133" s="76" t="str">
        <f>IF(AH133="","-",IF(VLOOKUP(AH133,D3TK!$D$7:$U$44,18,0)=0,"-",IF(AND(AH133=AH133,AI133="P"),VLOOKUP(AH133,D3TK!$D$7:$U$44,18,0),"-")))</f>
        <v>TLS</v>
      </c>
      <c r="AO133" s="79" t="s">
        <v>151</v>
      </c>
      <c r="AP133" s="78" t="s">
        <v>33</v>
      </c>
      <c r="AQ133" s="72"/>
      <c r="AR133" s="73" t="s">
        <v>150</v>
      </c>
      <c r="AS133" s="74" t="s">
        <v>38</v>
      </c>
      <c r="AT133" s="75" t="str">
        <f>IF(AR133="","-",IF(VLOOKUP(AR133,D3TK!$D$7:$U$44,7,0)=0,"-",IF(AND(AR133=AR133,OR(AS133="T",AS133="P")),VLOOKUP(AR133,D3TK!$D$7:$U$44,7,0),"-")))</f>
        <v>FNA</v>
      </c>
      <c r="AU133" s="75" t="str">
        <f>IF(AR133="","-",IF(VLOOKUP(AR133,D3TK!$D$7:$U$44,8,0)=0,"-",IF(AND(AR133=AR133,OR(AS133="T",AS133="P")),VLOOKUP(AR133,D3TK!$D$7:$U$44,8,0),"-")))</f>
        <v>MMS</v>
      </c>
      <c r="AV133" s="75" t="str">
        <f>IF(AR133="","-",IF(VLOOKUP(AR133,D3TK!$D$7:$U$44,9,0)=0,"-",IF(AND(AR133=AR133,OR(AS133="T",AS133="P")),VLOOKUP(AR133,D3TK!$D$7:$U$44,9,0),"-")))</f>
        <v>-</v>
      </c>
      <c r="AW133" s="75" t="str">
        <f>IF(AR133="","-",IF(VLOOKUP(AR133,D3TK!$D$7:$U$44,17,0)=0,"-",IF(AND(AR133=AR133,AS133="P"),VLOOKUP(AR133,D3TK!$D$7:$U$44,17,0),"-")))</f>
        <v>JAP</v>
      </c>
      <c r="AX133" s="76" t="str">
        <f>IF(AR133="","-",IF(VLOOKUP(AR133,D3TK!$D$7:$U$44,18,0)=0,"-",IF(AND(AR133=AR133,AS133="P"),VLOOKUP(AR133,D3TK!$D$7:$U$44,18,0),"-")))</f>
        <v>-</v>
      </c>
      <c r="AY133" s="79" t="s">
        <v>151</v>
      </c>
      <c r="AZ133" s="78" t="s">
        <v>145</v>
      </c>
      <c r="BA133" s="22"/>
      <c r="BB133" s="22"/>
      <c r="BC133" s="22"/>
      <c r="BD133" s="22"/>
      <c r="BE133" s="2"/>
      <c r="BF133" s="2"/>
      <c r="BG133" s="2"/>
      <c r="BH133" s="2"/>
      <c r="BI133" s="2"/>
      <c r="BJ133" s="2"/>
    </row>
    <row r="134" spans="1:62" ht="14.25" customHeight="1">
      <c r="A134" s="23">
        <v>3</v>
      </c>
      <c r="B134" s="38" t="s">
        <v>638</v>
      </c>
      <c r="C134" s="72"/>
      <c r="D134" s="73" t="s">
        <v>265</v>
      </c>
      <c r="E134" s="74" t="s">
        <v>31</v>
      </c>
      <c r="F134" s="75" t="str">
        <f>IF(D134="","-",IF(VLOOKUP(D134,D3TK!$D$7:$U$44,7,0)=0,"-",IF(AND(D134=D134,OR(E134="T",E134="P")),VLOOKUP(D134,D3TK!$D$7:$U$44,7,0),"-")))</f>
        <v>JHS</v>
      </c>
      <c r="G134" s="75" t="str">
        <f>IF(D134="","-",IF(VLOOKUP(D134,D3TK!$D$7:$U$44,8,0)=0,"-",IF(AND(D134=D134,OR(E134="T",E134="P")),VLOOKUP(D134,D3TK!$D$7:$U$44,8,0),"-")))</f>
        <v>MMS</v>
      </c>
      <c r="H134" s="75" t="str">
        <f>IF(D134="","-",IF(VLOOKUP(D134,D3TK!$D$7:$U$44,9,0)=0,"-",IF(AND(D134=D134,OR(E134="T",E134="P")),VLOOKUP(D134,D3TK!$D$7:$U$44,9,0),"-")))</f>
        <v>-</v>
      </c>
      <c r="I134" s="75" t="str">
        <f>IF(D134="","-",IF(VLOOKUP(D134,D3TK!$D$7:$U$44,17,0)=0,"-",IF(AND(D134=D134,E134="P"),VLOOKUP(D134,D3TK!$D$7:$U$44,17,0),"-")))</f>
        <v>-</v>
      </c>
      <c r="J134" s="76" t="str">
        <f>IF(D134="","-",IF(VLOOKUP(D134,D3TK!$D$7:$U$44,18,0)=0,"-",IF(AND(D134=D134,E134="P"),VLOOKUP(D134,D3TK!$D$7:$U$44,18,0),"-")))</f>
        <v>-</v>
      </c>
      <c r="K134" s="77" t="s">
        <v>154</v>
      </c>
      <c r="L134" s="78" t="s">
        <v>44</v>
      </c>
      <c r="M134" s="72"/>
      <c r="N134" s="73" t="s">
        <v>272</v>
      </c>
      <c r="O134" s="74" t="s">
        <v>38</v>
      </c>
      <c r="P134" s="75" t="str">
        <f>IF(N134="","-",IF(VLOOKUP(N134,D3TK!$D$7:$U$44,7,0)=0,"-",IF(AND(N134=N134,OR(O134="T",O134="P")),VLOOKUP(N134,D3TK!$D$7:$U$44,7,0),"-")))</f>
        <v>VES</v>
      </c>
      <c r="Q134" s="75" t="str">
        <f>IF(N134="","-",IF(VLOOKUP(N134,D3TK!$D$7:$U$44,8,0)=0,"-",IF(AND(N134=N134,OR(O134="T",O134="P")),VLOOKUP(N134,D3TK!$D$7:$U$44,8,0),"-")))</f>
        <v>-</v>
      </c>
      <c r="R134" s="75" t="str">
        <f>IF(N134="","-",IF(VLOOKUP(N134,D3TK!$D$7:$U$44,9,0)=0,"-",IF(AND(N134=N134,OR(O134="T",O134="P")),VLOOKUP(N134,D3TK!$D$7:$U$44,9,0),"-")))</f>
        <v>-</v>
      </c>
      <c r="S134" s="75" t="str">
        <f>IF(N134="","-",IF(VLOOKUP(N134,D3TK!$D$7:$U$44,17,0)=0,"-",IF(AND(N134=N134,O134="P"),VLOOKUP(N134,D3TK!$D$7:$U$44,17,0),"-")))</f>
        <v>DES</v>
      </c>
      <c r="T134" s="76" t="str">
        <f>IF(N134="","-",IF(VLOOKUP(N134,D3TK!$D$7:$U$44,18,0)=0,"-",IF(AND(N134=N134,O134="P"),VLOOKUP(N134,D3TK!$D$7:$U$44,18,0),"-")))</f>
        <v>-</v>
      </c>
      <c r="U134" s="79" t="s">
        <v>154</v>
      </c>
      <c r="V134" s="78" t="s">
        <v>142</v>
      </c>
      <c r="W134" s="72"/>
      <c r="X134" s="73"/>
      <c r="Y134" s="74"/>
      <c r="Z134" s="75" t="str">
        <f>IF(X134="","-",IF(VLOOKUP(X134,D3TK!$D$7:$U$44,7,0)=0,"-",IF(AND(X134=X134,OR(Y134="T",Y134="P")),VLOOKUP(X134,D3TK!$D$7:$U$44,7,0),"-")))</f>
        <v>-</v>
      </c>
      <c r="AA134" s="75" t="str">
        <f>IF(X134="","-",IF(VLOOKUP(X134,D3TK!$D$7:$U$44,8,0)=0,"-",IF(AND(X134=X134,OR(Y134="T",Y134="P")),VLOOKUP(X134,D3TK!$D$7:$U$44,8,0),"-")))</f>
        <v>-</v>
      </c>
      <c r="AB134" s="75" t="str">
        <f>IF(X134="","-",IF(VLOOKUP(X134,D3TK!$D$7:$U$44,9,0)=0,"-",IF(AND(X134=X134,OR(Y134="T",Y134="P")),VLOOKUP(X134,D3TK!$D$7:$U$44,9,0),"-")))</f>
        <v>-</v>
      </c>
      <c r="AC134" s="75" t="str">
        <f>IF(X134="","-",IF(VLOOKUP(X134,D3TK!$D$7:$U$44,17,0)=0,"-",IF(AND(X134=X134,Y134="P"),VLOOKUP(X134,D3TK!$D$7:$U$44,17,0),"-")))</f>
        <v>-</v>
      </c>
      <c r="AD134" s="76" t="str">
        <f>IF(X134="","-",IF(VLOOKUP(X134,D3TK!$D$7:$U$44,18,0)=0,"-",IF(AND(X134=X134,Y134="P"),VLOOKUP(X134,D3TK!$D$7:$U$44,18,0),"-")))</f>
        <v>-</v>
      </c>
      <c r="AE134" s="79" t="s">
        <v>154</v>
      </c>
      <c r="AF134" s="81"/>
      <c r="AG134" s="72"/>
      <c r="AH134" s="73" t="s">
        <v>152</v>
      </c>
      <c r="AI134" s="74" t="s">
        <v>38</v>
      </c>
      <c r="AJ134" s="75" t="str">
        <f>IF(AH134="","-",IF(VLOOKUP(AH134,D3TK!$D$7:$U$44,7,0)=0,"-",IF(AND(AH134=AH134,OR(AI134="T",AI134="P")),VLOOKUP(AH134,D3TK!$D$7:$U$44,7,0),"-")))</f>
        <v>AZP</v>
      </c>
      <c r="AK134" s="75" t="str">
        <f>IF(AH134="","-",IF(VLOOKUP(AH134,D3TK!$D$7:$U$44,8,0)=0,"-",IF(AND(AH134=AH134,OR(AI134="T",AI134="P")),VLOOKUP(AH134,D3TK!$D$7:$U$44,8,0),"-")))</f>
        <v>-</v>
      </c>
      <c r="AL134" s="75" t="str">
        <f>IF(AH134="","-",IF(VLOOKUP(AH134,D3TK!$D$7:$U$44,9,0)=0,"-",IF(AND(AH134=AH134,OR(AI134="T",AI134="P")),VLOOKUP(AH134,D3TK!$D$7:$U$44,9,0),"-")))</f>
        <v>-</v>
      </c>
      <c r="AM134" s="75" t="str">
        <f>IF(AH134="","-",IF(VLOOKUP(AH134,D3TK!$D$7:$U$44,17,0)=0,"-",IF(AND(AH134=AH134,AI134="P"),VLOOKUP(AH134,D3TK!$D$7:$U$44,17,0),"-")))</f>
        <v>FST</v>
      </c>
      <c r="AN134" s="76" t="str">
        <f>IF(AH134="","-",IF(VLOOKUP(AH134,D3TK!$D$7:$U$44,18,0)=0,"-",IF(AND(AH134=AH134,AI134="P"),VLOOKUP(AH134,D3TK!$D$7:$U$44,18,0),"-")))</f>
        <v>TLS</v>
      </c>
      <c r="AO134" s="79" t="s">
        <v>154</v>
      </c>
      <c r="AP134" s="78" t="s">
        <v>33</v>
      </c>
      <c r="AQ134" s="72"/>
      <c r="AR134" s="73" t="s">
        <v>150</v>
      </c>
      <c r="AS134" s="74" t="s">
        <v>38</v>
      </c>
      <c r="AT134" s="75" t="str">
        <f>IF(AR134="","-",IF(VLOOKUP(AR134,D3TK!$D$7:$U$44,7,0)=0,"-",IF(AND(AR134=AR134,OR(AS134="T",AS134="P")),VLOOKUP(AR134,D3TK!$D$7:$U$44,7,0),"-")))</f>
        <v>FNA</v>
      </c>
      <c r="AU134" s="75" t="str">
        <f>IF(AR134="","-",IF(VLOOKUP(AR134,D3TK!$D$7:$U$44,8,0)=0,"-",IF(AND(AR134=AR134,OR(AS134="T",AS134="P")),VLOOKUP(AR134,D3TK!$D$7:$U$44,8,0),"-")))</f>
        <v>MMS</v>
      </c>
      <c r="AV134" s="75" t="str">
        <f>IF(AR134="","-",IF(VLOOKUP(AR134,D3TK!$D$7:$U$44,9,0)=0,"-",IF(AND(AR134=AR134,OR(AS134="T",AS134="P")),VLOOKUP(AR134,D3TK!$D$7:$U$44,9,0),"-")))</f>
        <v>-</v>
      </c>
      <c r="AW134" s="75" t="str">
        <f>IF(AR134="","-",IF(VLOOKUP(AR134,D3TK!$D$7:$U$44,17,0)=0,"-",IF(AND(AR134=AR134,AS134="P"),VLOOKUP(AR134,D3TK!$D$7:$U$44,17,0),"-")))</f>
        <v>JAP</v>
      </c>
      <c r="AX134" s="76" t="str">
        <f>IF(AR134="","-",IF(VLOOKUP(AR134,D3TK!$D$7:$U$44,18,0)=0,"-",IF(AND(AR134=AR134,AS134="P"),VLOOKUP(AR134,D3TK!$D$7:$U$44,18,0),"-")))</f>
        <v>-</v>
      </c>
      <c r="AY134" s="79" t="s">
        <v>154</v>
      </c>
      <c r="AZ134" s="78" t="s">
        <v>149</v>
      </c>
      <c r="BA134" s="22"/>
      <c r="BB134" s="22"/>
      <c r="BC134" s="22"/>
      <c r="BD134" s="22"/>
      <c r="BE134" s="2"/>
      <c r="BF134" s="2"/>
      <c r="BG134" s="2"/>
      <c r="BH134" s="2"/>
      <c r="BI134" s="2"/>
      <c r="BJ134" s="2"/>
    </row>
    <row r="135" spans="1:62" ht="14.25" customHeight="1">
      <c r="A135" s="23">
        <v>3</v>
      </c>
      <c r="B135" s="38" t="s">
        <v>638</v>
      </c>
      <c r="C135" s="72"/>
      <c r="D135" s="73" t="s">
        <v>389</v>
      </c>
      <c r="E135" s="74" t="s">
        <v>31</v>
      </c>
      <c r="F135" s="75" t="str">
        <f>IF(D135="","-",IF(VLOOKUP(D135,D4TI!$D$7:$U$58,7,0)=0,"-",IF(AND(D135=D135,OR(E135="T",E135="P")),VLOOKUP(D135,D4TI!$D$7:$U$58,7,0),"-")))</f>
        <v>RDT</v>
      </c>
      <c r="G135" s="75" t="str">
        <f>IF(D135="","-",IF(VLOOKUP(D135,D4TI!$D$7:$U$58,8,0)=0,"-",IF(AND(D135=D135,OR(E135="T",E135="P")),VLOOKUP(D135,D4TI!$D$7:$U$58,8,0),"-")))</f>
        <v>-</v>
      </c>
      <c r="H135" s="75" t="str">
        <f>IF(D135="","-",IF(VLOOKUP(D135,D4TI!$D$7:$U$58,9,0)=0,"-",IF(AND(D135=D135,OR(E135="T",E135="P")),VLOOKUP(D135,D4TI!$D$7:$U$58,9,0),"-")))</f>
        <v>-</v>
      </c>
      <c r="I135" s="75" t="str">
        <f>IF(D135="","-",IF(VLOOKUP(D135,D4TI!$D$7:$U$58,17,0)=0,"-",IF(AND(D135=D135,E135="P"),VLOOKUP(D135,D4TI!$D$7:$U$58,17,0),"-")))</f>
        <v>-</v>
      </c>
      <c r="J135" s="76" t="str">
        <f>IF(D135="","-",IF(VLOOKUP(D135,D4TI!$D$7:$U$58,18,0)=0,"-",IF(AND(D135=D135,E135="P"),VLOOKUP(D135,D4TI!$D$7:$U$58,18,0),"-")))</f>
        <v>-</v>
      </c>
      <c r="K135" s="83" t="s">
        <v>157</v>
      </c>
      <c r="L135" s="78" t="s">
        <v>107</v>
      </c>
      <c r="M135" s="72"/>
      <c r="N135" s="73"/>
      <c r="O135" s="74"/>
      <c r="P135" s="75" t="str">
        <f>IF(N135="","-",IF(VLOOKUP(N135,D4TI!$D$7:$U$58,7,0)=0,"-",IF(AND(N135=N135,OR(O135="T",O135="P")),VLOOKUP(N135,D4TI!$D$7:$U$58,7,0),"-")))</f>
        <v>-</v>
      </c>
      <c r="Q135" s="75" t="str">
        <f>IF(N135="","-",IF(VLOOKUP(N135,D4TI!$D$7:$U$58,8,0)=0,"-",IF(AND(N135=N135,OR(O135="T",O135="P")),VLOOKUP(N135,D4TI!$D$7:$U$58,8,0),"-")))</f>
        <v>-</v>
      </c>
      <c r="R135" s="75" t="str">
        <f>IF(N135="","-",IF(VLOOKUP(N135,D4TI!$D$7:$U$58,9,0)=0,"-",IF(AND(N135=N135,OR(O135="T",O135="P")),VLOOKUP(N135,D4TI!$D$7:$U$58,9,0),"-")))</f>
        <v>-</v>
      </c>
      <c r="S135" s="75" t="str">
        <f>IF(N135="","-",IF(VLOOKUP(N135,D4TI!$D$7:$U$58,17,0)=0,"-",IF(AND(N135=N135,O135="P"),VLOOKUP(N135,D4TI!$D$7:$U$58,17,0),"-")))</f>
        <v>-</v>
      </c>
      <c r="T135" s="76" t="str">
        <f>IF(N135="","-",IF(VLOOKUP(N135,D4TI!$D$7:$U$58,18,0)=0,"-",IF(AND(N135=N135,O135="P"),VLOOKUP(N135,D4TI!$D$7:$U$58,18,0),"-")))</f>
        <v>-</v>
      </c>
      <c r="U135" s="83" t="s">
        <v>157</v>
      </c>
      <c r="V135" s="81"/>
      <c r="W135" s="72"/>
      <c r="X135" s="73" t="s">
        <v>156</v>
      </c>
      <c r="Y135" s="74" t="s">
        <v>38</v>
      </c>
      <c r="Z135" s="75" t="str">
        <f>IF(X135="","-",IF(VLOOKUP(X135,D4TI!$D$7:$U$58,7,0)=0,"-",IF(AND(X135=X135,OR(Y135="T",Y135="P")),VLOOKUP(X135,D4TI!$D$7:$U$58,7,0),"-")))</f>
        <v>VES</v>
      </c>
      <c r="AA135" s="75" t="str">
        <f>IF(X135="","-",IF(VLOOKUP(X135,D4TI!$D$7:$U$58,8,0)=0,"-",IF(AND(X135=X135,OR(Y135="T",Y135="P")),VLOOKUP(X135,D4TI!$D$7:$U$58,8,0),"-")))</f>
        <v>-</v>
      </c>
      <c r="AB135" s="75" t="str">
        <f>IF(X135="","-",IF(VLOOKUP(X135,D4TI!$D$7:$U$58,9,0)=0,"-",IF(AND(X135=X135,OR(Y135="T",Y135="P")),VLOOKUP(X135,D4TI!$D$7:$U$58,9,0),"-")))</f>
        <v>-</v>
      </c>
      <c r="AC135" s="75" t="str">
        <f>IF(X135="","-",IF(VLOOKUP(X135,D4TI!$D$7:$U$58,17,0)=0,"-",IF(AND(X135=X135,Y135="P"),VLOOKUP(X135,D4TI!$D$7:$U$58,17,0),"-")))</f>
        <v>RDS</v>
      </c>
      <c r="AD135" s="76" t="str">
        <f>IF(X135="","-",IF(VLOOKUP(X135,D4TI!$D$7:$U$58,18,0)=0,"-",IF(AND(X135=X135,Y135="P"),VLOOKUP(X135,D4TI!$D$7:$U$58,18,0),"-")))</f>
        <v>-</v>
      </c>
      <c r="AE135" s="83" t="s">
        <v>157</v>
      </c>
      <c r="AF135" s="78" t="s">
        <v>90</v>
      </c>
      <c r="AG135" s="72"/>
      <c r="AH135" s="73"/>
      <c r="AI135" s="74"/>
      <c r="AJ135" s="75" t="str">
        <f>IF(AH135="","-",IF(VLOOKUP(AH135,D4TI!$D$7:$U$58,7,0)=0,"-",IF(AND(AH135=AH135,OR(AI135="T",AI135="P")),VLOOKUP(AH135,D4TI!$D$7:$U$58,7,0),"-")))</f>
        <v>-</v>
      </c>
      <c r="AK135" s="75" t="str">
        <f>IF(AH135="","-",IF(VLOOKUP(AH135,D4TI!$D$7:$U$58,8,0)=0,"-",IF(AND(AH135=AH135,OR(AI135="T",AI135="P")),VLOOKUP(AH135,D4TI!$D$7:$U$58,8,0),"-")))</f>
        <v>-</v>
      </c>
      <c r="AL135" s="75" t="str">
        <f>IF(AH135="","-",IF(VLOOKUP(AH135,D4TI!$D$7:$U$58,9,0)=0,"-",IF(AND(AH135=AH135,OR(AI135="T",AI135="P")),VLOOKUP(AH135,D4TI!$D$7:$U$58,9,0),"-")))</f>
        <v>-</v>
      </c>
      <c r="AM135" s="75" t="str">
        <f>IF(AH135="","-",IF(VLOOKUP(AH135,D4TI!$D$7:$U$58,17,0)=0,"-",IF(AND(AH135=AH135,AI135="P"),VLOOKUP(AH135,D4TI!$D$7:$U$58,17,0),"-")))</f>
        <v>-</v>
      </c>
      <c r="AN135" s="76" t="str">
        <f>IF(AH135="","-",IF(VLOOKUP(AH135,D4TI!$D$7:$U$58,18,0)=0,"-",IF(AND(AH135=AH135,AI135="P"),VLOOKUP(AH135,D4TI!$D$7:$U$58,18,0),"-")))</f>
        <v>-</v>
      </c>
      <c r="AO135" s="83" t="s">
        <v>157</v>
      </c>
      <c r="AP135" s="81"/>
      <c r="AQ135" s="72"/>
      <c r="AR135" s="73" t="s">
        <v>389</v>
      </c>
      <c r="AS135" s="74" t="s">
        <v>38</v>
      </c>
      <c r="AT135" s="75" t="str">
        <f>IF(AR135="","-",IF(VLOOKUP(AR135,D4TI!$D$7:$U$58,7,0)=0,"-",IF(AND(AR135=AR135,OR(AS135="T",AS135="P")),VLOOKUP(AR135,D4TI!$D$7:$U$58,7,0),"-")))</f>
        <v>RDT</v>
      </c>
      <c r="AU135" s="75" t="str">
        <f>IF(AR135="","-",IF(VLOOKUP(AR135,D4TI!$D$7:$U$58,8,0)=0,"-",IF(AND(AR135=AR135,OR(AS135="T",AS135="P")),VLOOKUP(AR135,D4TI!$D$7:$U$58,8,0),"-")))</f>
        <v>-</v>
      </c>
      <c r="AV135" s="75" t="str">
        <f>IF(AR135="","-",IF(VLOOKUP(AR135,D4TI!$D$7:$U$58,9,0)=0,"-",IF(AND(AR135=AR135,OR(AS135="T",AS135="P")),VLOOKUP(AR135,D4TI!$D$7:$U$58,9,0),"-")))</f>
        <v>-</v>
      </c>
      <c r="AW135" s="75" t="str">
        <f>IF(AR135="","-",IF(VLOOKUP(AR135,D4TI!$D$7:$U$58,17,0)=0,"-",IF(AND(AR135=AR135,AS135="P"),VLOOKUP(AR135,D4TI!$D$7:$U$58,17,0),"-")))</f>
        <v>JNM</v>
      </c>
      <c r="AX135" s="76" t="str">
        <f>IF(AR135="","-",IF(VLOOKUP(AR135,D4TI!$D$7:$U$58,18,0)=0,"-",IF(AND(AR135=AR135,AS135="P"),VLOOKUP(AR135,D4TI!$D$7:$U$58,18,0),"-")))</f>
        <v>-</v>
      </c>
      <c r="AY135" s="83" t="s">
        <v>157</v>
      </c>
      <c r="AZ135" s="78" t="s">
        <v>42</v>
      </c>
      <c r="BA135" s="22"/>
      <c r="BB135" s="22"/>
      <c r="BC135" s="22"/>
      <c r="BD135" s="22"/>
      <c r="BE135" s="2"/>
      <c r="BF135" s="2"/>
      <c r="BG135" s="2"/>
      <c r="BH135" s="2"/>
      <c r="BI135" s="2"/>
      <c r="BJ135" s="2"/>
    </row>
    <row r="136" spans="1:62" ht="14.25" customHeight="1">
      <c r="A136" s="23">
        <v>3</v>
      </c>
      <c r="B136" s="38" t="s">
        <v>638</v>
      </c>
      <c r="C136" s="72"/>
      <c r="D136" s="73" t="s">
        <v>389</v>
      </c>
      <c r="E136" s="74" t="s">
        <v>31</v>
      </c>
      <c r="F136" s="75" t="str">
        <f>IF(D136="","-",IF(VLOOKUP(D136,D4TI!$D$7:$U$58,7,0)=0,"-",IF(AND(D136=D136,OR(E136="T",E136="P")),VLOOKUP(D136,D4TI!$D$7:$U$58,7,0),"-")))</f>
        <v>RDT</v>
      </c>
      <c r="G136" s="75" t="str">
        <f>IF(D136="","-",IF(VLOOKUP(D136,D4TI!$D$7:$U$58,8,0)=0,"-",IF(AND(D136=D136,OR(E136="T",E136="P")),VLOOKUP(D136,D4TI!$D$7:$U$58,8,0),"-")))</f>
        <v>-</v>
      </c>
      <c r="H136" s="75" t="str">
        <f>IF(D136="","-",IF(VLOOKUP(D136,D4TI!$D$7:$U$58,9,0)=0,"-",IF(AND(D136=D136,OR(E136="T",E136="P")),VLOOKUP(D136,D4TI!$D$7:$U$58,9,0),"-")))</f>
        <v>-</v>
      </c>
      <c r="I136" s="75" t="str">
        <f>IF(D136="","-",IF(VLOOKUP(D136,D4TI!$D$7:$U$58,17,0)=0,"-",IF(AND(D136=D136,E136="P"),VLOOKUP(D136,D4TI!$D$7:$U$58,17,0),"-")))</f>
        <v>-</v>
      </c>
      <c r="J136" s="76" t="str">
        <f>IF(D136="","-",IF(VLOOKUP(D136,D4TI!$D$7:$U$58,18,0)=0,"-",IF(AND(D136=D136,E136="P"),VLOOKUP(D136,D4TI!$D$7:$U$58,18,0),"-")))</f>
        <v>-</v>
      </c>
      <c r="K136" s="83" t="s">
        <v>159</v>
      </c>
      <c r="L136" s="78" t="s">
        <v>107</v>
      </c>
      <c r="M136" s="72"/>
      <c r="N136" s="73"/>
      <c r="O136" s="74"/>
      <c r="P136" s="75" t="str">
        <f>IF(N136="","-",IF(VLOOKUP(N136,D4TI!$D$7:$U$58,7,0)=0,"-",IF(AND(N136=N136,OR(O136="T",O136="P")),VLOOKUP(N136,D4TI!$D$7:$U$58,7,0),"-")))</f>
        <v>-</v>
      </c>
      <c r="Q136" s="75" t="str">
        <f>IF(N136="","-",IF(VLOOKUP(N136,D4TI!$D$7:$U$58,8,0)=0,"-",IF(AND(N136=N136,OR(O136="T",O136="P")),VLOOKUP(N136,D4TI!$D$7:$U$58,8,0),"-")))</f>
        <v>-</v>
      </c>
      <c r="R136" s="75" t="str">
        <f>IF(N136="","-",IF(VLOOKUP(N136,D4TI!$D$7:$U$58,9,0)=0,"-",IF(AND(N136=N136,OR(O136="T",O136="P")),VLOOKUP(N136,D4TI!$D$7:$U$58,9,0),"-")))</f>
        <v>-</v>
      </c>
      <c r="S136" s="75" t="str">
        <f>IF(N136="","-",IF(VLOOKUP(N136,D4TI!$D$7:$U$58,17,0)=0,"-",IF(AND(N136=N136,O136="P"),VLOOKUP(N136,D4TI!$D$7:$U$58,17,0),"-")))</f>
        <v>-</v>
      </c>
      <c r="T136" s="76" t="str">
        <f>IF(N136="","-",IF(VLOOKUP(N136,D4TI!$D$7:$U$58,18,0)=0,"-",IF(AND(N136=N136,O136="P"),VLOOKUP(N136,D4TI!$D$7:$U$58,18,0),"-")))</f>
        <v>-</v>
      </c>
      <c r="U136" s="83" t="s">
        <v>159</v>
      </c>
      <c r="V136" s="81"/>
      <c r="W136" s="72"/>
      <c r="X136" s="73" t="s">
        <v>156</v>
      </c>
      <c r="Y136" s="74" t="s">
        <v>38</v>
      </c>
      <c r="Z136" s="75" t="str">
        <f>IF(X136="","-",IF(VLOOKUP(X136,D4TI!$D$7:$U$58,7,0)=0,"-",IF(AND(X136=X136,OR(Y136="T",Y136="P")),VLOOKUP(X136,D4TI!$D$7:$U$58,7,0),"-")))</f>
        <v>VES</v>
      </c>
      <c r="AA136" s="75" t="str">
        <f>IF(X136="","-",IF(VLOOKUP(X136,D4TI!$D$7:$U$58,8,0)=0,"-",IF(AND(X136=X136,OR(Y136="T",Y136="P")),VLOOKUP(X136,D4TI!$D$7:$U$58,8,0),"-")))</f>
        <v>-</v>
      </c>
      <c r="AB136" s="75" t="str">
        <f>IF(X136="","-",IF(VLOOKUP(X136,D4TI!$D$7:$U$58,9,0)=0,"-",IF(AND(X136=X136,OR(Y136="T",Y136="P")),VLOOKUP(X136,D4TI!$D$7:$U$58,9,0),"-")))</f>
        <v>-</v>
      </c>
      <c r="AC136" s="75" t="str">
        <f>IF(X136="","-",IF(VLOOKUP(X136,D4TI!$D$7:$U$58,17,0)=0,"-",IF(AND(X136=X136,Y136="P"),VLOOKUP(X136,D4TI!$D$7:$U$58,17,0),"-")))</f>
        <v>RDS</v>
      </c>
      <c r="AD136" s="76" t="str">
        <f>IF(X136="","-",IF(VLOOKUP(X136,D4TI!$D$7:$U$58,18,0)=0,"-",IF(AND(X136=X136,Y136="P"),VLOOKUP(X136,D4TI!$D$7:$U$58,18,0),"-")))</f>
        <v>-</v>
      </c>
      <c r="AE136" s="83" t="s">
        <v>159</v>
      </c>
      <c r="AF136" s="78" t="s">
        <v>90</v>
      </c>
      <c r="AG136" s="72"/>
      <c r="AH136" s="73" t="s">
        <v>155</v>
      </c>
      <c r="AI136" s="74" t="s">
        <v>38</v>
      </c>
      <c r="AJ136" s="75" t="str">
        <f>IF(AH136="","-",IF(VLOOKUP(AH136,D4TI!$D$7:$U$58,7,0)=0,"-",IF(AND(AH136=AH136,OR(AI136="T",AI136="P")),VLOOKUP(AH136,D4TI!$D$7:$U$58,7,0),"-")))</f>
        <v>RMM</v>
      </c>
      <c r="AK136" s="75" t="str">
        <f>IF(AH136="","-",IF(VLOOKUP(AH136,D4TI!$D$7:$U$58,8,0)=0,"-",IF(AND(AH136=AH136,OR(AI136="T",AI136="P")),VLOOKUP(AH136,D4TI!$D$7:$U$58,8,0),"-")))</f>
        <v>-</v>
      </c>
      <c r="AL136" s="75" t="str">
        <f>IF(AH136="","-",IF(VLOOKUP(AH136,D4TI!$D$7:$U$58,9,0)=0,"-",IF(AND(AH136=AH136,OR(AI136="T",AI136="P")),VLOOKUP(AH136,D4TI!$D$7:$U$58,9,0),"-")))</f>
        <v>-</v>
      </c>
      <c r="AM136" s="75" t="str">
        <f>IF(AH136="","-",IF(VLOOKUP(AH136,D4TI!$D$7:$U$58,17,0)=0,"-",IF(AND(AH136=AH136,AI136="P"),VLOOKUP(AH136,D4TI!$D$7:$U$58,17,0),"-")))</f>
        <v>-</v>
      </c>
      <c r="AN136" s="76" t="str">
        <f>IF(AH136="","-",IF(VLOOKUP(AH136,D4TI!$D$7:$U$58,18,0)=0,"-",IF(AND(AH136=AH136,AI136="P"),VLOOKUP(AH136,D4TI!$D$7:$U$58,18,0),"-")))</f>
        <v>-</v>
      </c>
      <c r="AO136" s="83" t="s">
        <v>159</v>
      </c>
      <c r="AP136" s="78" t="s">
        <v>62</v>
      </c>
      <c r="AQ136" s="72"/>
      <c r="AR136" s="73" t="s">
        <v>389</v>
      </c>
      <c r="AS136" s="74" t="s">
        <v>38</v>
      </c>
      <c r="AT136" s="75" t="str">
        <f>IF(AR136="","-",IF(VLOOKUP(AR136,D4TI!$D$7:$U$58,7,0)=0,"-",IF(AND(AR136=AR136,OR(AS136="T",AS136="P")),VLOOKUP(AR136,D4TI!$D$7:$U$58,7,0),"-")))</f>
        <v>RDT</v>
      </c>
      <c r="AU136" s="75" t="str">
        <f>IF(AR136="","-",IF(VLOOKUP(AR136,D4TI!$D$7:$U$58,8,0)=0,"-",IF(AND(AR136=AR136,OR(AS136="T",AS136="P")),VLOOKUP(AR136,D4TI!$D$7:$U$58,8,0),"-")))</f>
        <v>-</v>
      </c>
      <c r="AV136" s="75" t="str">
        <f>IF(AR136="","-",IF(VLOOKUP(AR136,D4TI!$D$7:$U$58,9,0)=0,"-",IF(AND(AR136=AR136,OR(AS136="T",AS136="P")),VLOOKUP(AR136,D4TI!$D$7:$U$58,9,0),"-")))</f>
        <v>-</v>
      </c>
      <c r="AW136" s="75" t="str">
        <f>IF(AR136="","-",IF(VLOOKUP(AR136,D4TI!$D$7:$U$58,17,0)=0,"-",IF(AND(AR136=AR136,AS136="P"),VLOOKUP(AR136,D4TI!$D$7:$U$58,17,0),"-")))</f>
        <v>JNM</v>
      </c>
      <c r="AX136" s="76" t="str">
        <f>IF(AR136="","-",IF(VLOOKUP(AR136,D4TI!$D$7:$U$58,18,0)=0,"-",IF(AND(AR136=AR136,AS136="P"),VLOOKUP(AR136,D4TI!$D$7:$U$58,18,0),"-")))</f>
        <v>-</v>
      </c>
      <c r="AY136" s="83" t="s">
        <v>159</v>
      </c>
      <c r="AZ136" s="78" t="s">
        <v>42</v>
      </c>
      <c r="BA136" s="22"/>
      <c r="BB136" s="22"/>
      <c r="BC136" s="22"/>
      <c r="BD136" s="22"/>
      <c r="BE136" s="2"/>
      <c r="BF136" s="2"/>
      <c r="BG136" s="2"/>
      <c r="BH136" s="2"/>
      <c r="BI136" s="2"/>
      <c r="BJ136" s="2"/>
    </row>
    <row r="137" spans="1:62" ht="14.25" customHeight="1">
      <c r="A137" s="23">
        <v>3</v>
      </c>
      <c r="B137" s="38" t="s">
        <v>638</v>
      </c>
      <c r="C137" s="72"/>
      <c r="D137" s="73" t="s">
        <v>222</v>
      </c>
      <c r="E137" s="74" t="s">
        <v>31</v>
      </c>
      <c r="F137" s="75" t="str">
        <f>IF(D137="","-",IF(VLOOKUP(D137,'S1-TI'!$D$7:$U$58,7,0)=0,"-",IF(AND(D137=D137,OR(E137="T",E137="P")),VLOOKUP(D137,'S1-TI'!$D$7:$U$58,7,0),"-")))</f>
        <v>IPM</v>
      </c>
      <c r="G137" s="75" t="str">
        <f>IF(D137="","-",IF(VLOOKUP(D137,'S1-TI'!$D$7:$U$58,8,0)=0,"-",IF(AND(D137=D137,OR(E137="T",E137="P")),VLOOKUP(D137,'S1-TI'!$D$7:$U$58,8,0),"-")))</f>
        <v>-</v>
      </c>
      <c r="H137" s="75" t="str">
        <f>IF(D137="","-",IF(VLOOKUP(D137,'S1-TI'!$D$7:$U$58,9,0)=0,"-",IF(AND(D137=D137,OR(E137="T",E137="P")),VLOOKUP(D137,'S1-TI'!$D$7:$U$58,9,0),"-")))</f>
        <v>-</v>
      </c>
      <c r="I137" s="75" t="str">
        <f>IF(D137="","-",IF(VLOOKUP(D137,'S1-TI'!$D$7:$U$58,17,0)=0,"-",IF(AND(D137=D137,E137="P"),VLOOKUP(D137,'S1-TI'!$D$7:$U$58,17,0),"-")))</f>
        <v>-</v>
      </c>
      <c r="J137" s="76" t="str">
        <f>IF(D137="","-",IF(VLOOKUP(D137,'S1-TI'!$D$7:$U$58,18,0)=0,"-",IF(AND(D137=D137,E137="P"),VLOOKUP(D137,'S1-TI'!$D$7:$U$58,18,0),"-")))</f>
        <v>-</v>
      </c>
      <c r="K137" s="83" t="s">
        <v>162</v>
      </c>
      <c r="L137" s="78" t="s">
        <v>111</v>
      </c>
      <c r="M137" s="72"/>
      <c r="N137" s="73" t="s">
        <v>141</v>
      </c>
      <c r="O137" s="74" t="s">
        <v>31</v>
      </c>
      <c r="P137" s="75" t="str">
        <f>IF(N137="","-",IF(VLOOKUP(N137,'S1-TI'!$D$7:$U$58,7,0)=0,"-",IF(AND(N137=N137,OR(O137="T",O137="P")),VLOOKUP(N137,'S1-TI'!$D$7:$U$58,7,0),"-")))</f>
        <v>ICB</v>
      </c>
      <c r="Q137" s="75" t="str">
        <f>IF(N137="","-",IF(VLOOKUP(N137,'S1-TI'!$D$7:$U$58,8,0)=0,"-",IF(AND(N137=N137,OR(O137="T",O137="P")),VLOOKUP(N137,'S1-TI'!$D$7:$U$58,8,0),"-")))</f>
        <v>-</v>
      </c>
      <c r="R137" s="75" t="str">
        <f>IF(N137="","-",IF(VLOOKUP(N137,'S1-TI'!$D$7:$U$58,9,0)=0,"-",IF(AND(N137=N137,OR(O137="T",O137="P")),VLOOKUP(N137,'S1-TI'!$D$7:$U$58,9,0),"-")))</f>
        <v>-</v>
      </c>
      <c r="S137" s="75" t="str">
        <f>IF(N137="","-",IF(VLOOKUP(N137,'S1-TI'!$D$7:$U$58,17,0)=0,"-",IF(AND(N137=N137,O137="P"),VLOOKUP(N137,'S1-TI'!$D$7:$U$58,17,0),"-")))</f>
        <v>-</v>
      </c>
      <c r="T137" s="76" t="str">
        <f>IF(N137="","-",IF(VLOOKUP(N137,'S1-TI'!$D$7:$U$58,18,0)=0,"-",IF(AND(N137=N137,O137="P"),VLOOKUP(N137,'S1-TI'!$D$7:$U$58,18,0),"-")))</f>
        <v>-</v>
      </c>
      <c r="U137" s="83" t="s">
        <v>162</v>
      </c>
      <c r="V137" s="78" t="s">
        <v>62</v>
      </c>
      <c r="W137" s="72"/>
      <c r="X137" s="73" t="s">
        <v>526</v>
      </c>
      <c r="Y137" s="74" t="s">
        <v>31</v>
      </c>
      <c r="Z137" s="75" t="str">
        <f>IF(X137="","-",IF(VLOOKUP(X137,'S1-TI'!$D$7:$U$58,7,0)=0,"-",IF(AND(X137=X137,OR(Y137="T",Y137="P")),VLOOKUP(X137,'S1-TI'!$D$7:$U$58,7,0),"-")))</f>
        <v>BLT</v>
      </c>
      <c r="AA137" s="75" t="str">
        <f>IF(X137="","-",IF(VLOOKUP(X137,'S1-TI'!$D$7:$U$58,8,0)=0,"-",IF(AND(X137=X137,OR(Y137="T",Y137="P")),VLOOKUP(X137,'S1-TI'!$D$7:$U$58,8,0),"-")))</f>
        <v>-</v>
      </c>
      <c r="AB137" s="75" t="str">
        <f>IF(X137="","-",IF(VLOOKUP(X137,'S1-TI'!$D$7:$U$58,9,0)=0,"-",IF(AND(X137=X137,OR(Y137="T",Y137="P")),VLOOKUP(X137,'S1-TI'!$D$7:$U$58,9,0),"-")))</f>
        <v>-</v>
      </c>
      <c r="AC137" s="75" t="str">
        <f>IF(X137="","-",IF(VLOOKUP(X137,'S1-TI'!$D$7:$U$58,17,0)=0,"-",IF(AND(X137=X137,Y137="P"),VLOOKUP(X137,'S1-TI'!$D$7:$U$58,17,0),"-")))</f>
        <v>-</v>
      </c>
      <c r="AD137" s="76" t="str">
        <f>IF(X137="","-",IF(VLOOKUP(X137,'S1-TI'!$D$7:$U$58,18,0)=0,"-",IF(AND(X137=X137,Y137="P"),VLOOKUP(X137,'S1-TI'!$D$7:$U$58,18,0),"-")))</f>
        <v>-</v>
      </c>
      <c r="AE137" s="83" t="s">
        <v>162</v>
      </c>
      <c r="AF137" s="78" t="s">
        <v>12</v>
      </c>
      <c r="AG137" s="72"/>
      <c r="AH137" s="73" t="s">
        <v>141</v>
      </c>
      <c r="AI137" s="74" t="s">
        <v>31</v>
      </c>
      <c r="AJ137" s="75" t="str">
        <f>IF(AH137="","-",IF(VLOOKUP(AH137,'S1-TI'!$D$7:$U$58,7,0)=0,"-",IF(AND(AH137=AH137,OR(AI137="T",AI137="P")),VLOOKUP(AH137,'S1-TI'!$D$7:$U$58,7,0),"-")))</f>
        <v>ICB</v>
      </c>
      <c r="AK137" s="75" t="str">
        <f>IF(AH137="","-",IF(VLOOKUP(AH137,'S1-TI'!$D$7:$U$58,8,0)=0,"-",IF(AND(AH137=AH137,OR(AI137="T",AI137="P")),VLOOKUP(AH137,'S1-TI'!$D$7:$U$58,8,0),"-")))</f>
        <v>-</v>
      </c>
      <c r="AL137" s="75" t="str">
        <f>IF(AH137="","-",IF(VLOOKUP(AH137,'S1-TI'!$D$7:$U$58,9,0)=0,"-",IF(AND(AH137=AH137,OR(AI137="T",AI137="P")),VLOOKUP(AH137,'S1-TI'!$D$7:$U$58,9,0),"-")))</f>
        <v>-</v>
      </c>
      <c r="AM137" s="75" t="str">
        <f>IF(AH137="","-",IF(VLOOKUP(AH137,'S1-TI'!$D$7:$U$58,17,0)=0,"-",IF(AND(AH137=AH137,AI137="P"),VLOOKUP(AH137,'S1-TI'!$D$7:$U$58,17,0),"-")))</f>
        <v>-</v>
      </c>
      <c r="AN137" s="76" t="str">
        <f>IF(AH137="","-",IF(VLOOKUP(AH137,'S1-TI'!$D$7:$U$58,18,0)=0,"-",IF(AND(AH137=AH137,AI137="P"),VLOOKUP(AH137,'S1-TI'!$D$7:$U$58,18,0),"-")))</f>
        <v>-</v>
      </c>
      <c r="AO137" s="83" t="s">
        <v>162</v>
      </c>
      <c r="AP137" s="78" t="s">
        <v>90</v>
      </c>
      <c r="AQ137" s="72"/>
      <c r="AR137" s="73" t="s">
        <v>141</v>
      </c>
      <c r="AS137" s="74" t="s">
        <v>38</v>
      </c>
      <c r="AT137" s="75" t="str">
        <f>IF(AR137="","-",IF(VLOOKUP(AR137,'S1-TI'!$D$7:$U$58,7,0)=0,"-",IF(AND(AR137=AR137,OR(AS137="T",AS137="P")),VLOOKUP(AR137,'S1-TI'!$D$7:$U$58,7,0),"-")))</f>
        <v>ICB</v>
      </c>
      <c r="AU137" s="75" t="str">
        <f>IF(AR137="","-",IF(VLOOKUP(AR137,'S1-TI'!$D$7:$U$58,8,0)=0,"-",IF(AND(AR137=AR137,OR(AS137="T",AS137="P")),VLOOKUP(AR137,'S1-TI'!$D$7:$U$58,8,0),"-")))</f>
        <v>-</v>
      </c>
      <c r="AV137" s="75" t="str">
        <f>IF(AR137="","-",IF(VLOOKUP(AR137,'S1-TI'!$D$7:$U$58,9,0)=0,"-",IF(AND(AR137=AR137,OR(AS137="T",AS137="P")),VLOOKUP(AR137,'S1-TI'!$D$7:$U$58,9,0),"-")))</f>
        <v>-</v>
      </c>
      <c r="AW137" s="75" t="str">
        <f>IF(AR137="","-",IF(VLOOKUP(AR137,'S1-TI'!$D$7:$U$58,17,0)=0,"-",IF(AND(AR137=AR137,AS137="P"),VLOOKUP(AR137,'S1-TI'!$D$7:$U$58,17,0),"-")))</f>
        <v>ATN</v>
      </c>
      <c r="AX137" s="76" t="str">
        <f>IF(AR137="","-",IF(VLOOKUP(AR137,'S1-TI'!$D$7:$U$58,18,0)=0,"-",IF(AND(AR137=AR137,AS137="P"),VLOOKUP(AR137,'S1-TI'!$D$7:$U$58,18,0),"-")))</f>
        <v>SJS</v>
      </c>
      <c r="AY137" s="83" t="s">
        <v>162</v>
      </c>
      <c r="AZ137" s="78" t="s">
        <v>107</v>
      </c>
      <c r="BA137" s="22"/>
      <c r="BB137" s="22"/>
      <c r="BC137" s="22"/>
      <c r="BD137" s="22"/>
      <c r="BE137" s="2"/>
      <c r="BF137" s="2"/>
      <c r="BG137" s="2"/>
      <c r="BH137" s="2"/>
      <c r="BI137" s="2"/>
      <c r="BJ137" s="2"/>
    </row>
    <row r="138" spans="1:62" ht="14.25" customHeight="1">
      <c r="A138" s="23">
        <v>3</v>
      </c>
      <c r="B138" s="38" t="s">
        <v>638</v>
      </c>
      <c r="C138" s="72"/>
      <c r="D138" s="73" t="s">
        <v>222</v>
      </c>
      <c r="E138" s="74" t="s">
        <v>31</v>
      </c>
      <c r="F138" s="75" t="str">
        <f>IF(D138="","-",IF(VLOOKUP(D138,'S1-TI'!$D$7:$U$58,7,0)=0,"-",IF(AND(D138=D138,OR(E138="T",E138="P")),VLOOKUP(D138,'S1-TI'!$D$7:$U$58,7,0),"-")))</f>
        <v>IPM</v>
      </c>
      <c r="G138" s="75" t="str">
        <f>IF(D138="","-",IF(VLOOKUP(D138,'S1-TI'!$D$7:$U$58,8,0)=0,"-",IF(AND(D138=D138,OR(E138="T",E138="P")),VLOOKUP(D138,'S1-TI'!$D$7:$U$58,8,0),"-")))</f>
        <v>-</v>
      </c>
      <c r="H138" s="75" t="str">
        <f>IF(D138="","-",IF(VLOOKUP(D138,'S1-TI'!$D$7:$U$58,9,0)=0,"-",IF(AND(D138=D138,OR(E138="T",E138="P")),VLOOKUP(D138,'S1-TI'!$D$7:$U$58,9,0),"-")))</f>
        <v>-</v>
      </c>
      <c r="I138" s="75" t="str">
        <f>IF(D138="","-",IF(VLOOKUP(D138,'S1-TI'!$D$7:$U$58,17,0)=0,"-",IF(AND(D138=D138,E138="P"),VLOOKUP(D138,'S1-TI'!$D$7:$U$58,17,0),"-")))</f>
        <v>-</v>
      </c>
      <c r="J138" s="76" t="str">
        <f>IF(D138="","-",IF(VLOOKUP(D138,'S1-TI'!$D$7:$U$58,18,0)=0,"-",IF(AND(D138=D138,E138="P"),VLOOKUP(D138,'S1-TI'!$D$7:$U$58,18,0),"-")))</f>
        <v>-</v>
      </c>
      <c r="K138" s="83" t="s">
        <v>196</v>
      </c>
      <c r="L138" s="78" t="s">
        <v>111</v>
      </c>
      <c r="M138" s="72"/>
      <c r="N138" s="73" t="s">
        <v>141</v>
      </c>
      <c r="O138" s="74" t="s">
        <v>31</v>
      </c>
      <c r="P138" s="75" t="str">
        <f>IF(N138="","-",IF(VLOOKUP(N138,'S1-TI'!$D$7:$U$58,7,0)=0,"-",IF(AND(N138=N138,OR(O138="T",O138="P")),VLOOKUP(N138,'S1-TI'!$D$7:$U$58,7,0),"-")))</f>
        <v>ICB</v>
      </c>
      <c r="Q138" s="75" t="str">
        <f>IF(N138="","-",IF(VLOOKUP(N138,'S1-TI'!$D$7:$U$58,8,0)=0,"-",IF(AND(N138=N138,OR(O138="T",O138="P")),VLOOKUP(N138,'S1-TI'!$D$7:$U$58,8,0),"-")))</f>
        <v>-</v>
      </c>
      <c r="R138" s="75" t="str">
        <f>IF(N138="","-",IF(VLOOKUP(N138,'S1-TI'!$D$7:$U$58,9,0)=0,"-",IF(AND(N138=N138,OR(O138="T",O138="P")),VLOOKUP(N138,'S1-TI'!$D$7:$U$58,9,0),"-")))</f>
        <v>-</v>
      </c>
      <c r="S138" s="75" t="str">
        <f>IF(N138="","-",IF(VLOOKUP(N138,'S1-TI'!$D$7:$U$58,17,0)=0,"-",IF(AND(N138=N138,O138="P"),VLOOKUP(N138,'S1-TI'!$D$7:$U$58,17,0),"-")))</f>
        <v>-</v>
      </c>
      <c r="T138" s="76" t="str">
        <f>IF(N138="","-",IF(VLOOKUP(N138,'S1-TI'!$D$7:$U$58,18,0)=0,"-",IF(AND(N138=N138,O138="P"),VLOOKUP(N138,'S1-TI'!$D$7:$U$58,18,0),"-")))</f>
        <v>-</v>
      </c>
      <c r="U138" s="83" t="s">
        <v>196</v>
      </c>
      <c r="V138" s="78" t="s">
        <v>62</v>
      </c>
      <c r="W138" s="72"/>
      <c r="X138" s="73" t="s">
        <v>526</v>
      </c>
      <c r="Y138" s="74" t="s">
        <v>31</v>
      </c>
      <c r="Z138" s="75" t="str">
        <f>IF(X138="","-",IF(VLOOKUP(X138,'S1-TI'!$D$7:$U$58,7,0)=0,"-",IF(AND(X138=X138,OR(Y138="T",Y138="P")),VLOOKUP(X138,'S1-TI'!$D$7:$U$58,7,0),"-")))</f>
        <v>BLT</v>
      </c>
      <c r="AA138" s="75" t="str">
        <f>IF(X138="","-",IF(VLOOKUP(X138,'S1-TI'!$D$7:$U$58,8,0)=0,"-",IF(AND(X138=X138,OR(Y138="T",Y138="P")),VLOOKUP(X138,'S1-TI'!$D$7:$U$58,8,0),"-")))</f>
        <v>-</v>
      </c>
      <c r="AB138" s="75" t="str">
        <f>IF(X138="","-",IF(VLOOKUP(X138,'S1-TI'!$D$7:$U$58,9,0)=0,"-",IF(AND(X138=X138,OR(Y138="T",Y138="P")),VLOOKUP(X138,'S1-TI'!$D$7:$U$58,9,0),"-")))</f>
        <v>-</v>
      </c>
      <c r="AC138" s="75" t="str">
        <f>IF(X138="","-",IF(VLOOKUP(X138,'S1-TI'!$D$7:$U$58,17,0)=0,"-",IF(AND(X138=X138,Y138="P"),VLOOKUP(X138,'S1-TI'!$D$7:$U$58,17,0),"-")))</f>
        <v>-</v>
      </c>
      <c r="AD138" s="76" t="str">
        <f>IF(X138="","-",IF(VLOOKUP(X138,'S1-TI'!$D$7:$U$58,18,0)=0,"-",IF(AND(X138=X138,Y138="P"),VLOOKUP(X138,'S1-TI'!$D$7:$U$58,18,0),"-")))</f>
        <v>-</v>
      </c>
      <c r="AE138" s="83" t="s">
        <v>196</v>
      </c>
      <c r="AF138" s="78" t="s">
        <v>12</v>
      </c>
      <c r="AG138" s="72"/>
      <c r="AH138" s="73" t="s">
        <v>141</v>
      </c>
      <c r="AI138" s="74" t="s">
        <v>31</v>
      </c>
      <c r="AJ138" s="75" t="str">
        <f>IF(AH138="","-",IF(VLOOKUP(AH138,'S1-TI'!$D$7:$U$58,7,0)=0,"-",IF(AND(AH138=AH138,OR(AI138="T",AI138="P")),VLOOKUP(AH138,'S1-TI'!$D$7:$U$58,7,0),"-")))</f>
        <v>ICB</v>
      </c>
      <c r="AK138" s="75" t="str">
        <f>IF(AH138="","-",IF(VLOOKUP(AH138,'S1-TI'!$D$7:$U$58,8,0)=0,"-",IF(AND(AH138=AH138,OR(AI138="T",AI138="P")),VLOOKUP(AH138,'S1-TI'!$D$7:$U$58,8,0),"-")))</f>
        <v>-</v>
      </c>
      <c r="AL138" s="75" t="str">
        <f>IF(AH138="","-",IF(VLOOKUP(AH138,'S1-TI'!$D$7:$U$58,9,0)=0,"-",IF(AND(AH138=AH138,OR(AI138="T",AI138="P")),VLOOKUP(AH138,'S1-TI'!$D$7:$U$58,9,0),"-")))</f>
        <v>-</v>
      </c>
      <c r="AM138" s="75" t="str">
        <f>IF(AH138="","-",IF(VLOOKUP(AH138,'S1-TI'!$D$7:$U$58,17,0)=0,"-",IF(AND(AH138=AH138,AI138="P"),VLOOKUP(AH138,'S1-TI'!$D$7:$U$58,17,0),"-")))</f>
        <v>-</v>
      </c>
      <c r="AN138" s="76" t="str">
        <f>IF(AH138="","-",IF(VLOOKUP(AH138,'S1-TI'!$D$7:$U$58,18,0)=0,"-",IF(AND(AH138=AH138,AI138="P"),VLOOKUP(AH138,'S1-TI'!$D$7:$U$58,18,0),"-")))</f>
        <v>-</v>
      </c>
      <c r="AO138" s="83" t="s">
        <v>196</v>
      </c>
      <c r="AP138" s="78" t="s">
        <v>90</v>
      </c>
      <c r="AQ138" s="72"/>
      <c r="AR138" s="73" t="s">
        <v>141</v>
      </c>
      <c r="AS138" s="74" t="s">
        <v>38</v>
      </c>
      <c r="AT138" s="75" t="str">
        <f>IF(AR138="","-",IF(VLOOKUP(AR138,'S1-TI'!$D$7:$U$58,7,0)=0,"-",IF(AND(AR138=AR138,OR(AS138="T",AS138="P")),VLOOKUP(AR138,'S1-TI'!$D$7:$U$58,7,0),"-")))</f>
        <v>ICB</v>
      </c>
      <c r="AU138" s="75" t="str">
        <f>IF(AR138="","-",IF(VLOOKUP(AR138,'S1-TI'!$D$7:$U$58,8,0)=0,"-",IF(AND(AR138=AR138,OR(AS138="T",AS138="P")),VLOOKUP(AR138,'S1-TI'!$D$7:$U$58,8,0),"-")))</f>
        <v>-</v>
      </c>
      <c r="AV138" s="75" t="str">
        <f>IF(AR138="","-",IF(VLOOKUP(AR138,'S1-TI'!$D$7:$U$58,9,0)=0,"-",IF(AND(AR138=AR138,OR(AS138="T",AS138="P")),VLOOKUP(AR138,'S1-TI'!$D$7:$U$58,9,0),"-")))</f>
        <v>-</v>
      </c>
      <c r="AW138" s="75" t="str">
        <f>IF(AR138="","-",IF(VLOOKUP(AR138,'S1-TI'!$D$7:$U$58,17,0)=0,"-",IF(AND(AR138=AR138,AS138="P"),VLOOKUP(AR138,'S1-TI'!$D$7:$U$58,17,0),"-")))</f>
        <v>ATN</v>
      </c>
      <c r="AX138" s="76" t="str">
        <f>IF(AR138="","-",IF(VLOOKUP(AR138,'S1-TI'!$D$7:$U$58,18,0)=0,"-",IF(AND(AR138=AR138,AS138="P"),VLOOKUP(AR138,'S1-TI'!$D$7:$U$58,18,0),"-")))</f>
        <v>SJS</v>
      </c>
      <c r="AY138" s="83" t="s">
        <v>196</v>
      </c>
      <c r="AZ138" s="78" t="s">
        <v>107</v>
      </c>
      <c r="BA138" s="22"/>
      <c r="BB138" s="22"/>
      <c r="BC138" s="22"/>
      <c r="BD138" s="22"/>
      <c r="BE138" s="2"/>
      <c r="BF138" s="2"/>
      <c r="BG138" s="2"/>
      <c r="BH138" s="2"/>
      <c r="BI138" s="2"/>
      <c r="BJ138" s="2"/>
    </row>
    <row r="139" spans="1:62" ht="14.25" customHeight="1">
      <c r="A139" s="23">
        <v>3</v>
      </c>
      <c r="B139" s="38" t="s">
        <v>638</v>
      </c>
      <c r="C139" s="72"/>
      <c r="D139" s="73" t="s">
        <v>155</v>
      </c>
      <c r="E139" s="74" t="s">
        <v>31</v>
      </c>
      <c r="F139" s="75" t="str">
        <f>IF(D139="","-",IF(VLOOKUP(D139,'S1-SI'!$D$7:$U$58,7,0)=0,"-",IF(AND(D139=D139,OR(E139="T",E139="P")),VLOOKUP(D139,'S1-SI'!$D$7:$U$58,7,0),"-")))</f>
        <v>SAM</v>
      </c>
      <c r="G139" s="75" t="str">
        <f>IF(D139="","-",IF(VLOOKUP(D139,'S1-SI'!$D$7:$U$58,8,0)=0,"-",IF(AND(D139=D139,OR(E139="T",E139="P")),VLOOKUP(D139,'S1-SI'!$D$7:$U$58,8,0),"-")))</f>
        <v>-</v>
      </c>
      <c r="H139" s="75" t="str">
        <f>IF(D139="","-",IF(VLOOKUP(D139,'S1-SI'!$D$7:$U$58,9,0)=0,"-",IF(AND(D139=D139,OR(E139="T",E139="P")),VLOOKUP(D139,'S1-SI'!$D$7:$U$58,9,0),"-")))</f>
        <v>-</v>
      </c>
      <c r="I139" s="75" t="str">
        <f>IF(D139="","-",IF(VLOOKUP(D139,'S1-SI'!$D$7:$U$58,17,0)=0,"-",IF(AND(D139=D139,E139="P"),VLOOKUP(D139,'S1-SI'!$D$7:$U$58,17,0),"-")))</f>
        <v>-</v>
      </c>
      <c r="J139" s="76" t="str">
        <f>IF(D139="","-",IF(VLOOKUP(D139,'S1-SI'!$D$7:$U$58,18,0)=0,"-",IF(AND(D139=D139,E139="P"),VLOOKUP(D139,'S1-SI'!$D$7:$U$58,18,0),"-")))</f>
        <v>-</v>
      </c>
      <c r="K139" s="77" t="s">
        <v>214</v>
      </c>
      <c r="L139" s="78" t="s">
        <v>62</v>
      </c>
      <c r="M139" s="72"/>
      <c r="N139" s="73" t="s">
        <v>207</v>
      </c>
      <c r="O139" s="74" t="s">
        <v>31</v>
      </c>
      <c r="P139" s="75" t="str">
        <f>IF(N139="","-",IF(VLOOKUP(N139,'S1-SI'!$D$7:$U$58,7,0)=0,"-",IF(AND(N139=N139,OR(O139="T",O139="P")),VLOOKUP(N139,'S1-SI'!$D$7:$U$58,7,0),"-")))</f>
        <v>THS</v>
      </c>
      <c r="Q139" s="75" t="str">
        <f>IF(N139="","-",IF(VLOOKUP(N139,'S1-SI'!$D$7:$U$58,8,0)=0,"-",IF(AND(N139=N139,OR(O139="T",O139="P")),VLOOKUP(N139,'S1-SI'!$D$7:$U$58,8,0),"-")))</f>
        <v>-</v>
      </c>
      <c r="R139" s="75" t="str">
        <f>IF(N139="","-",IF(VLOOKUP(N139,'S1-SI'!$D$7:$U$58,9,0)=0,"-",IF(AND(N139=N139,OR(O139="T",O139="P")),VLOOKUP(N139,'S1-SI'!$D$7:$U$58,9,0),"-")))</f>
        <v>-</v>
      </c>
      <c r="S139" s="75" t="str">
        <f>IF(N139="","-",IF(VLOOKUP(N139,'S1-SI'!$D$7:$U$58,17,0)=0,"-",IF(AND(N139=N139,O139="P"),VLOOKUP(N139,'S1-SI'!$D$7:$U$58,17,0),"-")))</f>
        <v>-</v>
      </c>
      <c r="T139" s="76" t="str">
        <f>IF(N139="","-",IF(VLOOKUP(N139,'S1-SI'!$D$7:$U$58,18,0)=0,"-",IF(AND(N139=N139,O139="P"),VLOOKUP(N139,'S1-SI'!$D$7:$U$58,18,0),"-")))</f>
        <v>-</v>
      </c>
      <c r="U139" s="79" t="s">
        <v>214</v>
      </c>
      <c r="V139" s="78" t="s">
        <v>79</v>
      </c>
      <c r="W139" s="72"/>
      <c r="X139" s="73" t="s">
        <v>163</v>
      </c>
      <c r="Y139" s="74" t="s">
        <v>38</v>
      </c>
      <c r="Z139" s="75" t="str">
        <f>IF(X139="","-",IF(VLOOKUP(X139,'S1-SI'!$D$7:$U$58,7,0)=0,"-",IF(AND(X139=X139,OR(Y139="T",Y139="P")),VLOOKUP(X139,'S1-SI'!$D$7:$U$58,7,0),"-")))</f>
        <v>PAT</v>
      </c>
      <c r="AA139" s="75" t="str">
        <f>IF(X139="","-",IF(VLOOKUP(X139,'S1-SI'!$D$7:$U$58,8,0)=0,"-",IF(AND(X139=X139,OR(Y139="T",Y139="P")),VLOOKUP(X139,'S1-SI'!$D$7:$U$58,8,0),"-")))</f>
        <v>IUS</v>
      </c>
      <c r="AB139" s="75" t="str">
        <f>IF(X139="","-",IF(VLOOKUP(X139,'S1-SI'!$D$7:$U$58,9,0)=0,"-",IF(AND(X139=X139,OR(Y139="T",Y139="P")),VLOOKUP(X139,'S1-SI'!$D$7:$U$58,9,0),"-")))</f>
        <v>JUN</v>
      </c>
      <c r="AC139" s="75" t="str">
        <f>IF(X139="","-",IF(VLOOKUP(X139,'S1-SI'!$D$7:$U$58,17,0)=0,"-",IF(AND(X139=X139,Y139="P"),VLOOKUP(X139,'S1-SI'!$D$7:$U$58,17,0),"-")))</f>
        <v>DES</v>
      </c>
      <c r="AD139" s="76" t="str">
        <f>IF(X139="","-",IF(VLOOKUP(X139,'S1-SI'!$D$7:$U$58,18,0)=0,"-",IF(AND(X139=X139,Y139="P"),VLOOKUP(X139,'S1-SI'!$D$7:$U$58,18,0),"-")))</f>
        <v>RGS</v>
      </c>
      <c r="AE139" s="79" t="s">
        <v>214</v>
      </c>
      <c r="AF139" s="78" t="s">
        <v>33</v>
      </c>
      <c r="AG139" s="72"/>
      <c r="AH139" s="73" t="s">
        <v>207</v>
      </c>
      <c r="AI139" s="74" t="s">
        <v>38</v>
      </c>
      <c r="AJ139" s="75" t="str">
        <f>IF(AH139="","-",IF(VLOOKUP(AH139,'S1-SI'!$D$7:$U$58,7,0)=0,"-",IF(AND(AH139=AH139,OR(AI139="T",AI139="P")),VLOOKUP(AH139,'S1-SI'!$D$7:$U$58,7,0),"-")))</f>
        <v>THS</v>
      </c>
      <c r="AK139" s="75" t="str">
        <f>IF(AH139="","-",IF(VLOOKUP(AH139,'S1-SI'!$D$7:$U$58,8,0)=0,"-",IF(AND(AH139=AH139,OR(AI139="T",AI139="P")),VLOOKUP(AH139,'S1-SI'!$D$7:$U$58,8,0),"-")))</f>
        <v>-</v>
      </c>
      <c r="AL139" s="75" t="str">
        <f>IF(AH139="","-",IF(VLOOKUP(AH139,'S1-SI'!$D$7:$U$58,9,0)=0,"-",IF(AND(AH139=AH139,OR(AI139="T",AI139="P")),VLOOKUP(AH139,'S1-SI'!$D$7:$U$58,9,0),"-")))</f>
        <v>-</v>
      </c>
      <c r="AM139" s="75" t="str">
        <f>IF(AH139="","-",IF(VLOOKUP(AH139,'S1-SI'!$D$7:$U$58,17,0)=0,"-",IF(AND(AH139=AH139,AI139="P"),VLOOKUP(AH139,'S1-SI'!$D$7:$U$58,17,0),"-")))</f>
        <v>-</v>
      </c>
      <c r="AN139" s="76" t="str">
        <f>IF(AH139="","-",IF(VLOOKUP(AH139,'S1-SI'!$D$7:$U$58,18,0)=0,"-",IF(AND(AH139=AH139,AI139="P"),VLOOKUP(AH139,'S1-SI'!$D$7:$U$58,18,0),"-")))</f>
        <v>-</v>
      </c>
      <c r="AO139" s="79" t="s">
        <v>214</v>
      </c>
      <c r="AP139" s="78" t="s">
        <v>44</v>
      </c>
      <c r="AQ139" s="72"/>
      <c r="AR139" s="82"/>
      <c r="AS139" s="72"/>
      <c r="AT139" s="75" t="str">
        <f>IF(AR139="","-",IF(VLOOKUP(AR139,'S1-SI'!$D$7:$U$58,7,0)=0,"-",IF(AND(AR139=AR139,OR(AS139="T",AS139="P")),VLOOKUP(AR139,'S1-SI'!$D$7:$U$58,7,0),"-")))</f>
        <v>-</v>
      </c>
      <c r="AU139" s="75" t="str">
        <f>IF(AR139="","-",IF(VLOOKUP(AR139,'S1-SI'!$D$7:$U$58,8,0)=0,"-",IF(AND(AR139=AR139,OR(AS139="T",AS139="P")),VLOOKUP(AR139,'S1-SI'!$D$7:$U$58,8,0),"-")))</f>
        <v>-</v>
      </c>
      <c r="AV139" s="75" t="str">
        <f>IF(AR139="","-",IF(VLOOKUP(AR139,'S1-SI'!$D$7:$U$58,9,0)=0,"-",IF(AND(AR139=AR139,OR(AS139="T",AS139="P")),VLOOKUP(AR139,'S1-SI'!$D$7:$U$58,9,0),"-")))</f>
        <v>-</v>
      </c>
      <c r="AW139" s="75" t="str">
        <f>IF(AR139="","-",IF(VLOOKUP(AR139,'S1-SI'!$D$7:$U$58,17,0)=0,"-",IF(AND(AR139=AR139,AS139="P"),VLOOKUP(AR139,'S1-SI'!$D$7:$U$58,17,0),"-")))</f>
        <v>-</v>
      </c>
      <c r="AX139" s="76" t="str">
        <f>IF(AR139="","-",IF(VLOOKUP(AR139,'S1-SI'!$D$7:$U$58,18,0)=0,"-",IF(AND(AR139=AR139,AS139="P"),VLOOKUP(AR139,'S1-SI'!$D$7:$U$58,18,0),"-")))</f>
        <v>-</v>
      </c>
      <c r="AY139" s="79" t="s">
        <v>214</v>
      </c>
      <c r="AZ139" s="81"/>
      <c r="BA139" s="22"/>
      <c r="BB139" s="22"/>
      <c r="BC139" s="22"/>
      <c r="BD139" s="22"/>
      <c r="BE139" s="2"/>
      <c r="BF139" s="2"/>
      <c r="BG139" s="2"/>
      <c r="BH139" s="2"/>
      <c r="BI139" s="2"/>
      <c r="BJ139" s="2"/>
    </row>
    <row r="140" spans="1:62" ht="14.25" customHeight="1">
      <c r="A140" s="23">
        <v>3</v>
      </c>
      <c r="B140" s="38" t="s">
        <v>638</v>
      </c>
      <c r="C140" s="72"/>
      <c r="D140" s="73" t="s">
        <v>155</v>
      </c>
      <c r="E140" s="74" t="s">
        <v>31</v>
      </c>
      <c r="F140" s="75" t="str">
        <f>IF(D140="","-",IF(VLOOKUP(D140,'S1-SI'!$D$7:$U$58,7,0)=0,"-",IF(AND(D140=D140,OR(E140="T",E140="P")),VLOOKUP(D140,'S1-SI'!$D$7:$U$58,7,0),"-")))</f>
        <v>SAM</v>
      </c>
      <c r="G140" s="75" t="str">
        <f>IF(D140="","-",IF(VLOOKUP(D140,'S1-SI'!$D$7:$U$58,8,0)=0,"-",IF(AND(D140=D140,OR(E140="T",E140="P")),VLOOKUP(D140,'S1-SI'!$D$7:$U$58,8,0),"-")))</f>
        <v>-</v>
      </c>
      <c r="H140" s="75" t="str">
        <f>IF(D140="","-",IF(VLOOKUP(D140,'S1-SI'!$D$7:$U$58,9,0)=0,"-",IF(AND(D140=D140,OR(E140="T",E140="P")),VLOOKUP(D140,'S1-SI'!$D$7:$U$58,9,0),"-")))</f>
        <v>-</v>
      </c>
      <c r="I140" s="75" t="str">
        <f>IF(D140="","-",IF(VLOOKUP(D140,'S1-SI'!$D$7:$U$58,17,0)=0,"-",IF(AND(D140=D140,E140="P"),VLOOKUP(D140,'S1-SI'!$D$7:$U$58,17,0),"-")))</f>
        <v>-</v>
      </c>
      <c r="J140" s="76" t="str">
        <f>IF(D140="","-",IF(VLOOKUP(D140,'S1-SI'!$D$7:$U$58,18,0)=0,"-",IF(AND(D140=D140,E140="P"),VLOOKUP(D140,'S1-SI'!$D$7:$U$58,18,0),"-")))</f>
        <v>-</v>
      </c>
      <c r="K140" s="77" t="s">
        <v>226</v>
      </c>
      <c r="L140" s="78" t="s">
        <v>62</v>
      </c>
      <c r="M140" s="72"/>
      <c r="N140" s="73" t="s">
        <v>207</v>
      </c>
      <c r="O140" s="74" t="s">
        <v>31</v>
      </c>
      <c r="P140" s="75" t="str">
        <f>IF(N140="","-",IF(VLOOKUP(N140,'S1-SI'!$D$7:$U$58,7,0)=0,"-",IF(AND(N140=N140,OR(O140="T",O140="P")),VLOOKUP(N140,'S1-SI'!$D$7:$U$58,7,0),"-")))</f>
        <v>THS</v>
      </c>
      <c r="Q140" s="75" t="str">
        <f>IF(N140="","-",IF(VLOOKUP(N140,'S1-SI'!$D$7:$U$58,8,0)=0,"-",IF(AND(N140=N140,OR(O140="T",O140="P")),VLOOKUP(N140,'S1-SI'!$D$7:$U$58,8,0),"-")))</f>
        <v>-</v>
      </c>
      <c r="R140" s="75" t="str">
        <f>IF(N140="","-",IF(VLOOKUP(N140,'S1-SI'!$D$7:$U$58,9,0)=0,"-",IF(AND(N140=N140,OR(O140="T",O140="P")),VLOOKUP(N140,'S1-SI'!$D$7:$U$58,9,0),"-")))</f>
        <v>-</v>
      </c>
      <c r="S140" s="75" t="str">
        <f>IF(N140="","-",IF(VLOOKUP(N140,'S1-SI'!$D$7:$U$58,17,0)=0,"-",IF(AND(N140=N140,O140="P"),VLOOKUP(N140,'S1-SI'!$D$7:$U$58,17,0),"-")))</f>
        <v>-</v>
      </c>
      <c r="T140" s="76" t="str">
        <f>IF(N140="","-",IF(VLOOKUP(N140,'S1-SI'!$D$7:$U$58,18,0)=0,"-",IF(AND(N140=N140,O140="P"),VLOOKUP(N140,'S1-SI'!$D$7:$U$58,18,0),"-")))</f>
        <v>-</v>
      </c>
      <c r="U140" s="79" t="s">
        <v>226</v>
      </c>
      <c r="V140" s="78" t="s">
        <v>79</v>
      </c>
      <c r="W140" s="72"/>
      <c r="X140" s="73" t="s">
        <v>163</v>
      </c>
      <c r="Y140" s="74" t="s">
        <v>38</v>
      </c>
      <c r="Z140" s="75" t="str">
        <f>IF(X140="","-",IF(VLOOKUP(X140,'S1-SI'!$D$7:$U$58,7,0)=0,"-",IF(AND(X140=X140,OR(Y140="T",Y140="P")),VLOOKUP(X140,'S1-SI'!$D$7:$U$58,7,0),"-")))</f>
        <v>PAT</v>
      </c>
      <c r="AA140" s="75" t="str">
        <f>IF(X140="","-",IF(VLOOKUP(X140,'S1-SI'!$D$7:$U$58,8,0)=0,"-",IF(AND(X140=X140,OR(Y140="T",Y140="P")),VLOOKUP(X140,'S1-SI'!$D$7:$U$58,8,0),"-")))</f>
        <v>IUS</v>
      </c>
      <c r="AB140" s="75" t="str">
        <f>IF(X140="","-",IF(VLOOKUP(X140,'S1-SI'!$D$7:$U$58,9,0)=0,"-",IF(AND(X140=X140,OR(Y140="T",Y140="P")),VLOOKUP(X140,'S1-SI'!$D$7:$U$58,9,0),"-")))</f>
        <v>JUN</v>
      </c>
      <c r="AC140" s="75" t="str">
        <f>IF(X140="","-",IF(VLOOKUP(X140,'S1-SI'!$D$7:$U$58,17,0)=0,"-",IF(AND(X140=X140,Y140="P"),VLOOKUP(X140,'S1-SI'!$D$7:$U$58,17,0),"-")))</f>
        <v>DES</v>
      </c>
      <c r="AD140" s="76" t="str">
        <f>IF(X140="","-",IF(VLOOKUP(X140,'S1-SI'!$D$7:$U$58,18,0)=0,"-",IF(AND(X140=X140,Y140="P"),VLOOKUP(X140,'S1-SI'!$D$7:$U$58,18,0),"-")))</f>
        <v>RGS</v>
      </c>
      <c r="AE140" s="79" t="s">
        <v>226</v>
      </c>
      <c r="AF140" s="78" t="s">
        <v>33</v>
      </c>
      <c r="AG140" s="72"/>
      <c r="AH140" s="73" t="s">
        <v>207</v>
      </c>
      <c r="AI140" s="74" t="s">
        <v>38</v>
      </c>
      <c r="AJ140" s="75" t="str">
        <f>IF(AH140="","-",IF(VLOOKUP(AH140,'S1-SI'!$D$7:$U$58,7,0)=0,"-",IF(AND(AH140=AH140,OR(AI140="T",AI140="P")),VLOOKUP(AH140,'S1-SI'!$D$7:$U$58,7,0),"-")))</f>
        <v>THS</v>
      </c>
      <c r="AK140" s="75" t="str">
        <f>IF(AH140="","-",IF(VLOOKUP(AH140,'S1-SI'!$D$7:$U$58,8,0)=0,"-",IF(AND(AH140=AH140,OR(AI140="T",AI140="P")),VLOOKUP(AH140,'S1-SI'!$D$7:$U$58,8,0),"-")))</f>
        <v>-</v>
      </c>
      <c r="AL140" s="75" t="str">
        <f>IF(AH140="","-",IF(VLOOKUP(AH140,'S1-SI'!$D$7:$U$58,9,0)=0,"-",IF(AND(AH140=AH140,OR(AI140="T",AI140="P")),VLOOKUP(AH140,'S1-SI'!$D$7:$U$58,9,0),"-")))</f>
        <v>-</v>
      </c>
      <c r="AM140" s="75" t="str">
        <f>IF(AH140="","-",IF(VLOOKUP(AH140,'S1-SI'!$D$7:$U$58,17,0)=0,"-",IF(AND(AH140=AH140,AI140="P"),VLOOKUP(AH140,'S1-SI'!$D$7:$U$58,17,0),"-")))</f>
        <v>-</v>
      </c>
      <c r="AN140" s="76" t="str">
        <f>IF(AH140="","-",IF(VLOOKUP(AH140,'S1-SI'!$D$7:$U$58,18,0)=0,"-",IF(AND(AH140=AH140,AI140="P"),VLOOKUP(AH140,'S1-SI'!$D$7:$U$58,18,0),"-")))</f>
        <v>-</v>
      </c>
      <c r="AO140" s="79" t="s">
        <v>226</v>
      </c>
      <c r="AP140" s="78" t="s">
        <v>44</v>
      </c>
      <c r="AQ140" s="72"/>
      <c r="AR140" s="82"/>
      <c r="AS140" s="72"/>
      <c r="AT140" s="75" t="str">
        <f>IF(AR140="","-",IF(VLOOKUP(AR140,'S1-SI'!$D$7:$U$58,7,0)=0,"-",IF(AND(AR140=AR140,OR(AS140="T",AS140="P")),VLOOKUP(AR140,'S1-SI'!$D$7:$U$58,7,0),"-")))</f>
        <v>-</v>
      </c>
      <c r="AU140" s="75" t="str">
        <f>IF(AR140="","-",IF(VLOOKUP(AR140,'S1-SI'!$D$7:$U$58,8,0)=0,"-",IF(AND(AR140=AR140,OR(AS140="T",AS140="P")),VLOOKUP(AR140,'S1-SI'!$D$7:$U$58,8,0),"-")))</f>
        <v>-</v>
      </c>
      <c r="AV140" s="75" t="str">
        <f>IF(AR140="","-",IF(VLOOKUP(AR140,'S1-SI'!$D$7:$U$58,9,0)=0,"-",IF(AND(AR140=AR140,OR(AS140="T",AS140="P")),VLOOKUP(AR140,'S1-SI'!$D$7:$U$58,9,0),"-")))</f>
        <v>-</v>
      </c>
      <c r="AW140" s="75" t="str">
        <f>IF(AR140="","-",IF(VLOOKUP(AR140,'S1-SI'!$D$7:$U$58,17,0)=0,"-",IF(AND(AR140=AR140,AS140="P"),VLOOKUP(AR140,'S1-SI'!$D$7:$U$58,17,0),"-")))</f>
        <v>-</v>
      </c>
      <c r="AX140" s="76" t="str">
        <f>IF(AR140="","-",IF(VLOOKUP(AR140,'S1-SI'!$D$7:$U$58,18,0)=0,"-",IF(AND(AR140=AR140,AS140="P"),VLOOKUP(AR140,'S1-SI'!$D$7:$U$58,18,0),"-")))</f>
        <v>-</v>
      </c>
      <c r="AY140" s="79" t="s">
        <v>226</v>
      </c>
      <c r="AZ140" s="81"/>
      <c r="BA140" s="22"/>
      <c r="BB140" s="22"/>
      <c r="BC140" s="22"/>
      <c r="BD140" s="22"/>
      <c r="BE140" s="2"/>
      <c r="BF140" s="2"/>
      <c r="BG140" s="2"/>
      <c r="BH140" s="2"/>
      <c r="BI140" s="2"/>
      <c r="BJ140" s="2"/>
    </row>
    <row r="141" spans="1:62" ht="14.25" customHeight="1">
      <c r="A141" s="23">
        <v>3</v>
      </c>
      <c r="B141" s="38" t="s">
        <v>638</v>
      </c>
      <c r="C141" s="72"/>
      <c r="D141" s="73"/>
      <c r="E141" s="74"/>
      <c r="F141" s="75" t="str">
        <f>IF(D141="","-",IF(VLOOKUP(D141,'S1-TE'!$D$7:$U$58,7,0)=0,"-",IF(AND(D141=D141,OR(E141="T",E141="P")),VLOOKUP(D141,'S1-TE'!$D$7:$U$58,7,0),"-")))</f>
        <v>-</v>
      </c>
      <c r="G141" s="75" t="str">
        <f>IF(D141="","-",IF(VLOOKUP(D141,'S1-TE'!$D$7:$U$58,8,0)=0,"-",IF(AND(D141=D141,OR(E141="T",E141="P")),VLOOKUP(D141,'S1-TE'!$D$7:$U$58,8,0),"-")))</f>
        <v>-</v>
      </c>
      <c r="H141" s="75" t="str">
        <f>IF(D141="","-",IF(VLOOKUP(D141,'S1-TE'!$D$7:$U$58,9,0)=0,"-",IF(AND(D141=D141,OR(E141="T",E141="P")),VLOOKUP(D141,'S1-TE'!$D$7:$U$58,9,0),"-")))</f>
        <v>-</v>
      </c>
      <c r="I141" s="75" t="str">
        <f>IF(D141="","-",IF(VLOOKUP(D141,'S1-TE'!$D$7:$U$58,17,0)=0,"-",IF(AND(D141=D141,E141="P"),VLOOKUP(D141,'S1-TE'!$D$7:$U$58,17,0),"-")))</f>
        <v>-</v>
      </c>
      <c r="J141" s="76" t="str">
        <f>IF(D141="","-",IF(VLOOKUP(D141,'S1-TE'!$D$7:$U$58,18,0)=0,"-",IF(AND(D141=D141,E141="P"),VLOOKUP(D141,'S1-TE'!$D$7:$U$58,18,0),"-")))</f>
        <v>-</v>
      </c>
      <c r="K141" s="77" t="s">
        <v>233</v>
      </c>
      <c r="L141" s="146"/>
      <c r="M141" s="72"/>
      <c r="N141" s="73" t="s">
        <v>408</v>
      </c>
      <c r="O141" s="74" t="s">
        <v>31</v>
      </c>
      <c r="P141" s="75" t="str">
        <f>IF(N141="","-",IF(VLOOKUP(N141,'S1-TE'!$D$7:$U$58,7,0)=0,"-",IF(AND(N141=N141,OR(O141="T",O141="P")),VLOOKUP(N141,'S1-TE'!$D$7:$U$58,7,0),"-")))</f>
        <v>GFP</v>
      </c>
      <c r="Q141" s="75" t="str">
        <f>IF(N141="","-",IF(VLOOKUP(N141,'S1-TE'!$D$7:$U$58,8,0)=0,"-",IF(AND(N141=N141,OR(O141="T",O141="P")),VLOOKUP(N141,'S1-TE'!$D$7:$U$58,8,0),"-")))</f>
        <v>-</v>
      </c>
      <c r="R141" s="75" t="str">
        <f>IF(N141="","-",IF(VLOOKUP(N141,'S1-TE'!$D$7:$U$58,9,0)=0,"-",IF(AND(N141=N141,OR(O141="T",O141="P")),VLOOKUP(N141,'S1-TE'!$D$7:$U$58,9,0),"-")))</f>
        <v>-</v>
      </c>
      <c r="S141" s="75" t="str">
        <f>IF(N141="","-",IF(VLOOKUP(N141,'S1-TE'!$D$7:$U$58,17,0)=0,"-",IF(AND(N141=N141,O141="P"),VLOOKUP(N141,'S1-TE'!$D$7:$U$58,17,0),"-")))</f>
        <v>-</v>
      </c>
      <c r="T141" s="76" t="str">
        <f>IF(N141="","-",IF(VLOOKUP(N141,'S1-TE'!$D$7:$U$58,18,0)=0,"-",IF(AND(N141=N141,O141="P"),VLOOKUP(N141,'S1-TE'!$D$7:$U$58,18,0),"-")))</f>
        <v>-</v>
      </c>
      <c r="U141" s="79" t="s">
        <v>233</v>
      </c>
      <c r="V141" s="132" t="s">
        <v>134</v>
      </c>
      <c r="W141" s="72"/>
      <c r="X141" s="73"/>
      <c r="Y141" s="74"/>
      <c r="Z141" s="75" t="str">
        <f>IF(X141="","-",IF(VLOOKUP(X141,'S1-TE'!$D$7:$U$58,7,0)=0,"-",IF(AND(X141=X141,OR(Y141="T",Y141="P")),VLOOKUP(X141,'S1-TE'!$D$7:$U$58,7,0),"-")))</f>
        <v>-</v>
      </c>
      <c r="AA141" s="75" t="str">
        <f>IF(X141="","-",IF(VLOOKUP(X141,'S1-TE'!$D$7:$U$58,8,0)=0,"-",IF(AND(X141=X141,OR(Y141="T",Y141="P")),VLOOKUP(X141,'S1-TE'!$D$7:$U$58,8,0),"-")))</f>
        <v>-</v>
      </c>
      <c r="AB141" s="75" t="str">
        <f>IF(X141="","-",IF(VLOOKUP(X141,'S1-TE'!$D$7:$U$58,9,0)=0,"-",IF(AND(X141=X141,OR(Y141="T",Y141="P")),VLOOKUP(X141,'S1-TE'!$D$7:$U$58,9,0),"-")))</f>
        <v>-</v>
      </c>
      <c r="AC141" s="75" t="str">
        <f>IF(X141="","-",IF(VLOOKUP(X141,'S1-TE'!$D$7:$U$58,17,0)=0,"-",IF(AND(X141=X141,Y141="P"),VLOOKUP(X141,'S1-TE'!$D$7:$U$58,17,0),"-")))</f>
        <v>-</v>
      </c>
      <c r="AD141" s="76" t="str">
        <f>IF(X141="","-",IF(VLOOKUP(X141,'S1-TE'!$D$7:$U$58,18,0)=0,"-",IF(AND(X141=X141,Y141="P"),VLOOKUP(X141,'S1-TE'!$D$7:$U$58,18,0),"-")))</f>
        <v>-</v>
      </c>
      <c r="AE141" s="79" t="s">
        <v>233</v>
      </c>
      <c r="AF141" s="146"/>
      <c r="AG141" s="72"/>
      <c r="AH141" s="73"/>
      <c r="AI141" s="74"/>
      <c r="AJ141" s="75" t="str">
        <f>IF(AH141="","-",IF(VLOOKUP(AH141,'S1-TE'!$D$7:$U$58,7,0)=0,"-",IF(AND(AH141=AH141,OR(AI141="T",AI141="P")),VLOOKUP(AH141,'S1-TE'!$D$7:$U$58,7,0),"-")))</f>
        <v>-</v>
      </c>
      <c r="AK141" s="75" t="str">
        <f>IF(AH141="","-",IF(VLOOKUP(AH141,'S1-TE'!$D$7:$U$58,8,0)=0,"-",IF(AND(AH141=AH141,OR(AI141="T",AI141="P")),VLOOKUP(AH141,'S1-TE'!$D$7:$U$58,8,0),"-")))</f>
        <v>-</v>
      </c>
      <c r="AL141" s="75" t="str">
        <f>IF(AH141="","-",IF(VLOOKUP(AH141,'S1-TE'!$D$7:$U$58,9,0)=0,"-",IF(AND(AH141=AH141,OR(AI141="T",AI141="P")),VLOOKUP(AH141,'S1-TE'!$D$7:$U$58,9,0),"-")))</f>
        <v>-</v>
      </c>
      <c r="AM141" s="75" t="str">
        <f>IF(AH141="","-",IF(VLOOKUP(AH141,'S1-TE'!$D$7:$U$58,17,0)=0,"-",IF(AND(AH141=AH141,AI141="P"),VLOOKUP(AH141,'S1-TE'!$D$7:$U$58,17,0),"-")))</f>
        <v>-</v>
      </c>
      <c r="AN141" s="76" t="str">
        <f>IF(AH141="","-",IF(VLOOKUP(AH141,'S1-TE'!$D$7:$U$58,18,0)=0,"-",IF(AND(AH141=AH141,AI141="P"),VLOOKUP(AH141,'S1-TE'!$D$7:$U$58,18,0),"-")))</f>
        <v>-</v>
      </c>
      <c r="AO141" s="79" t="s">
        <v>233</v>
      </c>
      <c r="AP141" s="146"/>
      <c r="AQ141" s="72"/>
      <c r="AR141" s="82"/>
      <c r="AS141" s="72"/>
      <c r="AT141" s="75" t="str">
        <f>IF(AR141="","-",IF(VLOOKUP(AR141,'S1-TE'!$D$7:$U$58,7,0)=0,"-",IF(AND(AR141=AR141,OR(AS141="T",AS141="P")),VLOOKUP(AR141,'S1-TE'!$D$7:$U$58,7,0),"-")))</f>
        <v>-</v>
      </c>
      <c r="AU141" s="75" t="str">
        <f>IF(AR141="","-",IF(VLOOKUP(AR141,'S1-TE'!$D$7:$U$58,8,0)=0,"-",IF(AND(AR141=AR141,OR(AS141="T",AS141="P")),VLOOKUP(AR141,'S1-TE'!$D$7:$U$58,8,0),"-")))</f>
        <v>-</v>
      </c>
      <c r="AV141" s="75" t="str">
        <f>IF(AR141="","-",IF(VLOOKUP(AR141,'S1-TE'!$D$7:$U$58,9,0)=0,"-",IF(AND(AR141=AR141,OR(AS141="T",AS141="P")),VLOOKUP(AR141,'S1-TE'!$D$7:$U$58,9,0),"-")))</f>
        <v>-</v>
      </c>
      <c r="AW141" s="75" t="str">
        <f>IF(AR141="","-",IF(VLOOKUP(AR141,'S1-TE'!$D$7:$U$58,17,0)=0,"-",IF(AND(AR141=AR141,AS141="P"),VLOOKUP(AR141,'S1-TE'!$D$7:$U$58,17,0),"-")))</f>
        <v>-</v>
      </c>
      <c r="AX141" s="76" t="str">
        <f>IF(AR141="","-",IF(VLOOKUP(AR141,'S1-TE'!$D$7:$U$58,18,0)=0,"-",IF(AND(AR141=AR141,AS141="P"),VLOOKUP(AR141,'S1-TE'!$D$7:$U$58,18,0),"-")))</f>
        <v>-</v>
      </c>
      <c r="AY141" s="79" t="s">
        <v>233</v>
      </c>
      <c r="AZ141" s="146"/>
      <c r="BA141" s="22"/>
      <c r="BB141" s="22"/>
      <c r="BC141" s="22"/>
      <c r="BD141" s="22"/>
      <c r="BE141" s="2"/>
      <c r="BF141" s="2"/>
      <c r="BG141" s="2"/>
      <c r="BH141" s="2"/>
      <c r="BI141" s="2"/>
      <c r="BJ141" s="2"/>
    </row>
    <row r="142" spans="1:62" ht="14.25" customHeight="1">
      <c r="A142" s="23">
        <v>3</v>
      </c>
      <c r="B142" s="38" t="s">
        <v>638</v>
      </c>
      <c r="C142" s="72"/>
      <c r="D142" s="73"/>
      <c r="E142" s="74"/>
      <c r="F142" s="75" t="str">
        <f>IF(D142="","-",IF(VLOOKUP(D142,'S1-TE'!$D$7:$U$58,7,0)=0,"-",IF(AND(D142=D142,OR(E142="T",E142="P")),VLOOKUP(D142,'S1-TE'!$D$7:$U$58,7,0),"-")))</f>
        <v>-</v>
      </c>
      <c r="G142" s="75" t="str">
        <f>IF(D142="","-",IF(VLOOKUP(D142,'S1-TE'!$D$7:$U$58,8,0)=0,"-",IF(AND(D142=D142,OR(E142="T",E142="P")),VLOOKUP(D142,'S1-TE'!$D$7:$U$58,8,0),"-")))</f>
        <v>-</v>
      </c>
      <c r="H142" s="75" t="str">
        <f>IF(D142="","-",IF(VLOOKUP(D142,'S1-TE'!$D$7:$U$58,9,0)=0,"-",IF(AND(D142=D142,OR(E142="T",E142="P")),VLOOKUP(D142,'S1-TE'!$D$7:$U$58,9,0),"-")))</f>
        <v>-</v>
      </c>
      <c r="I142" s="75" t="str">
        <f>IF(D142="","-",IF(VLOOKUP(D142,'S1-TE'!$D$7:$U$58,17,0)=0,"-",IF(AND(D142=D142,E142="P"),VLOOKUP(D142,'S1-TE'!$D$7:$U$58,17,0),"-")))</f>
        <v>-</v>
      </c>
      <c r="J142" s="76" t="str">
        <f>IF(D142="","-",IF(VLOOKUP(D142,'S1-TE'!$D$7:$U$58,18,0)=0,"-",IF(AND(D142=D142,E142="P"),VLOOKUP(D142,'S1-TE'!$D$7:$U$58,18,0),"-")))</f>
        <v>-</v>
      </c>
      <c r="K142" s="77" t="s">
        <v>243</v>
      </c>
      <c r="L142" s="146"/>
      <c r="M142" s="72"/>
      <c r="N142" s="73" t="s">
        <v>408</v>
      </c>
      <c r="O142" s="74" t="s">
        <v>31</v>
      </c>
      <c r="P142" s="75" t="str">
        <f>IF(N142="","-",IF(VLOOKUP(N142,'S1-TE'!$D$7:$U$58,7,0)=0,"-",IF(AND(N142=N142,OR(O142="T",O142="P")),VLOOKUP(N142,'S1-TE'!$D$7:$U$58,7,0),"-")))</f>
        <v>GFP</v>
      </c>
      <c r="Q142" s="75" t="str">
        <f>IF(N142="","-",IF(VLOOKUP(N142,'S1-TE'!$D$7:$U$58,8,0)=0,"-",IF(AND(N142=N142,OR(O142="T",O142="P")),VLOOKUP(N142,'S1-TE'!$D$7:$U$58,8,0),"-")))</f>
        <v>-</v>
      </c>
      <c r="R142" s="75" t="str">
        <f>IF(N142="","-",IF(VLOOKUP(N142,'S1-TE'!$D$7:$U$58,9,0)=0,"-",IF(AND(N142=N142,OR(O142="T",O142="P")),VLOOKUP(N142,'S1-TE'!$D$7:$U$58,9,0),"-")))</f>
        <v>-</v>
      </c>
      <c r="S142" s="75" t="str">
        <f>IF(N142="","-",IF(VLOOKUP(N142,'S1-TE'!$D$7:$U$58,17,0)=0,"-",IF(AND(N142=N142,O142="P"),VLOOKUP(N142,'S1-TE'!$D$7:$U$58,17,0),"-")))</f>
        <v>-</v>
      </c>
      <c r="T142" s="76" t="str">
        <f>IF(N142="","-",IF(VLOOKUP(N142,'S1-TE'!$D$7:$U$58,18,0)=0,"-",IF(AND(N142=N142,O142="P"),VLOOKUP(N142,'S1-TE'!$D$7:$U$58,18,0),"-")))</f>
        <v>-</v>
      </c>
      <c r="U142" s="79" t="s">
        <v>243</v>
      </c>
      <c r="V142" s="132" t="s">
        <v>134</v>
      </c>
      <c r="W142" s="72"/>
      <c r="X142" s="82"/>
      <c r="Y142" s="72"/>
      <c r="Z142" s="75" t="str">
        <f>IF(X142="","-",IF(VLOOKUP(X142,'S1-TE'!$D$7:$U$58,7,0)=0,"-",IF(AND(X142=X142,OR(Y142="T",Y142="P")),VLOOKUP(X142,'S1-TE'!$D$7:$U$58,7,0),"-")))</f>
        <v>-</v>
      </c>
      <c r="AA142" s="75" t="str">
        <f>IF(X142="","-",IF(VLOOKUP(X142,'S1-TE'!$D$7:$U$58,8,0)=0,"-",IF(AND(X142=X142,OR(Y142="T",Y142="P")),VLOOKUP(X142,'S1-TE'!$D$7:$U$58,8,0),"-")))</f>
        <v>-</v>
      </c>
      <c r="AB142" s="75" t="str">
        <f>IF(X142="","-",IF(VLOOKUP(X142,'S1-TE'!$D$7:$U$58,9,0)=0,"-",IF(AND(X142=X142,OR(Y142="T",Y142="P")),VLOOKUP(X142,'S1-TE'!$D$7:$U$58,9,0),"-")))</f>
        <v>-</v>
      </c>
      <c r="AC142" s="75" t="str">
        <f>IF(X142="","-",IF(VLOOKUP(X142,'S1-TE'!$D$7:$U$58,17,0)=0,"-",IF(AND(X142=X142,Y142="P"),VLOOKUP(X142,'S1-TE'!$D$7:$U$58,17,0),"-")))</f>
        <v>-</v>
      </c>
      <c r="AD142" s="76" t="str">
        <f>IF(X142="","-",IF(VLOOKUP(X142,'S1-TE'!$D$7:$U$58,18,0)=0,"-",IF(AND(X142=X142,Y142="P"),VLOOKUP(X142,'S1-TE'!$D$7:$U$58,18,0),"-")))</f>
        <v>-</v>
      </c>
      <c r="AE142" s="79" t="s">
        <v>243</v>
      </c>
      <c r="AF142" s="146"/>
      <c r="AG142" s="72"/>
      <c r="AH142" s="73"/>
      <c r="AI142" s="74"/>
      <c r="AJ142" s="75" t="str">
        <f>IF(AH142="","-",IF(VLOOKUP(AH142,'S1-TE'!$D$7:$U$58,7,0)=0,"-",IF(AND(AH142=AH142,OR(AI142="T",AI142="P")),VLOOKUP(AH142,'S1-TE'!$D$7:$U$58,7,0),"-")))</f>
        <v>-</v>
      </c>
      <c r="AK142" s="75" t="str">
        <f>IF(AH142="","-",IF(VLOOKUP(AH142,'S1-TE'!$D$7:$U$58,8,0)=0,"-",IF(AND(AH142=AH142,OR(AI142="T",AI142="P")),VLOOKUP(AH142,'S1-TE'!$D$7:$U$58,8,0),"-")))</f>
        <v>-</v>
      </c>
      <c r="AL142" s="75" t="str">
        <f>IF(AH142="","-",IF(VLOOKUP(AH142,'S1-TE'!$D$7:$U$58,9,0)=0,"-",IF(AND(AH142=AH142,OR(AI142="T",AI142="P")),VLOOKUP(AH142,'S1-TE'!$D$7:$U$58,9,0),"-")))</f>
        <v>-</v>
      </c>
      <c r="AM142" s="75" t="str">
        <f>IF(AH142="","-",IF(VLOOKUP(AH142,'S1-TE'!$D$7:$U$58,17,0)=0,"-",IF(AND(AH142=AH142,AI142="P"),VLOOKUP(AH142,'S1-TE'!$D$7:$U$58,17,0),"-")))</f>
        <v>-</v>
      </c>
      <c r="AN142" s="76" t="str">
        <f>IF(AH142="","-",IF(VLOOKUP(AH142,'S1-TE'!$D$7:$U$58,18,0)=0,"-",IF(AND(AH142=AH142,AI142="P"),VLOOKUP(AH142,'S1-TE'!$D$7:$U$58,18,0),"-")))</f>
        <v>-</v>
      </c>
      <c r="AO142" s="79" t="s">
        <v>243</v>
      </c>
      <c r="AP142" s="146"/>
      <c r="AQ142" s="72"/>
      <c r="AR142" s="82"/>
      <c r="AS142" s="72"/>
      <c r="AT142" s="75" t="str">
        <f>IF(AR142="","-",IF(VLOOKUP(AR142,'S1-TE'!$D$7:$U$58,7,0)=0,"-",IF(AND(AR142=AR142,OR(AS142="T",AS142="P")),VLOOKUP(AR142,'S1-TE'!$D$7:$U$58,7,0),"-")))</f>
        <v>-</v>
      </c>
      <c r="AU142" s="75" t="str">
        <f>IF(AR142="","-",IF(VLOOKUP(AR142,'S1-TE'!$D$7:$U$58,8,0)=0,"-",IF(AND(AR142=AR142,OR(AS142="T",AS142="P")),VLOOKUP(AR142,'S1-TE'!$D$7:$U$58,8,0),"-")))</f>
        <v>-</v>
      </c>
      <c r="AV142" s="75" t="str">
        <f>IF(AR142="","-",IF(VLOOKUP(AR142,'S1-TE'!$D$7:$U$58,9,0)=0,"-",IF(AND(AR142=AR142,OR(AS142="T",AS142="P")),VLOOKUP(AR142,'S1-TE'!$D$7:$U$58,9,0),"-")))</f>
        <v>-</v>
      </c>
      <c r="AW142" s="75" t="str">
        <f>IF(AR142="","-",IF(VLOOKUP(AR142,'S1-TE'!$D$7:$U$58,17,0)=0,"-",IF(AND(AR142=AR142,AS142="P"),VLOOKUP(AR142,'S1-TE'!$D$7:$U$58,17,0),"-")))</f>
        <v>-</v>
      </c>
      <c r="AX142" s="76" t="str">
        <f>IF(AR142="","-",IF(VLOOKUP(AR142,'S1-TE'!$D$7:$U$58,18,0)=0,"-",IF(AND(AR142=AR142,AS142="P"),VLOOKUP(AR142,'S1-TE'!$D$7:$U$58,18,0),"-")))</f>
        <v>-</v>
      </c>
      <c r="AY142" s="79" t="s">
        <v>243</v>
      </c>
      <c r="AZ142" s="146"/>
      <c r="BA142" s="22"/>
      <c r="BB142" s="22"/>
      <c r="BC142" s="22"/>
      <c r="BD142" s="22"/>
      <c r="BE142" s="2"/>
      <c r="BF142" s="2"/>
      <c r="BG142" s="2"/>
      <c r="BH142" s="2"/>
      <c r="BI142" s="2"/>
      <c r="BJ142" s="2"/>
    </row>
    <row r="143" spans="1:62" ht="14.25" customHeight="1">
      <c r="A143" s="23">
        <v>3</v>
      </c>
      <c r="B143" s="38" t="s">
        <v>638</v>
      </c>
      <c r="C143" s="72"/>
      <c r="D143" s="82"/>
      <c r="E143" s="72"/>
      <c r="F143" s="75" t="str">
        <f>IF(D143="","-",IF(VLOOKUP(D143,'S1-MR'!$D$7:$U$61,7,0)=0,"-",IF(AND(D143=D143,OR(E143="T",E143="P")),VLOOKUP(D143,'S1-MR'!$D$7:$U$61,7,0),"-")))</f>
        <v>-</v>
      </c>
      <c r="G143" s="75" t="str">
        <f>IF(D143="","-",IF(VLOOKUP(D143,'S1-MR'!$D$7:$U$61,8,0)=0,"-",IF(AND(D143=D143,OR(E143="T",E143="P")),VLOOKUP(D143,'S1-MR'!$D$7:$U$61,8,0),"-")))</f>
        <v>-</v>
      </c>
      <c r="H143" s="75" t="str">
        <f>IF(D143="","-",IF(VLOOKUP(D143,'S1-MR'!$D$7:$U$61,9,0)=0,"-",IF(AND(D143=D143,OR(E143="T",E143="P")),VLOOKUP(D143,'S1-MR'!$D$7:$U$61,9,0),"-")))</f>
        <v>-</v>
      </c>
      <c r="I143" s="75" t="str">
        <f>IF(D143="","-",IF(VLOOKUP(D143,'S1-MR'!$D$7:$U$61,17,0)=0,"-",IF(AND(D143=D143,E143="P"),VLOOKUP(D143,'S1-MR'!$D$7:$U$61,17,0),"-")))</f>
        <v>-</v>
      </c>
      <c r="J143" s="76" t="str">
        <f>IF(D143="","-",IF(VLOOKUP(D143,'S1-MR'!$D$7:$U$61,18,0)=0,"-",IF(AND(D143=D143,E143="P"),VLOOKUP(D143,'S1-MR'!$D$7:$U$61,18,0),"-")))</f>
        <v>-</v>
      </c>
      <c r="K143" s="77" t="s">
        <v>245</v>
      </c>
      <c r="L143" s="81"/>
      <c r="M143" s="72"/>
      <c r="N143" s="73" t="s">
        <v>246</v>
      </c>
      <c r="O143" s="74" t="s">
        <v>31</v>
      </c>
      <c r="P143" s="75" t="str">
        <f>IF(N143="","-",IF(VLOOKUP(N143,'S1-MR'!$D$7:$U$61,7,0)=0,"-",IF(AND(N143=N143,OR(O143="T",O143="P")),VLOOKUP(N143,'S1-MR'!$D$7:$U$61,7,0),"-")))</f>
        <v>BAS</v>
      </c>
      <c r="Q143" s="75" t="str">
        <f>IF(N143="","-",IF(VLOOKUP(N143,'S1-MR'!$D$7:$U$61,8,0)=0,"-",IF(AND(N143=N143,OR(O143="T",O143="P")),VLOOKUP(N143,'S1-MR'!$D$7:$U$61,8,0),"-")))</f>
        <v>YMA</v>
      </c>
      <c r="R143" s="75" t="str">
        <f>IF(N143="","-",IF(VLOOKUP(N143,'S1-MR'!$D$7:$U$61,9,0)=0,"-",IF(AND(N143=N143,OR(O143="T",O143="P")),VLOOKUP(N143,'S1-MR'!$D$7:$U$61,9,0),"-")))</f>
        <v>-</v>
      </c>
      <c r="S143" s="75" t="str">
        <f>IF(N143="","-",IF(VLOOKUP(N143,'S1-MR'!$D$7:$U$61,17,0)=0,"-",IF(AND(N143=N143,O143="P"),VLOOKUP(N143,'S1-MR'!$D$7:$U$61,17,0),"-")))</f>
        <v>-</v>
      </c>
      <c r="T143" s="76" t="str">
        <f>IF(N143="","-",IF(VLOOKUP(N143,'S1-MR'!$D$7:$U$61,18,0)=0,"-",IF(AND(N143=N143,O143="P"),VLOOKUP(N143,'S1-MR'!$D$7:$U$61,18,0),"-")))</f>
        <v>-</v>
      </c>
      <c r="U143" s="79" t="s">
        <v>245</v>
      </c>
      <c r="V143" s="78" t="s">
        <v>56</v>
      </c>
      <c r="W143" s="72"/>
      <c r="X143" s="73" t="s">
        <v>248</v>
      </c>
      <c r="Y143" s="74" t="s">
        <v>31</v>
      </c>
      <c r="Z143" s="75" t="str">
        <f>IF(X143="","-",IF(VLOOKUP(X143,'S1-MR'!$D$7:$U$61,7,0)=0,"-",IF(AND(X143=X143,OR(Y143="T",Y143="P")),VLOOKUP(X143,'S1-MR'!$D$7:$U$61,7,0),"-")))</f>
        <v>RZS</v>
      </c>
      <c r="AA143" s="75" t="str">
        <f>IF(X143="","-",IF(VLOOKUP(X143,'S1-MR'!$D$7:$U$61,8,0)=0,"-",IF(AND(X143=X143,OR(Y143="T",Y143="P")),VLOOKUP(X143,'S1-MR'!$D$7:$U$61,8,0),"-")))</f>
        <v>MMK</v>
      </c>
      <c r="AB143" s="75" t="str">
        <f>IF(X143="","-",IF(VLOOKUP(X143,'S1-MR'!$D$7:$U$61,9,0)=0,"-",IF(AND(X143=X143,OR(Y143="T",Y143="P")),VLOOKUP(X143,'S1-MR'!$D$7:$U$61,9,0),"-")))</f>
        <v>-</v>
      </c>
      <c r="AC143" s="75" t="str">
        <f>IF(X143="","-",IF(VLOOKUP(X143,'S1-MR'!$D$7:$U$61,17,0)=0,"-",IF(AND(X143=X143,Y143="P"),VLOOKUP(X143,'S1-MR'!$D$7:$U$61,17,0),"-")))</f>
        <v>-</v>
      </c>
      <c r="AD143" s="76" t="str">
        <f>IF(X143="","-",IF(VLOOKUP(X143,'S1-MR'!$D$7:$U$61,18,0)=0,"-",IF(AND(X143=X143,Y143="P"),VLOOKUP(X143,'S1-MR'!$D$7:$U$61,18,0),"-")))</f>
        <v>-</v>
      </c>
      <c r="AE143" s="79" t="s">
        <v>245</v>
      </c>
      <c r="AF143" s="78" t="s">
        <v>74</v>
      </c>
      <c r="AG143" s="72"/>
      <c r="AH143" s="73" t="s">
        <v>536</v>
      </c>
      <c r="AI143" s="74" t="s">
        <v>31</v>
      </c>
      <c r="AJ143" s="75" t="str">
        <f>IF(AH143="","-",IF(VLOOKUP(AH143,'S1-MR'!$D$7:$U$61,7,0)=0,"-",IF(AND(AH143=AH143,OR(AI143="T",AI143="P")),VLOOKUP(AH143,'S1-MR'!$D$7:$U$61,7,0),"-")))</f>
        <v>BAS</v>
      </c>
      <c r="AK143" s="75" t="str">
        <f>IF(AH143="","-",IF(VLOOKUP(AH143,'S1-MR'!$D$7:$U$61,8,0)=0,"-",IF(AND(AH143=AH143,OR(AI143="T",AI143="P")),VLOOKUP(AH143,'S1-MR'!$D$7:$U$61,8,0),"-")))</f>
        <v>-</v>
      </c>
      <c r="AL143" s="75" t="str">
        <f>IF(AH143="","-",IF(VLOOKUP(AH143,'S1-MR'!$D$7:$U$61,9,0)=0,"-",IF(AND(AH143=AH143,OR(AI143="T",AI143="P")),VLOOKUP(AH143,'S1-MR'!$D$7:$U$61,9,0),"-")))</f>
        <v>-</v>
      </c>
      <c r="AM143" s="75" t="str">
        <f>IF(AH143="","-",IF(VLOOKUP(AH143,'S1-MR'!$D$7:$U$61,17,0)=0,"-",IF(AND(AH143=AH143,AI143="P"),VLOOKUP(AH143,'S1-MR'!$D$7:$U$61,17,0),"-")))</f>
        <v>-</v>
      </c>
      <c r="AN143" s="76" t="str">
        <f>IF(AH143="","-",IF(VLOOKUP(AH143,'S1-MR'!$D$7:$U$61,18,0)=0,"-",IF(AND(AH143=AH143,AI143="P"),VLOOKUP(AH143,'S1-MR'!$D$7:$U$61,18,0),"-")))</f>
        <v>-</v>
      </c>
      <c r="AO143" s="79" t="s">
        <v>245</v>
      </c>
      <c r="AP143" s="78" t="s">
        <v>95</v>
      </c>
      <c r="AQ143" s="72"/>
      <c r="AR143" s="73" t="s">
        <v>506</v>
      </c>
      <c r="AS143" s="74" t="s">
        <v>38</v>
      </c>
      <c r="AT143" s="75" t="str">
        <f>IF(AR143="","-",IF(VLOOKUP(AR143,'S1-MR'!$D$7:$U$61,7,0)=0,"-",IF(AND(AR143=AR143,OR(AS143="T",AS143="P")),VLOOKUP(AR143,'S1-MR'!$D$7:$U$61,7,0),"-")))</f>
        <v>ART</v>
      </c>
      <c r="AU143" s="75" t="str">
        <f>IF(AR143="","-",IF(VLOOKUP(AR143,'S1-MR'!$D$7:$U$61,8,0)=0,"-",IF(AND(AR143=AR143,OR(AS143="T",AS143="P")),VLOOKUP(AR143,'S1-MR'!$D$7:$U$61,8,0),"-")))</f>
        <v>LMG</v>
      </c>
      <c r="AV143" s="75" t="str">
        <f>IF(AR143="","-",IF(VLOOKUP(AR143,'S1-MR'!$D$7:$U$61,9,0)=0,"-",IF(AND(AR143=AR143,OR(AS143="T",AS143="P")),VLOOKUP(AR143,'S1-MR'!$D$7:$U$61,9,0),"-")))</f>
        <v>-</v>
      </c>
      <c r="AW143" s="75" t="str">
        <f>IF(AR143="","-",IF(VLOOKUP(AR143,'S1-MR'!$D$7:$U$61,17,0)=0,"-",IF(AND(AR143=AR143,AS143="P"),VLOOKUP(AR143,'S1-MR'!$D$7:$U$61,17,0),"-")))</f>
        <v>-</v>
      </c>
      <c r="AX143" s="76" t="str">
        <f>IF(AR143="","-",IF(VLOOKUP(AR143,'S1-MR'!$D$7:$U$61,18,0)=0,"-",IF(AND(AR143=AR143,AS143="P"),VLOOKUP(AR143,'S1-MR'!$D$7:$U$61,18,0),"-")))</f>
        <v>-</v>
      </c>
      <c r="AY143" s="79" t="s">
        <v>245</v>
      </c>
      <c r="AZ143" s="78" t="s">
        <v>66</v>
      </c>
      <c r="BA143" s="22"/>
      <c r="BB143" s="22"/>
      <c r="BC143" s="22"/>
      <c r="BD143" s="22"/>
      <c r="BE143" s="2"/>
      <c r="BF143" s="2"/>
      <c r="BG143" s="2"/>
      <c r="BH143" s="2"/>
      <c r="BI143" s="2"/>
      <c r="BJ143" s="2"/>
    </row>
    <row r="144" spans="1:62" ht="14.25" customHeight="1">
      <c r="A144" s="23">
        <v>3</v>
      </c>
      <c r="B144" s="38" t="s">
        <v>638</v>
      </c>
      <c r="C144" s="72"/>
      <c r="D144" s="82"/>
      <c r="E144" s="72"/>
      <c r="F144" s="75" t="str">
        <f>IF(D144="","-",IF(VLOOKUP(D144,'S1-MR'!$D$7:$U$61,7,0)=0,"-",IF(AND(D144=D144,OR(E144="T",E144="P")),VLOOKUP(D144,'S1-MR'!$D$7:$U$61,7,0),"-")))</f>
        <v>-</v>
      </c>
      <c r="G144" s="75" t="str">
        <f>IF(D144="","-",IF(VLOOKUP(D144,'S1-MR'!$D$7:$U$61,8,0)=0,"-",IF(AND(D144=D144,OR(E144="T",E144="P")),VLOOKUP(D144,'S1-MR'!$D$7:$U$61,8,0),"-")))</f>
        <v>-</v>
      </c>
      <c r="H144" s="75" t="str">
        <f>IF(D144="","-",IF(VLOOKUP(D144,'S1-MR'!$D$7:$U$61,9,0)=0,"-",IF(AND(D144=D144,OR(E144="T",E144="P")),VLOOKUP(D144,'S1-MR'!$D$7:$U$61,9,0),"-")))</f>
        <v>-</v>
      </c>
      <c r="I144" s="75" t="str">
        <f>IF(D144="","-",IF(VLOOKUP(D144,'S1-MR'!$D$7:$U$61,17,0)=0,"-",IF(AND(D144=D144,E144="P"),VLOOKUP(D144,'S1-MR'!$D$7:$U$61,17,0),"-")))</f>
        <v>-</v>
      </c>
      <c r="J144" s="76" t="str">
        <f>IF(D144="","-",IF(VLOOKUP(D144,'S1-MR'!$D$7:$U$61,18,0)=0,"-",IF(AND(D144=D144,E144="P"),VLOOKUP(D144,'S1-MR'!$D$7:$U$61,18,0),"-")))</f>
        <v>-</v>
      </c>
      <c r="K144" s="77" t="s">
        <v>251</v>
      </c>
      <c r="L144" s="81"/>
      <c r="M144" s="72"/>
      <c r="N144" s="73" t="s">
        <v>246</v>
      </c>
      <c r="O144" s="74" t="s">
        <v>31</v>
      </c>
      <c r="P144" s="75" t="str">
        <f>IF(N144="","-",IF(VLOOKUP(N144,'S1-MR'!$D$7:$U$61,7,0)=0,"-",IF(AND(N144=N144,OR(O144="T",O144="P")),VLOOKUP(N144,'S1-MR'!$D$7:$U$61,7,0),"-")))</f>
        <v>BAS</v>
      </c>
      <c r="Q144" s="75" t="str">
        <f>IF(N144="","-",IF(VLOOKUP(N144,'S1-MR'!$D$7:$U$61,8,0)=0,"-",IF(AND(N144=N144,OR(O144="T",O144="P")),VLOOKUP(N144,'S1-MR'!$D$7:$U$61,8,0),"-")))</f>
        <v>YMA</v>
      </c>
      <c r="R144" s="75" t="str">
        <f>IF(N144="","-",IF(VLOOKUP(N144,'S1-MR'!$D$7:$U$61,9,0)=0,"-",IF(AND(N144=N144,OR(O144="T",O144="P")),VLOOKUP(N144,'S1-MR'!$D$7:$U$61,9,0),"-")))</f>
        <v>-</v>
      </c>
      <c r="S144" s="75" t="str">
        <f>IF(N144="","-",IF(VLOOKUP(N144,'S1-MR'!$D$7:$U$61,17,0)=0,"-",IF(AND(N144=N144,O144="P"),VLOOKUP(N144,'S1-MR'!$D$7:$U$61,17,0),"-")))</f>
        <v>-</v>
      </c>
      <c r="T144" s="76" t="str">
        <f>IF(N144="","-",IF(VLOOKUP(N144,'S1-MR'!$D$7:$U$61,18,0)=0,"-",IF(AND(N144=N144,O144="P"),VLOOKUP(N144,'S1-MR'!$D$7:$U$61,18,0),"-")))</f>
        <v>-</v>
      </c>
      <c r="U144" s="79" t="s">
        <v>251</v>
      </c>
      <c r="V144" s="78" t="s">
        <v>56</v>
      </c>
      <c r="W144" s="72"/>
      <c r="X144" s="73" t="s">
        <v>248</v>
      </c>
      <c r="Y144" s="74" t="s">
        <v>31</v>
      </c>
      <c r="Z144" s="75" t="str">
        <f>IF(X144="","-",IF(VLOOKUP(X144,'S1-MR'!$D$7:$U$61,7,0)=0,"-",IF(AND(X144=X144,OR(Y144="T",Y144="P")),VLOOKUP(X144,'S1-MR'!$D$7:$U$61,7,0),"-")))</f>
        <v>RZS</v>
      </c>
      <c r="AA144" s="75" t="str">
        <f>IF(X144="","-",IF(VLOOKUP(X144,'S1-MR'!$D$7:$U$61,8,0)=0,"-",IF(AND(X144=X144,OR(Y144="T",Y144="P")),VLOOKUP(X144,'S1-MR'!$D$7:$U$61,8,0),"-")))</f>
        <v>MMK</v>
      </c>
      <c r="AB144" s="75" t="str">
        <f>IF(X144="","-",IF(VLOOKUP(X144,'S1-MR'!$D$7:$U$61,9,0)=0,"-",IF(AND(X144=X144,OR(Y144="T",Y144="P")),VLOOKUP(X144,'S1-MR'!$D$7:$U$61,9,0),"-")))</f>
        <v>-</v>
      </c>
      <c r="AC144" s="75" t="str">
        <f>IF(X144="","-",IF(VLOOKUP(X144,'S1-MR'!$D$7:$U$61,17,0)=0,"-",IF(AND(X144=X144,Y144="P"),VLOOKUP(X144,'S1-MR'!$D$7:$U$61,17,0),"-")))</f>
        <v>-</v>
      </c>
      <c r="AD144" s="76" t="str">
        <f>IF(X144="","-",IF(VLOOKUP(X144,'S1-MR'!$D$7:$U$61,18,0)=0,"-",IF(AND(X144=X144,Y144="P"),VLOOKUP(X144,'S1-MR'!$D$7:$U$61,18,0),"-")))</f>
        <v>-</v>
      </c>
      <c r="AE144" s="79" t="s">
        <v>251</v>
      </c>
      <c r="AF144" s="78" t="s">
        <v>74</v>
      </c>
      <c r="AG144" s="72"/>
      <c r="AH144" s="73" t="s">
        <v>536</v>
      </c>
      <c r="AI144" s="74" t="s">
        <v>31</v>
      </c>
      <c r="AJ144" s="75" t="str">
        <f>IF(AH144="","-",IF(VLOOKUP(AH144,'S1-MR'!$D$7:$U$61,7,0)=0,"-",IF(AND(AH144=AH144,OR(AI144="T",AI144="P")),VLOOKUP(AH144,'S1-MR'!$D$7:$U$61,7,0),"-")))</f>
        <v>BAS</v>
      </c>
      <c r="AK144" s="75" t="str">
        <f>IF(AH144="","-",IF(VLOOKUP(AH144,'S1-MR'!$D$7:$U$61,8,0)=0,"-",IF(AND(AH144=AH144,OR(AI144="T",AI144="P")),VLOOKUP(AH144,'S1-MR'!$D$7:$U$61,8,0),"-")))</f>
        <v>-</v>
      </c>
      <c r="AL144" s="75" t="str">
        <f>IF(AH144="","-",IF(VLOOKUP(AH144,'S1-MR'!$D$7:$U$61,9,0)=0,"-",IF(AND(AH144=AH144,OR(AI144="T",AI144="P")),VLOOKUP(AH144,'S1-MR'!$D$7:$U$61,9,0),"-")))</f>
        <v>-</v>
      </c>
      <c r="AM144" s="75" t="str">
        <f>IF(AH144="","-",IF(VLOOKUP(AH144,'S1-MR'!$D$7:$U$61,17,0)=0,"-",IF(AND(AH144=AH144,AI144="P"),VLOOKUP(AH144,'S1-MR'!$D$7:$U$61,17,0),"-")))</f>
        <v>-</v>
      </c>
      <c r="AN144" s="76" t="str">
        <f>IF(AH144="","-",IF(VLOOKUP(AH144,'S1-MR'!$D$7:$U$61,18,0)=0,"-",IF(AND(AH144=AH144,AI144="P"),VLOOKUP(AH144,'S1-MR'!$D$7:$U$61,18,0),"-")))</f>
        <v>-</v>
      </c>
      <c r="AO144" s="79" t="s">
        <v>251</v>
      </c>
      <c r="AP144" s="78" t="s">
        <v>95</v>
      </c>
      <c r="AQ144" s="72"/>
      <c r="AR144" s="73" t="s">
        <v>506</v>
      </c>
      <c r="AS144" s="74" t="s">
        <v>38</v>
      </c>
      <c r="AT144" s="75" t="str">
        <f>IF(AR144="","-",IF(VLOOKUP(AR144,'S1-MR'!$D$7:$U$61,7,0)=0,"-",IF(AND(AR144=AR144,OR(AS144="T",AS144="P")),VLOOKUP(AR144,'S1-MR'!$D$7:$U$61,7,0),"-")))</f>
        <v>ART</v>
      </c>
      <c r="AU144" s="75" t="str">
        <f>IF(AR144="","-",IF(VLOOKUP(AR144,'S1-MR'!$D$7:$U$61,8,0)=0,"-",IF(AND(AR144=AR144,OR(AS144="T",AS144="P")),VLOOKUP(AR144,'S1-MR'!$D$7:$U$61,8,0),"-")))</f>
        <v>LMG</v>
      </c>
      <c r="AV144" s="75" t="str">
        <f>IF(AR144="","-",IF(VLOOKUP(AR144,'S1-MR'!$D$7:$U$61,9,0)=0,"-",IF(AND(AR144=AR144,OR(AS144="T",AS144="P")),VLOOKUP(AR144,'S1-MR'!$D$7:$U$61,9,0),"-")))</f>
        <v>-</v>
      </c>
      <c r="AW144" s="75" t="str">
        <f>IF(AR144="","-",IF(VLOOKUP(AR144,'S1-MR'!$D$7:$U$61,17,0)=0,"-",IF(AND(AR144=AR144,AS144="P"),VLOOKUP(AR144,'S1-MR'!$D$7:$U$61,17,0),"-")))</f>
        <v>-</v>
      </c>
      <c r="AX144" s="76" t="str">
        <f>IF(AR144="","-",IF(VLOOKUP(AR144,'S1-MR'!$D$7:$U$61,18,0)=0,"-",IF(AND(AR144=AR144,AS144="P"),VLOOKUP(AR144,'S1-MR'!$D$7:$U$61,18,0),"-")))</f>
        <v>-</v>
      </c>
      <c r="AY144" s="79" t="s">
        <v>251</v>
      </c>
      <c r="AZ144" s="78" t="s">
        <v>144</v>
      </c>
      <c r="BA144" s="22"/>
      <c r="BB144" s="22"/>
      <c r="BC144" s="22"/>
      <c r="BD144" s="22"/>
      <c r="BE144" s="2"/>
      <c r="BF144" s="2"/>
      <c r="BG144" s="2"/>
      <c r="BH144" s="2"/>
      <c r="BI144" s="2"/>
      <c r="BJ144" s="2"/>
    </row>
    <row r="145" spans="1:62" ht="14.25" customHeight="1">
      <c r="A145" s="23">
        <v>3</v>
      </c>
      <c r="B145" s="38" t="s">
        <v>638</v>
      </c>
      <c r="C145" s="72"/>
      <c r="D145" s="73" t="s">
        <v>670</v>
      </c>
      <c r="E145" s="74" t="s">
        <v>31</v>
      </c>
      <c r="F145" s="75" t="str">
        <f>IF(D145="","-",IF(VLOOKUP(D145,'S1-TB'!$D$7:$U$58,7,0)=0,"-",IF(AND(D145=D145,OR(E145="T",E145="P")),VLOOKUP(D145,'S1-TB'!$D$7:$U$58,7,0),"-")))</f>
        <v>EAN</v>
      </c>
      <c r="G145" s="75" t="str">
        <f>IF(D145="","-",IF(VLOOKUP(D145,'S1-TB'!$D$7:$U$58,8,0)=0,"-",IF(AND(D145=D145,OR(E145="T",E145="P")),VLOOKUP(D145,'S1-TB'!$D$7:$U$58,8,0),"-")))</f>
        <v>ANM</v>
      </c>
      <c r="H145" s="75" t="str">
        <f>IF(D145="","-",IF(VLOOKUP(D145,'S1-TB'!$D$7:$U$58,9,0)=0,"-",IF(AND(D145=D145,OR(E145="T",E145="P")),VLOOKUP(D145,'S1-TB'!$D$7:$U$58,9,0),"-")))</f>
        <v>-</v>
      </c>
      <c r="I145" s="75" t="str">
        <f>IF(D145="","-",IF(VLOOKUP(D145,'S1-TB'!$D$7:$U$58,17,0)=0,"-",IF(AND(D145=D145,E145="P"),VLOOKUP(D145,'S1-TB'!$D$7:$U$58,17,0),"-")))</f>
        <v>-</v>
      </c>
      <c r="J145" s="76" t="str">
        <f>IF(D145="","-",IF(VLOOKUP(D145,'S1-TB'!$D$7:$U$58,18,0)=0,"-",IF(AND(D145=D145,E145="P"),VLOOKUP(D145,'S1-TB'!$D$7:$U$58,18,0),"-")))</f>
        <v>-</v>
      </c>
      <c r="K145" s="77" t="s">
        <v>259</v>
      </c>
      <c r="L145" s="78" t="s">
        <v>134</v>
      </c>
      <c r="M145" s="72"/>
      <c r="N145" s="73" t="s">
        <v>685</v>
      </c>
      <c r="O145" s="74" t="s">
        <v>31</v>
      </c>
      <c r="P145" s="75" t="str">
        <f>IF(N145="","-",IF(VLOOKUP(N145,'S1-TB'!$D$7:$U$58,7,0)=0,"-",IF(AND(N145=N145,OR(O145="T",O145="P")),VLOOKUP(N145,'S1-TB'!$D$7:$U$58,7,0),"-")))</f>
        <v>RFK</v>
      </c>
      <c r="Q145" s="75" t="str">
        <f>IF(N145="","-",IF(VLOOKUP(N145,'S1-TB'!$D$7:$U$58,8,0)=0,"-",IF(AND(N145=N145,OR(O145="T",O145="P")),VLOOKUP(N145,'S1-TB'!$D$7:$U$58,8,0),"-")))</f>
        <v>APT</v>
      </c>
      <c r="R145" s="75" t="str">
        <f>IF(N145="","-",IF(VLOOKUP(N145,'S1-TB'!$D$7:$U$58,9,0)=0,"-",IF(AND(N145=N145,OR(O145="T",O145="P")),VLOOKUP(N145,'S1-TB'!$D$7:$U$58,9,0),"-")))</f>
        <v>-</v>
      </c>
      <c r="S145" s="75" t="str">
        <f>IF(N145="","-",IF(VLOOKUP(N145,'S1-TB'!$D$7:$U$58,17,0)=0,"-",IF(AND(N145=N145,O145="P"),VLOOKUP(N145,'S1-TB'!$D$7:$U$58,17,0),"-")))</f>
        <v>-</v>
      </c>
      <c r="T145" s="76" t="str">
        <f>IF(N145="","-",IF(VLOOKUP(N145,'S1-TB'!$D$7:$U$58,18,0)=0,"-",IF(AND(N145=N145,O145="P"),VLOOKUP(N145,'S1-TB'!$D$7:$U$58,18,0),"-")))</f>
        <v>-</v>
      </c>
      <c r="U145" s="79" t="s">
        <v>259</v>
      </c>
      <c r="V145" s="78" t="s">
        <v>70</v>
      </c>
      <c r="W145" s="72"/>
      <c r="X145" s="73" t="s">
        <v>526</v>
      </c>
      <c r="Y145" s="74" t="s">
        <v>31</v>
      </c>
      <c r="Z145" s="75" t="str">
        <f>IF(X145="","-",IF(VLOOKUP(X145,'S1-TB'!$D$7:$U$58,7,0)=0,"-",IF(AND(X145=X145,OR(Y145="T",Y145="P")),VLOOKUP(X145,'S1-TB'!$D$7:$U$58,7,0),"-")))</f>
        <v>BLT</v>
      </c>
      <c r="AA145" s="75" t="str">
        <f>IF(X145="","-",IF(VLOOKUP(X145,'S1-TB'!$D$7:$U$58,8,0)=0,"-",IF(AND(X145=X145,OR(Y145="T",Y145="P")),VLOOKUP(X145,'S1-TB'!$D$7:$U$58,8,0),"-")))</f>
        <v>-</v>
      </c>
      <c r="AB145" s="75" t="str">
        <f>IF(X145="","-",IF(VLOOKUP(X145,'S1-TB'!$D$7:$U$58,9,0)=0,"-",IF(AND(X145=X145,OR(Y145="T",Y145="P")),VLOOKUP(X145,'S1-TB'!$D$7:$U$58,9,0),"-")))</f>
        <v>-</v>
      </c>
      <c r="AC145" s="75" t="str">
        <f>IF(X145="","-",IF(VLOOKUP(X145,'S1-TB'!$D$7:$U$58,17,0)=0,"-",IF(AND(X145=X145,Y145="P"),VLOOKUP(X145,'S1-TB'!$D$7:$U$58,17,0),"-")))</f>
        <v>-</v>
      </c>
      <c r="AD145" s="76" t="str">
        <f>IF(X145="","-",IF(VLOOKUP(X145,'S1-TB'!$D$7:$U$58,18,0)=0,"-",IF(AND(X145=X145,Y145="P"),VLOOKUP(X145,'S1-TB'!$D$7:$U$58,18,0),"-")))</f>
        <v>-</v>
      </c>
      <c r="AE145" s="79" t="s">
        <v>259</v>
      </c>
      <c r="AF145" s="78" t="s">
        <v>12</v>
      </c>
      <c r="AG145" s="72"/>
      <c r="AH145" s="73" t="s">
        <v>263</v>
      </c>
      <c r="AI145" s="74" t="s">
        <v>31</v>
      </c>
      <c r="AJ145" s="75" t="str">
        <f>IF(AH145="","-",IF(VLOOKUP(AH145,'S1-TB'!$D$7:$U$58,7,0)=0,"-",IF(AND(AH145=AH145,OR(AI145="T",AI145="P")),VLOOKUP(AH145,'S1-TB'!$D$7:$U$58,7,0),"-")))</f>
        <v>AAD</v>
      </c>
      <c r="AK145" s="75" t="str">
        <f>IF(AH145="","-",IF(VLOOKUP(AH145,'S1-TB'!$D$7:$U$58,8,0)=0,"-",IF(AND(AH145=AH145,OR(AI145="T",AI145="P")),VLOOKUP(AH145,'S1-TB'!$D$7:$U$58,8,0),"-")))</f>
        <v>-</v>
      </c>
      <c r="AL145" s="75" t="str">
        <f>IF(AH145="","-",IF(VLOOKUP(AH145,'S1-TB'!$D$7:$U$58,9,0)=0,"-",IF(AND(AH145=AH145,OR(AI145="T",AI145="P")),VLOOKUP(AH145,'S1-TB'!$D$7:$U$58,9,0),"-")))</f>
        <v>-</v>
      </c>
      <c r="AM145" s="75" t="str">
        <f>IF(AH145="","-",IF(VLOOKUP(AH145,'S1-TB'!$D$7:$U$58,17,0)=0,"-",IF(AND(AH145=AH145,AI145="P"),VLOOKUP(AH145,'S1-TB'!$D$7:$U$58,17,0),"-")))</f>
        <v>-</v>
      </c>
      <c r="AN145" s="76" t="str">
        <f>IF(AH145="","-",IF(VLOOKUP(AH145,'S1-TB'!$D$7:$U$58,18,0)=0,"-",IF(AND(AH145=AH145,AI145="P"),VLOOKUP(AH145,'S1-TB'!$D$7:$U$58,18,0),"-")))</f>
        <v>-</v>
      </c>
      <c r="AO145" s="79" t="s">
        <v>259</v>
      </c>
      <c r="AP145" s="78" t="s">
        <v>70</v>
      </c>
      <c r="AQ145" s="72"/>
      <c r="AR145" s="73"/>
      <c r="AS145" s="74"/>
      <c r="AT145" s="75" t="str">
        <f>IF(AR145="","-",IF(VLOOKUP(AR145,'S1-TB'!$D$7:$U$58,7,0)=0,"-",IF(AND(AR145=AR145,OR(AS145="T",AS145="P")),VLOOKUP(AR145,'S1-TB'!$D$7:$U$58,7,0),"-")))</f>
        <v>-</v>
      </c>
      <c r="AU145" s="75" t="str">
        <f>IF(AR145="","-",IF(VLOOKUP(AR145,'S1-TB'!$D$7:$U$58,8,0)=0,"-",IF(AND(AR145=AR145,OR(AS145="T",AS145="P")),VLOOKUP(AR145,'S1-TB'!$D$7:$U$58,8,0),"-")))</f>
        <v>-</v>
      </c>
      <c r="AV145" s="75" t="str">
        <f>IF(AR145="","-",IF(VLOOKUP(AR145,'S1-TB'!$D$7:$U$58,9,0)=0,"-",IF(AND(AR145=AR145,OR(AS145="T",AS145="P")),VLOOKUP(AR145,'S1-TB'!$D$7:$U$58,9,0),"-")))</f>
        <v>-</v>
      </c>
      <c r="AW145" s="75" t="str">
        <f>IF(AR145="","-",IF(VLOOKUP(AR145,'S1-TB'!$D$7:$U$58,17,0)=0,"-",IF(AND(AR145=AR145,AS145="P"),VLOOKUP(AR145,'S1-TB'!$D$7:$U$58,17,0),"-")))</f>
        <v>-</v>
      </c>
      <c r="AX145" s="76" t="str">
        <f>IF(AR145="","-",IF(VLOOKUP(AR145,'S1-TB'!$D$7:$U$58,18,0)=0,"-",IF(AND(AR145=AR145,AS145="P"),VLOOKUP(AR145,'S1-TB'!$D$7:$U$58,18,0),"-")))</f>
        <v>-</v>
      </c>
      <c r="AY145" s="79" t="s">
        <v>259</v>
      </c>
      <c r="AZ145" s="81"/>
      <c r="BA145" s="22"/>
      <c r="BB145" s="22"/>
      <c r="BC145" s="22"/>
      <c r="BD145" s="22"/>
      <c r="BE145" s="2"/>
      <c r="BF145" s="2"/>
      <c r="BG145" s="2"/>
      <c r="BH145" s="2"/>
      <c r="BI145" s="2"/>
      <c r="BJ145" s="2"/>
    </row>
    <row r="146" spans="1:62" ht="14.25" customHeight="1">
      <c r="A146" s="23">
        <v>3</v>
      </c>
      <c r="B146" s="38" t="s">
        <v>638</v>
      </c>
      <c r="C146" s="66"/>
      <c r="D146" s="67"/>
      <c r="E146" s="66"/>
      <c r="F146" s="68"/>
      <c r="G146" s="68"/>
      <c r="H146" s="68"/>
      <c r="I146" s="68"/>
      <c r="J146" s="69"/>
      <c r="K146" s="181"/>
      <c r="L146" s="71"/>
      <c r="M146" s="66"/>
      <c r="N146" s="67"/>
      <c r="O146" s="66"/>
      <c r="P146" s="68"/>
      <c r="Q146" s="68"/>
      <c r="R146" s="68"/>
      <c r="S146" s="68"/>
      <c r="T146" s="69"/>
      <c r="U146" s="183"/>
      <c r="V146" s="71"/>
      <c r="W146" s="66"/>
      <c r="X146" s="67"/>
      <c r="Y146" s="66"/>
      <c r="Z146" s="68"/>
      <c r="AA146" s="68"/>
      <c r="AB146" s="68"/>
      <c r="AC146" s="68"/>
      <c r="AD146" s="69"/>
      <c r="AE146" s="183"/>
      <c r="AF146" s="71"/>
      <c r="AG146" s="66"/>
      <c r="AH146" s="67"/>
      <c r="AI146" s="66"/>
      <c r="AJ146" s="68"/>
      <c r="AK146" s="68"/>
      <c r="AL146" s="68"/>
      <c r="AM146" s="68"/>
      <c r="AN146" s="69"/>
      <c r="AO146" s="183"/>
      <c r="AP146" s="71"/>
      <c r="AQ146" s="66"/>
      <c r="AR146" s="67"/>
      <c r="AS146" s="66"/>
      <c r="AT146" s="68"/>
      <c r="AU146" s="68"/>
      <c r="AV146" s="68"/>
      <c r="AW146" s="68"/>
      <c r="AX146" s="69"/>
      <c r="AY146" s="183"/>
      <c r="AZ146" s="71"/>
      <c r="BA146" s="22"/>
      <c r="BB146" s="22"/>
      <c r="BC146" s="22"/>
      <c r="BD146" s="22"/>
      <c r="BE146" s="2"/>
      <c r="BF146" s="2"/>
      <c r="BG146" s="2"/>
      <c r="BH146" s="2"/>
      <c r="BI146" s="2"/>
      <c r="BJ146" s="2"/>
    </row>
    <row r="147" spans="1:62" ht="14.25" customHeight="1">
      <c r="A147" s="23">
        <v>3</v>
      </c>
      <c r="B147" s="38" t="s">
        <v>638</v>
      </c>
      <c r="C147" s="184"/>
      <c r="D147" s="185"/>
      <c r="E147" s="184"/>
      <c r="F147" s="187" t="str">
        <f>IF(D147="","-",IF(VLOOKUP(D147,'D3 TI'!$D$7:$U$47,7,0)=0,"-",IF(AND(D147=D147,OR(E147="T",E147="P")),VLOOKUP(D147,'D3 TI'!$D$7:$U$47,7,0),"-")))</f>
        <v>-</v>
      </c>
      <c r="G147" s="187" t="str">
        <f>IF(D147="","-",IF(VLOOKUP(D147,'D3 TI'!$D$7:$U$47,8,0)=0,"-",IF(AND(D147=D147,OR(E147="T",E147="P")),VLOOKUP(D147,'D3 TI'!$D$7:$U$47,8,0),"-")))</f>
        <v>-</v>
      </c>
      <c r="H147" s="187" t="str">
        <f>IF(D147="","-",IF(VLOOKUP(D147,'D3 TI'!$D$7:$U$47,9,0)=0,"-",IF(AND(D147=D147,OR(E147="T",E147="P")),VLOOKUP(D147,'D3 TI'!$D$7:$U$47,9,0),"-")))</f>
        <v>-</v>
      </c>
      <c r="I147" s="187" t="str">
        <f>IF(D147="","-",IF(VLOOKUP(D147,'D3 TI'!$D$7:$U$47,17,0)=0,"-",IF(AND(D147=D147,E147="P"),VLOOKUP(D147,'D3 TI'!$D$7:$U$47,17,0),"-")))</f>
        <v>-</v>
      </c>
      <c r="J147" s="189" t="str">
        <f>IF(D147="","-",IF(VLOOKUP(D147,'D3 TI'!$D$7:$U$47,18,0)=0,"-",IF(AND(D147=D147,E147="P"),VLOOKUP(D147,'D3 TI'!$D$7:$U$47,18,0),"-")))</f>
        <v>-</v>
      </c>
      <c r="K147" s="191" t="s">
        <v>269</v>
      </c>
      <c r="L147" s="203"/>
      <c r="M147" s="184"/>
      <c r="N147" s="185" t="s">
        <v>277</v>
      </c>
      <c r="O147" s="186" t="s">
        <v>38</v>
      </c>
      <c r="P147" s="187" t="str">
        <f>IF(N147="","-",IF(VLOOKUP(N147,'D3 TI'!$D$7:$U$47,7,0)=0,"-",IF(AND(N147=N147,OR(O147="T",O147="P")),VLOOKUP(N147,'D3 TI'!$D$7:$U$47,7,0),"-")))</f>
        <v>YHP</v>
      </c>
      <c r="Q147" s="187" t="str">
        <f>IF(N147="","-",IF(VLOOKUP(N147,'D3 TI'!$D$7:$U$47,8,0)=0,"-",IF(AND(N147=N147,OR(O147="T",O147="P")),VLOOKUP(N147,'D3 TI'!$D$7:$U$47,8,0),"-")))</f>
        <v>YBN</v>
      </c>
      <c r="R147" s="187" t="str">
        <f>IF(N147="","-",IF(VLOOKUP(N147,'D3 TI'!$D$7:$U$47,9,0)=0,"-",IF(AND(N147=N147,OR(O147="T",O147="P")),VLOOKUP(N147,'D3 TI'!$D$7:$U$47,9,0),"-")))</f>
        <v>-</v>
      </c>
      <c r="S147" s="187" t="str">
        <f>IF(N147="","-",IF(VLOOKUP(N147,'D3 TI'!$D$7:$U$47,17,0)=0,"-",IF(AND(N147=N147,O147="P"),VLOOKUP(N147,'D3 TI'!$D$7:$U$47,17,0),"-")))</f>
        <v>-</v>
      </c>
      <c r="T147" s="189" t="str">
        <f>IF(N147="","-",IF(VLOOKUP(N147,'D3 TI'!$D$7:$U$47,18,0)=0,"-",IF(AND(N147=N147,O147="P"),VLOOKUP(N147,'D3 TI'!$D$7:$U$47,18,0),"-")))</f>
        <v>-</v>
      </c>
      <c r="U147" s="195" t="s">
        <v>269</v>
      </c>
      <c r="V147" s="192" t="s">
        <v>33</v>
      </c>
      <c r="W147" s="184"/>
      <c r="X147" s="185" t="s">
        <v>350</v>
      </c>
      <c r="Y147" s="186" t="s">
        <v>31</v>
      </c>
      <c r="Z147" s="187" t="str">
        <f>IF(X147="","-",IF(VLOOKUP(X147,'D3 TI'!$D$7:$U$47,7,0)=0,"-",IF(AND(X147=X147,OR(Y147="T",Y147="P")),VLOOKUP(X147,'D3 TI'!$D$7:$U$47,7,0),"-")))</f>
        <v>TLG</v>
      </c>
      <c r="AA147" s="187" t="str">
        <f>IF(X147="","-",IF(VLOOKUP(X147,'D3 TI'!$D$7:$U$47,8,0)=0,"-",IF(AND(X147=X147,OR(Y147="T",Y147="P")),VLOOKUP(X147,'D3 TI'!$D$7:$U$47,8,0),"-")))</f>
        <v>-</v>
      </c>
      <c r="AB147" s="187" t="str">
        <f>IF(X147="","-",IF(VLOOKUP(X147,'D3 TI'!$D$7:$U$47,9,0)=0,"-",IF(AND(X147=X147,OR(Y147="T",Y147="P")),VLOOKUP(X147,'D3 TI'!$D$7:$U$47,9,0),"-")))</f>
        <v>-</v>
      </c>
      <c r="AC147" s="187" t="str">
        <f>IF(X147="","-",IF(VLOOKUP(X147,'D3 TI'!$D$7:$U$47,17,0)=0,"-",IF(AND(X147=X147,Y147="P"),VLOOKUP(X147,'D3 TI'!$D$7:$U$47,17,0),"-")))</f>
        <v>-</v>
      </c>
      <c r="AD147" s="189" t="str">
        <f>IF(X147="","-",IF(VLOOKUP(X147,'D3 TI'!$D$7:$U$47,18,0)=0,"-",IF(AND(X147=X147,Y147="P"),VLOOKUP(X147,'D3 TI'!$D$7:$U$47,18,0),"-")))</f>
        <v>-</v>
      </c>
      <c r="AE147" s="195" t="s">
        <v>269</v>
      </c>
      <c r="AF147" s="192" t="s">
        <v>42</v>
      </c>
      <c r="AG147" s="184"/>
      <c r="AH147" s="185" t="s">
        <v>277</v>
      </c>
      <c r="AI147" s="186" t="s">
        <v>38</v>
      </c>
      <c r="AJ147" s="187" t="str">
        <f>IF(AH147="","-",IF(VLOOKUP(AH147,'D3 TI'!$D$7:$U$47,7,0)=0,"-",IF(AND(AH147=AH147,OR(AI147="T",AI147="P")),VLOOKUP(AH147,'D3 TI'!$D$7:$U$47,7,0),"-")))</f>
        <v>YHP</v>
      </c>
      <c r="AK147" s="187" t="str">
        <f>IF(AH147="","-",IF(VLOOKUP(AH147,'D3 TI'!$D$7:$U$47,8,0)=0,"-",IF(AND(AH147=AH147,OR(AI147="T",AI147="P")),VLOOKUP(AH147,'D3 TI'!$D$7:$U$47,8,0),"-")))</f>
        <v>YBN</v>
      </c>
      <c r="AL147" s="187" t="str">
        <f>IF(AH147="","-",IF(VLOOKUP(AH147,'D3 TI'!$D$7:$U$47,9,0)=0,"-",IF(AND(AH147=AH147,OR(AI147="T",AI147="P")),VLOOKUP(AH147,'D3 TI'!$D$7:$U$47,9,0),"-")))</f>
        <v>-</v>
      </c>
      <c r="AM147" s="187" t="str">
        <f>IF(AH147="","-",IF(VLOOKUP(AH147,'D3 TI'!$D$7:$U$47,17,0)=0,"-",IF(AND(AH147=AH147,AI147="P"),VLOOKUP(AH147,'D3 TI'!$D$7:$U$47,17,0),"-")))</f>
        <v>-</v>
      </c>
      <c r="AN147" s="189" t="str">
        <f>IF(AH147="","-",IF(VLOOKUP(AH147,'D3 TI'!$D$7:$U$47,18,0)=0,"-",IF(AND(AH147=AH147,AI147="P"),VLOOKUP(AH147,'D3 TI'!$D$7:$U$47,18,0),"-")))</f>
        <v>-</v>
      </c>
      <c r="AO147" s="195" t="s">
        <v>269</v>
      </c>
      <c r="AP147" s="192" t="s">
        <v>49</v>
      </c>
      <c r="AQ147" s="184"/>
      <c r="AR147" s="185"/>
      <c r="AS147" s="186"/>
      <c r="AT147" s="187" t="str">
        <f>IF(AR147="","-",IF(VLOOKUP(AR147,'D3 TI'!$D$7:$U$47,7,0)=0,"-",IF(AND(AR147=AR147,OR(AS147="T",AS147="P")),VLOOKUP(AR147,'D3 TI'!$D$7:$U$47,7,0),"-")))</f>
        <v>-</v>
      </c>
      <c r="AU147" s="187" t="str">
        <f>IF(AR147="","-",IF(VLOOKUP(AR147,'D3 TI'!$D$7:$U$47,8,0)=0,"-",IF(AND(AR147=AR147,OR(AS147="T",AS147="P")),VLOOKUP(AR147,'D3 TI'!$D$7:$U$47,8,0),"-")))</f>
        <v>-</v>
      </c>
      <c r="AV147" s="187" t="str">
        <f>IF(AR147="","-",IF(VLOOKUP(AR147,'D3 TI'!$D$7:$U$47,9,0)=0,"-",IF(AND(AR147=AR147,OR(AS147="T",AS147="P")),VLOOKUP(AR147,'D3 TI'!$D$7:$U$47,9,0),"-")))</f>
        <v>-</v>
      </c>
      <c r="AW147" s="187" t="str">
        <f>IF(AR147="","-",IF(VLOOKUP(AR147,'D3 TI'!$D$7:$U$47,17,0)=0,"-",IF(AND(AR147=AR147,AS147="P"),VLOOKUP(AR147,'D3 TI'!$D$7:$U$47,17,0),"-")))</f>
        <v>-</v>
      </c>
      <c r="AX147" s="189" t="str">
        <f>IF(AR147="","-",IF(VLOOKUP(AR147,'D3 TI'!$D$7:$U$47,18,0)=0,"-",IF(AND(AR147=AR147,AS147="P"),VLOOKUP(AR147,'D3 TI'!$D$7:$U$47,18,0),"-")))</f>
        <v>-</v>
      </c>
      <c r="AY147" s="195" t="s">
        <v>269</v>
      </c>
      <c r="AZ147" s="203"/>
      <c r="BA147" s="22"/>
      <c r="BB147" s="22"/>
      <c r="BC147" s="22"/>
      <c r="BD147" s="22"/>
      <c r="BE147" s="2"/>
      <c r="BF147" s="2"/>
      <c r="BG147" s="2"/>
      <c r="BH147" s="2"/>
      <c r="BI147" s="2"/>
      <c r="BJ147" s="2"/>
    </row>
    <row r="148" spans="1:62" ht="14.25" customHeight="1">
      <c r="A148" s="23">
        <v>3</v>
      </c>
      <c r="B148" s="38" t="s">
        <v>638</v>
      </c>
      <c r="C148" s="184"/>
      <c r="D148" s="685"/>
      <c r="E148" s="686"/>
      <c r="F148" s="187" t="str">
        <f>IF(D148="","-",IF(VLOOKUP(D148,'D3 TI'!$D$7:$U$47,7,0)=0,"-",IF(AND(D148=D148,OR(E148="T",E148="P")),VLOOKUP(D148,'D3 TI'!$D$7:$U$47,7,0),"-")))</f>
        <v>-</v>
      </c>
      <c r="G148" s="187" t="str">
        <f>IF(D148="","-",IF(VLOOKUP(D148,'D3 TI'!$D$7:$U$47,8,0)=0,"-",IF(AND(D148=D148,OR(E148="T",E148="P")),VLOOKUP(D148,'D3 TI'!$D$7:$U$47,8,0),"-")))</f>
        <v>-</v>
      </c>
      <c r="H148" s="187" t="str">
        <f>IF(D148="","-",IF(VLOOKUP(D148,'D3 TI'!$D$7:$U$47,9,0)=0,"-",IF(AND(D148=D148,OR(E148="T",E148="P")),VLOOKUP(D148,'D3 TI'!$D$7:$U$47,9,0),"-")))</f>
        <v>-</v>
      </c>
      <c r="I148" s="187" t="str">
        <f>IF(D148="","-",IF(VLOOKUP(D148,'D3 TI'!$D$7:$U$47,17,0)=0,"-",IF(AND(D148=D148,E148="P"),VLOOKUP(D148,'D3 TI'!$D$7:$U$47,17,0),"-")))</f>
        <v>-</v>
      </c>
      <c r="J148" s="189" t="str">
        <f>IF(D148="","-",IF(VLOOKUP(D148,'D3 TI'!$D$7:$U$47,18,0)=0,"-",IF(AND(D148=D148,E148="P"),VLOOKUP(D148,'D3 TI'!$D$7:$U$47,18,0),"-")))</f>
        <v>-</v>
      </c>
      <c r="K148" s="209" t="s">
        <v>274</v>
      </c>
      <c r="L148" s="239"/>
      <c r="M148" s="184"/>
      <c r="N148" s="211" t="s">
        <v>277</v>
      </c>
      <c r="O148" s="214" t="s">
        <v>38</v>
      </c>
      <c r="P148" s="187" t="str">
        <f>IF(N148="","-",IF(VLOOKUP(N148,'D3 TI'!$D$7:$U$47,7,0)=0,"-",IF(AND(N148=N148,OR(O148="T",O148="P")),VLOOKUP(N148,'D3 TI'!$D$7:$U$47,7,0),"-")))</f>
        <v>YHP</v>
      </c>
      <c r="Q148" s="187" t="str">
        <f>IF(N148="","-",IF(VLOOKUP(N148,'D3 TI'!$D$7:$U$47,8,0)=0,"-",IF(AND(N148=N148,OR(O148="T",O148="P")),VLOOKUP(N148,'D3 TI'!$D$7:$U$47,8,0),"-")))</f>
        <v>YBN</v>
      </c>
      <c r="R148" s="187" t="str">
        <f>IF(N148="","-",IF(VLOOKUP(N148,'D3 TI'!$D$7:$U$47,9,0)=0,"-",IF(AND(N148=N148,OR(O148="T",O148="P")),VLOOKUP(N148,'D3 TI'!$D$7:$U$47,9,0),"-")))</f>
        <v>-</v>
      </c>
      <c r="S148" s="187" t="str">
        <f>IF(N148="","-",IF(VLOOKUP(N148,'D3 TI'!$D$7:$U$47,17,0)=0,"-",IF(AND(N148=N148,O148="P"),VLOOKUP(N148,'D3 TI'!$D$7:$U$47,17,0),"-")))</f>
        <v>-</v>
      </c>
      <c r="T148" s="189" t="str">
        <f>IF(N148="","-",IF(VLOOKUP(N148,'D3 TI'!$D$7:$U$47,18,0)=0,"-",IF(AND(N148=N148,O148="P"),VLOOKUP(N148,'D3 TI'!$D$7:$U$47,18,0),"-")))</f>
        <v>-</v>
      </c>
      <c r="U148" s="213" t="s">
        <v>274</v>
      </c>
      <c r="V148" s="210" t="s">
        <v>33</v>
      </c>
      <c r="W148" s="184"/>
      <c r="X148" s="211" t="s">
        <v>350</v>
      </c>
      <c r="Y148" s="214" t="s">
        <v>31</v>
      </c>
      <c r="Z148" s="187" t="str">
        <f>IF(X148="","-",IF(VLOOKUP(X148,'D3 TI'!$D$7:$U$47,7,0)=0,"-",IF(AND(X148=X148,OR(Y148="T",Y148="P")),VLOOKUP(X148,'D3 TI'!$D$7:$U$47,7,0),"-")))</f>
        <v>TLG</v>
      </c>
      <c r="AA148" s="187" t="str">
        <f>IF(X148="","-",IF(VLOOKUP(X148,'D3 TI'!$D$7:$U$47,8,0)=0,"-",IF(AND(X148=X148,OR(Y148="T",Y148="P")),VLOOKUP(X148,'D3 TI'!$D$7:$U$47,8,0),"-")))</f>
        <v>-</v>
      </c>
      <c r="AB148" s="187" t="str">
        <f>IF(X148="","-",IF(VLOOKUP(X148,'D3 TI'!$D$7:$U$47,9,0)=0,"-",IF(AND(X148=X148,OR(Y148="T",Y148="P")),VLOOKUP(X148,'D3 TI'!$D$7:$U$47,9,0),"-")))</f>
        <v>-</v>
      </c>
      <c r="AC148" s="187" t="str">
        <f>IF(X148="","-",IF(VLOOKUP(X148,'D3 TI'!$D$7:$U$47,17,0)=0,"-",IF(AND(X148=X148,Y148="P"),VLOOKUP(X148,'D3 TI'!$D$7:$U$47,17,0),"-")))</f>
        <v>-</v>
      </c>
      <c r="AD148" s="189" t="str">
        <f>IF(X148="","-",IF(VLOOKUP(X148,'D3 TI'!$D$7:$U$47,18,0)=0,"-",IF(AND(X148=X148,Y148="P"),VLOOKUP(X148,'D3 TI'!$D$7:$U$47,18,0),"-")))</f>
        <v>-</v>
      </c>
      <c r="AE148" s="213" t="s">
        <v>274</v>
      </c>
      <c r="AF148" s="210" t="s">
        <v>42</v>
      </c>
      <c r="AG148" s="184"/>
      <c r="AH148" s="211" t="s">
        <v>277</v>
      </c>
      <c r="AI148" s="186" t="s">
        <v>38</v>
      </c>
      <c r="AJ148" s="187" t="str">
        <f>IF(AH148="","-",IF(VLOOKUP(AH148,'D3 TI'!$D$7:$U$47,7,0)=0,"-",IF(AND(AH148=AH148,OR(AI148="T",AI148="P")),VLOOKUP(AH148,'D3 TI'!$D$7:$U$47,7,0),"-")))</f>
        <v>YHP</v>
      </c>
      <c r="AK148" s="187" t="str">
        <f>IF(AH148="","-",IF(VLOOKUP(AH148,'D3 TI'!$D$7:$U$47,8,0)=0,"-",IF(AND(AH148=AH148,OR(AI148="T",AI148="P")),VLOOKUP(AH148,'D3 TI'!$D$7:$U$47,8,0),"-")))</f>
        <v>YBN</v>
      </c>
      <c r="AL148" s="187" t="str">
        <f>IF(AH148="","-",IF(VLOOKUP(AH148,'D3 TI'!$D$7:$U$47,9,0)=0,"-",IF(AND(AH148=AH148,OR(AI148="T",AI148="P")),VLOOKUP(AH148,'D3 TI'!$D$7:$U$47,9,0),"-")))</f>
        <v>-</v>
      </c>
      <c r="AM148" s="187" t="str">
        <f>IF(AH148="","-",IF(VLOOKUP(AH148,'D3 TI'!$D$7:$U$47,17,0)=0,"-",IF(AND(AH148=AH148,AI148="P"),VLOOKUP(AH148,'D3 TI'!$D$7:$U$47,17,0),"-")))</f>
        <v>-</v>
      </c>
      <c r="AN148" s="189" t="str">
        <f>IF(AH148="","-",IF(VLOOKUP(AH148,'D3 TI'!$D$7:$U$47,18,0)=0,"-",IF(AND(AH148=AH148,AI148="P"),VLOOKUP(AH148,'D3 TI'!$D$7:$U$47,18,0),"-")))</f>
        <v>-</v>
      </c>
      <c r="AO148" s="213" t="s">
        <v>274</v>
      </c>
      <c r="AP148" s="210" t="s">
        <v>49</v>
      </c>
      <c r="AQ148" s="184"/>
      <c r="AR148" s="211"/>
      <c r="AS148" s="686"/>
      <c r="AT148" s="187" t="str">
        <f>IF(AR148="","-",IF(VLOOKUP(AR148,'D3 TI'!$D$7:$U$47,7,0)=0,"-",IF(AND(AR148=AR148,OR(AS148="T",AS148="P")),VLOOKUP(AR148,'D3 TI'!$D$7:$U$47,7,0),"-")))</f>
        <v>-</v>
      </c>
      <c r="AU148" s="187" t="str">
        <f>IF(AR148="","-",IF(VLOOKUP(AR148,'D3 TI'!$D$7:$U$47,8,0)=0,"-",IF(AND(AR148=AR148,OR(AS148="T",AS148="P")),VLOOKUP(AR148,'D3 TI'!$D$7:$U$47,8,0),"-")))</f>
        <v>-</v>
      </c>
      <c r="AV148" s="187" t="str">
        <f>IF(AR148="","-",IF(VLOOKUP(AR148,'D3 TI'!$D$7:$U$47,9,0)=0,"-",IF(AND(AR148=AR148,OR(AS148="T",AS148="P")),VLOOKUP(AR148,'D3 TI'!$D$7:$U$47,9,0),"-")))</f>
        <v>-</v>
      </c>
      <c r="AW148" s="187" t="str">
        <f>IF(AR148="","-",IF(VLOOKUP(AR148,'D3 TI'!$D$7:$U$47,17,0)=0,"-",IF(AND(AR148=AR148,AS148="P"),VLOOKUP(AR148,'D3 TI'!$D$7:$U$47,17,0),"-")))</f>
        <v>-</v>
      </c>
      <c r="AX148" s="189" t="str">
        <f>IF(AR148="","-",IF(VLOOKUP(AR148,'D3 TI'!$D$7:$U$47,18,0)=0,"-",IF(AND(AR148=AR148,AS148="P"),VLOOKUP(AR148,'D3 TI'!$D$7:$U$47,18,0),"-")))</f>
        <v>-</v>
      </c>
      <c r="AY148" s="213" t="s">
        <v>274</v>
      </c>
      <c r="AZ148" s="239"/>
      <c r="BA148" s="22"/>
      <c r="BB148" s="22"/>
      <c r="BC148" s="22"/>
      <c r="BD148" s="22"/>
      <c r="BE148" s="2"/>
      <c r="BF148" s="2"/>
      <c r="BG148" s="2"/>
      <c r="BH148" s="2"/>
      <c r="BI148" s="2"/>
      <c r="BJ148" s="2"/>
    </row>
    <row r="149" spans="1:62" ht="14.25" customHeight="1">
      <c r="A149" s="23">
        <v>3</v>
      </c>
      <c r="B149" s="38" t="s">
        <v>638</v>
      </c>
      <c r="C149" s="184"/>
      <c r="D149" s="185" t="s">
        <v>289</v>
      </c>
      <c r="E149" s="186" t="s">
        <v>31</v>
      </c>
      <c r="F149" s="187" t="str">
        <f>IF(D149="","-",IF(VLOOKUP(D149,D3TK!$D$7:$U$44,7,0)=0,"-",IF(AND(D149=D149,OR(E149="T",E149="P")),VLOOKUP(D149,D3TK!$D$7:$U$44,7,0),"-")))</f>
        <v>DWS</v>
      </c>
      <c r="G149" s="187" t="str">
        <f>IF(D149="","-",IF(VLOOKUP(D149,D3TK!$D$7:$U$44,8,0)=0,"-",IF(AND(D149=D149,OR(E149="T",E149="P")),VLOOKUP(D149,D3TK!$D$7:$U$44,8,0),"-")))</f>
        <v>-</v>
      </c>
      <c r="H149" s="187" t="str">
        <f>IF(D149="","-",IF(VLOOKUP(D149,D3TK!$D$7:$U$44,9,0)=0,"-",IF(AND(D149=D149,OR(E149="T",E149="P")),VLOOKUP(D149,D3TK!$D$7:$U$44,9,0),"-")))</f>
        <v>-</v>
      </c>
      <c r="I149" s="187" t="str">
        <f>IF(D149="","-",IF(VLOOKUP(D149,D3TK!$D$7:$U$44,17,0)=0,"-",IF(AND(D149=D149,E149="P"),VLOOKUP(D149,D3TK!$D$7:$U$44,17,0),"-")))</f>
        <v>-</v>
      </c>
      <c r="J149" s="189" t="str">
        <f>IF(D149="","-",IF(VLOOKUP(D149,D3TK!$D$7:$U$44,18,0)=0,"-",IF(AND(D149=D149,E149="P"),VLOOKUP(D149,D3TK!$D$7:$U$44,18,0),"-")))</f>
        <v>-</v>
      </c>
      <c r="K149" s="191" t="s">
        <v>275</v>
      </c>
      <c r="L149" s="192" t="s">
        <v>66</v>
      </c>
      <c r="M149" s="184"/>
      <c r="N149" s="185" t="s">
        <v>292</v>
      </c>
      <c r="O149" s="186" t="s">
        <v>38</v>
      </c>
      <c r="P149" s="187" t="str">
        <f>IF(N149="","-",IF(VLOOKUP(N149,D3TK!$D$7:$U$44,7,0)=0,"-",IF(AND(N149=N149,OR(O149="T",O149="P")),VLOOKUP(N149,D3TK!$D$7:$U$44,7,0),"-")))</f>
        <v>ESS</v>
      </c>
      <c r="Q149" s="187" t="str">
        <f>IF(N149="","-",IF(VLOOKUP(N149,D3TK!$D$7:$U$44,8,0)=0,"-",IF(AND(N149=N149,OR(O149="T",O149="P")),VLOOKUP(N149,D3TK!$D$7:$U$44,8,0),"-")))</f>
        <v>-</v>
      </c>
      <c r="R149" s="187" t="str">
        <f>IF(N149="","-",IF(VLOOKUP(N149,D3TK!$D$7:$U$44,9,0)=0,"-",IF(AND(N149=N149,OR(O149="T",O149="P")),VLOOKUP(N149,D3TK!$D$7:$U$44,9,0),"-")))</f>
        <v>-</v>
      </c>
      <c r="S149" s="187" t="str">
        <f>IF(N149="","-",IF(VLOOKUP(N149,D3TK!$D$7:$U$44,17,0)=0,"-",IF(AND(N149=N149,O149="P"),VLOOKUP(N149,D3TK!$D$7:$U$44,17,0),"-")))</f>
        <v>FST</v>
      </c>
      <c r="T149" s="189" t="str">
        <f>IF(N149="","-",IF(VLOOKUP(N149,D3TK!$D$7:$U$44,18,0)=0,"-",IF(AND(N149=N149,O149="P"),VLOOKUP(N149,D3TK!$D$7:$U$44,18,0),"-")))</f>
        <v>-</v>
      </c>
      <c r="U149" s="195" t="s">
        <v>275</v>
      </c>
      <c r="V149" s="192" t="s">
        <v>138</v>
      </c>
      <c r="W149" s="184"/>
      <c r="X149" s="185" t="s">
        <v>289</v>
      </c>
      <c r="Y149" s="186" t="s">
        <v>38</v>
      </c>
      <c r="Z149" s="187" t="str">
        <f>IF(X149="","-",IF(VLOOKUP(X149,D3TK!$D$7:$U$44,7,0)=0,"-",IF(AND(X149=X149,OR(Y149="T",Y149="P")),VLOOKUP(X149,D3TK!$D$7:$U$44,7,0),"-")))</f>
        <v>DWS</v>
      </c>
      <c r="AA149" s="187" t="str">
        <f>IF(X149="","-",IF(VLOOKUP(X149,D3TK!$D$7:$U$44,8,0)=0,"-",IF(AND(X149=X149,OR(Y149="T",Y149="P")),VLOOKUP(X149,D3TK!$D$7:$U$44,8,0),"-")))</f>
        <v>-</v>
      </c>
      <c r="AB149" s="187" t="str">
        <f>IF(X149="","-",IF(VLOOKUP(X149,D3TK!$D$7:$U$44,9,0)=0,"-",IF(AND(X149=X149,OR(Y149="T",Y149="P")),VLOOKUP(X149,D3TK!$D$7:$U$44,9,0),"-")))</f>
        <v>-</v>
      </c>
      <c r="AC149" s="187" t="str">
        <f>IF(X149="","-",IF(VLOOKUP(X149,D3TK!$D$7:$U$44,17,0)=0,"-",IF(AND(X149=X149,Y149="P"),VLOOKUP(X149,D3TK!$D$7:$U$44,17,0),"-")))</f>
        <v>-</v>
      </c>
      <c r="AD149" s="189" t="str">
        <f>IF(X149="","-",IF(VLOOKUP(X149,D3TK!$D$7:$U$44,18,0)=0,"-",IF(AND(X149=X149,Y149="P"),VLOOKUP(X149,D3TK!$D$7:$U$44,18,0),"-")))</f>
        <v>-</v>
      </c>
      <c r="AE149" s="195" t="s">
        <v>275</v>
      </c>
      <c r="AF149" s="192" t="s">
        <v>36</v>
      </c>
      <c r="AG149" s="184"/>
      <c r="AH149" s="185" t="s">
        <v>270</v>
      </c>
      <c r="AI149" s="186" t="s">
        <v>38</v>
      </c>
      <c r="AJ149" s="187" t="str">
        <f>IF(AH149="","-",IF(VLOOKUP(AH149,D3TK!$D$7:$U$44,7,0)=0,"-",IF(AND(AH149=AH149,OR(AI149="T",AI149="P")),VLOOKUP(AH149,D3TK!$D$7:$U$44,7,0),"-")))</f>
        <v>FNA</v>
      </c>
      <c r="AK149" s="187" t="str">
        <f>IF(AH149="","-",IF(VLOOKUP(AH149,D3TK!$D$7:$U$44,8,0)=0,"-",IF(AND(AH149=AH149,OR(AI149="T",AI149="P")),VLOOKUP(AH149,D3TK!$D$7:$U$44,8,0),"-")))</f>
        <v>-</v>
      </c>
      <c r="AL149" s="187" t="str">
        <f>IF(AH149="","-",IF(VLOOKUP(AH149,D3TK!$D$7:$U$44,9,0)=0,"-",IF(AND(AH149=AH149,OR(AI149="T",AI149="P")),VLOOKUP(AH149,D3TK!$D$7:$U$44,9,0),"-")))</f>
        <v>-</v>
      </c>
      <c r="AM149" s="187" t="str">
        <f>IF(AH149="","-",IF(VLOOKUP(AH149,D3TK!$D$7:$U$44,17,0)=0,"-",IF(AND(AH149=AH149,AI149="P"),VLOOKUP(AH149,D3TK!$D$7:$U$44,17,0),"-")))</f>
        <v>-</v>
      </c>
      <c r="AN149" s="189" t="str">
        <f>IF(AH149="","-",IF(VLOOKUP(AH149,D3TK!$D$7:$U$44,18,0)=0,"-",IF(AND(AH149=AH149,AI149="P"),VLOOKUP(AH149,D3TK!$D$7:$U$44,18,0),"-")))</f>
        <v>-</v>
      </c>
      <c r="AO149" s="195" t="s">
        <v>275</v>
      </c>
      <c r="AP149" s="192" t="s">
        <v>138</v>
      </c>
      <c r="AQ149" s="184"/>
      <c r="AR149" s="185" t="s">
        <v>292</v>
      </c>
      <c r="AS149" s="186" t="s">
        <v>38</v>
      </c>
      <c r="AT149" s="187" t="str">
        <f>IF(AR149="","-",IF(VLOOKUP(AR149,D3TK!$D$7:$U$44,7,0)=0,"-",IF(AND(AR149=AR149,OR(AS149="T",AS149="P")),VLOOKUP(AR149,D3TK!$D$7:$U$44,7,0),"-")))</f>
        <v>ESS</v>
      </c>
      <c r="AU149" s="187" t="str">
        <f>IF(AR149="","-",IF(VLOOKUP(AR149,D3TK!$D$7:$U$44,8,0)=0,"-",IF(AND(AR149=AR149,OR(AS149="T",AS149="P")),VLOOKUP(AR149,D3TK!$D$7:$U$44,8,0),"-")))</f>
        <v>-</v>
      </c>
      <c r="AV149" s="187" t="str">
        <f>IF(AR149="","-",IF(VLOOKUP(AR149,D3TK!$D$7:$U$44,9,0)=0,"-",IF(AND(AR149=AR149,OR(AS149="T",AS149="P")),VLOOKUP(AR149,D3TK!$D$7:$U$44,9,0),"-")))</f>
        <v>-</v>
      </c>
      <c r="AW149" s="187" t="str">
        <f>IF(AR149="","-",IF(VLOOKUP(AR149,D3TK!$D$7:$U$44,17,0)=0,"-",IF(AND(AR149=AR149,AS149="P"),VLOOKUP(AR149,D3TK!$D$7:$U$44,17,0),"-")))</f>
        <v>FST</v>
      </c>
      <c r="AX149" s="189" t="str">
        <f>IF(AR149="","-",IF(VLOOKUP(AR149,D3TK!$D$7:$U$44,18,0)=0,"-",IF(AND(AR149=AR149,AS149="P"),VLOOKUP(AR149,D3TK!$D$7:$U$44,18,0),"-")))</f>
        <v>-</v>
      </c>
      <c r="AY149" s="195" t="s">
        <v>275</v>
      </c>
      <c r="AZ149" s="192" t="s">
        <v>138</v>
      </c>
      <c r="BA149" s="22"/>
      <c r="BB149" s="22"/>
      <c r="BC149" s="22"/>
      <c r="BD149" s="22"/>
      <c r="BE149" s="2"/>
      <c r="BF149" s="2"/>
      <c r="BG149" s="2"/>
      <c r="BH149" s="2"/>
      <c r="BI149" s="2"/>
      <c r="BJ149" s="2"/>
    </row>
    <row r="150" spans="1:62" ht="14.25" customHeight="1">
      <c r="A150" s="23">
        <v>3</v>
      </c>
      <c r="B150" s="38" t="s">
        <v>638</v>
      </c>
      <c r="C150" s="184"/>
      <c r="D150" s="200"/>
      <c r="E150" s="184"/>
      <c r="F150" s="187" t="str">
        <f>IF(D150="","-",IF(VLOOKUP(D150,D4TI!$D$7:$U$58,7,0)=0,"-",IF(AND(D150=D150,OR(E150="T",E150="P")),VLOOKUP(D150,D4TI!$D$7:$U$58,7,0),"-")))</f>
        <v>-</v>
      </c>
      <c r="G150" s="187" t="str">
        <f>IF(D150="","-",IF(VLOOKUP(D150,D4TI!$D$7:$U$58,8,0)=0,"-",IF(AND(D150=D150,OR(E150="T",E150="P")),VLOOKUP(D150,D4TI!$D$7:$U$58,8,0),"-")))</f>
        <v>-</v>
      </c>
      <c r="H150" s="187" t="str">
        <f>IF(D150="","-",IF(VLOOKUP(D150,D4TI!$D$7:$U$58,9,0)=0,"-",IF(AND(D150=D150,OR(E150="T",E150="P")),VLOOKUP(D150,D4TI!$D$7:$U$58,9,0),"-")))</f>
        <v>-</v>
      </c>
      <c r="I150" s="187" t="str">
        <f>IF(D150="","-",IF(VLOOKUP(D150,D4TI!$D$7:$U$58,17,0)=0,"-",IF(AND(D150=D150,E150="P"),VLOOKUP(D150,D4TI!$D$7:$U$58,17,0),"-")))</f>
        <v>-</v>
      </c>
      <c r="J150" s="189" t="str">
        <f>IF(D150="","-",IF(VLOOKUP(D150,D4TI!$D$7:$U$58,18,0)=0,"-",IF(AND(D150=D150,E150="P"),VLOOKUP(D150,D4TI!$D$7:$U$58,18,0),"-")))</f>
        <v>-</v>
      </c>
      <c r="K150" s="223" t="s">
        <v>278</v>
      </c>
      <c r="L150" s="203"/>
      <c r="M150" s="184"/>
      <c r="N150" s="200"/>
      <c r="O150" s="184"/>
      <c r="P150" s="187" t="str">
        <f>IF(N150="","-",IF(VLOOKUP(N150,D4TI!$D$7:$U$58,7,0)=0,"-",IF(AND(N150=N150,OR(O150="T",O150="P")),VLOOKUP(N150,D4TI!$D$7:$U$58,7,0),"-")))</f>
        <v>-</v>
      </c>
      <c r="Q150" s="187" t="str">
        <f>IF(N150="","-",IF(VLOOKUP(N150,D4TI!$D$7:$U$58,8,0)=0,"-",IF(AND(N150=N150,OR(O150="T",O150="P")),VLOOKUP(N150,D4TI!$D$7:$U$58,8,0),"-")))</f>
        <v>-</v>
      </c>
      <c r="R150" s="187" t="str">
        <f>IF(N150="","-",IF(VLOOKUP(N150,D4TI!$D$7:$U$58,9,0)=0,"-",IF(AND(N150=N150,OR(O150="T",O150="P")),VLOOKUP(N150,D4TI!$D$7:$U$58,9,0),"-")))</f>
        <v>-</v>
      </c>
      <c r="S150" s="187" t="str">
        <f>IF(N150="","-",IF(VLOOKUP(N150,D4TI!$D$7:$U$58,17,0)=0,"-",IF(AND(N150=N150,O150="P"),VLOOKUP(N150,D4TI!$D$7:$U$58,17,0),"-")))</f>
        <v>-</v>
      </c>
      <c r="T150" s="189" t="str">
        <f>IF(N150="","-",IF(VLOOKUP(N150,D4TI!$D$7:$U$58,18,0)=0,"-",IF(AND(N150=N150,O150="P"),VLOOKUP(N150,D4TI!$D$7:$U$58,18,0),"-")))</f>
        <v>-</v>
      </c>
      <c r="U150" s="223" t="s">
        <v>278</v>
      </c>
      <c r="V150" s="203"/>
      <c r="W150" s="184"/>
      <c r="X150" s="185" t="s">
        <v>346</v>
      </c>
      <c r="Y150" s="186" t="s">
        <v>31</v>
      </c>
      <c r="Z150" s="187" t="str">
        <f>IF(X150="","-",IF(VLOOKUP(X150,D4TI!$D$7:$U$58,7,0)=0,"-",IF(AND(X150=X150,OR(Y150="T",Y150="P")),VLOOKUP(X150,D4TI!$D$7:$U$58,7,0),"-")))</f>
        <v>TNT</v>
      </c>
      <c r="AA150" s="187" t="str">
        <f>IF(X150="","-",IF(VLOOKUP(X150,D4TI!$D$7:$U$58,8,0)=0,"-",IF(AND(X150=X150,OR(Y150="T",Y150="P")),VLOOKUP(X150,D4TI!$D$7:$U$58,8,0),"-")))</f>
        <v>-</v>
      </c>
      <c r="AB150" s="187" t="str">
        <f>IF(X150="","-",IF(VLOOKUP(X150,D4TI!$D$7:$U$58,9,0)=0,"-",IF(AND(X150=X150,OR(Y150="T",Y150="P")),VLOOKUP(X150,D4TI!$D$7:$U$58,9,0),"-")))</f>
        <v>-</v>
      </c>
      <c r="AC150" s="187" t="str">
        <f>IF(X150="","-",IF(VLOOKUP(X150,D4TI!$D$7:$U$58,17,0)=0,"-",IF(AND(X150=X150,Y150="P"),VLOOKUP(X150,D4TI!$D$7:$U$58,17,0),"-")))</f>
        <v>-</v>
      </c>
      <c r="AD150" s="189" t="str">
        <f>IF(X150="","-",IF(VLOOKUP(X150,D4TI!$D$7:$U$58,18,0)=0,"-",IF(AND(X150=X150,Y150="P"),VLOOKUP(X150,D4TI!$D$7:$U$58,18,0),"-")))</f>
        <v>-</v>
      </c>
      <c r="AE150" s="223" t="s">
        <v>278</v>
      </c>
      <c r="AF150" s="192"/>
      <c r="AG150" s="184"/>
      <c r="AH150" s="185"/>
      <c r="AI150" s="186"/>
      <c r="AJ150" s="187" t="str">
        <f>IF(AH150="","-",IF(VLOOKUP(AH150,D4TI!$D$7:$U$58,7,0)=0,"-",IF(AND(AH150=AH150,OR(AI150="T",AI150="P")),VLOOKUP(AH150,D4TI!$D$7:$U$58,7,0),"-")))</f>
        <v>-</v>
      </c>
      <c r="AK150" s="187" t="str">
        <f>IF(AH150="","-",IF(VLOOKUP(AH150,D4TI!$D$7:$U$58,8,0)=0,"-",IF(AND(AH150=AH150,OR(AI150="T",AI150="P")),VLOOKUP(AH150,D4TI!$D$7:$U$58,8,0),"-")))</f>
        <v>-</v>
      </c>
      <c r="AL150" s="187" t="str">
        <f>IF(AH150="","-",IF(VLOOKUP(AH150,D4TI!$D$7:$U$58,9,0)=0,"-",IF(AND(AH150=AH150,OR(AI150="T",AI150="P")),VLOOKUP(AH150,D4TI!$D$7:$U$58,9,0),"-")))</f>
        <v>-</v>
      </c>
      <c r="AM150" s="187" t="str">
        <f>IF(AH150="","-",IF(VLOOKUP(AH150,D4TI!$D$7:$U$58,17,0)=0,"-",IF(AND(AH150=AH150,AI150="P"),VLOOKUP(AH150,D4TI!$D$7:$U$58,17,0),"-")))</f>
        <v>-</v>
      </c>
      <c r="AN150" s="189" t="str">
        <f>IF(AH150="","-",IF(VLOOKUP(AH150,D4TI!$D$7:$U$58,18,0)=0,"-",IF(AND(AH150=AH150,AI150="P"),VLOOKUP(AH150,D4TI!$D$7:$U$58,18,0),"-")))</f>
        <v>-</v>
      </c>
      <c r="AO150" s="223" t="s">
        <v>278</v>
      </c>
      <c r="AP150" s="203"/>
      <c r="AQ150" s="184"/>
      <c r="AR150" s="185"/>
      <c r="AS150" s="186"/>
      <c r="AT150" s="187" t="str">
        <f>IF(AR150="","-",IF(VLOOKUP(AR150,D4TI!$D$7:$U$58,7,0)=0,"-",IF(AND(AR150=AR150,OR(AS150="T",AS150="P")),VLOOKUP(AR150,D4TI!$D$7:$U$58,7,0),"-")))</f>
        <v>-</v>
      </c>
      <c r="AU150" s="187" t="str">
        <f>IF(AR150="","-",IF(VLOOKUP(AR150,D4TI!$D$7:$U$58,8,0)=0,"-",IF(AND(AR150=AR150,OR(AS150="T",AS150="P")),VLOOKUP(AR150,D4TI!$D$7:$U$58,8,0),"-")))</f>
        <v>-</v>
      </c>
      <c r="AV150" s="187" t="str">
        <f>IF(AR150="","-",IF(VLOOKUP(AR150,D4TI!$D$7:$U$58,9,0)=0,"-",IF(AND(AR150=AR150,OR(AS150="T",AS150="P")),VLOOKUP(AR150,D4TI!$D$7:$U$58,9,0),"-")))</f>
        <v>-</v>
      </c>
      <c r="AW150" s="187" t="str">
        <f>IF(AR150="","-",IF(VLOOKUP(AR150,D4TI!$D$7:$U$58,17,0)=0,"-",IF(AND(AR150=AR150,AS150="P"),VLOOKUP(AR150,D4TI!$D$7:$U$58,17,0),"-")))</f>
        <v>-</v>
      </c>
      <c r="AX150" s="189" t="str">
        <f>IF(AR150="","-",IF(VLOOKUP(AR150,D4TI!$D$7:$U$58,18,0)=0,"-",IF(AND(AR150=AR150,AS150="P"),VLOOKUP(AR150,D4TI!$D$7:$U$58,18,0),"-")))</f>
        <v>-</v>
      </c>
      <c r="AY150" s="223" t="s">
        <v>278</v>
      </c>
      <c r="AZ150" s="203"/>
      <c r="BA150" s="22"/>
      <c r="BB150" s="22"/>
      <c r="BC150" s="22"/>
      <c r="BD150" s="22"/>
      <c r="BE150" s="2"/>
      <c r="BF150" s="2"/>
      <c r="BG150" s="2"/>
      <c r="BH150" s="2"/>
      <c r="BI150" s="2"/>
      <c r="BJ150" s="2"/>
    </row>
    <row r="151" spans="1:62" ht="14.25" customHeight="1">
      <c r="A151" s="23">
        <v>3</v>
      </c>
      <c r="B151" s="38" t="s">
        <v>638</v>
      </c>
      <c r="C151" s="184"/>
      <c r="D151" s="185"/>
      <c r="E151" s="186"/>
      <c r="F151" s="187" t="str">
        <f>IF(D151="","-",IF(VLOOKUP(D151,'S1-TI'!$D$7:$U$58,7,0)=0,"-",IF(AND(D151=D151,OR(E151="T",E151="P")),VLOOKUP(D151,'S1-TI'!$D$7:$U$58,7,0),"-")))</f>
        <v>-</v>
      </c>
      <c r="G151" s="187" t="str">
        <f>IF(D151="","-",IF(VLOOKUP(D151,'S1-TI'!$D$7:$U$58,8,0)=0,"-",IF(AND(D151=D151,OR(E151="T",E151="P")),VLOOKUP(D151,'S1-TI'!$D$7:$U$58,8,0),"-")))</f>
        <v>-</v>
      </c>
      <c r="H151" s="187" t="str">
        <f>IF(D151="","-",IF(VLOOKUP(D151,'S1-TI'!$D$7:$U$58,9,0)=0,"-",IF(AND(D151=D151,OR(E151="T",E151="P")),VLOOKUP(D151,'S1-TI'!$D$7:$U$58,9,0),"-")))</f>
        <v>-</v>
      </c>
      <c r="I151" s="187" t="str">
        <f>IF(D151="","-",IF(VLOOKUP(D151,'S1-TI'!$D$7:$U$58,17,0)=0,"-",IF(AND(D151=D151,E151="P"),VLOOKUP(D151,'S1-TI'!$D$7:$U$58,17,0),"-")))</f>
        <v>-</v>
      </c>
      <c r="J151" s="189" t="str">
        <f>IF(D151="","-",IF(VLOOKUP(D151,'S1-TI'!$D$7:$U$58,18,0)=0,"-",IF(AND(D151=D151,E151="P"),VLOOKUP(D151,'S1-TI'!$D$7:$U$58,18,0),"-")))</f>
        <v>-</v>
      </c>
      <c r="K151" s="223" t="s">
        <v>293</v>
      </c>
      <c r="L151" s="210"/>
      <c r="M151" s="184"/>
      <c r="N151" s="185" t="s">
        <v>312</v>
      </c>
      <c r="O151" s="186" t="s">
        <v>31</v>
      </c>
      <c r="P151" s="187" t="str">
        <f>IF(N151="","-",IF(VLOOKUP(N151,'S1-TI'!$D$7:$U$58,7,0)=0,"-",IF(AND(N151=N151,OR(O151="T",O151="P")),VLOOKUP(N151,'S1-TI'!$D$7:$U$58,7,0),"-")))</f>
        <v>ASD</v>
      </c>
      <c r="Q151" s="187" t="str">
        <f>IF(N151="","-",IF(VLOOKUP(N151,'S1-TI'!$D$7:$U$58,8,0)=0,"-",IF(AND(N151=N151,OR(O151="T",O151="P")),VLOOKUP(N151,'S1-TI'!$D$7:$U$58,8,0),"-")))</f>
        <v>SGS</v>
      </c>
      <c r="R151" s="187" t="str">
        <f>IF(N151="","-",IF(VLOOKUP(N151,'S1-TI'!$D$7:$U$58,9,0)=0,"-",IF(AND(N151=N151,OR(O151="T",O151="P")),VLOOKUP(N151,'S1-TI'!$D$7:$U$58,9,0),"-")))</f>
        <v>ART</v>
      </c>
      <c r="S151" s="187" t="str">
        <f>IF(N151="","-",IF(VLOOKUP(N151,'S1-TI'!$D$7:$U$58,17,0)=0,"-",IF(AND(N151=N151,O151="P"),VLOOKUP(N151,'S1-TI'!$D$7:$U$58,17,0),"-")))</f>
        <v>-</v>
      </c>
      <c r="T151" s="189" t="str">
        <f>IF(N151="","-",IF(VLOOKUP(N151,'S1-TI'!$D$7:$U$58,18,0)=0,"-",IF(AND(N151=N151,O151="P"),VLOOKUP(N151,'S1-TI'!$D$7:$U$58,18,0),"-")))</f>
        <v>-</v>
      </c>
      <c r="U151" s="223" t="s">
        <v>293</v>
      </c>
      <c r="V151" s="210" t="s">
        <v>90</v>
      </c>
      <c r="W151" s="184"/>
      <c r="X151" s="185" t="s">
        <v>543</v>
      </c>
      <c r="Y151" s="186" t="s">
        <v>31</v>
      </c>
      <c r="Z151" s="187" t="str">
        <f>IF(X151="","-",IF(VLOOKUP(X151,'S1-TI'!$D$7:$U$58,7,0)=0,"-",IF(AND(X151=X151,OR(Y151="T",Y151="P")),VLOOKUP(X151,'S1-TI'!$D$7:$U$58,7,0),"-")))</f>
        <v>LMG</v>
      </c>
      <c r="AA151" s="187" t="str">
        <f>IF(X151="","-",IF(VLOOKUP(X151,'S1-TI'!$D$7:$U$58,8,0)=0,"-",IF(AND(X151=X151,OR(Y151="T",Y151="P")),VLOOKUP(X151,'S1-TI'!$D$7:$U$58,8,0),"-")))</f>
        <v>ICB</v>
      </c>
      <c r="AB151" s="187" t="str">
        <f>IF(X151="","-",IF(VLOOKUP(X151,'S1-TI'!$D$7:$U$58,9,0)=0,"-",IF(AND(X151=X151,OR(Y151="T",Y151="P")),VLOOKUP(X151,'S1-TI'!$D$7:$U$58,9,0),"-")))</f>
        <v>-</v>
      </c>
      <c r="AC151" s="187" t="str">
        <f>IF(X151="","-",IF(VLOOKUP(X151,'S1-TI'!$D$7:$U$58,17,0)=0,"-",IF(AND(X151=X151,Y151="P"),VLOOKUP(X151,'S1-TI'!$D$7:$U$58,17,0),"-")))</f>
        <v>-</v>
      </c>
      <c r="AD151" s="189" t="str">
        <f>IF(X151="","-",IF(VLOOKUP(X151,'S1-TI'!$D$7:$U$58,18,0)=0,"-",IF(AND(X151=X151,Y151="P"),VLOOKUP(X151,'S1-TI'!$D$7:$U$58,18,0),"-")))</f>
        <v>-</v>
      </c>
      <c r="AE151" s="223" t="s">
        <v>293</v>
      </c>
      <c r="AF151" s="210" t="s">
        <v>117</v>
      </c>
      <c r="AG151" s="184"/>
      <c r="AH151" s="185" t="s">
        <v>560</v>
      </c>
      <c r="AI151" s="186" t="s">
        <v>38</v>
      </c>
      <c r="AJ151" s="187" t="str">
        <f>IF(AH151="","-",IF(VLOOKUP(AH151,'S1-TI'!$D$7:$U$58,7,0)=0,"-",IF(AND(AH151=AH151,OR(AI151="T",AI151="P")),VLOOKUP(AH151,'S1-TI'!$D$7:$U$58,7,0),"-")))</f>
        <v>ACB</v>
      </c>
      <c r="AK151" s="187" t="str">
        <f>IF(AH151="","-",IF(VLOOKUP(AH151,'S1-TI'!$D$7:$U$58,8,0)=0,"-",IF(AND(AH151=AH151,OR(AI151="T",AI151="P")),VLOOKUP(AH151,'S1-TI'!$D$7:$U$58,8,0),"-")))</f>
        <v>ASD</v>
      </c>
      <c r="AL151" s="187" t="str">
        <f>IF(AH151="","-",IF(VLOOKUP(AH151,'S1-TI'!$D$7:$U$58,9,0)=0,"-",IF(AND(AH151=AH151,OR(AI151="T",AI151="P")),VLOOKUP(AH151,'S1-TI'!$D$7:$U$58,9,0),"-")))</f>
        <v>-</v>
      </c>
      <c r="AM151" s="187" t="str">
        <f>IF(AH151="","-",IF(VLOOKUP(AH151,'S1-TI'!$D$7:$U$58,17,0)=0,"-",IF(AND(AH151=AH151,AI151="P"),VLOOKUP(AH151,'S1-TI'!$D$7:$U$58,17,0),"-")))</f>
        <v>RGS</v>
      </c>
      <c r="AN151" s="189" t="str">
        <f>IF(AH151="","-",IF(VLOOKUP(AH151,'S1-TI'!$D$7:$U$58,18,0)=0,"-",IF(AND(AH151=AH151,AI151="P"),VLOOKUP(AH151,'S1-TI'!$D$7:$U$58,18,0),"-")))</f>
        <v>ATN</v>
      </c>
      <c r="AO151" s="223" t="s">
        <v>293</v>
      </c>
      <c r="AP151" s="210" t="s">
        <v>111</v>
      </c>
      <c r="AQ151" s="184"/>
      <c r="AR151" s="185" t="s">
        <v>312</v>
      </c>
      <c r="AS151" s="186" t="s">
        <v>38</v>
      </c>
      <c r="AT151" s="187" t="str">
        <f>IF(AR151="","-",IF(VLOOKUP(AR151,'S1-TI'!$D$7:$U$58,7,0)=0,"-",IF(AND(AR151=AR151,OR(AS151="T",AS151="P")),VLOOKUP(AR151,'S1-TI'!$D$7:$U$58,7,0),"-")))</f>
        <v>ASD</v>
      </c>
      <c r="AU151" s="187" t="str">
        <f>IF(AR151="","-",IF(VLOOKUP(AR151,'S1-TI'!$D$7:$U$58,8,0)=0,"-",IF(AND(AR151=AR151,OR(AS151="T",AS151="P")),VLOOKUP(AR151,'S1-TI'!$D$7:$U$58,8,0),"-")))</f>
        <v>SGS</v>
      </c>
      <c r="AV151" s="187" t="str">
        <f>IF(AR151="","-",IF(VLOOKUP(AR151,'S1-TI'!$D$7:$U$58,9,0)=0,"-",IF(AND(AR151=AR151,OR(AS151="T",AS151="P")),VLOOKUP(AR151,'S1-TI'!$D$7:$U$58,9,0),"-")))</f>
        <v>ART</v>
      </c>
      <c r="AW151" s="187" t="str">
        <f>IF(AR151="","-",IF(VLOOKUP(AR151,'S1-TI'!$D$7:$U$58,17,0)=0,"-",IF(AND(AR151=AR151,AS151="P"),VLOOKUP(AR151,'S1-TI'!$D$7:$U$58,17,0),"-")))</f>
        <v>RDS</v>
      </c>
      <c r="AX151" s="189" t="str">
        <f>IF(AR151="","-",IF(VLOOKUP(AR151,'S1-TI'!$D$7:$U$58,18,0)=0,"-",IF(AND(AR151=AR151,AS151="P"),VLOOKUP(AR151,'S1-TI'!$D$7:$U$58,18,0),"-")))</f>
        <v>-</v>
      </c>
      <c r="AY151" s="223" t="s">
        <v>293</v>
      </c>
      <c r="AZ151" s="210" t="s">
        <v>111</v>
      </c>
      <c r="BA151" s="22"/>
      <c r="BB151" s="22"/>
      <c r="BC151" s="22"/>
      <c r="BD151" s="22"/>
      <c r="BE151" s="2"/>
      <c r="BF151" s="2"/>
      <c r="BG151" s="2"/>
      <c r="BH151" s="2"/>
      <c r="BI151" s="2"/>
      <c r="BJ151" s="2"/>
    </row>
    <row r="152" spans="1:62" ht="14.25" customHeight="1">
      <c r="A152" s="23">
        <v>3</v>
      </c>
      <c r="B152" s="38" t="s">
        <v>638</v>
      </c>
      <c r="C152" s="184"/>
      <c r="D152" s="185"/>
      <c r="E152" s="186"/>
      <c r="F152" s="187" t="str">
        <f>IF(D152="","-",IF(VLOOKUP(D152,'S1-TI'!$D$7:$U$58,7,0)=0,"-",IF(AND(D152=D152,OR(E152="T",E152="P")),VLOOKUP(D152,'S1-TI'!$D$7:$U$58,7,0),"-")))</f>
        <v>-</v>
      </c>
      <c r="G152" s="187" t="str">
        <f>IF(D152="","-",IF(VLOOKUP(D152,'S1-TI'!$D$7:$U$58,8,0)=0,"-",IF(AND(D152=D152,OR(E152="T",E152="P")),VLOOKUP(D152,'S1-TI'!$D$7:$U$58,8,0),"-")))</f>
        <v>-</v>
      </c>
      <c r="H152" s="187" t="str">
        <f>IF(D152="","-",IF(VLOOKUP(D152,'S1-TI'!$D$7:$U$58,9,0)=0,"-",IF(AND(D152=D152,OR(E152="T",E152="P")),VLOOKUP(D152,'S1-TI'!$D$7:$U$58,9,0),"-")))</f>
        <v>-</v>
      </c>
      <c r="I152" s="187" t="str">
        <f>IF(D152="","-",IF(VLOOKUP(D152,'S1-TI'!$D$7:$U$58,17,0)=0,"-",IF(AND(D152=D152,E152="P"),VLOOKUP(D152,'S1-TI'!$D$7:$U$58,17,0),"-")))</f>
        <v>-</v>
      </c>
      <c r="J152" s="189" t="str">
        <f>IF(D152="","-",IF(VLOOKUP(D152,'S1-TI'!$D$7:$U$58,18,0)=0,"-",IF(AND(D152=D152,E152="P"),VLOOKUP(D152,'S1-TI'!$D$7:$U$58,18,0),"-")))</f>
        <v>-</v>
      </c>
      <c r="K152" s="223" t="s">
        <v>300</v>
      </c>
      <c r="L152" s="210"/>
      <c r="M152" s="184"/>
      <c r="N152" s="185" t="s">
        <v>312</v>
      </c>
      <c r="O152" s="186" t="s">
        <v>31</v>
      </c>
      <c r="P152" s="187" t="str">
        <f>IF(N152="","-",IF(VLOOKUP(N152,'S1-TI'!$D$7:$U$58,7,0)=0,"-",IF(AND(N152=N152,OR(O152="T",O152="P")),VLOOKUP(N152,'S1-TI'!$D$7:$U$58,7,0),"-")))</f>
        <v>ASD</v>
      </c>
      <c r="Q152" s="187" t="str">
        <f>IF(N152="","-",IF(VLOOKUP(N152,'S1-TI'!$D$7:$U$58,8,0)=0,"-",IF(AND(N152=N152,OR(O152="T",O152="P")),VLOOKUP(N152,'S1-TI'!$D$7:$U$58,8,0),"-")))</f>
        <v>SGS</v>
      </c>
      <c r="R152" s="187" t="str">
        <f>IF(N152="","-",IF(VLOOKUP(N152,'S1-TI'!$D$7:$U$58,9,0)=0,"-",IF(AND(N152=N152,OR(O152="T",O152="P")),VLOOKUP(N152,'S1-TI'!$D$7:$U$58,9,0),"-")))</f>
        <v>ART</v>
      </c>
      <c r="S152" s="187" t="str">
        <f>IF(N152="","-",IF(VLOOKUP(N152,'S1-TI'!$D$7:$U$58,17,0)=0,"-",IF(AND(N152=N152,O152="P"),VLOOKUP(N152,'S1-TI'!$D$7:$U$58,17,0),"-")))</f>
        <v>-</v>
      </c>
      <c r="T152" s="189" t="str">
        <f>IF(N152="","-",IF(VLOOKUP(N152,'S1-TI'!$D$7:$U$58,18,0)=0,"-",IF(AND(N152=N152,O152="P"),VLOOKUP(N152,'S1-TI'!$D$7:$U$58,18,0),"-")))</f>
        <v>-</v>
      </c>
      <c r="U152" s="223" t="s">
        <v>300</v>
      </c>
      <c r="V152" s="210" t="s">
        <v>90</v>
      </c>
      <c r="W152" s="184"/>
      <c r="X152" s="185" t="s">
        <v>543</v>
      </c>
      <c r="Y152" s="186" t="s">
        <v>31</v>
      </c>
      <c r="Z152" s="187" t="str">
        <f>IF(X152="","-",IF(VLOOKUP(X152,'S1-TI'!$D$7:$U$58,7,0)=0,"-",IF(AND(X152=X152,OR(Y152="T",Y152="P")),VLOOKUP(X152,'S1-TI'!$D$7:$U$58,7,0),"-")))</f>
        <v>LMG</v>
      </c>
      <c r="AA152" s="187" t="str">
        <f>IF(X152="","-",IF(VLOOKUP(X152,'S1-TI'!$D$7:$U$58,8,0)=0,"-",IF(AND(X152=X152,OR(Y152="T",Y152="P")),VLOOKUP(X152,'S1-TI'!$D$7:$U$58,8,0),"-")))</f>
        <v>ICB</v>
      </c>
      <c r="AB152" s="187" t="str">
        <f>IF(X152="","-",IF(VLOOKUP(X152,'S1-TI'!$D$7:$U$58,9,0)=0,"-",IF(AND(X152=X152,OR(Y152="T",Y152="P")),VLOOKUP(X152,'S1-TI'!$D$7:$U$58,9,0),"-")))</f>
        <v>-</v>
      </c>
      <c r="AC152" s="187" t="str">
        <f>IF(X152="","-",IF(VLOOKUP(X152,'S1-TI'!$D$7:$U$58,17,0)=0,"-",IF(AND(X152=X152,Y152="P"),VLOOKUP(X152,'S1-TI'!$D$7:$U$58,17,0),"-")))</f>
        <v>-</v>
      </c>
      <c r="AD152" s="189" t="str">
        <f>IF(X152="","-",IF(VLOOKUP(X152,'S1-TI'!$D$7:$U$58,18,0)=0,"-",IF(AND(X152=X152,Y152="P"),VLOOKUP(X152,'S1-TI'!$D$7:$U$58,18,0),"-")))</f>
        <v>-</v>
      </c>
      <c r="AE152" s="223" t="s">
        <v>300</v>
      </c>
      <c r="AF152" s="210" t="s">
        <v>117</v>
      </c>
      <c r="AG152" s="184"/>
      <c r="AH152" s="185" t="s">
        <v>560</v>
      </c>
      <c r="AI152" s="186" t="s">
        <v>38</v>
      </c>
      <c r="AJ152" s="187" t="str">
        <f>IF(AH152="","-",IF(VLOOKUP(AH152,'S1-TI'!$D$7:$U$58,7,0)=0,"-",IF(AND(AH152=AH152,OR(AI152="T",AI152="P")),VLOOKUP(AH152,'S1-TI'!$D$7:$U$58,7,0),"-")))</f>
        <v>ACB</v>
      </c>
      <c r="AK152" s="187" t="str">
        <f>IF(AH152="","-",IF(VLOOKUP(AH152,'S1-TI'!$D$7:$U$58,8,0)=0,"-",IF(AND(AH152=AH152,OR(AI152="T",AI152="P")),VLOOKUP(AH152,'S1-TI'!$D$7:$U$58,8,0),"-")))</f>
        <v>ASD</v>
      </c>
      <c r="AL152" s="187" t="str">
        <f>IF(AH152="","-",IF(VLOOKUP(AH152,'S1-TI'!$D$7:$U$58,9,0)=0,"-",IF(AND(AH152=AH152,OR(AI152="T",AI152="P")),VLOOKUP(AH152,'S1-TI'!$D$7:$U$58,9,0),"-")))</f>
        <v>-</v>
      </c>
      <c r="AM152" s="187" t="str">
        <f>IF(AH152="","-",IF(VLOOKUP(AH152,'S1-TI'!$D$7:$U$58,17,0)=0,"-",IF(AND(AH152=AH152,AI152="P"),VLOOKUP(AH152,'S1-TI'!$D$7:$U$58,17,0),"-")))</f>
        <v>RGS</v>
      </c>
      <c r="AN152" s="189" t="str">
        <f>IF(AH152="","-",IF(VLOOKUP(AH152,'S1-TI'!$D$7:$U$58,18,0)=0,"-",IF(AND(AH152=AH152,AI152="P"),VLOOKUP(AH152,'S1-TI'!$D$7:$U$58,18,0),"-")))</f>
        <v>ATN</v>
      </c>
      <c r="AO152" s="223" t="s">
        <v>300</v>
      </c>
      <c r="AP152" s="210" t="s">
        <v>111</v>
      </c>
      <c r="AQ152" s="184"/>
      <c r="AR152" s="185" t="s">
        <v>312</v>
      </c>
      <c r="AS152" s="186" t="s">
        <v>38</v>
      </c>
      <c r="AT152" s="187" t="str">
        <f>IF(AR152="","-",IF(VLOOKUP(AR152,'S1-TI'!$D$7:$U$58,7,0)=0,"-",IF(AND(AR152=AR152,OR(AS152="T",AS152="P")),VLOOKUP(AR152,'S1-TI'!$D$7:$U$58,7,0),"-")))</f>
        <v>ASD</v>
      </c>
      <c r="AU152" s="187" t="str">
        <f>IF(AR152="","-",IF(VLOOKUP(AR152,'S1-TI'!$D$7:$U$58,8,0)=0,"-",IF(AND(AR152=AR152,OR(AS152="T",AS152="P")),VLOOKUP(AR152,'S1-TI'!$D$7:$U$58,8,0),"-")))</f>
        <v>SGS</v>
      </c>
      <c r="AV152" s="187" t="str">
        <f>IF(AR152="","-",IF(VLOOKUP(AR152,'S1-TI'!$D$7:$U$58,9,0)=0,"-",IF(AND(AR152=AR152,OR(AS152="T",AS152="P")),VLOOKUP(AR152,'S1-TI'!$D$7:$U$58,9,0),"-")))</f>
        <v>ART</v>
      </c>
      <c r="AW152" s="187" t="str">
        <f>IF(AR152="","-",IF(VLOOKUP(AR152,'S1-TI'!$D$7:$U$58,17,0)=0,"-",IF(AND(AR152=AR152,AS152="P"),VLOOKUP(AR152,'S1-TI'!$D$7:$U$58,17,0),"-")))</f>
        <v>RDS</v>
      </c>
      <c r="AX152" s="189" t="str">
        <f>IF(AR152="","-",IF(VLOOKUP(AR152,'S1-TI'!$D$7:$U$58,18,0)=0,"-",IF(AND(AR152=AR152,AS152="P"),VLOOKUP(AR152,'S1-TI'!$D$7:$U$58,18,0),"-")))</f>
        <v>-</v>
      </c>
      <c r="AY152" s="223" t="s">
        <v>300</v>
      </c>
      <c r="AZ152" s="210" t="s">
        <v>111</v>
      </c>
      <c r="BA152" s="22"/>
      <c r="BB152" s="22"/>
      <c r="BC152" s="22"/>
      <c r="BD152" s="22"/>
      <c r="BE152" s="2"/>
      <c r="BF152" s="2"/>
      <c r="BG152" s="2"/>
      <c r="BH152" s="2"/>
      <c r="BI152" s="2"/>
      <c r="BJ152" s="2"/>
    </row>
    <row r="153" spans="1:62" ht="14.25" customHeight="1">
      <c r="A153" s="23">
        <v>3</v>
      </c>
      <c r="B153" s="38" t="s">
        <v>638</v>
      </c>
      <c r="C153" s="184"/>
      <c r="D153" s="185" t="s">
        <v>312</v>
      </c>
      <c r="E153" s="186" t="s">
        <v>31</v>
      </c>
      <c r="F153" s="187" t="str">
        <f>IF(D153="","-",IF(VLOOKUP(D153,'S1-SI'!$D$7:$U$58,7,0)=0,"-",IF(AND(D153=D153,OR(E153="T",E153="P")),VLOOKUP(D153,'S1-SI'!$D$7:$U$58,7,0),"-")))</f>
        <v>SGS</v>
      </c>
      <c r="G153" s="187" t="str">
        <f>IF(D153="","-",IF(VLOOKUP(D153,'S1-SI'!$D$7:$U$58,8,0)=0,"-",IF(AND(D153=D153,OR(E153="T",E153="P")),VLOOKUP(D153,'S1-SI'!$D$7:$U$58,8,0),"-")))</f>
        <v>-</v>
      </c>
      <c r="H153" s="187" t="str">
        <f>IF(D153="","-",IF(VLOOKUP(D153,'S1-SI'!$D$7:$U$58,9,0)=0,"-",IF(AND(D153=D153,OR(E153="T",E153="P")),VLOOKUP(D153,'S1-SI'!$D$7:$U$58,9,0),"-")))</f>
        <v>-</v>
      </c>
      <c r="I153" s="187" t="str">
        <f>IF(D153="","-",IF(VLOOKUP(D153,'S1-SI'!$D$7:$U$58,17,0)=0,"-",IF(AND(D153=D153,E153="P"),VLOOKUP(D153,'S1-SI'!$D$7:$U$58,17,0),"-")))</f>
        <v>-</v>
      </c>
      <c r="J153" s="189" t="str">
        <f>IF(D153="","-",IF(VLOOKUP(D153,'S1-SI'!$D$7:$U$58,18,0)=0,"-",IF(AND(D153=D153,E153="P"),VLOOKUP(D153,'S1-SI'!$D$7:$U$58,18,0),"-")))</f>
        <v>-</v>
      </c>
      <c r="K153" s="191" t="s">
        <v>307</v>
      </c>
      <c r="L153" s="210" t="s">
        <v>40</v>
      </c>
      <c r="M153" s="184"/>
      <c r="N153" s="185"/>
      <c r="O153" s="186"/>
      <c r="P153" s="187" t="str">
        <f>IF(N153="","-",IF(VLOOKUP(N153,'S1-SI'!$D$7:$U$58,7,0)=0,"-",IF(AND(N153=N153,OR(O153="T",O153="P")),VLOOKUP(N153,'S1-SI'!$D$7:$U$58,7,0),"-")))</f>
        <v>-</v>
      </c>
      <c r="Q153" s="187" t="str">
        <f>IF(N153="","-",IF(VLOOKUP(N153,'S1-SI'!$D$7:$U$58,8,0)=0,"-",IF(AND(N153=N153,OR(O153="T",O153="P")),VLOOKUP(N153,'S1-SI'!$D$7:$U$58,8,0),"-")))</f>
        <v>-</v>
      </c>
      <c r="R153" s="187" t="str">
        <f>IF(N153="","-",IF(VLOOKUP(N153,'S1-SI'!$D$7:$U$58,9,0)=0,"-",IF(AND(N153=N153,OR(O153="T",O153="P")),VLOOKUP(N153,'S1-SI'!$D$7:$U$58,9,0),"-")))</f>
        <v>-</v>
      </c>
      <c r="S153" s="187" t="str">
        <f>IF(N153="","-",IF(VLOOKUP(N153,'S1-SI'!$D$7:$U$58,17,0)=0,"-",IF(AND(N153=N153,O153="P"),VLOOKUP(N153,'S1-SI'!$D$7:$U$58,17,0),"-")))</f>
        <v>-</v>
      </c>
      <c r="T153" s="189" t="str">
        <f>IF(N153="","-",IF(VLOOKUP(N153,'S1-SI'!$D$7:$U$58,18,0)=0,"-",IF(AND(N153=N153,O153="P"),VLOOKUP(N153,'S1-SI'!$D$7:$U$58,18,0),"-")))</f>
        <v>-</v>
      </c>
      <c r="U153" s="195" t="s">
        <v>307</v>
      </c>
      <c r="V153" s="239"/>
      <c r="W153" s="184"/>
      <c r="X153" s="185" t="s">
        <v>308</v>
      </c>
      <c r="Y153" s="186" t="s">
        <v>31</v>
      </c>
      <c r="Z153" s="187" t="str">
        <f>IF(X153="","-",IF(VLOOKUP(X153,'S1-SI'!$D$7:$U$58,7,0)=0,"-",IF(AND(X153=X153,OR(Y153="T",Y153="P")),VLOOKUP(X153,'S1-SI'!$D$7:$U$58,7,0),"-")))</f>
        <v>MSS</v>
      </c>
      <c r="AA153" s="187" t="str">
        <f>IF(X153="","-",IF(VLOOKUP(X153,'S1-SI'!$D$7:$U$58,8,0)=0,"-",IF(AND(X153=X153,OR(Y153="T",Y153="P")),VLOOKUP(X153,'S1-SI'!$D$7:$U$58,8,0),"-")))</f>
        <v>-</v>
      </c>
      <c r="AB153" s="187" t="str">
        <f>IF(X153="","-",IF(VLOOKUP(X153,'S1-SI'!$D$7:$U$58,9,0)=0,"-",IF(AND(X153=X153,OR(Y153="T",Y153="P")),VLOOKUP(X153,'S1-SI'!$D$7:$U$58,9,0),"-")))</f>
        <v>-</v>
      </c>
      <c r="AC153" s="187" t="str">
        <f>IF(X153="","-",IF(VLOOKUP(X153,'S1-SI'!$D$7:$U$58,17,0)=0,"-",IF(AND(X153=X153,Y153="P"),VLOOKUP(X153,'S1-SI'!$D$7:$U$58,17,0),"-")))</f>
        <v>-</v>
      </c>
      <c r="AD153" s="189" t="str">
        <f>IF(X153="","-",IF(VLOOKUP(X153,'S1-SI'!$D$7:$U$58,18,0)=0,"-",IF(AND(X153=X153,Y153="P"),VLOOKUP(X153,'S1-SI'!$D$7:$U$58,18,0),"-")))</f>
        <v>-</v>
      </c>
      <c r="AE153" s="195" t="s">
        <v>307</v>
      </c>
      <c r="AF153" s="210" t="s">
        <v>26</v>
      </c>
      <c r="AG153" s="184"/>
      <c r="AH153" s="185" t="s">
        <v>308</v>
      </c>
      <c r="AI153" s="186" t="s">
        <v>38</v>
      </c>
      <c r="AJ153" s="187" t="str">
        <f>IF(AH153="","-",IF(VLOOKUP(AH153,'S1-SI'!$D$7:$U$58,7,0)=0,"-",IF(AND(AH153=AH153,OR(AI153="T",AI153="P")),VLOOKUP(AH153,'S1-SI'!$D$7:$U$58,7,0),"-")))</f>
        <v>MSS</v>
      </c>
      <c r="AK153" s="187" t="str">
        <f>IF(AH153="","-",IF(VLOOKUP(AH153,'S1-SI'!$D$7:$U$58,8,0)=0,"-",IF(AND(AH153=AH153,OR(AI153="T",AI153="P")),VLOOKUP(AH153,'S1-SI'!$D$7:$U$58,8,0),"-")))</f>
        <v>-</v>
      </c>
      <c r="AL153" s="187" t="str">
        <f>IF(AH153="","-",IF(VLOOKUP(AH153,'S1-SI'!$D$7:$U$58,9,0)=0,"-",IF(AND(AH153=AH153,OR(AI153="T",AI153="P")),VLOOKUP(AH153,'S1-SI'!$D$7:$U$58,9,0),"-")))</f>
        <v>-</v>
      </c>
      <c r="AM153" s="187" t="str">
        <f>IF(AH153="","-",IF(VLOOKUP(AH153,'S1-SI'!$D$7:$U$58,17,0)=0,"-",IF(AND(AH153=AH153,AI153="P"),VLOOKUP(AH153,'S1-SI'!$D$7:$U$58,17,0),"-")))</f>
        <v>SJS</v>
      </c>
      <c r="AN153" s="189" t="str">
        <f>IF(AH153="","-",IF(VLOOKUP(AH153,'S1-SI'!$D$7:$U$58,18,0)=0,"-",IF(AND(AH153=AH153,AI153="P"),VLOOKUP(AH153,'S1-SI'!$D$7:$U$58,18,0),"-")))</f>
        <v>-</v>
      </c>
      <c r="AO153" s="195" t="s">
        <v>307</v>
      </c>
      <c r="AP153" s="210" t="s">
        <v>117</v>
      </c>
      <c r="AQ153" s="184"/>
      <c r="AR153" s="185" t="s">
        <v>636</v>
      </c>
      <c r="AS153" s="186" t="s">
        <v>38</v>
      </c>
      <c r="AT153" s="187" t="str">
        <f>IF(AR153="","-",IF(VLOOKUP(AR153,'S1-SI'!$D$7:$U$58,7,0)=0,"-",IF(AND(AR153=AR153,OR(AS153="T",AS153="P")),VLOOKUP(AR153,'S1-SI'!$D$7:$U$58,7,0),"-")))</f>
        <v>MSS</v>
      </c>
      <c r="AU153" s="187" t="str">
        <f>IF(AR153="","-",IF(VLOOKUP(AR153,'S1-SI'!$D$7:$U$58,8,0)=0,"-",IF(AND(AR153=AR153,OR(AS153="T",AS153="P")),VLOOKUP(AR153,'S1-SI'!$D$7:$U$58,8,0),"-")))</f>
        <v>-</v>
      </c>
      <c r="AV153" s="187" t="str">
        <f>IF(AR153="","-",IF(VLOOKUP(AR153,'S1-SI'!$D$7:$U$58,9,0)=0,"-",IF(AND(AR153=AR153,OR(AS153="T",AS153="P")),VLOOKUP(AR153,'S1-SI'!$D$7:$U$58,9,0),"-")))</f>
        <v>-</v>
      </c>
      <c r="AW153" s="187" t="str">
        <f>IF(AR153="","-",IF(VLOOKUP(AR153,'S1-SI'!$D$7:$U$58,17,0)=0,"-",IF(AND(AR153=AR153,AS153="P"),VLOOKUP(AR153,'S1-SI'!$D$7:$U$58,17,0),"-")))</f>
        <v>SJS</v>
      </c>
      <c r="AX153" s="189" t="str">
        <f>IF(AR153="","-",IF(VLOOKUP(AR153,'S1-SI'!$D$7:$U$58,18,0)=0,"-",IF(AND(AR153=AR153,AS153="P"),VLOOKUP(AR153,'S1-SI'!$D$7:$U$58,18,0),"-")))</f>
        <v>-</v>
      </c>
      <c r="AY153" s="195" t="s">
        <v>307</v>
      </c>
      <c r="AZ153" s="210" t="s">
        <v>40</v>
      </c>
      <c r="BA153" s="22"/>
      <c r="BB153" s="22"/>
      <c r="BC153" s="22"/>
      <c r="BD153" s="22"/>
      <c r="BE153" s="2"/>
      <c r="BF153" s="2"/>
      <c r="BG153" s="2"/>
      <c r="BH153" s="2"/>
      <c r="BI153" s="2"/>
      <c r="BJ153" s="2"/>
    </row>
    <row r="154" spans="1:62" ht="14.25" customHeight="1">
      <c r="A154" s="23">
        <v>3</v>
      </c>
      <c r="B154" s="38" t="s">
        <v>638</v>
      </c>
      <c r="C154" s="184"/>
      <c r="D154" s="185" t="s">
        <v>312</v>
      </c>
      <c r="E154" s="186" t="s">
        <v>31</v>
      </c>
      <c r="F154" s="187" t="str">
        <f>IF(D154="","-",IF(VLOOKUP(D154,'S1-SI'!$D$7:$U$58,7,0)=0,"-",IF(AND(D154=D154,OR(E154="T",E154="P")),VLOOKUP(D154,'S1-SI'!$D$7:$U$58,7,0),"-")))</f>
        <v>SGS</v>
      </c>
      <c r="G154" s="187" t="str">
        <f>IF(D154="","-",IF(VLOOKUP(D154,'S1-SI'!$D$7:$U$58,8,0)=0,"-",IF(AND(D154=D154,OR(E154="T",E154="P")),VLOOKUP(D154,'S1-SI'!$D$7:$U$58,8,0),"-")))</f>
        <v>-</v>
      </c>
      <c r="H154" s="187" t="str">
        <f>IF(D154="","-",IF(VLOOKUP(D154,'S1-SI'!$D$7:$U$58,9,0)=0,"-",IF(AND(D154=D154,OR(E154="T",E154="P")),VLOOKUP(D154,'S1-SI'!$D$7:$U$58,9,0),"-")))</f>
        <v>-</v>
      </c>
      <c r="I154" s="187" t="str">
        <f>IF(D154="","-",IF(VLOOKUP(D154,'S1-SI'!$D$7:$U$58,17,0)=0,"-",IF(AND(D154=D154,E154="P"),VLOOKUP(D154,'S1-SI'!$D$7:$U$58,17,0),"-")))</f>
        <v>-</v>
      </c>
      <c r="J154" s="189" t="str">
        <f>IF(D154="","-",IF(VLOOKUP(D154,'S1-SI'!$D$7:$U$58,18,0)=0,"-",IF(AND(D154=D154,E154="P"),VLOOKUP(D154,'S1-SI'!$D$7:$U$58,18,0),"-")))</f>
        <v>-</v>
      </c>
      <c r="K154" s="191" t="s">
        <v>313</v>
      </c>
      <c r="L154" s="210" t="s">
        <v>40</v>
      </c>
      <c r="M154" s="184"/>
      <c r="N154" s="185"/>
      <c r="O154" s="186"/>
      <c r="P154" s="187" t="str">
        <f>IF(N154="","-",IF(VLOOKUP(N154,'S1-SI'!$D$7:$U$58,7,0)=0,"-",IF(AND(N154=N154,OR(O154="T",O154="P")),VLOOKUP(N154,'S1-SI'!$D$7:$U$58,7,0),"-")))</f>
        <v>-</v>
      </c>
      <c r="Q154" s="187" t="str">
        <f>IF(N154="","-",IF(VLOOKUP(N154,'S1-SI'!$D$7:$U$58,8,0)=0,"-",IF(AND(N154=N154,OR(O154="T",O154="P")),VLOOKUP(N154,'S1-SI'!$D$7:$U$58,8,0),"-")))</f>
        <v>-</v>
      </c>
      <c r="R154" s="187" t="str">
        <f>IF(N154="","-",IF(VLOOKUP(N154,'S1-SI'!$D$7:$U$58,9,0)=0,"-",IF(AND(N154=N154,OR(O154="T",O154="P")),VLOOKUP(N154,'S1-SI'!$D$7:$U$58,9,0),"-")))</f>
        <v>-</v>
      </c>
      <c r="S154" s="187" t="str">
        <f>IF(N154="","-",IF(VLOOKUP(N154,'S1-SI'!$D$7:$U$58,17,0)=0,"-",IF(AND(N154=N154,O154="P"),VLOOKUP(N154,'S1-SI'!$D$7:$U$58,17,0),"-")))</f>
        <v>-</v>
      </c>
      <c r="T154" s="189" t="str">
        <f>IF(N154="","-",IF(VLOOKUP(N154,'S1-SI'!$D$7:$U$58,18,0)=0,"-",IF(AND(N154=N154,O154="P"),VLOOKUP(N154,'S1-SI'!$D$7:$U$58,18,0),"-")))</f>
        <v>-</v>
      </c>
      <c r="U154" s="195" t="s">
        <v>313</v>
      </c>
      <c r="V154" s="239"/>
      <c r="W154" s="184"/>
      <c r="X154" s="185" t="s">
        <v>308</v>
      </c>
      <c r="Y154" s="186" t="s">
        <v>31</v>
      </c>
      <c r="Z154" s="187" t="str">
        <f>IF(X154="","-",IF(VLOOKUP(X154,'S1-SI'!$D$7:$U$58,7,0)=0,"-",IF(AND(X154=X154,OR(Y154="T",Y154="P")),VLOOKUP(X154,'S1-SI'!$D$7:$U$58,7,0),"-")))</f>
        <v>MSS</v>
      </c>
      <c r="AA154" s="187" t="str">
        <f>IF(X154="","-",IF(VLOOKUP(X154,'S1-SI'!$D$7:$U$58,8,0)=0,"-",IF(AND(X154=X154,OR(Y154="T",Y154="P")),VLOOKUP(X154,'S1-SI'!$D$7:$U$58,8,0),"-")))</f>
        <v>-</v>
      </c>
      <c r="AB154" s="187" t="str">
        <f>IF(X154="","-",IF(VLOOKUP(X154,'S1-SI'!$D$7:$U$58,9,0)=0,"-",IF(AND(X154=X154,OR(Y154="T",Y154="P")),VLOOKUP(X154,'S1-SI'!$D$7:$U$58,9,0),"-")))</f>
        <v>-</v>
      </c>
      <c r="AC154" s="187" t="str">
        <f>IF(X154="","-",IF(VLOOKUP(X154,'S1-SI'!$D$7:$U$58,17,0)=0,"-",IF(AND(X154=X154,Y154="P"),VLOOKUP(X154,'S1-SI'!$D$7:$U$58,17,0),"-")))</f>
        <v>-</v>
      </c>
      <c r="AD154" s="189" t="str">
        <f>IF(X154="","-",IF(VLOOKUP(X154,'S1-SI'!$D$7:$U$58,18,0)=0,"-",IF(AND(X154=X154,Y154="P"),VLOOKUP(X154,'S1-SI'!$D$7:$U$58,18,0),"-")))</f>
        <v>-</v>
      </c>
      <c r="AE154" s="195" t="s">
        <v>313</v>
      </c>
      <c r="AF154" s="210" t="s">
        <v>26</v>
      </c>
      <c r="AG154" s="184"/>
      <c r="AH154" s="185" t="s">
        <v>308</v>
      </c>
      <c r="AI154" s="186" t="s">
        <v>38</v>
      </c>
      <c r="AJ154" s="187" t="str">
        <f>IF(AH154="","-",IF(VLOOKUP(AH154,'S1-SI'!$D$7:$U$58,7,0)=0,"-",IF(AND(AH154=AH154,OR(AI154="T",AI154="P")),VLOOKUP(AH154,'S1-SI'!$D$7:$U$58,7,0),"-")))</f>
        <v>MSS</v>
      </c>
      <c r="AK154" s="187" t="str">
        <f>IF(AH154="","-",IF(VLOOKUP(AH154,'S1-SI'!$D$7:$U$58,8,0)=0,"-",IF(AND(AH154=AH154,OR(AI154="T",AI154="P")),VLOOKUP(AH154,'S1-SI'!$D$7:$U$58,8,0),"-")))</f>
        <v>-</v>
      </c>
      <c r="AL154" s="187" t="str">
        <f>IF(AH154="","-",IF(VLOOKUP(AH154,'S1-SI'!$D$7:$U$58,9,0)=0,"-",IF(AND(AH154=AH154,OR(AI154="T",AI154="P")),VLOOKUP(AH154,'S1-SI'!$D$7:$U$58,9,0),"-")))</f>
        <v>-</v>
      </c>
      <c r="AM154" s="187" t="str">
        <f>IF(AH154="","-",IF(VLOOKUP(AH154,'S1-SI'!$D$7:$U$58,17,0)=0,"-",IF(AND(AH154=AH154,AI154="P"),VLOOKUP(AH154,'S1-SI'!$D$7:$U$58,17,0),"-")))</f>
        <v>SJS</v>
      </c>
      <c r="AN154" s="189" t="str">
        <f>IF(AH154="","-",IF(VLOOKUP(AH154,'S1-SI'!$D$7:$U$58,18,0)=0,"-",IF(AND(AH154=AH154,AI154="P"),VLOOKUP(AH154,'S1-SI'!$D$7:$U$58,18,0),"-")))</f>
        <v>-</v>
      </c>
      <c r="AO154" s="195" t="s">
        <v>313</v>
      </c>
      <c r="AP154" s="210" t="s">
        <v>117</v>
      </c>
      <c r="AQ154" s="184"/>
      <c r="AR154" s="185" t="s">
        <v>636</v>
      </c>
      <c r="AS154" s="186" t="s">
        <v>38</v>
      </c>
      <c r="AT154" s="187" t="str">
        <f>IF(AR154="","-",IF(VLOOKUP(AR154,'S1-SI'!$D$7:$U$58,7,0)=0,"-",IF(AND(AR154=AR154,OR(AS154="T",AS154="P")),VLOOKUP(AR154,'S1-SI'!$D$7:$U$58,7,0),"-")))</f>
        <v>MSS</v>
      </c>
      <c r="AU154" s="187" t="str">
        <f>IF(AR154="","-",IF(VLOOKUP(AR154,'S1-SI'!$D$7:$U$58,8,0)=0,"-",IF(AND(AR154=AR154,OR(AS154="T",AS154="P")),VLOOKUP(AR154,'S1-SI'!$D$7:$U$58,8,0),"-")))</f>
        <v>-</v>
      </c>
      <c r="AV154" s="187" t="str">
        <f>IF(AR154="","-",IF(VLOOKUP(AR154,'S1-SI'!$D$7:$U$58,9,0)=0,"-",IF(AND(AR154=AR154,OR(AS154="T",AS154="P")),VLOOKUP(AR154,'S1-SI'!$D$7:$U$58,9,0),"-")))</f>
        <v>-</v>
      </c>
      <c r="AW154" s="187" t="str">
        <f>IF(AR154="","-",IF(VLOOKUP(AR154,'S1-SI'!$D$7:$U$58,17,0)=0,"-",IF(AND(AR154=AR154,AS154="P"),VLOOKUP(AR154,'S1-SI'!$D$7:$U$58,17,0),"-")))</f>
        <v>SJS</v>
      </c>
      <c r="AX154" s="189" t="str">
        <f>IF(AR154="","-",IF(VLOOKUP(AR154,'S1-SI'!$D$7:$U$58,18,0)=0,"-",IF(AND(AR154=AR154,AS154="P"),VLOOKUP(AR154,'S1-SI'!$D$7:$U$58,18,0),"-")))</f>
        <v>-</v>
      </c>
      <c r="AY154" s="195" t="s">
        <v>313</v>
      </c>
      <c r="AZ154" s="210" t="s">
        <v>40</v>
      </c>
      <c r="BA154" s="22"/>
      <c r="BB154" s="22"/>
      <c r="BC154" s="22"/>
      <c r="BD154" s="22"/>
      <c r="BE154" s="2"/>
      <c r="BF154" s="2"/>
      <c r="BG154" s="2"/>
      <c r="BH154" s="2"/>
      <c r="BI154" s="2"/>
      <c r="BJ154" s="2"/>
    </row>
    <row r="155" spans="1:62" ht="14.25" customHeight="1">
      <c r="A155" s="23">
        <v>3</v>
      </c>
      <c r="B155" s="38" t="s">
        <v>638</v>
      </c>
      <c r="C155" s="184"/>
      <c r="D155" s="185" t="s">
        <v>474</v>
      </c>
      <c r="E155" s="186" t="s">
        <v>31</v>
      </c>
      <c r="F155" s="187" t="str">
        <f>IF(D155="","-",IF(VLOOKUP(D155,'S1-TE'!$D$7:$U$58,7,0)=0,"-",IF(AND(D155=D155,OR(E155="T",E155="P")),VLOOKUP(D155,'S1-TE'!$D$7:$U$58,7,0),"-")))</f>
        <v>FHS</v>
      </c>
      <c r="G155" s="187" t="str">
        <f>IF(D155="","-",IF(VLOOKUP(D155,'S1-TE'!$D$7:$U$58,8,0)=0,"-",IF(AND(D155=D155,OR(E155="T",E155="P")),VLOOKUP(D155,'S1-TE'!$D$7:$U$58,8,0),"-")))</f>
        <v>-</v>
      </c>
      <c r="H155" s="187" t="str">
        <f>IF(D155="","-",IF(VLOOKUP(D155,'S1-TE'!$D$7:$U$58,9,0)=0,"-",IF(AND(D155=D155,OR(E155="T",E155="P")),VLOOKUP(D155,'S1-TE'!$D$7:$U$58,9,0),"-")))</f>
        <v>-</v>
      </c>
      <c r="I155" s="187" t="str">
        <f>IF(D155="","-",IF(VLOOKUP(D155,'S1-TE'!$D$7:$U$58,17,0)=0,"-",IF(AND(D155=D155,E155="P"),VLOOKUP(D155,'S1-TE'!$D$7:$U$58,17,0),"-")))</f>
        <v>-</v>
      </c>
      <c r="J155" s="189" t="str">
        <f>IF(D155="","-",IF(VLOOKUP(D155,'S1-TE'!$D$7:$U$58,18,0)=0,"-",IF(AND(D155=D155,E155="P"),VLOOKUP(D155,'S1-TE'!$D$7:$U$58,18,0),"-")))</f>
        <v>-</v>
      </c>
      <c r="K155" s="191" t="s">
        <v>317</v>
      </c>
      <c r="L155" s="192" t="s">
        <v>12</v>
      </c>
      <c r="M155" s="184"/>
      <c r="N155" s="185" t="s">
        <v>459</v>
      </c>
      <c r="O155" s="186" t="s">
        <v>31</v>
      </c>
      <c r="P155" s="187" t="str">
        <f>IF(N155="","-",IF(VLOOKUP(N155,'S1-TE'!$D$7:$U$58,7,0)=0,"-",IF(AND(N155=N155,OR(O155="T",O155="P")),VLOOKUP(N155,'S1-TE'!$D$7:$U$58,7,0),"-")))</f>
        <v>ABS</v>
      </c>
      <c r="Q155" s="187" t="str">
        <f>IF(N155="","-",IF(VLOOKUP(N155,'S1-TE'!$D$7:$U$58,8,0)=0,"-",IF(AND(N155=N155,OR(O155="T",O155="P")),VLOOKUP(N155,'S1-TE'!$D$7:$U$58,8,0),"-")))</f>
        <v>SFA</v>
      </c>
      <c r="R155" s="187" t="str">
        <f>IF(N155="","-",IF(VLOOKUP(N155,'S1-TE'!$D$7:$U$58,9,0)=0,"-",IF(AND(N155=N155,OR(O155="T",O155="P")),VLOOKUP(N155,'S1-TE'!$D$7:$U$58,9,0),"-")))</f>
        <v>-</v>
      </c>
      <c r="S155" s="187" t="str">
        <f>IF(N155="","-",IF(VLOOKUP(N155,'S1-TE'!$D$7:$U$58,17,0)=0,"-",IF(AND(N155=N155,O155="P"),VLOOKUP(N155,'S1-TE'!$D$7:$U$58,17,0),"-")))</f>
        <v>-</v>
      </c>
      <c r="T155" s="189" t="str">
        <f>IF(N155="","-",IF(VLOOKUP(N155,'S1-TE'!$D$7:$U$58,18,0)=0,"-",IF(AND(N155=N155,O155="P"),VLOOKUP(N155,'S1-TE'!$D$7:$U$58,18,0),"-")))</f>
        <v>-</v>
      </c>
      <c r="U155" s="195" t="s">
        <v>317</v>
      </c>
      <c r="V155" s="192" t="s">
        <v>42</v>
      </c>
      <c r="W155" s="184"/>
      <c r="X155" s="185" t="s">
        <v>314</v>
      </c>
      <c r="Y155" s="186" t="s">
        <v>31</v>
      </c>
      <c r="Z155" s="187" t="str">
        <f>IF(X155="","-",IF(VLOOKUP(X155,'S1-TE'!$D$7:$U$58,7,0)=0,"-",IF(AND(X155=X155,OR(Y155="T",Y155="P")),VLOOKUP(X155,'S1-TE'!$D$7:$U$58,7,0),"-")))</f>
        <v>AFS</v>
      </c>
      <c r="AA155" s="187" t="str">
        <f>IF(X155="","-",IF(VLOOKUP(X155,'S1-TE'!$D$7:$U$58,8,0)=0,"-",IF(AND(X155=X155,OR(Y155="T",Y155="P")),VLOOKUP(X155,'S1-TE'!$D$7:$U$58,8,0),"-")))</f>
        <v>-</v>
      </c>
      <c r="AB155" s="187" t="str">
        <f>IF(X155="","-",IF(VLOOKUP(X155,'S1-TE'!$D$7:$U$58,9,0)=0,"-",IF(AND(X155=X155,OR(Y155="T",Y155="P")),VLOOKUP(X155,'S1-TE'!$D$7:$U$58,9,0),"-")))</f>
        <v>-</v>
      </c>
      <c r="AC155" s="187" t="str">
        <f>IF(X155="","-",IF(VLOOKUP(X155,'S1-TE'!$D$7:$U$58,17,0)=0,"-",IF(AND(X155=X155,Y155="P"),VLOOKUP(X155,'S1-TE'!$D$7:$U$58,17,0),"-")))</f>
        <v>-</v>
      </c>
      <c r="AD155" s="189" t="str">
        <f>IF(X155="","-",IF(VLOOKUP(X155,'S1-TE'!$D$7:$U$58,18,0)=0,"-",IF(AND(X155=X155,Y155="P"),VLOOKUP(X155,'S1-TE'!$D$7:$U$58,18,0),"-")))</f>
        <v>-</v>
      </c>
      <c r="AE155" s="195" t="s">
        <v>317</v>
      </c>
      <c r="AF155" s="192" t="s">
        <v>107</v>
      </c>
      <c r="AG155" s="184"/>
      <c r="AH155" s="185" t="s">
        <v>459</v>
      </c>
      <c r="AI155" s="186" t="s">
        <v>31</v>
      </c>
      <c r="AJ155" s="187" t="str">
        <f>IF(AH155="","-",IF(VLOOKUP(AH155,'S1-TE'!$D$7:$U$58,7,0)=0,"-",IF(AND(AH155=AH155,OR(AI155="T",AI155="P")),VLOOKUP(AH155,'S1-TE'!$D$7:$U$58,7,0),"-")))</f>
        <v>ABS</v>
      </c>
      <c r="AK155" s="187" t="str">
        <f>IF(AH155="","-",IF(VLOOKUP(AH155,'S1-TE'!$D$7:$U$58,8,0)=0,"-",IF(AND(AH155=AH155,OR(AI155="T",AI155="P")),VLOOKUP(AH155,'S1-TE'!$D$7:$U$58,8,0),"-")))</f>
        <v>SFA</v>
      </c>
      <c r="AL155" s="187" t="str">
        <f>IF(AH155="","-",IF(VLOOKUP(AH155,'S1-TE'!$D$7:$U$58,9,0)=0,"-",IF(AND(AH155=AH155,OR(AI155="T",AI155="P")),VLOOKUP(AH155,'S1-TE'!$D$7:$U$58,9,0),"-")))</f>
        <v>-</v>
      </c>
      <c r="AM155" s="187" t="str">
        <f>IF(AH155="","-",IF(VLOOKUP(AH155,'S1-TE'!$D$7:$U$58,17,0)=0,"-",IF(AND(AH155=AH155,AI155="P"),VLOOKUP(AH155,'S1-TE'!$D$7:$U$58,17,0),"-")))</f>
        <v>-</v>
      </c>
      <c r="AN155" s="189" t="str">
        <f>IF(AH155="","-",IF(VLOOKUP(AH155,'S1-TE'!$D$7:$U$58,18,0)=0,"-",IF(AND(AH155=AH155,AI155="P"),VLOOKUP(AH155,'S1-TE'!$D$7:$U$58,18,0),"-")))</f>
        <v>-</v>
      </c>
      <c r="AO155" s="195" t="s">
        <v>317</v>
      </c>
      <c r="AP155" s="192" t="s">
        <v>74</v>
      </c>
      <c r="AQ155" s="184"/>
      <c r="AR155" s="200"/>
      <c r="AS155" s="184"/>
      <c r="AT155" s="187" t="str">
        <f>IF(AR155="","-",IF(VLOOKUP(AR155,'S1-TE'!$D$7:$U$58,7,0)=0,"-",IF(AND(AR155=AR155,OR(AS155="T",AS155="P")),VLOOKUP(AR155,'S1-TE'!$D$7:$U$58,7,0),"-")))</f>
        <v>-</v>
      </c>
      <c r="AU155" s="187" t="str">
        <f>IF(AR155="","-",IF(VLOOKUP(AR155,'S1-TE'!$D$7:$U$58,8,0)=0,"-",IF(AND(AR155=AR155,OR(AS155="T",AS155="P")),VLOOKUP(AR155,'S1-TE'!$D$7:$U$58,8,0),"-")))</f>
        <v>-</v>
      </c>
      <c r="AV155" s="187" t="str">
        <f>IF(AR155="","-",IF(VLOOKUP(AR155,'S1-TE'!$D$7:$U$58,9,0)=0,"-",IF(AND(AR155=AR155,OR(AS155="T",AS155="P")),VLOOKUP(AR155,'S1-TE'!$D$7:$U$58,9,0),"-")))</f>
        <v>-</v>
      </c>
      <c r="AW155" s="187" t="str">
        <f>IF(AR155="","-",IF(VLOOKUP(AR155,'S1-TE'!$D$7:$U$58,17,0)=0,"-",IF(AND(AR155=AR155,AS155="P"),VLOOKUP(AR155,'S1-TE'!$D$7:$U$58,17,0),"-")))</f>
        <v>-</v>
      </c>
      <c r="AX155" s="189" t="str">
        <f>IF(AR155="","-",IF(VLOOKUP(AR155,'S1-TE'!$D$7:$U$58,18,0)=0,"-",IF(AND(AR155=AR155,AS155="P"),VLOOKUP(AR155,'S1-TE'!$D$7:$U$58,18,0),"-")))</f>
        <v>-</v>
      </c>
      <c r="AY155" s="195" t="s">
        <v>317</v>
      </c>
      <c r="AZ155" s="203"/>
      <c r="BA155" s="22"/>
      <c r="BB155" s="22"/>
      <c r="BC155" s="22"/>
      <c r="BD155" s="22"/>
      <c r="BE155" s="2"/>
      <c r="BF155" s="2"/>
      <c r="BG155" s="2"/>
      <c r="BH155" s="2"/>
      <c r="BI155" s="2"/>
      <c r="BJ155" s="2"/>
    </row>
    <row r="156" spans="1:62" ht="14.25" customHeight="1">
      <c r="A156" s="23">
        <v>3</v>
      </c>
      <c r="B156" s="38" t="s">
        <v>638</v>
      </c>
      <c r="C156" s="184"/>
      <c r="D156" s="185" t="s">
        <v>474</v>
      </c>
      <c r="E156" s="186" t="s">
        <v>31</v>
      </c>
      <c r="F156" s="187" t="str">
        <f>IF(D156="","-",IF(VLOOKUP(D156,'S1-TE'!$D$7:$U$58,7,0)=0,"-",IF(AND(D156=D156,OR(E156="T",E156="P")),VLOOKUP(D156,'S1-TE'!$D$7:$U$58,7,0),"-")))</f>
        <v>FHS</v>
      </c>
      <c r="G156" s="187" t="str">
        <f>IF(D156="","-",IF(VLOOKUP(D156,'S1-TE'!$D$7:$U$58,8,0)=0,"-",IF(AND(D156=D156,OR(E156="T",E156="P")),VLOOKUP(D156,'S1-TE'!$D$7:$U$58,8,0),"-")))</f>
        <v>-</v>
      </c>
      <c r="H156" s="187" t="str">
        <f>IF(D156="","-",IF(VLOOKUP(D156,'S1-TE'!$D$7:$U$58,9,0)=0,"-",IF(AND(D156=D156,OR(E156="T",E156="P")),VLOOKUP(D156,'S1-TE'!$D$7:$U$58,9,0),"-")))</f>
        <v>-</v>
      </c>
      <c r="I156" s="187" t="str">
        <f>IF(D156="","-",IF(VLOOKUP(D156,'S1-TE'!$D$7:$U$58,17,0)=0,"-",IF(AND(D156=D156,E156="P"),VLOOKUP(D156,'S1-TE'!$D$7:$U$58,17,0),"-")))</f>
        <v>-</v>
      </c>
      <c r="J156" s="189" t="str">
        <f>IF(D156="","-",IF(VLOOKUP(D156,'S1-TE'!$D$7:$U$58,18,0)=0,"-",IF(AND(D156=D156,E156="P"),VLOOKUP(D156,'S1-TE'!$D$7:$U$58,18,0),"-")))</f>
        <v>-</v>
      </c>
      <c r="K156" s="191" t="s">
        <v>323</v>
      </c>
      <c r="L156" s="192" t="s">
        <v>12</v>
      </c>
      <c r="M156" s="184"/>
      <c r="N156" s="185" t="s">
        <v>459</v>
      </c>
      <c r="O156" s="186" t="s">
        <v>31</v>
      </c>
      <c r="P156" s="187" t="str">
        <f>IF(N156="","-",IF(VLOOKUP(N156,'S1-TE'!$D$7:$U$58,7,0)=0,"-",IF(AND(N156=N156,OR(O156="T",O156="P")),VLOOKUP(N156,'S1-TE'!$D$7:$U$58,7,0),"-")))</f>
        <v>ABS</v>
      </c>
      <c r="Q156" s="187" t="str">
        <f>IF(N156="","-",IF(VLOOKUP(N156,'S1-TE'!$D$7:$U$58,8,0)=0,"-",IF(AND(N156=N156,OR(O156="T",O156="P")),VLOOKUP(N156,'S1-TE'!$D$7:$U$58,8,0),"-")))</f>
        <v>SFA</v>
      </c>
      <c r="R156" s="187" t="str">
        <f>IF(N156="","-",IF(VLOOKUP(N156,'S1-TE'!$D$7:$U$58,9,0)=0,"-",IF(AND(N156=N156,OR(O156="T",O156="P")),VLOOKUP(N156,'S1-TE'!$D$7:$U$58,9,0),"-")))</f>
        <v>-</v>
      </c>
      <c r="S156" s="187" t="str">
        <f>IF(N156="","-",IF(VLOOKUP(N156,'S1-TE'!$D$7:$U$58,17,0)=0,"-",IF(AND(N156=N156,O156="P"),VLOOKUP(N156,'S1-TE'!$D$7:$U$58,17,0),"-")))</f>
        <v>-</v>
      </c>
      <c r="T156" s="189" t="str">
        <f>IF(N156="","-",IF(VLOOKUP(N156,'S1-TE'!$D$7:$U$58,18,0)=0,"-",IF(AND(N156=N156,O156="P"),VLOOKUP(N156,'S1-TE'!$D$7:$U$58,18,0),"-")))</f>
        <v>-</v>
      </c>
      <c r="U156" s="195" t="s">
        <v>323</v>
      </c>
      <c r="V156" s="192" t="s">
        <v>42</v>
      </c>
      <c r="W156" s="186"/>
      <c r="X156" s="185" t="s">
        <v>314</v>
      </c>
      <c r="Y156" s="186" t="s">
        <v>31</v>
      </c>
      <c r="Z156" s="187" t="str">
        <f>IF(X156="","-",IF(VLOOKUP(X156,'S1-TE'!$D$7:$U$58,7,0)=0,"-",IF(AND(X156=X156,OR(Y156="T",Y156="P")),VLOOKUP(X156,'S1-TE'!$D$7:$U$58,7,0),"-")))</f>
        <v>AFS</v>
      </c>
      <c r="AA156" s="187" t="str">
        <f>IF(X156="","-",IF(VLOOKUP(X156,'S1-TE'!$D$7:$U$58,8,0)=0,"-",IF(AND(X156=X156,OR(Y156="T",Y156="P")),VLOOKUP(X156,'S1-TE'!$D$7:$U$58,8,0),"-")))</f>
        <v>-</v>
      </c>
      <c r="AB156" s="187" t="str">
        <f>IF(X156="","-",IF(VLOOKUP(X156,'S1-TE'!$D$7:$U$58,9,0)=0,"-",IF(AND(X156=X156,OR(Y156="T",Y156="P")),VLOOKUP(X156,'S1-TE'!$D$7:$U$58,9,0),"-")))</f>
        <v>-</v>
      </c>
      <c r="AC156" s="187" t="str">
        <f>IF(X156="","-",IF(VLOOKUP(X156,'S1-TE'!$D$7:$U$58,17,0)=0,"-",IF(AND(X156=X156,Y156="P"),VLOOKUP(X156,'S1-TE'!$D$7:$U$58,17,0),"-")))</f>
        <v>-</v>
      </c>
      <c r="AD156" s="189" t="str">
        <f>IF(X156="","-",IF(VLOOKUP(X156,'S1-TE'!$D$7:$U$58,18,0)=0,"-",IF(AND(X156=X156,Y156="P"),VLOOKUP(X156,'S1-TE'!$D$7:$U$58,18,0),"-")))</f>
        <v>-</v>
      </c>
      <c r="AE156" s="195" t="s">
        <v>323</v>
      </c>
      <c r="AF156" s="192" t="s">
        <v>107</v>
      </c>
      <c r="AG156" s="184"/>
      <c r="AH156" s="185" t="s">
        <v>459</v>
      </c>
      <c r="AI156" s="186" t="s">
        <v>31</v>
      </c>
      <c r="AJ156" s="187" t="str">
        <f>IF(AH156="","-",IF(VLOOKUP(AH156,'S1-TE'!$D$7:$U$58,7,0)=0,"-",IF(AND(AH156=AH156,OR(AI156="T",AI156="P")),VLOOKUP(AH156,'S1-TE'!$D$7:$U$58,7,0),"-")))</f>
        <v>ABS</v>
      </c>
      <c r="AK156" s="187" t="str">
        <f>IF(AH156="","-",IF(VLOOKUP(AH156,'S1-TE'!$D$7:$U$58,8,0)=0,"-",IF(AND(AH156=AH156,OR(AI156="T",AI156="P")),VLOOKUP(AH156,'S1-TE'!$D$7:$U$58,8,0),"-")))</f>
        <v>SFA</v>
      </c>
      <c r="AL156" s="187" t="str">
        <f>IF(AH156="","-",IF(VLOOKUP(AH156,'S1-TE'!$D$7:$U$58,9,0)=0,"-",IF(AND(AH156=AH156,OR(AI156="T",AI156="P")),VLOOKUP(AH156,'S1-TE'!$D$7:$U$58,9,0),"-")))</f>
        <v>-</v>
      </c>
      <c r="AM156" s="187" t="str">
        <f>IF(AH156="","-",IF(VLOOKUP(AH156,'S1-TE'!$D$7:$U$58,17,0)=0,"-",IF(AND(AH156=AH156,AI156="P"),VLOOKUP(AH156,'S1-TE'!$D$7:$U$58,17,0),"-")))</f>
        <v>-</v>
      </c>
      <c r="AN156" s="189" t="str">
        <f>IF(AH156="","-",IF(VLOOKUP(AH156,'S1-TE'!$D$7:$U$58,18,0)=0,"-",IF(AND(AH156=AH156,AI156="P"),VLOOKUP(AH156,'S1-TE'!$D$7:$U$58,18,0),"-")))</f>
        <v>-</v>
      </c>
      <c r="AO156" s="195" t="s">
        <v>323</v>
      </c>
      <c r="AP156" s="192" t="s">
        <v>74</v>
      </c>
      <c r="AQ156" s="184"/>
      <c r="AR156" s="200"/>
      <c r="AS156" s="184"/>
      <c r="AT156" s="187" t="str">
        <f>IF(AR156="","-",IF(VLOOKUP(AR156,'S1-TE'!$D$7:$U$58,7,0)=0,"-",IF(AND(AR156=AR156,OR(AS156="T",AS156="P")),VLOOKUP(AR156,'S1-TE'!$D$7:$U$58,7,0),"-")))</f>
        <v>-</v>
      </c>
      <c r="AU156" s="187" t="str">
        <f>IF(AR156="","-",IF(VLOOKUP(AR156,'S1-TE'!$D$7:$U$58,8,0)=0,"-",IF(AND(AR156=AR156,OR(AS156="T",AS156="P")),VLOOKUP(AR156,'S1-TE'!$D$7:$U$58,8,0),"-")))</f>
        <v>-</v>
      </c>
      <c r="AV156" s="187" t="str">
        <f>IF(AR156="","-",IF(VLOOKUP(AR156,'S1-TE'!$D$7:$U$58,9,0)=0,"-",IF(AND(AR156=AR156,OR(AS156="T",AS156="P")),VLOOKUP(AR156,'S1-TE'!$D$7:$U$58,9,0),"-")))</f>
        <v>-</v>
      </c>
      <c r="AW156" s="187" t="str">
        <f>IF(AR156="","-",IF(VLOOKUP(AR156,'S1-TE'!$D$7:$U$58,17,0)=0,"-",IF(AND(AR156=AR156,AS156="P"),VLOOKUP(AR156,'S1-TE'!$D$7:$U$58,17,0),"-")))</f>
        <v>-</v>
      </c>
      <c r="AX156" s="189" t="str">
        <f>IF(AR156="","-",IF(VLOOKUP(AR156,'S1-TE'!$D$7:$U$58,18,0)=0,"-",IF(AND(AR156=AR156,AS156="P"),VLOOKUP(AR156,'S1-TE'!$D$7:$U$58,18,0),"-")))</f>
        <v>-</v>
      </c>
      <c r="AY156" s="195" t="s">
        <v>323</v>
      </c>
      <c r="AZ156" s="203"/>
      <c r="BA156" s="22"/>
      <c r="BB156" s="22"/>
      <c r="BC156" s="22"/>
      <c r="BD156" s="22"/>
      <c r="BE156" s="2"/>
      <c r="BF156" s="2"/>
      <c r="BG156" s="2"/>
      <c r="BH156" s="2"/>
      <c r="BI156" s="2"/>
      <c r="BJ156" s="2"/>
    </row>
    <row r="157" spans="1:62" ht="14.25" customHeight="1">
      <c r="A157" s="23">
        <v>3</v>
      </c>
      <c r="B157" s="38" t="s">
        <v>638</v>
      </c>
      <c r="C157" s="184"/>
      <c r="D157" s="185"/>
      <c r="E157" s="186"/>
      <c r="F157" s="187" t="str">
        <f>IF(D157="","-",IF(VLOOKUP(D157,'S1-MR'!$D$7:$U$61,7,0)=0,"-",IF(AND(D157=D157,OR(E157="T",E157="P")),VLOOKUP(D157,'S1-MR'!$D$7:$U$61,7,0),"-")))</f>
        <v>-</v>
      </c>
      <c r="G157" s="187" t="str">
        <f>IF(D157="","-",IF(VLOOKUP(D157,'S1-MR'!$D$7:$U$61,8,0)=0,"-",IF(AND(D157=D157,OR(E157="T",E157="P")),VLOOKUP(D157,'S1-MR'!$D$7:$U$61,8,0),"-")))</f>
        <v>-</v>
      </c>
      <c r="H157" s="187" t="str">
        <f>IF(D157="","-",IF(VLOOKUP(D157,'S1-MR'!$D$7:$U$61,9,0)=0,"-",IF(AND(D157=D157,OR(E157="T",E157="P")),VLOOKUP(D157,'S1-MR'!$D$7:$U$61,9,0),"-")))</f>
        <v>-</v>
      </c>
      <c r="I157" s="187" t="str">
        <f>IF(D157="","-",IF(VLOOKUP(D157,'S1-MR'!$D$7:$U$61,17,0)=0,"-",IF(AND(D157=D157,E157="P"),VLOOKUP(D157,'S1-MR'!$D$7:$U$61,17,0),"-")))</f>
        <v>-</v>
      </c>
      <c r="J157" s="189" t="str">
        <f>IF(D157="","-",IF(VLOOKUP(D157,'S1-MR'!$D$7:$U$61,18,0)=0,"-",IF(AND(D157=D157,E157="P"),VLOOKUP(D157,'S1-MR'!$D$7:$U$61,18,0),"-")))</f>
        <v>-</v>
      </c>
      <c r="K157" s="191" t="s">
        <v>327</v>
      </c>
      <c r="L157" s="192"/>
      <c r="M157" s="184"/>
      <c r="N157" s="185" t="s">
        <v>503</v>
      </c>
      <c r="O157" s="186" t="s">
        <v>31</v>
      </c>
      <c r="P157" s="187" t="str">
        <f>IF(N157="","-",IF(VLOOKUP(N157,'S1-MR'!$D$7:$U$61,7,0)=0,"-",IF(AND(N157=N157,OR(O157="T",O157="P")),VLOOKUP(N157,'S1-MR'!$D$7:$U$61,7,0),"-")))</f>
        <v>CJS</v>
      </c>
      <c r="Q157" s="187" t="str">
        <f>IF(N157="","-",IF(VLOOKUP(N157,'S1-MR'!$D$7:$U$61,8,0)=0,"-",IF(AND(N157=N157,OR(O157="T",O157="P")),VLOOKUP(N157,'S1-MR'!$D$7:$U$61,8,0),"-")))</f>
        <v>YMA</v>
      </c>
      <c r="R157" s="187" t="str">
        <f>IF(N157="","-",IF(VLOOKUP(N157,'S1-MR'!$D$7:$U$61,9,0)=0,"-",IF(AND(N157=N157,OR(O157="T",O157="P")),VLOOKUP(N157,'S1-MR'!$D$7:$U$61,9,0),"-")))</f>
        <v>-</v>
      </c>
      <c r="S157" s="187" t="str">
        <f>IF(N157="","-",IF(VLOOKUP(N157,'S1-MR'!$D$7:$U$61,17,0)=0,"-",IF(AND(N157=N157,O157="P"),VLOOKUP(N157,'S1-MR'!$D$7:$U$61,17,0),"-")))</f>
        <v>-</v>
      </c>
      <c r="T157" s="189" t="str">
        <f>IF(N157="","-",IF(VLOOKUP(N157,'S1-MR'!$D$7:$U$61,18,0)=0,"-",IF(AND(N157=N157,O157="P"),VLOOKUP(N157,'S1-MR'!$D$7:$U$61,18,0),"-")))</f>
        <v>-</v>
      </c>
      <c r="U157" s="195" t="s">
        <v>327</v>
      </c>
      <c r="V157" s="192" t="s">
        <v>74</v>
      </c>
      <c r="W157" s="184"/>
      <c r="X157" s="200"/>
      <c r="Y157" s="184"/>
      <c r="Z157" s="187" t="str">
        <f>IF(X157="","-",IF(VLOOKUP(X157,'S1-MR'!$D$7:$U$61,7,0)=0,"-",IF(AND(X157=X157,OR(Y157="T",Y157="P")),VLOOKUP(X157,'S1-MR'!$D$7:$U$61,7,0),"-")))</f>
        <v>-</v>
      </c>
      <c r="AA157" s="187" t="str">
        <f>IF(X157="","-",IF(VLOOKUP(X157,'S1-MR'!$D$7:$U$61,8,0)=0,"-",IF(AND(X157=X157,OR(Y157="T",Y157="P")),VLOOKUP(X157,'S1-MR'!$D$7:$U$61,8,0),"-")))</f>
        <v>-</v>
      </c>
      <c r="AB157" s="187" t="str">
        <f>IF(X157="","-",IF(VLOOKUP(X157,'S1-MR'!$D$7:$U$61,9,0)=0,"-",IF(AND(X157=X157,OR(Y157="T",Y157="P")),VLOOKUP(X157,'S1-MR'!$D$7:$U$61,9,0),"-")))</f>
        <v>-</v>
      </c>
      <c r="AC157" s="187" t="str">
        <f>IF(X157="","-",IF(VLOOKUP(X157,'S1-MR'!$D$7:$U$61,17,0)=0,"-",IF(AND(X157=X157,Y157="P"),VLOOKUP(X157,'S1-MR'!$D$7:$U$61,17,0),"-")))</f>
        <v>-</v>
      </c>
      <c r="AD157" s="189" t="str">
        <f>IF(X157="","-",IF(VLOOKUP(X157,'S1-MR'!$D$7:$U$61,18,0)=0,"-",IF(AND(X157=X157,Y157="P"),VLOOKUP(X157,'S1-MR'!$D$7:$U$61,18,0),"-")))</f>
        <v>-</v>
      </c>
      <c r="AE157" s="195" t="s">
        <v>327</v>
      </c>
      <c r="AF157" s="203"/>
      <c r="AG157" s="184"/>
      <c r="AH157" s="185" t="s">
        <v>570</v>
      </c>
      <c r="AI157" s="186" t="s">
        <v>31</v>
      </c>
      <c r="AJ157" s="187" t="str">
        <f>IF(AH157="","-",IF(VLOOKUP(AH157,'S1-MR'!$D$7:$U$61,7,0)=0,"-",IF(AND(AH157=AH157,OR(AI157="T",AI157="P")),VLOOKUP(AH157,'S1-MR'!$D$7:$U$61,7,0),"-")))</f>
        <v>DDA</v>
      </c>
      <c r="AK157" s="187" t="str">
        <f>IF(AH157="","-",IF(VLOOKUP(AH157,'S1-MR'!$D$7:$U$61,8,0)=0,"-",IF(AND(AH157=AH157,OR(AI157="T",AI157="P")),VLOOKUP(AH157,'S1-MR'!$D$7:$U$61,8,0),"-")))</f>
        <v>-</v>
      </c>
      <c r="AL157" s="187" t="str">
        <f>IF(AH157="","-",IF(VLOOKUP(AH157,'S1-MR'!$D$7:$U$61,9,0)=0,"-",IF(AND(AH157=AH157,OR(AI157="T",AI157="P")),VLOOKUP(AH157,'S1-MR'!$D$7:$U$61,9,0),"-")))</f>
        <v>-</v>
      </c>
      <c r="AM157" s="187" t="str">
        <f>IF(AH157="","-",IF(VLOOKUP(AH157,'S1-MR'!$D$7:$U$61,17,0)=0,"-",IF(AND(AH157=AH157,AI157="P"),VLOOKUP(AH157,'S1-MR'!$D$7:$U$61,17,0),"-")))</f>
        <v>-</v>
      </c>
      <c r="AN157" s="189" t="str">
        <f>IF(AH157="","-",IF(VLOOKUP(AH157,'S1-MR'!$D$7:$U$61,18,0)=0,"-",IF(AND(AH157=AH157,AI157="P"),VLOOKUP(AH157,'S1-MR'!$D$7:$U$61,18,0),"-")))</f>
        <v>-</v>
      </c>
      <c r="AO157" s="195" t="s">
        <v>327</v>
      </c>
      <c r="AP157" s="192" t="s">
        <v>85</v>
      </c>
      <c r="AQ157" s="184"/>
      <c r="AR157" s="185" t="s">
        <v>564</v>
      </c>
      <c r="AS157" s="186" t="s">
        <v>31</v>
      </c>
      <c r="AT157" s="187" t="str">
        <f>IF(AR157="","-",IF(VLOOKUP(AR157,'S1-MR'!$D$7:$U$61,7,0)=0,"-",IF(AND(AR157=AR157,OR(AS157="T",AS157="P")),VLOOKUP(AR157,'S1-MR'!$D$7:$U$61,7,0),"-")))</f>
        <v>CJS</v>
      </c>
      <c r="AU157" s="187" t="str">
        <f>IF(AR157="","-",IF(VLOOKUP(AR157,'S1-MR'!$D$7:$U$61,8,0)=0,"-",IF(AND(AR157=AR157,OR(AS157="T",AS157="P")),VLOOKUP(AR157,'S1-MR'!$D$7:$U$61,8,0),"-")))</f>
        <v>-</v>
      </c>
      <c r="AV157" s="187" t="str">
        <f>IF(AR157="","-",IF(VLOOKUP(AR157,'S1-MR'!$D$7:$U$61,9,0)=0,"-",IF(AND(AR157=AR157,OR(AS157="T",AS157="P")),VLOOKUP(AR157,'S1-MR'!$D$7:$U$61,9,0),"-")))</f>
        <v>-</v>
      </c>
      <c r="AW157" s="187" t="str">
        <f>IF(AR157="","-",IF(VLOOKUP(AR157,'S1-MR'!$D$7:$U$61,17,0)=0,"-",IF(AND(AR157=AR157,AS157="P"),VLOOKUP(AR157,'S1-MR'!$D$7:$U$61,17,0),"-")))</f>
        <v>-</v>
      </c>
      <c r="AX157" s="189" t="str">
        <f>IF(AR157="","-",IF(VLOOKUP(AR157,'S1-MR'!$D$7:$U$61,18,0)=0,"-",IF(AND(AR157=AR157,AS157="P"),VLOOKUP(AR157,'S1-MR'!$D$7:$U$61,18,0),"-")))</f>
        <v>-</v>
      </c>
      <c r="AY157" s="195" t="s">
        <v>327</v>
      </c>
      <c r="AZ157" s="192" t="s">
        <v>70</v>
      </c>
      <c r="BA157" s="22"/>
      <c r="BB157" s="22"/>
      <c r="BC157" s="22"/>
      <c r="BD157" s="22"/>
      <c r="BE157" s="2"/>
      <c r="BF157" s="2"/>
      <c r="BG157" s="2"/>
      <c r="BH157" s="2"/>
      <c r="BI157" s="2"/>
      <c r="BJ157" s="2"/>
    </row>
    <row r="158" spans="1:62" ht="14.25" customHeight="1">
      <c r="A158" s="23">
        <v>3</v>
      </c>
      <c r="B158" s="38" t="s">
        <v>638</v>
      </c>
      <c r="C158" s="184"/>
      <c r="D158" s="185"/>
      <c r="E158" s="186"/>
      <c r="F158" s="187" t="str">
        <f>IF(D158="","-",IF(VLOOKUP(D158,'S1-MR'!$D$7:$U$61,7,0)=0,"-",IF(AND(D158=D158,OR(E158="T",E158="P")),VLOOKUP(D158,'S1-MR'!$D$7:$U$61,7,0),"-")))</f>
        <v>-</v>
      </c>
      <c r="G158" s="187" t="str">
        <f>IF(D158="","-",IF(VLOOKUP(D158,'S1-MR'!$D$7:$U$61,8,0)=0,"-",IF(AND(D158=D158,OR(E158="T",E158="P")),VLOOKUP(D158,'S1-MR'!$D$7:$U$61,8,0),"-")))</f>
        <v>-</v>
      </c>
      <c r="H158" s="187" t="str">
        <f>IF(D158="","-",IF(VLOOKUP(D158,'S1-MR'!$D$7:$U$61,9,0)=0,"-",IF(AND(D158=D158,OR(E158="T",E158="P")),VLOOKUP(D158,'S1-MR'!$D$7:$U$61,9,0),"-")))</f>
        <v>-</v>
      </c>
      <c r="I158" s="187" t="str">
        <f>IF(D158="","-",IF(VLOOKUP(D158,'S1-MR'!$D$7:$U$61,17,0)=0,"-",IF(AND(D158=D158,E158="P"),VLOOKUP(D158,'S1-MR'!$D$7:$U$61,17,0),"-")))</f>
        <v>-</v>
      </c>
      <c r="J158" s="189" t="str">
        <f>IF(D158="","-",IF(VLOOKUP(D158,'S1-MR'!$D$7:$U$61,18,0)=0,"-",IF(AND(D158=D158,E158="P"),VLOOKUP(D158,'S1-MR'!$D$7:$U$61,18,0),"-")))</f>
        <v>-</v>
      </c>
      <c r="K158" s="191" t="s">
        <v>331</v>
      </c>
      <c r="L158" s="192"/>
      <c r="M158" s="184"/>
      <c r="N158" s="185" t="s">
        <v>503</v>
      </c>
      <c r="O158" s="186" t="s">
        <v>31</v>
      </c>
      <c r="P158" s="187" t="str">
        <f>IF(N158="","-",IF(VLOOKUP(N158,'S1-MR'!$D$7:$U$61,7,0)=0,"-",IF(AND(N158=N158,OR(O158="T",O158="P")),VLOOKUP(N158,'S1-MR'!$D$7:$U$61,7,0),"-")))</f>
        <v>CJS</v>
      </c>
      <c r="Q158" s="187" t="str">
        <f>IF(N158="","-",IF(VLOOKUP(N158,'S1-MR'!$D$7:$U$61,8,0)=0,"-",IF(AND(N158=N158,OR(O158="T",O158="P")),VLOOKUP(N158,'S1-MR'!$D$7:$U$61,8,0),"-")))</f>
        <v>YMA</v>
      </c>
      <c r="R158" s="187" t="str">
        <f>IF(N158="","-",IF(VLOOKUP(N158,'S1-MR'!$D$7:$U$61,9,0)=0,"-",IF(AND(N158=N158,OR(O158="T",O158="P")),VLOOKUP(N158,'S1-MR'!$D$7:$U$61,9,0),"-")))</f>
        <v>-</v>
      </c>
      <c r="S158" s="187" t="str">
        <f>IF(N158="","-",IF(VLOOKUP(N158,'S1-MR'!$D$7:$U$61,17,0)=0,"-",IF(AND(N158=N158,O158="P"),VLOOKUP(N158,'S1-MR'!$D$7:$U$61,17,0),"-")))</f>
        <v>-</v>
      </c>
      <c r="T158" s="189" t="str">
        <f>IF(N158="","-",IF(VLOOKUP(N158,'S1-MR'!$D$7:$U$61,18,0)=0,"-",IF(AND(N158=N158,O158="P"),VLOOKUP(N158,'S1-MR'!$D$7:$U$61,18,0),"-")))</f>
        <v>-</v>
      </c>
      <c r="U158" s="195" t="s">
        <v>331</v>
      </c>
      <c r="V158" s="192" t="s">
        <v>74</v>
      </c>
      <c r="W158" s="184"/>
      <c r="X158" s="200"/>
      <c r="Y158" s="184"/>
      <c r="Z158" s="187" t="str">
        <f>IF(X158="","-",IF(VLOOKUP(X158,'S1-MR'!$D$7:$U$61,7,0)=0,"-",IF(AND(X158=X158,OR(Y158="T",Y158="P")),VLOOKUP(X158,'S1-MR'!$D$7:$U$61,7,0),"-")))</f>
        <v>-</v>
      </c>
      <c r="AA158" s="187" t="str">
        <f>IF(X158="","-",IF(VLOOKUP(X158,'S1-MR'!$D$7:$U$61,8,0)=0,"-",IF(AND(X158=X158,OR(Y158="T",Y158="P")),VLOOKUP(X158,'S1-MR'!$D$7:$U$61,8,0),"-")))</f>
        <v>-</v>
      </c>
      <c r="AB158" s="187" t="str">
        <f>IF(X158="","-",IF(VLOOKUP(X158,'S1-MR'!$D$7:$U$61,9,0)=0,"-",IF(AND(X158=X158,OR(Y158="T",Y158="P")),VLOOKUP(X158,'S1-MR'!$D$7:$U$61,9,0),"-")))</f>
        <v>-</v>
      </c>
      <c r="AC158" s="187" t="str">
        <f>IF(X158="","-",IF(VLOOKUP(X158,'S1-MR'!$D$7:$U$61,17,0)=0,"-",IF(AND(X158=X158,Y158="P"),VLOOKUP(X158,'S1-MR'!$D$7:$U$61,17,0),"-")))</f>
        <v>-</v>
      </c>
      <c r="AD158" s="189" t="str">
        <f>IF(X158="","-",IF(VLOOKUP(X158,'S1-MR'!$D$7:$U$61,18,0)=0,"-",IF(AND(X158=X158,Y158="P"),VLOOKUP(X158,'S1-MR'!$D$7:$U$61,18,0),"-")))</f>
        <v>-</v>
      </c>
      <c r="AE158" s="195" t="s">
        <v>331</v>
      </c>
      <c r="AF158" s="203"/>
      <c r="AG158" s="184"/>
      <c r="AH158" s="185" t="s">
        <v>570</v>
      </c>
      <c r="AI158" s="186" t="s">
        <v>31</v>
      </c>
      <c r="AJ158" s="187" t="str">
        <f>IF(AH158="","-",IF(VLOOKUP(AH158,'S1-MR'!$D$7:$U$61,7,0)=0,"-",IF(AND(AH158=AH158,OR(AI158="T",AI158="P")),VLOOKUP(AH158,'S1-MR'!$D$7:$U$61,7,0),"-")))</f>
        <v>DDA</v>
      </c>
      <c r="AK158" s="187" t="str">
        <f>IF(AH158="","-",IF(VLOOKUP(AH158,'S1-MR'!$D$7:$U$61,8,0)=0,"-",IF(AND(AH158=AH158,OR(AI158="T",AI158="P")),VLOOKUP(AH158,'S1-MR'!$D$7:$U$61,8,0),"-")))</f>
        <v>-</v>
      </c>
      <c r="AL158" s="187" t="str">
        <f>IF(AH158="","-",IF(VLOOKUP(AH158,'S1-MR'!$D$7:$U$61,9,0)=0,"-",IF(AND(AH158=AH158,OR(AI158="T",AI158="P")),VLOOKUP(AH158,'S1-MR'!$D$7:$U$61,9,0),"-")))</f>
        <v>-</v>
      </c>
      <c r="AM158" s="187" t="str">
        <f>IF(AH158="","-",IF(VLOOKUP(AH158,'S1-MR'!$D$7:$U$61,17,0)=0,"-",IF(AND(AH158=AH158,AI158="P"),VLOOKUP(AH158,'S1-MR'!$D$7:$U$61,17,0),"-")))</f>
        <v>-</v>
      </c>
      <c r="AN158" s="189" t="str">
        <f>IF(AH158="","-",IF(VLOOKUP(AH158,'S1-MR'!$D$7:$U$61,18,0)=0,"-",IF(AND(AH158=AH158,AI158="P"),VLOOKUP(AH158,'S1-MR'!$D$7:$U$61,18,0),"-")))</f>
        <v>-</v>
      </c>
      <c r="AO158" s="195" t="s">
        <v>331</v>
      </c>
      <c r="AP158" s="192" t="s">
        <v>85</v>
      </c>
      <c r="AQ158" s="184"/>
      <c r="AR158" s="185" t="s">
        <v>564</v>
      </c>
      <c r="AS158" s="186" t="s">
        <v>31</v>
      </c>
      <c r="AT158" s="187" t="str">
        <f>IF(AR158="","-",IF(VLOOKUP(AR158,'S1-MR'!$D$7:$U$61,7,0)=0,"-",IF(AND(AR158=AR158,OR(AS158="T",AS158="P")),VLOOKUP(AR158,'S1-MR'!$D$7:$U$61,7,0),"-")))</f>
        <v>CJS</v>
      </c>
      <c r="AU158" s="187" t="str">
        <f>IF(AR158="","-",IF(VLOOKUP(AR158,'S1-MR'!$D$7:$U$61,8,0)=0,"-",IF(AND(AR158=AR158,OR(AS158="T",AS158="P")),VLOOKUP(AR158,'S1-MR'!$D$7:$U$61,8,0),"-")))</f>
        <v>-</v>
      </c>
      <c r="AV158" s="187" t="str">
        <f>IF(AR158="","-",IF(VLOOKUP(AR158,'S1-MR'!$D$7:$U$61,9,0)=0,"-",IF(AND(AR158=AR158,OR(AS158="T",AS158="P")),VLOOKUP(AR158,'S1-MR'!$D$7:$U$61,9,0),"-")))</f>
        <v>-</v>
      </c>
      <c r="AW158" s="187" t="str">
        <f>IF(AR158="","-",IF(VLOOKUP(AR158,'S1-MR'!$D$7:$U$61,17,0)=0,"-",IF(AND(AR158=AR158,AS158="P"),VLOOKUP(AR158,'S1-MR'!$D$7:$U$61,17,0),"-")))</f>
        <v>-</v>
      </c>
      <c r="AX158" s="189" t="str">
        <f>IF(AR158="","-",IF(VLOOKUP(AR158,'S1-MR'!$D$7:$U$61,18,0)=0,"-",IF(AND(AR158=AR158,AS158="P"),VLOOKUP(AR158,'S1-MR'!$D$7:$U$61,18,0),"-")))</f>
        <v>-</v>
      </c>
      <c r="AY158" s="195" t="s">
        <v>331</v>
      </c>
      <c r="AZ158" s="192" t="s">
        <v>70</v>
      </c>
      <c r="BA158" s="22"/>
      <c r="BB158" s="22"/>
      <c r="BC158" s="22"/>
      <c r="BD158" s="22"/>
      <c r="BE158" s="2"/>
      <c r="BF158" s="2"/>
      <c r="BG158" s="2"/>
      <c r="BH158" s="2"/>
      <c r="BI158" s="2"/>
      <c r="BJ158" s="2"/>
    </row>
    <row r="159" spans="1:62" ht="14.25" customHeight="1">
      <c r="A159" s="23">
        <v>3</v>
      </c>
      <c r="B159" s="38" t="s">
        <v>638</v>
      </c>
      <c r="C159" s="184"/>
      <c r="D159" s="185" t="s">
        <v>474</v>
      </c>
      <c r="E159" s="186" t="s">
        <v>31</v>
      </c>
      <c r="F159" s="187" t="str">
        <f>IF(D159="","-",IF(VLOOKUP(D159,'S1-TB'!$D$7:$U$58,7,0)=0,"-",IF(AND(D159=D159,OR(E159="T",E159="P")),VLOOKUP(D159,'S1-TB'!$D$7:$U$58,7,0),"-")))</f>
        <v>FHS</v>
      </c>
      <c r="G159" s="187" t="str">
        <f>IF(D159="","-",IF(VLOOKUP(D159,'S1-TB'!$D$7:$U$58,8,0)=0,"-",IF(AND(D159=D159,OR(E159="T",E159="P")),VLOOKUP(D159,'S1-TB'!$D$7:$U$58,8,0),"-")))</f>
        <v>-</v>
      </c>
      <c r="H159" s="187" t="str">
        <f>IF(D159="","-",IF(VLOOKUP(D159,'S1-TB'!$D$7:$U$58,9,0)=0,"-",IF(AND(D159=D159,OR(E159="T",E159="P")),VLOOKUP(D159,'S1-TB'!$D$7:$U$58,9,0),"-")))</f>
        <v>-</v>
      </c>
      <c r="I159" s="187" t="str">
        <f>IF(D159="","-",IF(VLOOKUP(D159,'S1-TB'!$D$7:$U$58,17,0)=0,"-",IF(AND(D159=D159,E159="P"),VLOOKUP(D159,'S1-TB'!$D$7:$U$58,17,0),"-")))</f>
        <v>-</v>
      </c>
      <c r="J159" s="189" t="str">
        <f>IF(D159="","-",IF(VLOOKUP(D159,'S1-TB'!$D$7:$U$58,18,0)=0,"-",IF(AND(D159=D159,E159="P"),VLOOKUP(D159,'S1-TB'!$D$7:$U$58,18,0),"-")))</f>
        <v>-</v>
      </c>
      <c r="K159" s="191" t="s">
        <v>332</v>
      </c>
      <c r="L159" s="192" t="s">
        <v>12</v>
      </c>
      <c r="M159" s="184"/>
      <c r="N159" s="185" t="s">
        <v>333</v>
      </c>
      <c r="O159" s="186" t="s">
        <v>31</v>
      </c>
      <c r="P159" s="187" t="str">
        <f>IF(N159="","-",IF(VLOOKUP(N159,'S1-TB'!$D$7:$U$58,7,0)=0,"-",IF(AND(N159=N159,OR(O159="T",O159="P")),VLOOKUP(N159,'S1-TB'!$D$7:$U$58,7,0),"-")))</f>
        <v>NJT</v>
      </c>
      <c r="Q159" s="187" t="str">
        <f>IF(N159="","-",IF(VLOOKUP(N159,'S1-TB'!$D$7:$U$58,8,0)=0,"-",IF(AND(N159=N159,OR(O159="T",O159="P")),VLOOKUP(N159,'S1-TB'!$D$7:$U$58,8,0),"-")))</f>
        <v>MMK</v>
      </c>
      <c r="R159" s="187" t="str">
        <f>IF(N159="","-",IF(VLOOKUP(N159,'S1-TB'!$D$7:$U$58,9,0)=0,"-",IF(AND(N159=N159,OR(O159="T",O159="P")),VLOOKUP(N159,'S1-TB'!$D$7:$U$58,9,0),"-")))</f>
        <v>-</v>
      </c>
      <c r="S159" s="187" t="str">
        <f>IF(N159="","-",IF(VLOOKUP(N159,'S1-TB'!$D$7:$U$58,17,0)=0,"-",IF(AND(N159=N159,O159="P"),VLOOKUP(N159,'S1-TB'!$D$7:$U$58,17,0),"-")))</f>
        <v>-</v>
      </c>
      <c r="T159" s="189" t="str">
        <f>IF(N159="","-",IF(VLOOKUP(N159,'S1-TB'!$D$7:$U$58,18,0)=0,"-",IF(AND(N159=N159,O159="P"),VLOOKUP(N159,'S1-TB'!$D$7:$U$58,18,0),"-")))</f>
        <v>-</v>
      </c>
      <c r="U159" s="195" t="s">
        <v>332</v>
      </c>
      <c r="V159" s="192" t="s">
        <v>117</v>
      </c>
      <c r="W159" s="184"/>
      <c r="X159" s="185" t="s">
        <v>701</v>
      </c>
      <c r="Y159" s="186" t="s">
        <v>31</v>
      </c>
      <c r="Z159" s="187" t="str">
        <f>IF(X159="","-",IF(VLOOKUP(X159,'S1-TB'!$D$7:$U$58,7,0)=0,"-",IF(AND(X159=X159,OR(Y159="T",Y159="P")),VLOOKUP(X159,'S1-TB'!$D$7:$U$58,7,0),"-")))</f>
        <v>NJT</v>
      </c>
      <c r="AA159" s="187" t="str">
        <f>IF(X159="","-",IF(VLOOKUP(X159,'S1-TB'!$D$7:$U$58,8,0)=0,"-",IF(AND(X159=X159,OR(Y159="T",Y159="P")),VLOOKUP(X159,'S1-TB'!$D$7:$U$58,8,0),"-")))</f>
        <v>-</v>
      </c>
      <c r="AB159" s="187" t="str">
        <f>IF(X159="","-",IF(VLOOKUP(X159,'S1-TB'!$D$7:$U$58,9,0)=0,"-",IF(AND(X159=X159,OR(Y159="T",Y159="P")),VLOOKUP(X159,'S1-TB'!$D$7:$U$58,9,0),"-")))</f>
        <v>-</v>
      </c>
      <c r="AC159" s="187" t="str">
        <f>IF(X159="","-",IF(VLOOKUP(X159,'S1-TB'!$D$7:$U$58,17,0)=0,"-",IF(AND(X159=X159,Y159="P"),VLOOKUP(X159,'S1-TB'!$D$7:$U$58,17,0),"-")))</f>
        <v>-</v>
      </c>
      <c r="AD159" s="189" t="str">
        <f>IF(X159="","-",IF(VLOOKUP(X159,'S1-TB'!$D$7:$U$58,18,0)=0,"-",IF(AND(X159=X159,Y159="P"),VLOOKUP(X159,'S1-TB'!$D$7:$U$58,18,0),"-")))</f>
        <v>-</v>
      </c>
      <c r="AE159" s="195" t="s">
        <v>332</v>
      </c>
      <c r="AF159" s="192" t="s">
        <v>111</v>
      </c>
      <c r="AG159" s="184"/>
      <c r="AH159" s="185"/>
      <c r="AI159" s="186"/>
      <c r="AJ159" s="187" t="str">
        <f>IF(AH159="","-",IF(VLOOKUP(AH159,'S1-TB'!$D$7:$U$58,7,0)=0,"-",IF(AND(AH159=AH159,OR(AI159="T",AI159="P")),VLOOKUP(AH159,'S1-TB'!$D$7:$U$58,7,0),"-")))</f>
        <v>-</v>
      </c>
      <c r="AK159" s="187" t="str">
        <f>IF(AH159="","-",IF(VLOOKUP(AH159,'S1-TB'!$D$7:$U$58,8,0)=0,"-",IF(AND(AH159=AH159,OR(AI159="T",AI159="P")),VLOOKUP(AH159,'S1-TB'!$D$7:$U$58,8,0),"-")))</f>
        <v>-</v>
      </c>
      <c r="AL159" s="187" t="str">
        <f>IF(AH159="","-",IF(VLOOKUP(AH159,'S1-TB'!$D$7:$U$58,9,0)=0,"-",IF(AND(AH159=AH159,OR(AI159="T",AI159="P")),VLOOKUP(AH159,'S1-TB'!$D$7:$U$58,9,0),"-")))</f>
        <v>-</v>
      </c>
      <c r="AM159" s="187" t="str">
        <f>IF(AH159="","-",IF(VLOOKUP(AH159,'S1-TB'!$D$7:$U$58,17,0)=0,"-",IF(AND(AH159=AH159,AI159="P"),VLOOKUP(AH159,'S1-TB'!$D$7:$U$58,17,0),"-")))</f>
        <v>-</v>
      </c>
      <c r="AN159" s="189" t="str">
        <f>IF(AH159="","-",IF(VLOOKUP(AH159,'S1-TB'!$D$7:$U$58,18,0)=0,"-",IF(AND(AH159=AH159,AI159="P"),VLOOKUP(AH159,'S1-TB'!$D$7:$U$58,18,0),"-")))</f>
        <v>-</v>
      </c>
      <c r="AO159" s="195" t="s">
        <v>332</v>
      </c>
      <c r="AP159" s="203"/>
      <c r="AQ159" s="184"/>
      <c r="AR159" s="200"/>
      <c r="AS159" s="184"/>
      <c r="AT159" s="187" t="str">
        <f>IF(AR159="","-",IF(VLOOKUP(AR159,'S1-TB'!$D$7:$U$58,7,0)=0,"-",IF(AND(AR159=AR159,OR(AS159="T",AS159="P")),VLOOKUP(AR159,'S1-TB'!$D$7:$U$58,7,0),"-")))</f>
        <v>-</v>
      </c>
      <c r="AU159" s="187" t="str">
        <f>IF(AR159="","-",IF(VLOOKUP(AR159,'S1-TB'!$D$7:$U$58,8,0)=0,"-",IF(AND(AR159=AR159,OR(AS159="T",AS159="P")),VLOOKUP(AR159,'S1-TB'!$D$7:$U$58,8,0),"-")))</f>
        <v>-</v>
      </c>
      <c r="AV159" s="187" t="str">
        <f>IF(AR159="","-",IF(VLOOKUP(AR159,'S1-TB'!$D$7:$U$58,9,0)=0,"-",IF(AND(AR159=AR159,OR(AS159="T",AS159="P")),VLOOKUP(AR159,'S1-TB'!$D$7:$U$58,9,0),"-")))</f>
        <v>-</v>
      </c>
      <c r="AW159" s="187" t="str">
        <f>IF(AR159="","-",IF(VLOOKUP(AR159,'S1-TB'!$D$7:$U$58,17,0)=0,"-",IF(AND(AR159=AR159,AS159="P"),VLOOKUP(AR159,'S1-TB'!$D$7:$U$58,17,0),"-")))</f>
        <v>-</v>
      </c>
      <c r="AX159" s="189" t="str">
        <f>IF(AR159="","-",IF(VLOOKUP(AR159,'S1-TB'!$D$7:$U$58,18,0)=0,"-",IF(AND(AR159=AR159,AS159="P"),VLOOKUP(AR159,'S1-TB'!$D$7:$U$58,18,0),"-")))</f>
        <v>-</v>
      </c>
      <c r="AY159" s="195" t="s">
        <v>332</v>
      </c>
      <c r="AZ159" s="203"/>
      <c r="BA159" s="22"/>
      <c r="BB159" s="22"/>
      <c r="BC159" s="22"/>
      <c r="BD159" s="22"/>
      <c r="BE159" s="2"/>
      <c r="BF159" s="2"/>
      <c r="BG159" s="2"/>
      <c r="BH159" s="2"/>
      <c r="BI159" s="2"/>
      <c r="BJ159" s="2"/>
    </row>
    <row r="160" spans="1:62" ht="14.25" customHeight="1">
      <c r="A160" s="23">
        <v>3</v>
      </c>
      <c r="B160" s="38" t="s">
        <v>638</v>
      </c>
      <c r="C160" s="66"/>
      <c r="D160" s="67"/>
      <c r="E160" s="66"/>
      <c r="F160" s="68"/>
      <c r="G160" s="68"/>
      <c r="H160" s="68"/>
      <c r="I160" s="68"/>
      <c r="J160" s="69"/>
      <c r="K160" s="181"/>
      <c r="L160" s="71"/>
      <c r="M160" s="66"/>
      <c r="N160" s="67"/>
      <c r="O160" s="66"/>
      <c r="P160" s="68"/>
      <c r="Q160" s="68"/>
      <c r="R160" s="68"/>
      <c r="S160" s="68"/>
      <c r="T160" s="69"/>
      <c r="U160" s="183"/>
      <c r="V160" s="71"/>
      <c r="W160" s="66"/>
      <c r="X160" s="67"/>
      <c r="Y160" s="66"/>
      <c r="Z160" s="68"/>
      <c r="AA160" s="68"/>
      <c r="AB160" s="68"/>
      <c r="AC160" s="68"/>
      <c r="AD160" s="69"/>
      <c r="AE160" s="183"/>
      <c r="AF160" s="71"/>
      <c r="AG160" s="66"/>
      <c r="AH160" s="67"/>
      <c r="AI160" s="66"/>
      <c r="AJ160" s="68"/>
      <c r="AK160" s="68"/>
      <c r="AL160" s="68"/>
      <c r="AM160" s="68"/>
      <c r="AN160" s="69"/>
      <c r="AO160" s="183"/>
      <c r="AP160" s="71"/>
      <c r="AQ160" s="66"/>
      <c r="AR160" s="67"/>
      <c r="AS160" s="66"/>
      <c r="AT160" s="68"/>
      <c r="AU160" s="68"/>
      <c r="AV160" s="68"/>
      <c r="AW160" s="68"/>
      <c r="AX160" s="69"/>
      <c r="AY160" s="183"/>
      <c r="AZ160" s="71"/>
      <c r="BA160" s="22"/>
      <c r="BB160" s="22"/>
      <c r="BC160" s="22"/>
      <c r="BD160" s="22"/>
      <c r="BE160" s="2"/>
      <c r="BF160" s="2"/>
      <c r="BG160" s="2"/>
      <c r="BH160" s="2"/>
      <c r="BI160" s="2"/>
      <c r="BJ160" s="2"/>
    </row>
    <row r="161" spans="1:62" ht="14.25" customHeight="1">
      <c r="A161" s="23">
        <v>3</v>
      </c>
      <c r="B161" s="38" t="s">
        <v>638</v>
      </c>
      <c r="C161" s="275"/>
      <c r="D161" s="276" t="s">
        <v>451</v>
      </c>
      <c r="E161" s="277" t="s">
        <v>31</v>
      </c>
      <c r="F161" s="278" t="str">
        <f>IF(D161="","-",IF(VLOOKUP(D161,D4TI!$D$7:$U$58,7,0)=0,"-",IF(AND(D161=D161,OR(E161="T",E161="P")),VLOOKUP(D161,D4TI!$D$7:$U$58,7,0),"-")))</f>
        <v>AMS</v>
      </c>
      <c r="G161" s="278" t="str">
        <f>IF(D161="","-",IF(VLOOKUP(D161,D4TI!$D$7:$U$58,8,0)=0,"-",IF(AND(D161=D161,OR(E161="T",E161="P")),VLOOKUP(D161,D4TI!$D$7:$U$58,8,0),"-")))</f>
        <v>RIS</v>
      </c>
      <c r="H161" s="278" t="str">
        <f>IF(D161="","-",IF(VLOOKUP(D161,D4TI!$D$7:$U$58,9,0)=0,"-",IF(AND(D161=D161,OR(E161="T",E161="P")),VLOOKUP(D161,D4TI!$D$7:$U$58,9,0),"-")))</f>
        <v>-</v>
      </c>
      <c r="I161" s="278" t="str">
        <f>IF(D161="","-",IF(VLOOKUP(D161,D4TI!$D$7:$U$58,17,0)=0,"-",IF(AND(D161=D161,E161="P"),VLOOKUP(D161,D4TI!$D$7:$U$58,17,0),"-")))</f>
        <v>-</v>
      </c>
      <c r="J161" s="279" t="str">
        <f>IF(D161="","-",IF(VLOOKUP(D161,D4TI!$D$7:$U$58,18,0)=0,"-",IF(AND(D161=D161,E161="P"),VLOOKUP(D161,D4TI!$D$7:$U$58,18,0),"-")))</f>
        <v>-</v>
      </c>
      <c r="K161" s="280" t="s">
        <v>336</v>
      </c>
      <c r="L161" s="281" t="s">
        <v>36</v>
      </c>
      <c r="M161" s="275"/>
      <c r="N161" s="276" t="s">
        <v>270</v>
      </c>
      <c r="O161" s="277" t="s">
        <v>38</v>
      </c>
      <c r="P161" s="278" t="str">
        <f>IF(N161="","-",IF(VLOOKUP(N161,D4TI!$D$7:$U$58,7,0)=0,"-",IF(AND(N161=N161,OR(O161="T",O161="P")),VLOOKUP(N161,D4TI!$D$7:$U$58,7,0),"-")))</f>
        <v>REG</v>
      </c>
      <c r="Q161" s="278" t="str">
        <f>IF(N161="","-",IF(VLOOKUP(N161,D4TI!$D$7:$U$58,8,0)=0,"-",IF(AND(N161=N161,OR(O161="T",O161="P")),VLOOKUP(N161,D4TI!$D$7:$U$58,8,0),"-")))</f>
        <v>-</v>
      </c>
      <c r="R161" s="278" t="str">
        <f>IF(N161="","-",IF(VLOOKUP(N161,D4TI!$D$7:$U$58,9,0)=0,"-",IF(AND(N161=N161,OR(O161="T",O161="P")),VLOOKUP(N161,D4TI!$D$7:$U$58,9,0),"-")))</f>
        <v>-</v>
      </c>
      <c r="S161" s="278" t="str">
        <f>IF(N161="","-",IF(VLOOKUP(N161,D4TI!$D$7:$U$58,17,0)=0,"-",IF(AND(N161=N161,O161="P"),VLOOKUP(N161,D4TI!$D$7:$U$58,17,0),"-")))</f>
        <v>-</v>
      </c>
      <c r="T161" s="279" t="str">
        <f>IF(N161="","-",IF(VLOOKUP(N161,D4TI!$D$7:$U$58,18,0)=0,"-",IF(AND(N161=N161,O161="P"),VLOOKUP(N161,D4TI!$D$7:$U$58,18,0),"-")))</f>
        <v>-</v>
      </c>
      <c r="U161" s="280" t="s">
        <v>336</v>
      </c>
      <c r="V161" s="281" t="s">
        <v>620</v>
      </c>
      <c r="W161" s="275"/>
      <c r="X161" s="276" t="s">
        <v>335</v>
      </c>
      <c r="Y161" s="277" t="s">
        <v>38</v>
      </c>
      <c r="Z161" s="278" t="str">
        <f>IF(X161="","-",IF(VLOOKUP(X161,D4TI!$D$7:$U$58,7,0)=0,"-",IF(AND(X161=X161,OR(Y161="T",Y161="P")),VLOOKUP(X161,D4TI!$D$7:$U$58,7,0),"-")))</f>
        <v>AMS</v>
      </c>
      <c r="AA161" s="278" t="str">
        <f>IF(X161="","-",IF(VLOOKUP(X161,D4TI!$D$7:$U$58,8,0)=0,"-",IF(AND(X161=X161,OR(Y161="T",Y161="P")),VLOOKUP(X161,D4TI!$D$7:$U$58,8,0),"-")))</f>
        <v>-</v>
      </c>
      <c r="AB161" s="278" t="str">
        <f>IF(X161="","-",IF(VLOOKUP(X161,D4TI!$D$7:$U$58,9,0)=0,"-",IF(AND(X161=X161,OR(Y161="T",Y161="P")),VLOOKUP(X161,D4TI!$D$7:$U$58,9,0),"-")))</f>
        <v>-</v>
      </c>
      <c r="AC161" s="278" t="str">
        <f>IF(X161="","-",IF(VLOOKUP(X161,D4TI!$D$7:$U$58,17,0)=0,"-",IF(AND(X161=X161,Y161="P"),VLOOKUP(X161,D4TI!$D$7:$U$58,17,0),"-")))</f>
        <v>JNM</v>
      </c>
      <c r="AD161" s="279" t="str">
        <f>IF(X161="","-",IF(VLOOKUP(X161,D4TI!$D$7:$U$58,18,0)=0,"-",IF(AND(X161=X161,Y161="P"),VLOOKUP(X161,D4TI!$D$7:$U$58,18,0),"-")))</f>
        <v>-</v>
      </c>
      <c r="AE161" s="280" t="s">
        <v>336</v>
      </c>
      <c r="AF161" s="281" t="s">
        <v>95</v>
      </c>
      <c r="AG161" s="275"/>
      <c r="AH161" s="276" t="s">
        <v>338</v>
      </c>
      <c r="AI161" s="277" t="s">
        <v>38</v>
      </c>
      <c r="AJ161" s="278" t="str">
        <f>IF(AH161="","-",IF(VLOOKUP(AH161,D4TI!$D$7:$U$58,7,0)=0,"-",IF(AND(AH161=AH161,OR(AI161="T",AI161="P")),VLOOKUP(AH161,D4TI!$D$7:$U$58,7,0),"-")))</f>
        <v>-</v>
      </c>
      <c r="AK161" s="278" t="str">
        <f>IF(AH161="","-",IF(VLOOKUP(AH161,D4TI!$D$7:$U$58,8,0)=0,"-",IF(AND(AH161=AH161,OR(AI161="T",AI161="P")),VLOOKUP(AH161,D4TI!$D$7:$U$58,8,0),"-")))</f>
        <v>-</v>
      </c>
      <c r="AL161" s="278" t="str">
        <f>IF(AH161="","-",IF(VLOOKUP(AH161,D4TI!$D$7:$U$58,9,0)=0,"-",IF(AND(AH161=AH161,OR(AI161="T",AI161="P")),VLOOKUP(AH161,D4TI!$D$7:$U$58,9,0),"-")))</f>
        <v>-</v>
      </c>
      <c r="AM161" s="278" t="str">
        <f>IF(AH161="","-",IF(VLOOKUP(AH161,D4TI!$D$7:$U$58,17,0)=0,"-",IF(AND(AH161=AH161,AI161="P"),VLOOKUP(AH161,D4TI!$D$7:$U$58,17,0),"-")))</f>
        <v>JNM</v>
      </c>
      <c r="AN161" s="279" t="str">
        <f>IF(AH161="","-",IF(VLOOKUP(AH161,D4TI!$D$7:$U$58,18,0)=0,"-",IF(AND(AH161=AH161,AI161="P"),VLOOKUP(AH161,D4TI!$D$7:$U$58,18,0),"-")))</f>
        <v>-</v>
      </c>
      <c r="AO161" s="280" t="s">
        <v>336</v>
      </c>
      <c r="AP161" s="281" t="s">
        <v>149</v>
      </c>
      <c r="AQ161" s="275"/>
      <c r="AR161" s="282"/>
      <c r="AS161" s="275"/>
      <c r="AT161" s="278" t="str">
        <f>IF(AR161="","-",IF(VLOOKUP(AR161,D4TI!$D$7:$U$58,7,0)=0,"-",IF(AND(AR161=AR161,OR(AS161="T",AS161="P")),VLOOKUP(AR161,D4TI!$D$7:$U$58,7,0),"-")))</f>
        <v>-</v>
      </c>
      <c r="AU161" s="278" t="str">
        <f>IF(AR161="","-",IF(VLOOKUP(AR161,D4TI!$D$7:$U$58,8,0)=0,"-",IF(AND(AR161=AR161,OR(AS161="T",AS161="P")),VLOOKUP(AR161,D4TI!$D$7:$U$58,8,0),"-")))</f>
        <v>-</v>
      </c>
      <c r="AV161" s="278" t="str">
        <f>IF(AR161="","-",IF(VLOOKUP(AR161,D4TI!$D$7:$U$58,9,0)=0,"-",IF(AND(AR161=AR161,OR(AS161="T",AS161="P")),VLOOKUP(AR161,D4TI!$D$7:$U$58,9,0),"-")))</f>
        <v>-</v>
      </c>
      <c r="AW161" s="278" t="str">
        <f>IF(AR161="","-",IF(VLOOKUP(AR161,D4TI!$D$7:$U$58,17,0)=0,"-",IF(AND(AR161=AR161,AS161="P"),VLOOKUP(AR161,D4TI!$D$7:$U$58,17,0),"-")))</f>
        <v>-</v>
      </c>
      <c r="AX161" s="279" t="str">
        <f>IF(AR161="","-",IF(VLOOKUP(AR161,D4TI!$D$7:$U$58,18,0)=0,"-",IF(AND(AR161=AR161,AS161="P"),VLOOKUP(AR161,D4TI!$D$7:$U$58,18,0),"-")))</f>
        <v>-</v>
      </c>
      <c r="AY161" s="280" t="s">
        <v>336</v>
      </c>
      <c r="AZ161" s="283"/>
      <c r="BA161" s="22"/>
      <c r="BB161" s="22"/>
      <c r="BC161" s="22"/>
      <c r="BD161" s="22"/>
      <c r="BE161" s="2"/>
      <c r="BF161" s="2"/>
      <c r="BG161" s="2"/>
      <c r="BH161" s="2"/>
      <c r="BI161" s="2"/>
      <c r="BJ161" s="2"/>
    </row>
    <row r="162" spans="1:62" ht="14.25" customHeight="1">
      <c r="A162" s="23">
        <v>3</v>
      </c>
      <c r="B162" s="38" t="s">
        <v>638</v>
      </c>
      <c r="C162" s="275"/>
      <c r="D162" s="276" t="s">
        <v>343</v>
      </c>
      <c r="E162" s="277" t="s">
        <v>31</v>
      </c>
      <c r="F162" s="278" t="str">
        <f>IF(D162="","-",IF(VLOOKUP(D162,'S1-TI'!$D$7:$U$58,7,0)=0,"-",IF(AND(D162=D162,OR(E162="T",E162="P")),VLOOKUP(D162,'S1-TI'!$D$7:$U$58,7,0),"-")))</f>
        <v>LMG</v>
      </c>
      <c r="G162" s="278" t="str">
        <f>IF(D162="","-",IF(VLOOKUP(D162,'S1-TI'!$D$7:$U$58,8,0)=0,"-",IF(AND(D162=D162,OR(E162="T",E162="P")),VLOOKUP(D162,'S1-TI'!$D$7:$U$58,8,0),"-")))</f>
        <v>-</v>
      </c>
      <c r="H162" s="278" t="str">
        <f>IF(D162="","-",IF(VLOOKUP(D162,'S1-TI'!$D$7:$U$58,9,0)=0,"-",IF(AND(D162=D162,OR(E162="T",E162="P")),VLOOKUP(D162,'S1-TI'!$D$7:$U$58,9,0),"-")))</f>
        <v>-</v>
      </c>
      <c r="I162" s="278" t="str">
        <f>IF(D162="","-",IF(VLOOKUP(D162,'S1-TI'!$D$7:$U$58,17,0)=0,"-",IF(AND(D162=D162,E162="P"),VLOOKUP(D162,'S1-TI'!$D$7:$U$58,17,0),"-")))</f>
        <v>-</v>
      </c>
      <c r="J162" s="279" t="str">
        <f>IF(D162="","-",IF(VLOOKUP(D162,'S1-TI'!$D$7:$U$58,18,0)=0,"-",IF(AND(D162=D162,E162="P"),VLOOKUP(D162,'S1-TI'!$D$7:$U$58,18,0),"-")))</f>
        <v>-</v>
      </c>
      <c r="K162" s="280" t="s">
        <v>341</v>
      </c>
      <c r="L162" s="281" t="s">
        <v>117</v>
      </c>
      <c r="M162" s="275"/>
      <c r="N162" s="282"/>
      <c r="O162" s="275"/>
      <c r="P162" s="278" t="str">
        <f>IF(N162="","-",IF(VLOOKUP(N162,'S1-TI'!$D$7:$U$58,7,0)=0,"-",IF(AND(N162=N162,OR(O162="T",O162="P")),VLOOKUP(N162,'S1-TI'!$D$7:$U$58,7,0),"-")))</f>
        <v>-</v>
      </c>
      <c r="Q162" s="278" t="str">
        <f>IF(N162="","-",IF(VLOOKUP(N162,'S1-TI'!$D$7:$U$58,8,0)=0,"-",IF(AND(N162=N162,OR(O162="T",O162="P")),VLOOKUP(N162,'S1-TI'!$D$7:$U$58,8,0),"-")))</f>
        <v>-</v>
      </c>
      <c r="R162" s="278" t="str">
        <f>IF(N162="","-",IF(VLOOKUP(N162,'S1-TI'!$D$7:$U$58,9,0)=0,"-",IF(AND(N162=N162,OR(O162="T",O162="P")),VLOOKUP(N162,'S1-TI'!$D$7:$U$58,9,0),"-")))</f>
        <v>-</v>
      </c>
      <c r="S162" s="278" t="str">
        <f>IF(N162="","-",IF(VLOOKUP(N162,'S1-TI'!$D$7:$U$58,17,0)=0,"-",IF(AND(N162=N162,O162="P"),VLOOKUP(N162,'S1-TI'!$D$7:$U$58,17,0),"-")))</f>
        <v>-</v>
      </c>
      <c r="T162" s="279" t="str">
        <f>IF(N162="","-",IF(VLOOKUP(N162,'S1-TI'!$D$7:$U$58,18,0)=0,"-",IF(AND(N162=N162,O162="P"),VLOOKUP(N162,'S1-TI'!$D$7:$U$58,18,0),"-")))</f>
        <v>-</v>
      </c>
      <c r="U162" s="280" t="s">
        <v>341</v>
      </c>
      <c r="V162" s="283"/>
      <c r="W162" s="275"/>
      <c r="X162" s="276" t="s">
        <v>343</v>
      </c>
      <c r="Y162" s="277" t="s">
        <v>38</v>
      </c>
      <c r="Z162" s="278" t="str">
        <f>IF(X162="","-",IF(VLOOKUP(X162,'S1-TI'!$D$7:$U$58,7,0)=0,"-",IF(AND(X162=X162,OR(Y162="T",Y162="P")),VLOOKUP(X162,'S1-TI'!$D$7:$U$58,7,0),"-")))</f>
        <v>LMG</v>
      </c>
      <c r="AA162" s="278" t="str">
        <f>IF(X162="","-",IF(VLOOKUP(X162,'S1-TI'!$D$7:$U$58,8,0)=0,"-",IF(AND(X162=X162,OR(Y162="T",Y162="P")),VLOOKUP(X162,'S1-TI'!$D$7:$U$58,8,0),"-")))</f>
        <v>-</v>
      </c>
      <c r="AB162" s="278" t="str">
        <f>IF(X162="","-",IF(VLOOKUP(X162,'S1-TI'!$D$7:$U$58,9,0)=0,"-",IF(AND(X162=X162,OR(Y162="T",Y162="P")),VLOOKUP(X162,'S1-TI'!$D$7:$U$58,9,0),"-")))</f>
        <v>-</v>
      </c>
      <c r="AC162" s="278" t="str">
        <f>IF(X162="","-",IF(VLOOKUP(X162,'S1-TI'!$D$7:$U$58,17,0)=0,"-",IF(AND(X162=X162,Y162="P"),VLOOKUP(X162,'S1-TI'!$D$7:$U$58,17,0),"-")))</f>
        <v>RDS</v>
      </c>
      <c r="AD162" s="279" t="str">
        <f>IF(X162="","-",IF(VLOOKUP(X162,'S1-TI'!$D$7:$U$58,18,0)=0,"-",IF(AND(X162=X162,Y162="P"),VLOOKUP(X162,'S1-TI'!$D$7:$U$58,18,0),"-")))</f>
        <v>-</v>
      </c>
      <c r="AE162" s="280" t="s">
        <v>341</v>
      </c>
      <c r="AF162" s="281" t="s">
        <v>49</v>
      </c>
      <c r="AG162" s="275"/>
      <c r="AH162" s="276"/>
      <c r="AI162" s="277"/>
      <c r="AJ162" s="278" t="str">
        <f>IF(AH162="","-",IF(VLOOKUP(AH162,'S1-TI'!$D$7:$U$58,7,0)=0,"-",IF(AND(AH162=AH162,OR(AI162="T",AI162="P")),VLOOKUP(AH162,'S1-TI'!$D$7:$U$58,7,0),"-")))</f>
        <v>-</v>
      </c>
      <c r="AK162" s="278" t="str">
        <f>IF(AH162="","-",IF(VLOOKUP(AH162,'S1-TI'!$D$7:$U$58,8,0)=0,"-",IF(AND(AH162=AH162,OR(AI162="T",AI162="P")),VLOOKUP(AH162,'S1-TI'!$D$7:$U$58,8,0),"-")))</f>
        <v>-</v>
      </c>
      <c r="AL162" s="278" t="str">
        <f>IF(AH162="","-",IF(VLOOKUP(AH162,'S1-TI'!$D$7:$U$58,9,0)=0,"-",IF(AND(AH162=AH162,OR(AI162="T",AI162="P")),VLOOKUP(AH162,'S1-TI'!$D$7:$U$58,9,0),"-")))</f>
        <v>-</v>
      </c>
      <c r="AM162" s="278" t="str">
        <f>IF(AH162="","-",IF(VLOOKUP(AH162,'S1-TI'!$D$7:$U$58,17,0)=0,"-",IF(AND(AH162=AH162,AI162="P"),VLOOKUP(AH162,'S1-TI'!$D$7:$U$58,17,0),"-")))</f>
        <v>-</v>
      </c>
      <c r="AN162" s="279" t="str">
        <f>IF(AH162="","-",IF(VLOOKUP(AH162,'S1-TI'!$D$7:$U$58,18,0)=0,"-",IF(AND(AH162=AH162,AI162="P"),VLOOKUP(AH162,'S1-TI'!$D$7:$U$58,18,0),"-")))</f>
        <v>-</v>
      </c>
      <c r="AO162" s="280" t="s">
        <v>341</v>
      </c>
      <c r="AP162" s="283"/>
      <c r="AQ162" s="275"/>
      <c r="AR162" s="276"/>
      <c r="AS162" s="277"/>
      <c r="AT162" s="278" t="str">
        <f>IF(AR162="","-",IF(VLOOKUP(AR162,'S1-TI'!$D$7:$U$58,7,0)=0,"-",IF(AND(AR162=AR162,OR(AS162="T",AS162="P")),VLOOKUP(AR162,'S1-TI'!$D$7:$U$58,7,0),"-")))</f>
        <v>-</v>
      </c>
      <c r="AU162" s="278" t="str">
        <f>IF(AR162="","-",IF(VLOOKUP(AR162,'S1-TI'!$D$7:$U$58,8,0)=0,"-",IF(AND(AR162=AR162,OR(AS162="T",AS162="P")),VLOOKUP(AR162,'S1-TI'!$D$7:$U$58,8,0),"-")))</f>
        <v>-</v>
      </c>
      <c r="AV162" s="278" t="str">
        <f>IF(AR162="","-",IF(VLOOKUP(AR162,'S1-TI'!$D$7:$U$58,9,0)=0,"-",IF(AND(AR162=AR162,OR(AS162="T",AS162="P")),VLOOKUP(AR162,'S1-TI'!$D$7:$U$58,9,0),"-")))</f>
        <v>-</v>
      </c>
      <c r="AW162" s="278" t="str">
        <f>IF(AR162="","-",IF(VLOOKUP(AR162,'S1-TI'!$D$7:$U$58,17,0)=0,"-",IF(AND(AR162=AR162,AS162="P"),VLOOKUP(AR162,'S1-TI'!$D$7:$U$58,17,0),"-")))</f>
        <v>-</v>
      </c>
      <c r="AX162" s="279" t="str">
        <f>IF(AR162="","-",IF(VLOOKUP(AR162,'S1-TI'!$D$7:$U$58,18,0)=0,"-",IF(AND(AR162=AR162,AS162="P"),VLOOKUP(AR162,'S1-TI'!$D$7:$U$58,18,0),"-")))</f>
        <v>-</v>
      </c>
      <c r="AY162" s="280" t="s">
        <v>341</v>
      </c>
      <c r="AZ162" s="283"/>
      <c r="BA162" s="22"/>
      <c r="BB162" s="22"/>
      <c r="BC162" s="22"/>
      <c r="BD162" s="22"/>
      <c r="BE162" s="2"/>
      <c r="BF162" s="2"/>
      <c r="BG162" s="2"/>
      <c r="BH162" s="2"/>
      <c r="BI162" s="2"/>
      <c r="BJ162" s="2"/>
    </row>
    <row r="163" spans="1:62" ht="14.25" customHeight="1">
      <c r="A163" s="23">
        <v>3</v>
      </c>
      <c r="B163" s="38" t="s">
        <v>638</v>
      </c>
      <c r="C163" s="275"/>
      <c r="D163" s="276" t="s">
        <v>343</v>
      </c>
      <c r="E163" s="277" t="s">
        <v>31</v>
      </c>
      <c r="F163" s="278" t="str">
        <f>IF(D163="","-",IF(VLOOKUP(D163,'S1-TI'!$D$7:$U$58,7,0)=0,"-",IF(AND(D163=D163,OR(E163="T",E163="P")),VLOOKUP(D163,'S1-TI'!$D$7:$U$58,7,0),"-")))</f>
        <v>LMG</v>
      </c>
      <c r="G163" s="278" t="str">
        <f>IF(D163="","-",IF(VLOOKUP(D163,'S1-TI'!$D$7:$U$58,8,0)=0,"-",IF(AND(D163=D163,OR(E163="T",E163="P")),VLOOKUP(D163,'S1-TI'!$D$7:$U$58,8,0),"-")))</f>
        <v>-</v>
      </c>
      <c r="H163" s="278" t="str">
        <f>IF(D163="","-",IF(VLOOKUP(D163,'S1-TI'!$D$7:$U$58,9,0)=0,"-",IF(AND(D163=D163,OR(E163="T",E163="P")),VLOOKUP(D163,'S1-TI'!$D$7:$U$58,9,0),"-")))</f>
        <v>-</v>
      </c>
      <c r="I163" s="278" t="str">
        <f>IF(D163="","-",IF(VLOOKUP(D163,'S1-TI'!$D$7:$U$58,17,0)=0,"-",IF(AND(D163=D163,E163="P"),VLOOKUP(D163,'S1-TI'!$D$7:$U$58,17,0),"-")))</f>
        <v>-</v>
      </c>
      <c r="J163" s="279" t="str">
        <f>IF(D163="","-",IF(VLOOKUP(D163,'S1-TI'!$D$7:$U$58,18,0)=0,"-",IF(AND(D163=D163,E163="P"),VLOOKUP(D163,'S1-TI'!$D$7:$U$58,18,0),"-")))</f>
        <v>-</v>
      </c>
      <c r="K163" s="280" t="s">
        <v>347</v>
      </c>
      <c r="L163" s="281" t="s">
        <v>117</v>
      </c>
      <c r="M163" s="275"/>
      <c r="N163" s="282"/>
      <c r="O163" s="275"/>
      <c r="P163" s="278" t="str">
        <f>IF(N163="","-",IF(VLOOKUP(N163,'S1-TI'!$D$7:$U$58,7,0)=0,"-",IF(AND(N163=N163,OR(O163="T",O163="P")),VLOOKUP(N163,'S1-TI'!$D$7:$U$58,7,0),"-")))</f>
        <v>-</v>
      </c>
      <c r="Q163" s="278" t="str">
        <f>IF(N163="","-",IF(VLOOKUP(N163,'S1-TI'!$D$7:$U$58,8,0)=0,"-",IF(AND(N163=N163,OR(O163="T",O163="P")),VLOOKUP(N163,'S1-TI'!$D$7:$U$58,8,0),"-")))</f>
        <v>-</v>
      </c>
      <c r="R163" s="278" t="str">
        <f>IF(N163="","-",IF(VLOOKUP(N163,'S1-TI'!$D$7:$U$58,9,0)=0,"-",IF(AND(N163=N163,OR(O163="T",O163="P")),VLOOKUP(N163,'S1-TI'!$D$7:$U$58,9,0),"-")))</f>
        <v>-</v>
      </c>
      <c r="S163" s="278" t="str">
        <f>IF(N163="","-",IF(VLOOKUP(N163,'S1-TI'!$D$7:$U$58,17,0)=0,"-",IF(AND(N163=N163,O163="P"),VLOOKUP(N163,'S1-TI'!$D$7:$U$58,17,0),"-")))</f>
        <v>-</v>
      </c>
      <c r="T163" s="279" t="str">
        <f>IF(N163="","-",IF(VLOOKUP(N163,'S1-TI'!$D$7:$U$58,18,0)=0,"-",IF(AND(N163=N163,O163="P"),VLOOKUP(N163,'S1-TI'!$D$7:$U$58,18,0),"-")))</f>
        <v>-</v>
      </c>
      <c r="U163" s="280" t="s">
        <v>347</v>
      </c>
      <c r="V163" s="283"/>
      <c r="W163" s="275"/>
      <c r="X163" s="276" t="s">
        <v>343</v>
      </c>
      <c r="Y163" s="277" t="s">
        <v>38</v>
      </c>
      <c r="Z163" s="278" t="str">
        <f>IF(X163="","-",IF(VLOOKUP(X163,'S1-TI'!$D$7:$U$58,7,0)=0,"-",IF(AND(X163=X163,OR(Y163="T",Y163="P")),VLOOKUP(X163,'S1-TI'!$D$7:$U$58,7,0),"-")))</f>
        <v>LMG</v>
      </c>
      <c r="AA163" s="278" t="str">
        <f>IF(X163="","-",IF(VLOOKUP(X163,'S1-TI'!$D$7:$U$58,8,0)=0,"-",IF(AND(X163=X163,OR(Y163="T",Y163="P")),VLOOKUP(X163,'S1-TI'!$D$7:$U$58,8,0),"-")))</f>
        <v>-</v>
      </c>
      <c r="AB163" s="278" t="str">
        <f>IF(X163="","-",IF(VLOOKUP(X163,'S1-TI'!$D$7:$U$58,9,0)=0,"-",IF(AND(X163=X163,OR(Y163="T",Y163="P")),VLOOKUP(X163,'S1-TI'!$D$7:$U$58,9,0),"-")))</f>
        <v>-</v>
      </c>
      <c r="AC163" s="278" t="str">
        <f>IF(X163="","-",IF(VLOOKUP(X163,'S1-TI'!$D$7:$U$58,17,0)=0,"-",IF(AND(X163=X163,Y163="P"),VLOOKUP(X163,'S1-TI'!$D$7:$U$58,17,0),"-")))</f>
        <v>RDS</v>
      </c>
      <c r="AD163" s="279" t="str">
        <f>IF(X163="","-",IF(VLOOKUP(X163,'S1-TI'!$D$7:$U$58,18,0)=0,"-",IF(AND(X163=X163,Y163="P"),VLOOKUP(X163,'S1-TI'!$D$7:$U$58,18,0),"-")))</f>
        <v>-</v>
      </c>
      <c r="AE163" s="280" t="s">
        <v>347</v>
      </c>
      <c r="AF163" s="281" t="s">
        <v>49</v>
      </c>
      <c r="AG163" s="275"/>
      <c r="AH163" s="276"/>
      <c r="AI163" s="277"/>
      <c r="AJ163" s="278" t="str">
        <f>IF(AH163="","-",IF(VLOOKUP(AH163,'S1-TI'!$D$7:$U$58,7,0)=0,"-",IF(AND(AH163=AH163,OR(AI163="T",AI163="P")),VLOOKUP(AH163,'S1-TI'!$D$7:$U$58,7,0),"-")))</f>
        <v>-</v>
      </c>
      <c r="AK163" s="278" t="str">
        <f>IF(AH163="","-",IF(VLOOKUP(AH163,'S1-TI'!$D$7:$U$58,8,0)=0,"-",IF(AND(AH163=AH163,OR(AI163="T",AI163="P")),VLOOKUP(AH163,'S1-TI'!$D$7:$U$58,8,0),"-")))</f>
        <v>-</v>
      </c>
      <c r="AL163" s="278" t="str">
        <f>IF(AH163="","-",IF(VLOOKUP(AH163,'S1-TI'!$D$7:$U$58,9,0)=0,"-",IF(AND(AH163=AH163,OR(AI163="T",AI163="P")),VLOOKUP(AH163,'S1-TI'!$D$7:$U$58,9,0),"-")))</f>
        <v>-</v>
      </c>
      <c r="AM163" s="278" t="str">
        <f>IF(AH163="","-",IF(VLOOKUP(AH163,'S1-TI'!$D$7:$U$58,17,0)=0,"-",IF(AND(AH163=AH163,AI163="P"),VLOOKUP(AH163,'S1-TI'!$D$7:$U$58,17,0),"-")))</f>
        <v>-</v>
      </c>
      <c r="AN163" s="279" t="str">
        <f>IF(AH163="","-",IF(VLOOKUP(AH163,'S1-TI'!$D$7:$U$58,18,0)=0,"-",IF(AND(AH163=AH163,AI163="P"),VLOOKUP(AH163,'S1-TI'!$D$7:$U$58,18,0),"-")))</f>
        <v>-</v>
      </c>
      <c r="AO163" s="280" t="s">
        <v>347</v>
      </c>
      <c r="AP163" s="283"/>
      <c r="AQ163" s="275"/>
      <c r="AR163" s="276"/>
      <c r="AS163" s="277"/>
      <c r="AT163" s="278" t="str">
        <f>IF(AR163="","-",IF(VLOOKUP(AR163,'S1-TI'!$D$7:$U$58,7,0)=0,"-",IF(AND(AR163=AR163,OR(AS163="T",AS163="P")),VLOOKUP(AR163,'S1-TI'!$D$7:$U$58,7,0),"-")))</f>
        <v>-</v>
      </c>
      <c r="AU163" s="278" t="str">
        <f>IF(AR163="","-",IF(VLOOKUP(AR163,'S1-TI'!$D$7:$U$58,8,0)=0,"-",IF(AND(AR163=AR163,OR(AS163="T",AS163="P")),VLOOKUP(AR163,'S1-TI'!$D$7:$U$58,8,0),"-")))</f>
        <v>-</v>
      </c>
      <c r="AV163" s="278" t="str">
        <f>IF(AR163="","-",IF(VLOOKUP(AR163,'S1-TI'!$D$7:$U$58,9,0)=0,"-",IF(AND(AR163=AR163,OR(AS163="T",AS163="P")),VLOOKUP(AR163,'S1-TI'!$D$7:$U$58,9,0),"-")))</f>
        <v>-</v>
      </c>
      <c r="AW163" s="278" t="str">
        <f>IF(AR163="","-",IF(VLOOKUP(AR163,'S1-TI'!$D$7:$U$58,17,0)=0,"-",IF(AND(AR163=AR163,AS163="P"),VLOOKUP(AR163,'S1-TI'!$D$7:$U$58,17,0),"-")))</f>
        <v>-</v>
      </c>
      <c r="AX163" s="279" t="str">
        <f>IF(AR163="","-",IF(VLOOKUP(AR163,'S1-TI'!$D$7:$U$58,18,0)=0,"-",IF(AND(AR163=AR163,AS163="P"),VLOOKUP(AR163,'S1-TI'!$D$7:$U$58,18,0),"-")))</f>
        <v>-</v>
      </c>
      <c r="AY163" s="280" t="s">
        <v>347</v>
      </c>
      <c r="AZ163" s="283"/>
      <c r="BA163" s="22"/>
      <c r="BB163" s="22"/>
      <c r="BC163" s="22"/>
      <c r="BD163" s="22"/>
      <c r="BE163" s="2"/>
      <c r="BF163" s="2"/>
      <c r="BG163" s="2"/>
      <c r="BH163" s="2"/>
      <c r="BI163" s="2"/>
      <c r="BJ163" s="2"/>
    </row>
    <row r="164" spans="1:62" ht="14.25" customHeight="1">
      <c r="A164" s="23">
        <v>3</v>
      </c>
      <c r="B164" s="38" t="s">
        <v>638</v>
      </c>
      <c r="C164" s="275"/>
      <c r="D164" s="276" t="s">
        <v>355</v>
      </c>
      <c r="E164" s="277" t="s">
        <v>31</v>
      </c>
      <c r="F164" s="278" t="str">
        <f>IF(D164="","-",IF(VLOOKUP(D164,'S1-SI'!$D$7:$U$58,7,0)=0,"-",IF(AND(D164=D164,OR(E164="T",E164="P")),VLOOKUP(D164,'S1-SI'!$D$7:$U$58,7,0),"-")))</f>
        <v>THS</v>
      </c>
      <c r="G164" s="278" t="str">
        <f>IF(D164="","-",IF(VLOOKUP(D164,'S1-SI'!$D$7:$U$58,8,0)=0,"-",IF(AND(D164=D164,OR(E164="T",E164="P")),VLOOKUP(D164,'S1-SI'!$D$7:$U$58,8,0),"-")))</f>
        <v>-</v>
      </c>
      <c r="H164" s="278" t="str">
        <f>IF(D164="","-",IF(VLOOKUP(D164,'S1-SI'!$D$7:$U$58,9,0)=0,"-",IF(AND(D164=D164,OR(E164="T",E164="P")),VLOOKUP(D164,'S1-SI'!$D$7:$U$58,9,0),"-")))</f>
        <v>-</v>
      </c>
      <c r="I164" s="278" t="str">
        <f>IF(D164="","-",IF(VLOOKUP(D164,'S1-SI'!$D$7:$U$58,17,0)=0,"-",IF(AND(D164=D164,E164="P"),VLOOKUP(D164,'S1-SI'!$D$7:$U$58,17,0),"-")))</f>
        <v>-</v>
      </c>
      <c r="J164" s="279" t="str">
        <f>IF(D164="","-",IF(VLOOKUP(D164,'S1-SI'!$D$7:$U$58,18,0)=0,"-",IF(AND(D164=D164,E164="P"),VLOOKUP(D164,'S1-SI'!$D$7:$U$58,18,0),"-")))</f>
        <v>-</v>
      </c>
      <c r="K164" s="289" t="s">
        <v>354</v>
      </c>
      <c r="L164" s="281" t="s">
        <v>26</v>
      </c>
      <c r="M164" s="275"/>
      <c r="N164" s="276" t="s">
        <v>647</v>
      </c>
      <c r="O164" s="277" t="s">
        <v>38</v>
      </c>
      <c r="P164" s="278" t="str">
        <f>IF(N164="","-",IF(VLOOKUP(N164,'S1-SI'!$D$7:$U$58,7,0)=0,"-",IF(AND(N164=N164,OR(O164="T",O164="P")),VLOOKUP(N164,'S1-SI'!$D$7:$U$58,7,0),"-")))</f>
        <v>SGS</v>
      </c>
      <c r="Q164" s="278" t="str">
        <f>IF(N164="","-",IF(VLOOKUP(N164,'S1-SI'!$D$7:$U$58,8,0)=0,"-",IF(AND(N164=N164,OR(O164="T",O164="P")),VLOOKUP(N164,'S1-SI'!$D$7:$U$58,8,0),"-")))</f>
        <v>-</v>
      </c>
      <c r="R164" s="278" t="str">
        <f>IF(N164="","-",IF(VLOOKUP(N164,'S1-SI'!$D$7:$U$58,9,0)=0,"-",IF(AND(N164=N164,OR(O164="T",O164="P")),VLOOKUP(N164,'S1-SI'!$D$7:$U$58,9,0),"-")))</f>
        <v>-</v>
      </c>
      <c r="S164" s="278" t="str">
        <f>IF(N164="","-",IF(VLOOKUP(N164,'S1-SI'!$D$7:$U$58,17,0)=0,"-",IF(AND(N164=N164,O164="P"),VLOOKUP(N164,'S1-SI'!$D$7:$U$58,17,0),"-")))</f>
        <v>DES</v>
      </c>
      <c r="T164" s="279" t="str">
        <f>IF(N164="","-",IF(VLOOKUP(N164,'S1-SI'!$D$7:$U$58,18,0)=0,"-",IF(AND(N164=N164,O164="P"),VLOOKUP(N164,'S1-SI'!$D$7:$U$58,18,0),"-")))</f>
        <v>-</v>
      </c>
      <c r="U164" s="290" t="s">
        <v>354</v>
      </c>
      <c r="V164" s="281" t="s">
        <v>46</v>
      </c>
      <c r="W164" s="275"/>
      <c r="X164" s="276" t="s">
        <v>647</v>
      </c>
      <c r="Y164" s="277" t="s">
        <v>31</v>
      </c>
      <c r="Z164" s="278" t="str">
        <f>IF(X164="","-",IF(VLOOKUP(X164,'S1-SI'!$D$7:$U$58,7,0)=0,"-",IF(AND(X164=X164,OR(Y164="T",Y164="P")),VLOOKUP(X164,'S1-SI'!$D$7:$U$58,7,0),"-")))</f>
        <v>SGS</v>
      </c>
      <c r="AA164" s="278" t="str">
        <f>IF(X164="","-",IF(VLOOKUP(X164,'S1-SI'!$D$7:$U$58,8,0)=0,"-",IF(AND(X164=X164,OR(Y164="T",Y164="P")),VLOOKUP(X164,'S1-SI'!$D$7:$U$58,8,0),"-")))</f>
        <v>-</v>
      </c>
      <c r="AB164" s="278" t="str">
        <f>IF(X164="","-",IF(VLOOKUP(X164,'S1-SI'!$D$7:$U$58,9,0)=0,"-",IF(AND(X164=X164,OR(Y164="T",Y164="P")),VLOOKUP(X164,'S1-SI'!$D$7:$U$58,9,0),"-")))</f>
        <v>-</v>
      </c>
      <c r="AC164" s="278" t="str">
        <f>IF(X164="","-",IF(VLOOKUP(X164,'S1-SI'!$D$7:$U$58,17,0)=0,"-",IF(AND(X164=X164,Y164="P"),VLOOKUP(X164,'S1-SI'!$D$7:$U$58,17,0),"-")))</f>
        <v>-</v>
      </c>
      <c r="AD164" s="279" t="str">
        <f>IF(X164="","-",IF(VLOOKUP(X164,'S1-SI'!$D$7:$U$58,18,0)=0,"-",IF(AND(X164=X164,Y164="P"),VLOOKUP(X164,'S1-SI'!$D$7:$U$58,18,0),"-")))</f>
        <v>-</v>
      </c>
      <c r="AE164" s="290" t="s">
        <v>354</v>
      </c>
      <c r="AF164" s="281" t="s">
        <v>85</v>
      </c>
      <c r="AG164" s="275"/>
      <c r="AH164" s="276" t="s">
        <v>270</v>
      </c>
      <c r="AI164" s="277" t="s">
        <v>38</v>
      </c>
      <c r="AJ164" s="278" t="str">
        <f>IF(AH164="","-",IF(VLOOKUP(AH164,'S1-SI'!$D$7:$U$58,7,0)=0,"-",IF(AND(AH164=AH164,OR(AI164="T",AI164="P")),VLOOKUP(AH164,'S1-SI'!$D$7:$U$58,7,0),"-")))</f>
        <v>PAT</v>
      </c>
      <c r="AK164" s="278" t="str">
        <f>IF(AH164="","-",IF(VLOOKUP(AH164,'S1-SI'!$D$7:$U$58,8,0)=0,"-",IF(AND(AH164=AH164,OR(AI164="T",AI164="P")),VLOOKUP(AH164,'S1-SI'!$D$7:$U$58,8,0),"-")))</f>
        <v>-</v>
      </c>
      <c r="AL164" s="278" t="str">
        <f>IF(AH164="","-",IF(VLOOKUP(AH164,'S1-SI'!$D$7:$U$58,9,0)=0,"-",IF(AND(AH164=AH164,OR(AI164="T",AI164="P")),VLOOKUP(AH164,'S1-SI'!$D$7:$U$58,9,0),"-")))</f>
        <v>-</v>
      </c>
      <c r="AM164" s="278" t="str">
        <f>IF(AH164="","-",IF(VLOOKUP(AH164,'S1-SI'!$D$7:$U$58,17,0)=0,"-",IF(AND(AH164=AH164,AI164="P"),VLOOKUP(AH164,'S1-SI'!$D$7:$U$58,17,0),"-")))</f>
        <v>-</v>
      </c>
      <c r="AN164" s="279" t="str">
        <f>IF(AH164="","-",IF(VLOOKUP(AH164,'S1-SI'!$D$7:$U$58,18,0)=0,"-",IF(AND(AH164=AH164,AI164="P"),VLOOKUP(AH164,'S1-SI'!$D$7:$U$58,18,0),"-")))</f>
        <v>-</v>
      </c>
      <c r="AO164" s="290" t="s">
        <v>354</v>
      </c>
      <c r="AP164" s="281" t="s">
        <v>26</v>
      </c>
      <c r="AQ164" s="275"/>
      <c r="AR164" s="276"/>
      <c r="AS164" s="277"/>
      <c r="AT164" s="278" t="str">
        <f>IF(AR164="","-",IF(VLOOKUP(AR164,'S1-SI'!$D$7:$U$58,7,0)=0,"-",IF(AND(AR164=AR164,OR(AS164="T",AS164="P")),VLOOKUP(AR164,'S1-SI'!$D$7:$U$58,7,0),"-")))</f>
        <v>-</v>
      </c>
      <c r="AU164" s="278" t="str">
        <f>IF(AR164="","-",IF(VLOOKUP(AR164,'S1-SI'!$D$7:$U$58,8,0)=0,"-",IF(AND(AR164=AR164,OR(AS164="T",AS164="P")),VLOOKUP(AR164,'S1-SI'!$D$7:$U$58,8,0),"-")))</f>
        <v>-</v>
      </c>
      <c r="AV164" s="278" t="str">
        <f>IF(AR164="","-",IF(VLOOKUP(AR164,'S1-SI'!$D$7:$U$58,9,0)=0,"-",IF(AND(AR164=AR164,OR(AS164="T",AS164="P")),VLOOKUP(AR164,'S1-SI'!$D$7:$U$58,9,0),"-")))</f>
        <v>-</v>
      </c>
      <c r="AW164" s="278" t="str">
        <f>IF(AR164="","-",IF(VLOOKUP(AR164,'S1-SI'!$D$7:$U$58,17,0)=0,"-",IF(AND(AR164=AR164,AS164="P"),VLOOKUP(AR164,'S1-SI'!$D$7:$U$58,17,0),"-")))</f>
        <v>-</v>
      </c>
      <c r="AX164" s="279" t="str">
        <f>IF(AR164="","-",IF(VLOOKUP(AR164,'S1-SI'!$D$7:$U$58,18,0)=0,"-",IF(AND(AR164=AR164,AS164="P"),VLOOKUP(AR164,'S1-SI'!$D$7:$U$58,18,0),"-")))</f>
        <v>-</v>
      </c>
      <c r="AY164" s="290" t="s">
        <v>354</v>
      </c>
      <c r="AZ164" s="281"/>
      <c r="BA164" s="22"/>
      <c r="BB164" s="22"/>
      <c r="BC164" s="22"/>
      <c r="BD164" s="22"/>
      <c r="BE164" s="2"/>
      <c r="BF164" s="2"/>
      <c r="BG164" s="2"/>
      <c r="BH164" s="2"/>
      <c r="BI164" s="2"/>
      <c r="BJ164" s="2"/>
    </row>
    <row r="165" spans="1:62" ht="14.25" customHeight="1">
      <c r="A165" s="23">
        <v>3</v>
      </c>
      <c r="B165" s="38" t="s">
        <v>638</v>
      </c>
      <c r="C165" s="275"/>
      <c r="D165" s="276" t="s">
        <v>355</v>
      </c>
      <c r="E165" s="277" t="s">
        <v>31</v>
      </c>
      <c r="F165" s="278" t="str">
        <f>IF(D165="","-",IF(VLOOKUP(D165,'S1-SI'!$D$7:$U$58,7,0)=0,"-",IF(AND(D165=D165,OR(E165="T",E165="P")),VLOOKUP(D165,'S1-SI'!$D$7:$U$58,7,0),"-")))</f>
        <v>THS</v>
      </c>
      <c r="G165" s="278" t="str">
        <f>IF(D165="","-",IF(VLOOKUP(D165,'S1-SI'!$D$7:$U$58,8,0)=0,"-",IF(AND(D165=D165,OR(E165="T",E165="P")),VLOOKUP(D165,'S1-SI'!$D$7:$U$58,8,0),"-")))</f>
        <v>-</v>
      </c>
      <c r="H165" s="278" t="str">
        <f>IF(D165="","-",IF(VLOOKUP(D165,'S1-SI'!$D$7:$U$58,9,0)=0,"-",IF(AND(D165=D165,OR(E165="T",E165="P")),VLOOKUP(D165,'S1-SI'!$D$7:$U$58,9,0),"-")))</f>
        <v>-</v>
      </c>
      <c r="I165" s="278" t="str">
        <f>IF(D165="","-",IF(VLOOKUP(D165,'S1-SI'!$D$7:$U$58,17,0)=0,"-",IF(AND(D165=D165,E165="P"),VLOOKUP(D165,'S1-SI'!$D$7:$U$58,17,0),"-")))</f>
        <v>-</v>
      </c>
      <c r="J165" s="279" t="str">
        <f>IF(D165="","-",IF(VLOOKUP(D165,'S1-SI'!$D$7:$U$58,18,0)=0,"-",IF(AND(D165=D165,E165="P"),VLOOKUP(D165,'S1-SI'!$D$7:$U$58,18,0),"-")))</f>
        <v>-</v>
      </c>
      <c r="K165" s="289" t="s">
        <v>356</v>
      </c>
      <c r="L165" s="281" t="s">
        <v>26</v>
      </c>
      <c r="M165" s="275"/>
      <c r="N165" s="276" t="s">
        <v>647</v>
      </c>
      <c r="O165" s="277" t="s">
        <v>38</v>
      </c>
      <c r="P165" s="278" t="str">
        <f>IF(N165="","-",IF(VLOOKUP(N165,'S1-SI'!$D$7:$U$58,7,0)=0,"-",IF(AND(N165=N165,OR(O165="T",O165="P")),VLOOKUP(N165,'S1-SI'!$D$7:$U$58,7,0),"-")))</f>
        <v>SGS</v>
      </c>
      <c r="Q165" s="278" t="str">
        <f>IF(N165="","-",IF(VLOOKUP(N165,'S1-SI'!$D$7:$U$58,8,0)=0,"-",IF(AND(N165=N165,OR(O165="T",O165="P")),VLOOKUP(N165,'S1-SI'!$D$7:$U$58,8,0),"-")))</f>
        <v>-</v>
      </c>
      <c r="R165" s="278" t="str">
        <f>IF(N165="","-",IF(VLOOKUP(N165,'S1-SI'!$D$7:$U$58,9,0)=0,"-",IF(AND(N165=N165,OR(O165="T",O165="P")),VLOOKUP(N165,'S1-SI'!$D$7:$U$58,9,0),"-")))</f>
        <v>-</v>
      </c>
      <c r="S165" s="278" t="str">
        <f>IF(N165="","-",IF(VLOOKUP(N165,'S1-SI'!$D$7:$U$58,17,0)=0,"-",IF(AND(N165=N165,O165="P"),VLOOKUP(N165,'S1-SI'!$D$7:$U$58,17,0),"-")))</f>
        <v>DES</v>
      </c>
      <c r="T165" s="279" t="str">
        <f>IF(N165="","-",IF(VLOOKUP(N165,'S1-SI'!$D$7:$U$58,18,0)=0,"-",IF(AND(N165=N165,O165="P"),VLOOKUP(N165,'S1-SI'!$D$7:$U$58,18,0),"-")))</f>
        <v>-</v>
      </c>
      <c r="U165" s="290" t="s">
        <v>356</v>
      </c>
      <c r="V165" s="281" t="s">
        <v>46</v>
      </c>
      <c r="W165" s="275"/>
      <c r="X165" s="276" t="s">
        <v>647</v>
      </c>
      <c r="Y165" s="277" t="s">
        <v>31</v>
      </c>
      <c r="Z165" s="278" t="str">
        <f>IF(X165="","-",IF(VLOOKUP(X165,'S1-SI'!$D$7:$U$58,7,0)=0,"-",IF(AND(X165=X165,OR(Y165="T",Y165="P")),VLOOKUP(X165,'S1-SI'!$D$7:$U$58,7,0),"-")))</f>
        <v>SGS</v>
      </c>
      <c r="AA165" s="278" t="str">
        <f>IF(X165="","-",IF(VLOOKUP(X165,'S1-SI'!$D$7:$U$58,8,0)=0,"-",IF(AND(X165=X165,OR(Y165="T",Y165="P")),VLOOKUP(X165,'S1-SI'!$D$7:$U$58,8,0),"-")))</f>
        <v>-</v>
      </c>
      <c r="AB165" s="278" t="str">
        <f>IF(X165="","-",IF(VLOOKUP(X165,'S1-SI'!$D$7:$U$58,9,0)=0,"-",IF(AND(X165=X165,OR(Y165="T",Y165="P")),VLOOKUP(X165,'S1-SI'!$D$7:$U$58,9,0),"-")))</f>
        <v>-</v>
      </c>
      <c r="AC165" s="278" t="str">
        <f>IF(X165="","-",IF(VLOOKUP(X165,'S1-SI'!$D$7:$U$58,17,0)=0,"-",IF(AND(X165=X165,Y165="P"),VLOOKUP(X165,'S1-SI'!$D$7:$U$58,17,0),"-")))</f>
        <v>-</v>
      </c>
      <c r="AD165" s="279" t="str">
        <f>IF(X165="","-",IF(VLOOKUP(X165,'S1-SI'!$D$7:$U$58,18,0)=0,"-",IF(AND(X165=X165,Y165="P"),VLOOKUP(X165,'S1-SI'!$D$7:$U$58,18,0),"-")))</f>
        <v>-</v>
      </c>
      <c r="AE165" s="290" t="s">
        <v>356</v>
      </c>
      <c r="AF165" s="281" t="s">
        <v>85</v>
      </c>
      <c r="AG165" s="275"/>
      <c r="AH165" s="276" t="s">
        <v>270</v>
      </c>
      <c r="AI165" s="277" t="s">
        <v>38</v>
      </c>
      <c r="AJ165" s="278" t="str">
        <f>IF(AH165="","-",IF(VLOOKUP(AH165,'S1-SI'!$D$7:$U$58,7,0)=0,"-",IF(AND(AH165=AH165,OR(AI165="T",AI165="P")),VLOOKUP(AH165,'S1-SI'!$D$7:$U$58,7,0),"-")))</f>
        <v>PAT</v>
      </c>
      <c r="AK165" s="278" t="str">
        <f>IF(AH165="","-",IF(VLOOKUP(AH165,'S1-SI'!$D$7:$U$58,8,0)=0,"-",IF(AND(AH165=AH165,OR(AI165="T",AI165="P")),VLOOKUP(AH165,'S1-SI'!$D$7:$U$58,8,0),"-")))</f>
        <v>-</v>
      </c>
      <c r="AL165" s="278" t="str">
        <f>IF(AH165="","-",IF(VLOOKUP(AH165,'S1-SI'!$D$7:$U$58,9,0)=0,"-",IF(AND(AH165=AH165,OR(AI165="T",AI165="P")),VLOOKUP(AH165,'S1-SI'!$D$7:$U$58,9,0),"-")))</f>
        <v>-</v>
      </c>
      <c r="AM165" s="278" t="str">
        <f>IF(AH165="","-",IF(VLOOKUP(AH165,'S1-SI'!$D$7:$U$58,17,0)=0,"-",IF(AND(AH165=AH165,AI165="P"),VLOOKUP(AH165,'S1-SI'!$D$7:$U$58,17,0),"-")))</f>
        <v>-</v>
      </c>
      <c r="AN165" s="279" t="str">
        <f>IF(AH165="","-",IF(VLOOKUP(AH165,'S1-SI'!$D$7:$U$58,18,0)=0,"-",IF(AND(AH165=AH165,AI165="P"),VLOOKUP(AH165,'S1-SI'!$D$7:$U$58,18,0),"-")))</f>
        <v>-</v>
      </c>
      <c r="AO165" s="290" t="s">
        <v>356</v>
      </c>
      <c r="AP165" s="281" t="s">
        <v>26</v>
      </c>
      <c r="AQ165" s="275"/>
      <c r="AR165" s="276"/>
      <c r="AS165" s="277"/>
      <c r="AT165" s="278" t="str">
        <f>IF(AR165="","-",IF(VLOOKUP(AR165,'S1-SI'!$D$7:$U$58,7,0)=0,"-",IF(AND(AR165=AR165,OR(AS165="T",AS165="P")),VLOOKUP(AR165,'S1-SI'!$D$7:$U$58,7,0),"-")))</f>
        <v>-</v>
      </c>
      <c r="AU165" s="278" t="str">
        <f>IF(AR165="","-",IF(VLOOKUP(AR165,'S1-SI'!$D$7:$U$58,8,0)=0,"-",IF(AND(AR165=AR165,OR(AS165="T",AS165="P")),VLOOKUP(AR165,'S1-SI'!$D$7:$U$58,8,0),"-")))</f>
        <v>-</v>
      </c>
      <c r="AV165" s="278" t="str">
        <f>IF(AR165="","-",IF(VLOOKUP(AR165,'S1-SI'!$D$7:$U$58,9,0)=0,"-",IF(AND(AR165=AR165,OR(AS165="T",AS165="P")),VLOOKUP(AR165,'S1-SI'!$D$7:$U$58,9,0),"-")))</f>
        <v>-</v>
      </c>
      <c r="AW165" s="278" t="str">
        <f>IF(AR165="","-",IF(VLOOKUP(AR165,'S1-SI'!$D$7:$U$58,17,0)=0,"-",IF(AND(AR165=AR165,AS165="P"),VLOOKUP(AR165,'S1-SI'!$D$7:$U$58,17,0),"-")))</f>
        <v>-</v>
      </c>
      <c r="AX165" s="279" t="str">
        <f>IF(AR165="","-",IF(VLOOKUP(AR165,'S1-SI'!$D$7:$U$58,18,0)=0,"-",IF(AND(AR165=AR165,AS165="P"),VLOOKUP(AR165,'S1-SI'!$D$7:$U$58,18,0),"-")))</f>
        <v>-</v>
      </c>
      <c r="AY165" s="290" t="s">
        <v>356</v>
      </c>
      <c r="AZ165" s="281"/>
      <c r="BA165" s="22"/>
      <c r="BB165" s="22"/>
      <c r="BC165" s="22"/>
      <c r="BD165" s="22"/>
      <c r="BE165" s="2"/>
      <c r="BF165" s="2"/>
      <c r="BG165" s="2"/>
      <c r="BH165" s="2"/>
      <c r="BI165" s="2"/>
      <c r="BJ165" s="2"/>
    </row>
    <row r="166" spans="1:62" ht="14.25" customHeight="1">
      <c r="A166" s="23">
        <v>3</v>
      </c>
      <c r="B166" s="38" t="s">
        <v>638</v>
      </c>
      <c r="C166" s="275"/>
      <c r="D166" s="276" t="s">
        <v>478</v>
      </c>
      <c r="E166" s="277" t="s">
        <v>31</v>
      </c>
      <c r="F166" s="278" t="str">
        <f>IF(D166="","-",IF(VLOOKUP(D166,'S1-TE'!$D$7:$U$58,7,0)=0,"-",IF(AND(D166=D166,OR(E166="T",E166="P")),VLOOKUP(D166,'S1-TE'!$D$7:$U$58,7,0),"-")))</f>
        <v>IHT</v>
      </c>
      <c r="G166" s="278" t="str">
        <f>IF(D166="","-",IF(VLOOKUP(D166,'S1-TE'!$D$7:$U$58,8,0)=0,"-",IF(AND(D166=D166,OR(E166="T",E166="P")),VLOOKUP(D166,'S1-TE'!$D$7:$U$58,8,0),"-")))</f>
        <v>-</v>
      </c>
      <c r="H166" s="278" t="str">
        <f>IF(D166="","-",IF(VLOOKUP(D166,'S1-TE'!$D$7:$U$58,9,0)=0,"-",IF(AND(D166=D166,OR(E166="T",E166="P")),VLOOKUP(D166,'S1-TE'!$D$7:$U$58,9,0),"-")))</f>
        <v>-</v>
      </c>
      <c r="I166" s="278" t="str">
        <f>IF(D166="","-",IF(VLOOKUP(D166,'S1-TE'!$D$7:$U$58,17,0)=0,"-",IF(AND(D166=D166,E166="P"),VLOOKUP(D166,'S1-TE'!$D$7:$U$58,17,0),"-")))</f>
        <v>-</v>
      </c>
      <c r="J166" s="279" t="str">
        <f>IF(D166="","-",IF(VLOOKUP(D166,'S1-TE'!$D$7:$U$58,18,0)=0,"-",IF(AND(D166=D166,E166="P"),VLOOKUP(D166,'S1-TE'!$D$7:$U$58,18,0),"-")))</f>
        <v>-</v>
      </c>
      <c r="K166" s="289" t="s">
        <v>357</v>
      </c>
      <c r="L166" s="281" t="s">
        <v>135</v>
      </c>
      <c r="M166" s="275"/>
      <c r="N166" s="276"/>
      <c r="O166" s="277"/>
      <c r="P166" s="278" t="str">
        <f>IF(N166="","-",IF(VLOOKUP(N166,'S1-TE'!$D$7:$U$58,7,0)=0,"-",IF(AND(N166=N166,OR(O166="T",O166="P")),VLOOKUP(N166,'S1-TE'!$D$7:$U$58,7,0),"-")))</f>
        <v>-</v>
      </c>
      <c r="Q166" s="278" t="str">
        <f>IF(N166="","-",IF(VLOOKUP(N166,'S1-TE'!$D$7:$U$58,8,0)=0,"-",IF(AND(N166=N166,OR(O166="T",O166="P")),VLOOKUP(N166,'S1-TE'!$D$7:$U$58,8,0),"-")))</f>
        <v>-</v>
      </c>
      <c r="R166" s="278" t="str">
        <f>IF(N166="","-",IF(VLOOKUP(N166,'S1-TE'!$D$7:$U$58,9,0)=0,"-",IF(AND(N166=N166,OR(O166="T",O166="P")),VLOOKUP(N166,'S1-TE'!$D$7:$U$58,9,0),"-")))</f>
        <v>-</v>
      </c>
      <c r="S166" s="278" t="str">
        <f>IF(N166="","-",IF(VLOOKUP(N166,'S1-TE'!$D$7:$U$58,17,0)=0,"-",IF(AND(N166=N166,O166="P"),VLOOKUP(N166,'S1-TE'!$D$7:$U$58,17,0),"-")))</f>
        <v>-</v>
      </c>
      <c r="T166" s="279" t="str">
        <f>IF(N166="","-",IF(VLOOKUP(N166,'S1-TE'!$D$7:$U$58,18,0)=0,"-",IF(AND(N166=N166,O166="P"),VLOOKUP(N166,'S1-TE'!$D$7:$U$58,18,0),"-")))</f>
        <v>-</v>
      </c>
      <c r="U166" s="290" t="s">
        <v>357</v>
      </c>
      <c r="V166" s="281"/>
      <c r="W166" s="275"/>
      <c r="X166" s="276" t="s">
        <v>471</v>
      </c>
      <c r="Y166" s="277" t="s">
        <v>38</v>
      </c>
      <c r="Z166" s="278" t="str">
        <f>IF(X166="","-",IF(VLOOKUP(X166,'S1-TE'!$D$7:$U$58,7,0)=0,"-",IF(AND(X166=X166,OR(Y166="T",Y166="P")),VLOOKUP(X166,'S1-TE'!$D$7:$U$58,7,0),"-")))</f>
        <v>SFA</v>
      </c>
      <c r="AA166" s="278" t="str">
        <f>IF(X166="","-",IF(VLOOKUP(X166,'S1-TE'!$D$7:$U$58,8,0)=0,"-",IF(AND(X166=X166,OR(Y166="T",Y166="P")),VLOOKUP(X166,'S1-TE'!$D$7:$U$58,8,0),"-")))</f>
        <v>-</v>
      </c>
      <c r="AB166" s="278" t="str">
        <f>IF(X166="","-",IF(VLOOKUP(X166,'S1-TE'!$D$7:$U$58,9,0)=0,"-",IF(AND(X166=X166,OR(Y166="T",Y166="P")),VLOOKUP(X166,'S1-TE'!$D$7:$U$58,9,0),"-")))</f>
        <v>-</v>
      </c>
      <c r="AC166" s="278" t="str">
        <f>IF(X166="","-",IF(VLOOKUP(X166,'S1-TE'!$D$7:$U$58,17,0)=0,"-",IF(AND(X166=X166,Y166="P"),VLOOKUP(X166,'S1-TE'!$D$7:$U$58,17,0),"-")))</f>
        <v>-</v>
      </c>
      <c r="AD166" s="279" t="str">
        <f>IF(X166="","-",IF(VLOOKUP(X166,'S1-TE'!$D$7:$U$58,18,0)=0,"-",IF(AND(X166=X166,Y166="P"),VLOOKUP(X166,'S1-TE'!$D$7:$U$58,18,0),"-")))</f>
        <v>-</v>
      </c>
      <c r="AE166" s="290" t="s">
        <v>357</v>
      </c>
      <c r="AF166" s="281" t="s">
        <v>79</v>
      </c>
      <c r="AG166" s="275"/>
      <c r="AH166" s="276" t="s">
        <v>490</v>
      </c>
      <c r="AI166" s="277" t="s">
        <v>31</v>
      </c>
      <c r="AJ166" s="278" t="str">
        <f>IF(AH166="","-",IF(VLOOKUP(AH166,'S1-TE'!$D$7:$U$58,7,0)=0,"-",IF(AND(AH166=AH166,OR(AI166="T",AI166="P")),VLOOKUP(AH166,'S1-TE'!$D$7:$U$58,7,0),"-")))</f>
        <v>GFP</v>
      </c>
      <c r="AK166" s="278" t="str">
        <f>IF(AH166="","-",IF(VLOOKUP(AH166,'S1-TE'!$D$7:$U$58,8,0)=0,"-",IF(AND(AH166=AH166,OR(AI166="T",AI166="P")),VLOOKUP(AH166,'S1-TE'!$D$7:$U$58,8,0),"-")))</f>
        <v>-</v>
      </c>
      <c r="AL166" s="278" t="str">
        <f>IF(AH166="","-",IF(VLOOKUP(AH166,'S1-TE'!$D$7:$U$58,9,0)=0,"-",IF(AND(AH166=AH166,OR(AI166="T",AI166="P")),VLOOKUP(AH166,'S1-TE'!$D$7:$U$58,9,0),"-")))</f>
        <v>-</v>
      </c>
      <c r="AM166" s="278" t="str">
        <f>IF(AH166="","-",IF(VLOOKUP(AH166,'S1-TE'!$D$7:$U$58,17,0)=0,"-",IF(AND(AH166=AH166,AI166="P"),VLOOKUP(AH166,'S1-TE'!$D$7:$U$58,17,0),"-")))</f>
        <v>-</v>
      </c>
      <c r="AN166" s="279" t="str">
        <f>IF(AH166="","-",IF(VLOOKUP(AH166,'S1-TE'!$D$7:$U$58,18,0)=0,"-",IF(AND(AH166=AH166,AI166="P"),VLOOKUP(AH166,'S1-TE'!$D$7:$U$58,18,0),"-")))</f>
        <v>-</v>
      </c>
      <c r="AO166" s="290" t="s">
        <v>357</v>
      </c>
      <c r="AP166" s="281" t="s">
        <v>40</v>
      </c>
      <c r="AQ166" s="275"/>
      <c r="AR166" s="282"/>
      <c r="AS166" s="275"/>
      <c r="AT166" s="278" t="str">
        <f>IF(AR166="","-",IF(VLOOKUP(AR166,'S1-TE'!$D$7:$U$58,7,0)=0,"-",IF(AND(AR166=AR166,OR(AS166="T",AS166="P")),VLOOKUP(AR166,'S1-TE'!$D$7:$U$58,7,0),"-")))</f>
        <v>-</v>
      </c>
      <c r="AU166" s="278" t="str">
        <f>IF(AR166="","-",IF(VLOOKUP(AR166,'S1-TE'!$D$7:$U$58,8,0)=0,"-",IF(AND(AR166=AR166,OR(AS166="T",AS166="P")),VLOOKUP(AR166,'S1-TE'!$D$7:$U$58,8,0),"-")))</f>
        <v>-</v>
      </c>
      <c r="AV166" s="278" t="str">
        <f>IF(AR166="","-",IF(VLOOKUP(AR166,'S1-TE'!$D$7:$U$58,9,0)=0,"-",IF(AND(AR166=AR166,OR(AS166="T",AS166="P")),VLOOKUP(AR166,'S1-TE'!$D$7:$U$58,9,0),"-")))</f>
        <v>-</v>
      </c>
      <c r="AW166" s="278" t="str">
        <f>IF(AR166="","-",IF(VLOOKUP(AR166,'S1-TE'!$D$7:$U$58,17,0)=0,"-",IF(AND(AR166=AR166,AS166="P"),VLOOKUP(AR166,'S1-TE'!$D$7:$U$58,17,0),"-")))</f>
        <v>-</v>
      </c>
      <c r="AX166" s="279" t="str">
        <f>IF(AR166="","-",IF(VLOOKUP(AR166,'S1-TE'!$D$7:$U$58,18,0)=0,"-",IF(AND(AR166=AR166,AS166="P"),VLOOKUP(AR166,'S1-TE'!$D$7:$U$58,18,0),"-")))</f>
        <v>-</v>
      </c>
      <c r="AY166" s="290" t="s">
        <v>357</v>
      </c>
      <c r="AZ166" s="283"/>
      <c r="BA166" s="22"/>
      <c r="BB166" s="22"/>
      <c r="BC166" s="22"/>
      <c r="BD166" s="22"/>
      <c r="BE166" s="2"/>
      <c r="BF166" s="2"/>
      <c r="BG166" s="2"/>
      <c r="BH166" s="2"/>
      <c r="BI166" s="2"/>
      <c r="BJ166" s="2"/>
    </row>
    <row r="167" spans="1:62" ht="14.25" customHeight="1">
      <c r="A167" s="23">
        <v>3</v>
      </c>
      <c r="B167" s="38" t="s">
        <v>638</v>
      </c>
      <c r="C167" s="563"/>
      <c r="D167" s="276" t="s">
        <v>478</v>
      </c>
      <c r="E167" s="277" t="s">
        <v>31</v>
      </c>
      <c r="F167" s="278" t="str">
        <f>IF(D167="","-",IF(VLOOKUP(D167,'S1-TE'!$D$7:$U$58,7,0)=0,"-",IF(AND(D167=D167,OR(E167="T",E167="P")),VLOOKUP(D167,'S1-TE'!$D$7:$U$58,7,0),"-")))</f>
        <v>IHT</v>
      </c>
      <c r="G167" s="278" t="str">
        <f>IF(D167="","-",IF(VLOOKUP(D167,'S1-TE'!$D$7:$U$58,8,0)=0,"-",IF(AND(D167=D167,OR(E167="T",E167="P")),VLOOKUP(D167,'S1-TE'!$D$7:$U$58,8,0),"-")))</f>
        <v>-</v>
      </c>
      <c r="H167" s="278" t="str">
        <f>IF(D167="","-",IF(VLOOKUP(D167,'S1-TE'!$D$7:$U$58,9,0)=0,"-",IF(AND(D167=D167,OR(E167="T",E167="P")),VLOOKUP(D167,'S1-TE'!$D$7:$U$58,9,0),"-")))</f>
        <v>-</v>
      </c>
      <c r="I167" s="278" t="str">
        <f>IF(D167="","-",IF(VLOOKUP(D167,'S1-TE'!$D$7:$U$58,17,0)=0,"-",IF(AND(D167=D167,E167="P"),VLOOKUP(D167,'S1-TE'!$D$7:$U$58,17,0),"-")))</f>
        <v>-</v>
      </c>
      <c r="J167" s="279" t="str">
        <f>IF(D167="","-",IF(VLOOKUP(D167,'S1-TE'!$D$7:$U$58,18,0)=0,"-",IF(AND(D167=D167,E167="P"),VLOOKUP(D167,'S1-TE'!$D$7:$U$58,18,0),"-")))</f>
        <v>-</v>
      </c>
      <c r="K167" s="289" t="s">
        <v>363</v>
      </c>
      <c r="L167" s="281" t="s">
        <v>135</v>
      </c>
      <c r="M167" s="563"/>
      <c r="N167" s="276"/>
      <c r="O167" s="277"/>
      <c r="P167" s="278" t="str">
        <f>IF(N167="","-",IF(VLOOKUP(N167,'S1-TE'!$D$7:$U$58,7,0)=0,"-",IF(AND(N167=N167,OR(O167="T",O167="P")),VLOOKUP(N167,'S1-TE'!$D$7:$U$58,7,0),"-")))</f>
        <v>-</v>
      </c>
      <c r="Q167" s="278" t="str">
        <f>IF(N167="","-",IF(VLOOKUP(N167,'S1-TE'!$D$7:$U$58,8,0)=0,"-",IF(AND(N167=N167,OR(O167="T",O167="P")),VLOOKUP(N167,'S1-TE'!$D$7:$U$58,8,0),"-")))</f>
        <v>-</v>
      </c>
      <c r="R167" s="278" t="str">
        <f>IF(N167="","-",IF(VLOOKUP(N167,'S1-TE'!$D$7:$U$58,9,0)=0,"-",IF(AND(N167=N167,OR(O167="T",O167="P")),VLOOKUP(N167,'S1-TE'!$D$7:$U$58,9,0),"-")))</f>
        <v>-</v>
      </c>
      <c r="S167" s="278" t="str">
        <f>IF(N167="","-",IF(VLOOKUP(N167,'S1-TE'!$D$7:$U$58,17,0)=0,"-",IF(AND(N167=N167,O167="P"),VLOOKUP(N167,'S1-TE'!$D$7:$U$58,17,0),"-")))</f>
        <v>-</v>
      </c>
      <c r="T167" s="279" t="str">
        <f>IF(N167="","-",IF(VLOOKUP(N167,'S1-TE'!$D$7:$U$58,18,0)=0,"-",IF(AND(N167=N167,O167="P"),VLOOKUP(N167,'S1-TE'!$D$7:$U$58,18,0),"-")))</f>
        <v>-</v>
      </c>
      <c r="U167" s="290" t="s">
        <v>363</v>
      </c>
      <c r="V167" s="281"/>
      <c r="W167" s="563"/>
      <c r="X167" s="276" t="s">
        <v>471</v>
      </c>
      <c r="Y167" s="277" t="s">
        <v>38</v>
      </c>
      <c r="Z167" s="278" t="str">
        <f>IF(X167="","-",IF(VLOOKUP(X167,'S1-TE'!$D$7:$U$58,7,0)=0,"-",IF(AND(X167=X167,OR(Y167="T",Y167="P")),VLOOKUP(X167,'S1-TE'!$D$7:$U$58,7,0),"-")))</f>
        <v>SFA</v>
      </c>
      <c r="AA167" s="278" t="str">
        <f>IF(X167="","-",IF(VLOOKUP(X167,'S1-TE'!$D$7:$U$58,8,0)=0,"-",IF(AND(X167=X167,OR(Y167="T",Y167="P")),VLOOKUP(X167,'S1-TE'!$D$7:$U$58,8,0),"-")))</f>
        <v>-</v>
      </c>
      <c r="AB167" s="278" t="str">
        <f>IF(X167="","-",IF(VLOOKUP(X167,'S1-TE'!$D$7:$U$58,9,0)=0,"-",IF(AND(X167=X167,OR(Y167="T",Y167="P")),VLOOKUP(X167,'S1-TE'!$D$7:$U$58,9,0),"-")))</f>
        <v>-</v>
      </c>
      <c r="AC167" s="278" t="str">
        <f>IF(X167="","-",IF(VLOOKUP(X167,'S1-TE'!$D$7:$U$58,17,0)=0,"-",IF(AND(X167=X167,Y167="P"),VLOOKUP(X167,'S1-TE'!$D$7:$U$58,17,0),"-")))</f>
        <v>-</v>
      </c>
      <c r="AD167" s="279" t="str">
        <f>IF(X167="","-",IF(VLOOKUP(X167,'S1-TE'!$D$7:$U$58,18,0)=0,"-",IF(AND(X167=X167,Y167="P"),VLOOKUP(X167,'S1-TE'!$D$7:$U$58,18,0),"-")))</f>
        <v>-</v>
      </c>
      <c r="AE167" s="290" t="s">
        <v>363</v>
      </c>
      <c r="AF167" s="281" t="s">
        <v>79</v>
      </c>
      <c r="AG167" s="563"/>
      <c r="AH167" s="276" t="s">
        <v>490</v>
      </c>
      <c r="AI167" s="277" t="s">
        <v>31</v>
      </c>
      <c r="AJ167" s="278" t="str">
        <f>IF(AH167="","-",IF(VLOOKUP(AH167,'S1-TE'!$D$7:$U$58,7,0)=0,"-",IF(AND(AH167=AH167,OR(AI167="T",AI167="P")),VLOOKUP(AH167,'S1-TE'!$D$7:$U$58,7,0),"-")))</f>
        <v>GFP</v>
      </c>
      <c r="AK167" s="278" t="str">
        <f>IF(AH167="","-",IF(VLOOKUP(AH167,'S1-TE'!$D$7:$U$58,8,0)=0,"-",IF(AND(AH167=AH167,OR(AI167="T",AI167="P")),VLOOKUP(AH167,'S1-TE'!$D$7:$U$58,8,0),"-")))</f>
        <v>-</v>
      </c>
      <c r="AL167" s="278" t="str">
        <f>IF(AH167="","-",IF(VLOOKUP(AH167,'S1-TE'!$D$7:$U$58,9,0)=0,"-",IF(AND(AH167=AH167,OR(AI167="T",AI167="P")),VLOOKUP(AH167,'S1-TE'!$D$7:$U$58,9,0),"-")))</f>
        <v>-</v>
      </c>
      <c r="AM167" s="278" t="str">
        <f>IF(AH167="","-",IF(VLOOKUP(AH167,'S1-TE'!$D$7:$U$58,17,0)=0,"-",IF(AND(AH167=AH167,AI167="P"),VLOOKUP(AH167,'S1-TE'!$D$7:$U$58,17,0),"-")))</f>
        <v>-</v>
      </c>
      <c r="AN167" s="279" t="str">
        <f>IF(AH167="","-",IF(VLOOKUP(AH167,'S1-TE'!$D$7:$U$58,18,0)=0,"-",IF(AND(AH167=AH167,AI167="P"),VLOOKUP(AH167,'S1-TE'!$D$7:$U$58,18,0),"-")))</f>
        <v>-</v>
      </c>
      <c r="AO167" s="290" t="s">
        <v>363</v>
      </c>
      <c r="AP167" s="281" t="s">
        <v>40</v>
      </c>
      <c r="AQ167" s="563"/>
      <c r="AR167" s="282"/>
      <c r="AS167" s="275"/>
      <c r="AT167" s="278" t="str">
        <f>IF(AR167="","-",IF(VLOOKUP(AR167,'S1-TE'!$D$7:$U$58,7,0)=0,"-",IF(AND(AR167=AR167,OR(AS167="T",AS167="P")),VLOOKUP(AR167,'S1-TE'!$D$7:$U$58,7,0),"-")))</f>
        <v>-</v>
      </c>
      <c r="AU167" s="278" t="str">
        <f>IF(AR167="","-",IF(VLOOKUP(AR167,'S1-TE'!$D$7:$U$58,8,0)=0,"-",IF(AND(AR167=AR167,OR(AS167="T",AS167="P")),VLOOKUP(AR167,'S1-TE'!$D$7:$U$58,8,0),"-")))</f>
        <v>-</v>
      </c>
      <c r="AV167" s="278" t="str">
        <f>IF(AR167="","-",IF(VLOOKUP(AR167,'S1-TE'!$D$7:$U$58,9,0)=0,"-",IF(AND(AR167=AR167,OR(AS167="T",AS167="P")),VLOOKUP(AR167,'S1-TE'!$D$7:$U$58,9,0),"-")))</f>
        <v>-</v>
      </c>
      <c r="AW167" s="278" t="str">
        <f>IF(AR167="","-",IF(VLOOKUP(AR167,'S1-TE'!$D$7:$U$58,17,0)=0,"-",IF(AND(AR167=AR167,AS167="P"),VLOOKUP(AR167,'S1-TE'!$D$7:$U$58,17,0),"-")))</f>
        <v>-</v>
      </c>
      <c r="AX167" s="279" t="str">
        <f>IF(AR167="","-",IF(VLOOKUP(AR167,'S1-TE'!$D$7:$U$58,18,0)=0,"-",IF(AND(AR167=AR167,AS167="P"),VLOOKUP(AR167,'S1-TE'!$D$7:$U$58,18,0),"-")))</f>
        <v>-</v>
      </c>
      <c r="AY167" s="290" t="s">
        <v>363</v>
      </c>
      <c r="AZ167" s="28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</row>
    <row r="168" spans="1:62" ht="14.25" customHeight="1">
      <c r="A168" s="23">
        <v>3</v>
      </c>
      <c r="B168" s="38" t="s">
        <v>638</v>
      </c>
      <c r="C168" s="275"/>
      <c r="D168" s="276"/>
      <c r="E168" s="277"/>
      <c r="F168" s="278" t="str">
        <f>IF(D168="","-",IF(VLOOKUP(D168,'S1-MR'!$D$7:$U$61,7,0)=0,"-",IF(AND(D168=D168,OR(E168="T",E168="P")),VLOOKUP(D168,'S1-MR'!$D$7:$U$61,7,0),"-")))</f>
        <v>-</v>
      </c>
      <c r="G168" s="278" t="str">
        <f>IF(D168="","-",IF(VLOOKUP(D168,'S1-MR'!$D$7:$U$61,8,0)=0,"-",IF(AND(D168=D168,OR(E168="T",E168="P")),VLOOKUP(D168,'S1-MR'!$D$7:$U$61,8,0),"-")))</f>
        <v>-</v>
      </c>
      <c r="H168" s="278" t="str">
        <f>IF(D168="","-",IF(VLOOKUP(D168,'S1-MR'!$D$7:$U$61,9,0)=0,"-",IF(AND(D168=D168,OR(E168="T",E168="P")),VLOOKUP(D168,'S1-MR'!$D$7:$U$61,9,0),"-")))</f>
        <v>-</v>
      </c>
      <c r="I168" s="278" t="str">
        <f>IF(D168="","-",IF(VLOOKUP(D168,'S1-MR'!$D$7:$U$61,17,0)=0,"-",IF(AND(D168=D168,E168="P"),VLOOKUP(D168,'S1-MR'!$D$7:$U$61,17,0),"-")))</f>
        <v>-</v>
      </c>
      <c r="J168" s="279" t="str">
        <f>IF(D168="","-",IF(VLOOKUP(D168,'S1-MR'!$D$7:$U$61,18,0)=0,"-",IF(AND(D168=D168,E168="P"),VLOOKUP(D168,'S1-MR'!$D$7:$U$61,18,0),"-")))</f>
        <v>-</v>
      </c>
      <c r="K168" s="289" t="s">
        <v>367</v>
      </c>
      <c r="L168" s="281"/>
      <c r="M168" s="275"/>
      <c r="N168" s="276" t="s">
        <v>600</v>
      </c>
      <c r="O168" s="276" t="s">
        <v>31</v>
      </c>
      <c r="P168" s="278" t="str">
        <f>IF(N168="","-",IF(VLOOKUP(N168,'S1-MR'!$D$7:$U$61,7,0)=0,"-",IF(AND(N168=N168,OR(O168="T",O168="P")),VLOOKUP(N168,'S1-MR'!$D$7:$U$61,7,0),"-")))</f>
        <v>BAS</v>
      </c>
      <c r="Q168" s="278" t="str">
        <f>IF(N168="","-",IF(VLOOKUP(N168,'S1-MR'!$D$7:$U$61,8,0)=0,"-",IF(AND(N168=N168,OR(O168="T",O168="P")),VLOOKUP(N168,'S1-MR'!$D$7:$U$61,8,0),"-")))</f>
        <v>-</v>
      </c>
      <c r="R168" s="278" t="str">
        <f>IF(N168="","-",IF(VLOOKUP(N168,'S1-MR'!$D$7:$U$61,9,0)=0,"-",IF(AND(N168=N168,OR(O168="T",O168="P")),VLOOKUP(N168,'S1-MR'!$D$7:$U$61,9,0),"-")))</f>
        <v>-</v>
      </c>
      <c r="S168" s="278" t="str">
        <f>IF(N168="","-",IF(VLOOKUP(N168,'S1-MR'!$D$7:$U$61,17,0)=0,"-",IF(AND(N168=N168,O168="P"),VLOOKUP(N168,'S1-MR'!$D$7:$U$61,17,0),"-")))</f>
        <v>-</v>
      </c>
      <c r="T168" s="279" t="str">
        <f>IF(N168="","-",IF(VLOOKUP(N168,'S1-MR'!$D$7:$U$61,18,0)=0,"-",IF(AND(N168=N168,O168="P"),VLOOKUP(N168,'S1-MR'!$D$7:$U$61,18,0),"-")))</f>
        <v>-</v>
      </c>
      <c r="U168" s="290" t="s">
        <v>367</v>
      </c>
      <c r="V168" s="281" t="s">
        <v>85</v>
      </c>
      <c r="W168" s="275"/>
      <c r="X168" s="276" t="s">
        <v>609</v>
      </c>
      <c r="Y168" s="276" t="s">
        <v>31</v>
      </c>
      <c r="Z168" s="278" t="str">
        <f>IF(X168="","-",IF(VLOOKUP(X168,'S1-MR'!$D$7:$U$61,7,0)=0,"-",IF(AND(X168=X168,OR(Y168="T",Y168="P")),VLOOKUP(X168,'S1-MR'!$D$7:$U$61,7,0),"-")))</f>
        <v>HSS</v>
      </c>
      <c r="AA168" s="278" t="str">
        <f>IF(X168="","-",IF(VLOOKUP(X168,'S1-MR'!$D$7:$U$61,8,0)=0,"-",IF(AND(X168=X168,OR(Y168="T",Y168="P")),VLOOKUP(X168,'S1-MR'!$D$7:$U$61,8,0),"-")))</f>
        <v>-</v>
      </c>
      <c r="AB168" s="278" t="str">
        <f>IF(X168="","-",IF(VLOOKUP(X168,'S1-MR'!$D$7:$U$61,9,0)=0,"-",IF(AND(X168=X168,OR(Y168="T",Y168="P")),VLOOKUP(X168,'S1-MR'!$D$7:$U$61,9,0),"-")))</f>
        <v>-</v>
      </c>
      <c r="AC168" s="278" t="str">
        <f>IF(X168="","-",IF(VLOOKUP(X168,'S1-MR'!$D$7:$U$61,17,0)=0,"-",IF(AND(X168=X168,Y168="P"),VLOOKUP(X168,'S1-MR'!$D$7:$U$61,17,0),"-")))</f>
        <v>-</v>
      </c>
      <c r="AD168" s="279" t="str">
        <f>IF(X168="","-",IF(VLOOKUP(X168,'S1-MR'!$D$7:$U$61,18,0)=0,"-",IF(AND(X168=X168,Y168="P"),VLOOKUP(X168,'S1-MR'!$D$7:$U$61,18,0),"-")))</f>
        <v>-</v>
      </c>
      <c r="AE168" s="290" t="s">
        <v>367</v>
      </c>
      <c r="AF168" s="281" t="s">
        <v>40</v>
      </c>
      <c r="AG168" s="275"/>
      <c r="AH168" s="276"/>
      <c r="AI168" s="276"/>
      <c r="AJ168" s="278" t="str">
        <f>IF(AH168="","-",IF(VLOOKUP(AH168,'S1-MR'!$D$7:$U$61,7,0)=0,"-",IF(AND(AH168=AH168,OR(AI168="T",AI168="P")),VLOOKUP(AH168,'S1-MR'!$D$7:$U$61,7,0),"-")))</f>
        <v>-</v>
      </c>
      <c r="AK168" s="278" t="str">
        <f>IF(AH168="","-",IF(VLOOKUP(AH168,'S1-MR'!$D$7:$U$61,8,0)=0,"-",IF(AND(AH168=AH168,OR(AI168="T",AI168="P")),VLOOKUP(AH168,'S1-MR'!$D$7:$U$61,8,0),"-")))</f>
        <v>-</v>
      </c>
      <c r="AL168" s="278" t="str">
        <f>IF(AH168="","-",IF(VLOOKUP(AH168,'S1-MR'!$D$7:$U$61,9,0)=0,"-",IF(AND(AH168=AH168,OR(AI168="T",AI168="P")),VLOOKUP(AH168,'S1-MR'!$D$7:$U$61,9,0),"-")))</f>
        <v>-</v>
      </c>
      <c r="AM168" s="278" t="str">
        <f>IF(AH168="","-",IF(VLOOKUP(AH168,'S1-MR'!$D$7:$U$61,17,0)=0,"-",IF(AND(AH168=AH168,AI168="P"),VLOOKUP(AH168,'S1-MR'!$D$7:$U$61,17,0),"-")))</f>
        <v>-</v>
      </c>
      <c r="AN168" s="279" t="str">
        <f>IF(AH168="","-",IF(VLOOKUP(AH168,'S1-MR'!$D$7:$U$61,18,0)=0,"-",IF(AND(AH168=AH168,AI168="P"),VLOOKUP(AH168,'S1-MR'!$D$7:$U$61,18,0),"-")))</f>
        <v>-</v>
      </c>
      <c r="AO168" s="290" t="s">
        <v>367</v>
      </c>
      <c r="AP168" s="281"/>
      <c r="AQ168" s="275"/>
      <c r="AR168" s="276" t="s">
        <v>371</v>
      </c>
      <c r="AS168" s="276" t="s">
        <v>31</v>
      </c>
      <c r="AT168" s="278" t="str">
        <f>IF(AR168="","-",IF(VLOOKUP(AR168,'S1-MR'!$D$7:$U$61,7,0)=0,"-",IF(AND(AR168=AR168,OR(AS168="T",AS168="P")),VLOOKUP(AR168,'S1-MR'!$D$7:$U$61,7,0),"-")))</f>
        <v>HSS</v>
      </c>
      <c r="AU168" s="278" t="str">
        <f>IF(AR168="","-",IF(VLOOKUP(AR168,'S1-MR'!$D$7:$U$61,8,0)=0,"-",IF(AND(AR168=AR168,OR(AS168="T",AS168="P")),VLOOKUP(AR168,'S1-MR'!$D$7:$U$61,8,0),"-")))</f>
        <v>-</v>
      </c>
      <c r="AV168" s="278" t="str">
        <f>IF(AR168="","-",IF(VLOOKUP(AR168,'S1-MR'!$D$7:$U$61,9,0)=0,"-",IF(AND(AR168=AR168,OR(AS168="T",AS168="P")),VLOOKUP(AR168,'S1-MR'!$D$7:$U$61,9,0),"-")))</f>
        <v>-</v>
      </c>
      <c r="AW168" s="278" t="str">
        <f>IF(AR168="","-",IF(VLOOKUP(AR168,'S1-MR'!$D$7:$U$61,17,0)=0,"-",IF(AND(AR168=AR168,AS168="P"),VLOOKUP(AR168,'S1-MR'!$D$7:$U$61,17,0),"-")))</f>
        <v>-</v>
      </c>
      <c r="AX168" s="279" t="str">
        <f>IF(AR168="","-",IF(VLOOKUP(AR168,'S1-MR'!$D$7:$U$61,18,0)=0,"-",IF(AND(AR168=AR168,AS168="P"),VLOOKUP(AR168,'S1-MR'!$D$7:$U$61,18,0),"-")))</f>
        <v>-</v>
      </c>
      <c r="AY168" s="290" t="s">
        <v>367</v>
      </c>
      <c r="AZ168" s="281" t="s">
        <v>95</v>
      </c>
      <c r="BA168" s="22"/>
      <c r="BB168" s="22"/>
      <c r="BC168" s="22"/>
      <c r="BD168" s="22"/>
      <c r="BE168" s="2"/>
      <c r="BF168" s="2"/>
      <c r="BG168" s="2"/>
      <c r="BH168" s="2"/>
      <c r="BI168" s="2"/>
      <c r="BJ168" s="2"/>
    </row>
    <row r="169" spans="1:62" ht="14.25" customHeight="1">
      <c r="A169" s="23">
        <v>3</v>
      </c>
      <c r="B169" s="38" t="s">
        <v>638</v>
      </c>
      <c r="C169" s="275"/>
      <c r="D169" s="276"/>
      <c r="E169" s="277"/>
      <c r="F169" s="278" t="str">
        <f>IF(D169="","-",IF(VLOOKUP(D169,'S1-MR'!$D$7:$U$61,7,0)=0,"-",IF(AND(D169=D169,OR(E169="T",E169="P")),VLOOKUP(D169,'S1-MR'!$D$7:$U$61,7,0),"-")))</f>
        <v>-</v>
      </c>
      <c r="G169" s="278" t="str">
        <f>IF(D169="","-",IF(VLOOKUP(D169,'S1-MR'!$D$7:$U$61,8,0)=0,"-",IF(AND(D169=D169,OR(E169="T",E169="P")),VLOOKUP(D169,'S1-MR'!$D$7:$U$61,8,0),"-")))</f>
        <v>-</v>
      </c>
      <c r="H169" s="278" t="str">
        <f>IF(D169="","-",IF(VLOOKUP(D169,'S1-MR'!$D$7:$U$61,9,0)=0,"-",IF(AND(D169=D169,OR(E169="T",E169="P")),VLOOKUP(D169,'S1-MR'!$D$7:$U$61,9,0),"-")))</f>
        <v>-</v>
      </c>
      <c r="I169" s="278" t="str">
        <f>IF(D169="","-",IF(VLOOKUP(D169,'S1-MR'!$D$7:$U$61,17,0)=0,"-",IF(AND(D169=D169,E169="P"),VLOOKUP(D169,'S1-MR'!$D$7:$U$61,17,0),"-")))</f>
        <v>-</v>
      </c>
      <c r="J169" s="279" t="str">
        <f>IF(D169="","-",IF(VLOOKUP(D169,'S1-MR'!$D$7:$U$61,18,0)=0,"-",IF(AND(D169=D169,E169="P"),VLOOKUP(D169,'S1-MR'!$D$7:$U$61,18,0),"-")))</f>
        <v>-</v>
      </c>
      <c r="K169" s="289" t="s">
        <v>372</v>
      </c>
      <c r="L169" s="281"/>
      <c r="M169" s="275"/>
      <c r="N169" s="276" t="s">
        <v>600</v>
      </c>
      <c r="O169" s="276" t="s">
        <v>31</v>
      </c>
      <c r="P169" s="278" t="str">
        <f>IF(N169="","-",IF(VLOOKUP(N169,'S1-MR'!$D$7:$U$61,7,0)=0,"-",IF(AND(N169=N169,OR(O169="T",O169="P")),VLOOKUP(N169,'S1-MR'!$D$7:$U$61,7,0),"-")))</f>
        <v>BAS</v>
      </c>
      <c r="Q169" s="278" t="str">
        <f>IF(N169="","-",IF(VLOOKUP(N169,'S1-MR'!$D$7:$U$61,8,0)=0,"-",IF(AND(N169=N169,OR(O169="T",O169="P")),VLOOKUP(N169,'S1-MR'!$D$7:$U$61,8,0),"-")))</f>
        <v>-</v>
      </c>
      <c r="R169" s="278" t="str">
        <f>IF(N169="","-",IF(VLOOKUP(N169,'S1-MR'!$D$7:$U$61,9,0)=0,"-",IF(AND(N169=N169,OR(O169="T",O169="P")),VLOOKUP(N169,'S1-MR'!$D$7:$U$61,9,0),"-")))</f>
        <v>-</v>
      </c>
      <c r="S169" s="278" t="str">
        <f>IF(N169="","-",IF(VLOOKUP(N169,'S1-MR'!$D$7:$U$61,17,0)=0,"-",IF(AND(N169=N169,O169="P"),VLOOKUP(N169,'S1-MR'!$D$7:$U$61,17,0),"-")))</f>
        <v>-</v>
      </c>
      <c r="T169" s="279" t="str">
        <f>IF(N169="","-",IF(VLOOKUP(N169,'S1-MR'!$D$7:$U$61,18,0)=0,"-",IF(AND(N169=N169,O169="P"),VLOOKUP(N169,'S1-MR'!$D$7:$U$61,18,0),"-")))</f>
        <v>-</v>
      </c>
      <c r="U169" s="290" t="s">
        <v>372</v>
      </c>
      <c r="V169" s="281" t="s">
        <v>85</v>
      </c>
      <c r="W169" s="275"/>
      <c r="X169" s="276" t="s">
        <v>609</v>
      </c>
      <c r="Y169" s="276" t="s">
        <v>31</v>
      </c>
      <c r="Z169" s="278" t="str">
        <f>IF(X169="","-",IF(VLOOKUP(X169,'S1-MR'!$D$7:$U$61,7,0)=0,"-",IF(AND(X169=X169,OR(Y169="T",Y169="P")),VLOOKUP(X169,'S1-MR'!$D$7:$U$61,7,0),"-")))</f>
        <v>HSS</v>
      </c>
      <c r="AA169" s="278" t="str">
        <f>IF(X169="","-",IF(VLOOKUP(X169,'S1-MR'!$D$7:$U$61,8,0)=0,"-",IF(AND(X169=X169,OR(Y169="T",Y169="P")),VLOOKUP(X169,'S1-MR'!$D$7:$U$61,8,0),"-")))</f>
        <v>-</v>
      </c>
      <c r="AB169" s="278" t="str">
        <f>IF(X169="","-",IF(VLOOKUP(X169,'S1-MR'!$D$7:$U$61,9,0)=0,"-",IF(AND(X169=X169,OR(Y169="T",Y169="P")),VLOOKUP(X169,'S1-MR'!$D$7:$U$61,9,0),"-")))</f>
        <v>-</v>
      </c>
      <c r="AC169" s="278" t="str">
        <f>IF(X169="","-",IF(VLOOKUP(X169,'S1-MR'!$D$7:$U$61,17,0)=0,"-",IF(AND(X169=X169,Y169="P"),VLOOKUP(X169,'S1-MR'!$D$7:$U$61,17,0),"-")))</f>
        <v>-</v>
      </c>
      <c r="AD169" s="279" t="str">
        <f>IF(X169="","-",IF(VLOOKUP(X169,'S1-MR'!$D$7:$U$61,18,0)=0,"-",IF(AND(X169=X169,Y169="P"),VLOOKUP(X169,'S1-MR'!$D$7:$U$61,18,0),"-")))</f>
        <v>-</v>
      </c>
      <c r="AE169" s="290" t="s">
        <v>372</v>
      </c>
      <c r="AF169" s="281" t="s">
        <v>40</v>
      </c>
      <c r="AG169" s="275"/>
      <c r="AH169" s="276"/>
      <c r="AI169" s="276"/>
      <c r="AJ169" s="278" t="str">
        <f>IF(AH169="","-",IF(VLOOKUP(AH169,'S1-MR'!$D$7:$U$61,7,0)=0,"-",IF(AND(AH169=AH169,OR(AI169="T",AI169="P")),VLOOKUP(AH169,'S1-MR'!$D$7:$U$61,7,0),"-")))</f>
        <v>-</v>
      </c>
      <c r="AK169" s="278" t="str">
        <f>IF(AH169="","-",IF(VLOOKUP(AH169,'S1-MR'!$D$7:$U$61,8,0)=0,"-",IF(AND(AH169=AH169,OR(AI169="T",AI169="P")),VLOOKUP(AH169,'S1-MR'!$D$7:$U$61,8,0),"-")))</f>
        <v>-</v>
      </c>
      <c r="AL169" s="278" t="str">
        <f>IF(AH169="","-",IF(VLOOKUP(AH169,'S1-MR'!$D$7:$U$61,9,0)=0,"-",IF(AND(AH169=AH169,OR(AI169="T",AI169="P")),VLOOKUP(AH169,'S1-MR'!$D$7:$U$61,9,0),"-")))</f>
        <v>-</v>
      </c>
      <c r="AM169" s="278" t="str">
        <f>IF(AH169="","-",IF(VLOOKUP(AH169,'S1-MR'!$D$7:$U$61,17,0)=0,"-",IF(AND(AH169=AH169,AI169="P"),VLOOKUP(AH169,'S1-MR'!$D$7:$U$61,17,0),"-")))</f>
        <v>-</v>
      </c>
      <c r="AN169" s="279" t="str">
        <f>IF(AH169="","-",IF(VLOOKUP(AH169,'S1-MR'!$D$7:$U$61,18,0)=0,"-",IF(AND(AH169=AH169,AI169="P"),VLOOKUP(AH169,'S1-MR'!$D$7:$U$61,18,0),"-")))</f>
        <v>-</v>
      </c>
      <c r="AO169" s="290" t="s">
        <v>372</v>
      </c>
      <c r="AP169" s="281"/>
      <c r="AQ169" s="275"/>
      <c r="AR169" s="276" t="s">
        <v>371</v>
      </c>
      <c r="AS169" s="276" t="s">
        <v>31</v>
      </c>
      <c r="AT169" s="278" t="str">
        <f>IF(AR169="","-",IF(VLOOKUP(AR169,'S1-MR'!$D$7:$U$61,7,0)=0,"-",IF(AND(AR169=AR169,OR(AS169="T",AS169="P")),VLOOKUP(AR169,'S1-MR'!$D$7:$U$61,7,0),"-")))</f>
        <v>HSS</v>
      </c>
      <c r="AU169" s="278" t="str">
        <f>IF(AR169="","-",IF(VLOOKUP(AR169,'S1-MR'!$D$7:$U$61,8,0)=0,"-",IF(AND(AR169=AR169,OR(AS169="T",AS169="P")),VLOOKUP(AR169,'S1-MR'!$D$7:$U$61,8,0),"-")))</f>
        <v>-</v>
      </c>
      <c r="AV169" s="278" t="str">
        <f>IF(AR169="","-",IF(VLOOKUP(AR169,'S1-MR'!$D$7:$U$61,9,0)=0,"-",IF(AND(AR169=AR169,OR(AS169="T",AS169="P")),VLOOKUP(AR169,'S1-MR'!$D$7:$U$61,9,0),"-")))</f>
        <v>-</v>
      </c>
      <c r="AW169" s="278" t="str">
        <f>IF(AR169="","-",IF(VLOOKUP(AR169,'S1-MR'!$D$7:$U$61,17,0)=0,"-",IF(AND(AR169=AR169,AS169="P"),VLOOKUP(AR169,'S1-MR'!$D$7:$U$61,17,0),"-")))</f>
        <v>-</v>
      </c>
      <c r="AX169" s="279" t="str">
        <f>IF(AR169="","-",IF(VLOOKUP(AR169,'S1-MR'!$D$7:$U$61,18,0)=0,"-",IF(AND(AR169=AR169,AS169="P"),VLOOKUP(AR169,'S1-MR'!$D$7:$U$61,18,0),"-")))</f>
        <v>-</v>
      </c>
      <c r="AY169" s="290" t="s">
        <v>372</v>
      </c>
      <c r="AZ169" s="281" t="s">
        <v>95</v>
      </c>
      <c r="BA169" s="22"/>
      <c r="BB169" s="22"/>
      <c r="BC169" s="22"/>
      <c r="BD169" s="22"/>
      <c r="BE169" s="2"/>
      <c r="BF169" s="2"/>
      <c r="BG169" s="2"/>
      <c r="BH169" s="2"/>
      <c r="BI169" s="2"/>
      <c r="BJ169" s="2"/>
    </row>
    <row r="170" spans="1:62" ht="14.25" customHeight="1">
      <c r="A170" s="23">
        <v>3</v>
      </c>
      <c r="B170" s="38" t="s">
        <v>638</v>
      </c>
      <c r="C170" s="312"/>
      <c r="D170" s="313"/>
      <c r="E170" s="319"/>
      <c r="F170" s="315" t="str">
        <f>IF(D170="","-",IF(VLOOKUP(D170,'S1-TB'!$D$7:$U$58,7,0)=0,"-",IF(AND(D170=D170,OR(E170="T",E170="P")),VLOOKUP(D170,'S1-TB'!$D$7:$U$58,7,0),"-")))</f>
        <v>-</v>
      </c>
      <c r="G170" s="315" t="str">
        <f>IF(D170="","-",IF(VLOOKUP(D170,'S1-TB'!$D$7:$U$58,8,0)=0,"-",IF(AND(D170=D170,OR(E170="T",E170="P")),VLOOKUP(D170,'S1-TB'!$D$7:$U$58,8,0),"-")))</f>
        <v>-</v>
      </c>
      <c r="H170" s="315" t="str">
        <f>IF(D170="","-",IF(VLOOKUP(D170,'S1-TB'!$D$7:$U$58,9,0)=0,"-",IF(AND(D170=D170,OR(E170="T",E170="P")),VLOOKUP(D170,'S1-TB'!$D$7:$U$58,9,0),"-")))</f>
        <v>-</v>
      </c>
      <c r="I170" s="315" t="str">
        <f>IF(D170="","-",IF(VLOOKUP(D170,'S1-TB'!$D$7:$U$58,17,0)=0,"-",IF(AND(D170=D170,E170="P"),VLOOKUP(D170,'S1-TB'!$D$7:$U$58,17,0),"-")))</f>
        <v>-</v>
      </c>
      <c r="J170" s="316" t="str">
        <f>IF(D170="","-",IF(VLOOKUP(D170,'S1-TB'!$D$7:$U$58,18,0)=0,"-",IF(AND(D170=D170,E170="P"),VLOOKUP(D170,'S1-TB'!$D$7:$U$58,18,0),"-")))</f>
        <v>-</v>
      </c>
      <c r="K170" s="317" t="s">
        <v>375</v>
      </c>
      <c r="L170" s="322"/>
      <c r="M170" s="312"/>
      <c r="N170" s="319"/>
      <c r="O170" s="319"/>
      <c r="P170" s="315" t="str">
        <f>IF(N170="","-",IF(VLOOKUP(N170,'S1-TB'!$D$7:$U$58,7,0)=0,"-",IF(AND(N170=N170,OR(O170="T",O170="P")),VLOOKUP(N170,'S1-TB'!$D$7:$U$58,7,0),"-")))</f>
        <v>-</v>
      </c>
      <c r="Q170" s="315" t="str">
        <f>IF(N170="","-",IF(VLOOKUP(N170,'S1-TB'!$D$7:$U$58,8,0)=0,"-",IF(AND(N170=N170,OR(O170="T",O170="P")),VLOOKUP(N170,'S1-TB'!$D$7:$U$58,8,0),"-")))</f>
        <v>-</v>
      </c>
      <c r="R170" s="315" t="str">
        <f>IF(N170="","-",IF(VLOOKUP(N170,'S1-TB'!$D$7:$U$58,9,0)=0,"-",IF(AND(N170=N170,OR(O170="T",O170="P")),VLOOKUP(N170,'S1-TB'!$D$7:$U$58,9,0),"-")))</f>
        <v>-</v>
      </c>
      <c r="S170" s="315" t="str">
        <f>IF(N170="","-",IF(VLOOKUP(N170,'S1-TB'!$D$7:$U$58,17,0)=0,"-",IF(AND(N170=N170,O170="P"),VLOOKUP(N170,'S1-TB'!$D$7:$U$58,17,0),"-")))</f>
        <v>-</v>
      </c>
      <c r="T170" s="316" t="str">
        <f>IF(N170="","-",IF(VLOOKUP(N170,'S1-TB'!$D$7:$U$58,18,0)=0,"-",IF(AND(N170=N170,O170="P"),VLOOKUP(N170,'S1-TB'!$D$7:$U$58,18,0),"-")))</f>
        <v>-</v>
      </c>
      <c r="U170" s="321" t="s">
        <v>375</v>
      </c>
      <c r="V170" s="322"/>
      <c r="W170" s="312"/>
      <c r="X170" s="319"/>
      <c r="Y170" s="319"/>
      <c r="Z170" s="315" t="str">
        <f>IF(X170="","-",IF(VLOOKUP(X170,'S1-TB'!$D$7:$U$58,7,0)=0,"-",IF(AND(X170=X170,OR(Y170="T",Y170="P")),VLOOKUP(X170,'S1-TB'!$D$7:$U$58,7,0),"-")))</f>
        <v>-</v>
      </c>
      <c r="AA170" s="315" t="str">
        <f>IF(X170="","-",IF(VLOOKUP(X170,'S1-TB'!$D$7:$U$58,8,0)=0,"-",IF(AND(X170=X170,OR(Y170="T",Y170="P")),VLOOKUP(X170,'S1-TB'!$D$7:$U$58,8,0),"-")))</f>
        <v>-</v>
      </c>
      <c r="AB170" s="315" t="str">
        <f>IF(X170="","-",IF(VLOOKUP(X170,'S1-TB'!$D$7:$U$58,9,0)=0,"-",IF(AND(X170=X170,OR(Y170="T",Y170="P")),VLOOKUP(X170,'S1-TB'!$D$7:$U$58,9,0),"-")))</f>
        <v>-</v>
      </c>
      <c r="AC170" s="315" t="str">
        <f>IF(X170="","-",IF(VLOOKUP(X170,'S1-TB'!$D$7:$U$58,17,0)=0,"-",IF(AND(X170=X170,Y170="P"),VLOOKUP(X170,'S1-TB'!$D$7:$U$58,17,0),"-")))</f>
        <v>-</v>
      </c>
      <c r="AD170" s="316" t="str">
        <f>IF(X170="","-",IF(VLOOKUP(X170,'S1-TB'!$D$7:$U$58,18,0)=0,"-",IF(AND(X170=X170,Y170="P"),VLOOKUP(X170,'S1-TB'!$D$7:$U$58,18,0),"-")))</f>
        <v>-</v>
      </c>
      <c r="AE170" s="321" t="s">
        <v>375</v>
      </c>
      <c r="AF170" s="322"/>
      <c r="AG170" s="312"/>
      <c r="AH170" s="313"/>
      <c r="AI170" s="313"/>
      <c r="AJ170" s="315" t="str">
        <f>IF(AH170="","-",IF(VLOOKUP(AH170,'S1-TB'!$D$7:$U$58,7,0)=0,"-",IF(AND(AH170=AH170,OR(AI170="T",AI170="P")),VLOOKUP(AH170,'S1-TB'!$D$7:$U$58,7,0),"-")))</f>
        <v>-</v>
      </c>
      <c r="AK170" s="315" t="str">
        <f>IF(AH170="","-",IF(VLOOKUP(AH170,'S1-TB'!$D$7:$U$58,8,0)=0,"-",IF(AND(AH170=AH170,OR(AI170="T",AI170="P")),VLOOKUP(AH170,'S1-TB'!$D$7:$U$58,8,0),"-")))</f>
        <v>-</v>
      </c>
      <c r="AL170" s="315" t="str">
        <f>IF(AH170="","-",IF(VLOOKUP(AH170,'S1-TB'!$D$7:$U$58,9,0)=0,"-",IF(AND(AH170=AH170,OR(AI170="T",AI170="P")),VLOOKUP(AH170,'S1-TB'!$D$7:$U$58,9,0),"-")))</f>
        <v>-</v>
      </c>
      <c r="AM170" s="315" t="str">
        <f>IF(AH170="","-",IF(VLOOKUP(AH170,'S1-TB'!$D$7:$U$58,17,0)=0,"-",IF(AND(AH170=AH170,AI170="P"),VLOOKUP(AH170,'S1-TB'!$D$7:$U$58,17,0),"-")))</f>
        <v>-</v>
      </c>
      <c r="AN170" s="316" t="str">
        <f>IF(AH170="","-",IF(VLOOKUP(AH170,'S1-TB'!$D$7:$U$58,18,0)=0,"-",IF(AND(AH170=AH170,AI170="P"),VLOOKUP(AH170,'S1-TB'!$D$7:$U$58,18,0),"-")))</f>
        <v>-</v>
      </c>
      <c r="AO170" s="321" t="s">
        <v>375</v>
      </c>
      <c r="AP170" s="322"/>
      <c r="AQ170" s="312"/>
      <c r="AR170" s="313" t="s">
        <v>377</v>
      </c>
      <c r="AS170" s="313" t="s">
        <v>31</v>
      </c>
      <c r="AT170" s="315" t="str">
        <f>IF(AR170="","-",IF(VLOOKUP(AR170,'S1-TB'!$D$7:$U$58,7,0)=0,"-",IF(AND(AR170=AR170,OR(AS170="T",AS170="P")),VLOOKUP(AR170,'S1-TB'!$D$7:$U$58,7,0),"-")))</f>
        <v>YUL</v>
      </c>
      <c r="AU170" s="315" t="str">
        <f>IF(AR170="","-",IF(VLOOKUP(AR170,'S1-TB'!$D$7:$U$58,8,0)=0,"-",IF(AND(AR170=AR170,OR(AS170="T",AS170="P")),VLOOKUP(AR170,'S1-TB'!$D$7:$U$58,8,0),"-")))</f>
        <v>-</v>
      </c>
      <c r="AV170" s="315" t="str">
        <f>IF(AR170="","-",IF(VLOOKUP(AR170,'S1-TB'!$D$7:$U$58,9,0)=0,"-",IF(AND(AR170=AR170,OR(AS170="T",AS170="P")),VLOOKUP(AR170,'S1-TB'!$D$7:$U$58,9,0),"-")))</f>
        <v>-</v>
      </c>
      <c r="AW170" s="315" t="str">
        <f>IF(AR170="","-",IF(VLOOKUP(AR170,'S1-TB'!$D$7:$U$58,17,0)=0,"-",IF(AND(AR170=AR170,AS170="P"),VLOOKUP(AR170,'S1-TB'!$D$7:$U$58,17,0),"-")))</f>
        <v>-</v>
      </c>
      <c r="AX170" s="316" t="str">
        <f>IF(AR170="","-",IF(VLOOKUP(AR170,'S1-TB'!$D$7:$U$58,18,0)=0,"-",IF(AND(AR170=AR170,AS170="P"),VLOOKUP(AR170,'S1-TB'!$D$7:$U$58,18,0),"-")))</f>
        <v>-</v>
      </c>
      <c r="AY170" s="321" t="s">
        <v>375</v>
      </c>
      <c r="AZ170" s="318" t="s">
        <v>211</v>
      </c>
      <c r="BA170" s="569"/>
      <c r="BB170" s="569"/>
      <c r="BC170" s="569"/>
      <c r="BD170" s="569"/>
      <c r="BE170" s="2"/>
      <c r="BF170" s="2"/>
      <c r="BG170" s="2"/>
      <c r="BH170" s="2"/>
      <c r="BI170" s="2"/>
      <c r="BJ170" s="2"/>
    </row>
    <row r="171" spans="1:62" ht="15.75" customHeight="1">
      <c r="A171" s="23"/>
      <c r="B171" s="23"/>
      <c r="C171" s="39"/>
      <c r="D171" s="40"/>
      <c r="E171" s="41"/>
      <c r="F171" s="42"/>
      <c r="G171" s="42"/>
      <c r="H171" s="42"/>
      <c r="I171" s="42"/>
      <c r="J171" s="42"/>
      <c r="K171" s="323"/>
      <c r="L171" s="44"/>
      <c r="M171" s="39"/>
      <c r="N171" s="40"/>
      <c r="O171" s="41"/>
      <c r="P171" s="42"/>
      <c r="Q171" s="42"/>
      <c r="R171" s="42"/>
      <c r="S171" s="42"/>
      <c r="T171" s="42"/>
      <c r="U171" s="323"/>
      <c r="V171" s="44"/>
      <c r="W171" s="39"/>
      <c r="X171" s="40"/>
      <c r="Y171" s="41"/>
      <c r="Z171" s="42"/>
      <c r="AA171" s="42"/>
      <c r="AB171" s="42"/>
      <c r="AC171" s="42"/>
      <c r="AD171" s="42"/>
      <c r="AE171" s="323"/>
      <c r="AF171" s="44"/>
      <c r="AG171" s="39"/>
      <c r="AH171" s="40"/>
      <c r="AI171" s="41"/>
      <c r="AJ171" s="42"/>
      <c r="AK171" s="42"/>
      <c r="AL171" s="42"/>
      <c r="AM171" s="42"/>
      <c r="AN171" s="42"/>
      <c r="AO171" s="323"/>
      <c r="AP171" s="44"/>
      <c r="AQ171" s="39"/>
      <c r="AR171" s="40"/>
      <c r="AS171" s="41"/>
      <c r="AT171" s="42"/>
      <c r="AU171" s="42"/>
      <c r="AV171" s="42"/>
      <c r="AW171" s="42"/>
      <c r="AX171" s="42"/>
      <c r="AY171" s="323"/>
      <c r="AZ171" s="44"/>
      <c r="BA171" s="22"/>
      <c r="BB171" s="22"/>
      <c r="BC171" s="22"/>
      <c r="BD171" s="22"/>
      <c r="BE171" s="2"/>
      <c r="BF171" s="2"/>
      <c r="BG171" s="2"/>
      <c r="BH171" s="2"/>
      <c r="BI171" s="2"/>
      <c r="BJ171" s="2"/>
    </row>
    <row r="172" spans="1:62" ht="14.25" customHeight="1">
      <c r="A172" s="23">
        <v>4</v>
      </c>
      <c r="B172" s="38" t="s">
        <v>725</v>
      </c>
      <c r="C172" s="47"/>
      <c r="D172" s="48" t="s">
        <v>29</v>
      </c>
      <c r="E172" s="49" t="s">
        <v>38</v>
      </c>
      <c r="F172" s="50" t="str">
        <f>IF(D172="","-",IF(VLOOKUP(D172,'D3 TI'!$D$7:$U$47,7,0)=0,"-",IF(AND(D172=D172,OR(E172="T",E172="P")),VLOOKUP(D172,'D3 TI'!$D$7:$U$47,7,0),"-")))</f>
        <v>HER</v>
      </c>
      <c r="G172" s="50" t="str">
        <f>IF(D172="","-",IF(VLOOKUP(D172,'D3 TI'!$D$7:$U$47,8,0)=0,"-",IF(AND(D172=D172,OR(E172="T",E172="P")),VLOOKUP(D172,'D3 TI'!$D$7:$U$47,8,0),"-")))</f>
        <v>-</v>
      </c>
      <c r="H172" s="50" t="str">
        <f>IF(D172="","-",IF(VLOOKUP(D172,'D3 TI'!$D$7:$U$47,9,0)=0,"-",IF(AND(D172=D172,OR(E172="T",E172="P")),VLOOKUP(D172,'D3 TI'!$D$7:$U$47,9,0),"-")))</f>
        <v>-</v>
      </c>
      <c r="I172" s="50" t="str">
        <f>IF(D172="","-",IF(VLOOKUP(D172,'D3 TI'!$D$7:$U$47,17,0)=0,"-",IF(AND(D172=D172,E172="P"),VLOOKUP(D172,'D3 TI'!$D$7:$U$47,17,0),"-")))</f>
        <v>SRT</v>
      </c>
      <c r="J172" s="51" t="str">
        <f>IF(D172="","-",IF(VLOOKUP(D172,'D3 TI'!$D$7:$U$47,18,0)=0,"-",IF(AND(D172=D172,E172="P"),VLOOKUP(D172,'D3 TI'!$D$7:$U$47,18,0),"-")))</f>
        <v>-</v>
      </c>
      <c r="K172" s="52" t="s">
        <v>35</v>
      </c>
      <c r="L172" s="53" t="s">
        <v>33</v>
      </c>
      <c r="M172" s="47"/>
      <c r="N172" s="48" t="s">
        <v>81</v>
      </c>
      <c r="O172" s="49" t="s">
        <v>31</v>
      </c>
      <c r="P172" s="50" t="str">
        <f>IF(N172="","-",IF(VLOOKUP(N172,'D3 TI'!$D$7:$U$47,7,0)=0,"-",IF(AND(N172=N172,OR(O172="T",O172="P")),VLOOKUP(N172,'D3 TI'!$D$7:$U$47,7,0),"-")))</f>
        <v>ACB</v>
      </c>
      <c r="Q172" s="50" t="str">
        <f>IF(N172="","-",IF(VLOOKUP(N172,'D3 TI'!$D$7:$U$47,8,0)=0,"-",IF(AND(N172=N172,OR(O172="T",O172="P")),VLOOKUP(N172,'D3 TI'!$D$7:$U$47,8,0),"-")))</f>
        <v>ANM</v>
      </c>
      <c r="R172" s="50" t="str">
        <f>IF(N172="","-",IF(VLOOKUP(N172,'D3 TI'!$D$7:$U$47,9,0)=0,"-",IF(AND(N172=N172,OR(O172="T",O172="P")),VLOOKUP(N172,'D3 TI'!$D$7:$U$47,9,0),"-")))</f>
        <v>SAM</v>
      </c>
      <c r="S172" s="50" t="str">
        <f>IF(N172="","-",IF(VLOOKUP(N172,'D3 TI'!$D$7:$U$47,17,0)=0,"-",IF(AND(N172=N172,O172="P"),VLOOKUP(N172,'D3 TI'!$D$7:$U$47,17,0),"-")))</f>
        <v>-</v>
      </c>
      <c r="T172" s="51" t="str">
        <f>IF(N172="","-",IF(VLOOKUP(N172,'D3 TI'!$D$7:$U$47,18,0)=0,"-",IF(AND(N172=N172,O172="P"),VLOOKUP(N172,'D3 TI'!$D$7:$U$47,18,0),"-")))</f>
        <v>-</v>
      </c>
      <c r="U172" s="52" t="s">
        <v>35</v>
      </c>
      <c r="V172" s="53" t="s">
        <v>12</v>
      </c>
      <c r="W172" s="47"/>
      <c r="X172" s="61"/>
      <c r="Y172" s="47"/>
      <c r="Z172" s="50" t="str">
        <f>IF(X172="","-",IF(VLOOKUP(X172,'D3 TI'!$D$7:$U$47,7,0)=0,"-",IF(AND(X172=X172,OR(Y172="T",Y172="P")),VLOOKUP(X172,'D3 TI'!$D$7:$U$47,7,0),"-")))</f>
        <v>-</v>
      </c>
      <c r="AA172" s="50" t="str">
        <f>IF(X172="","-",IF(VLOOKUP(X172,'D3 TI'!$D$7:$U$47,8,0)=0,"-",IF(AND(X172=X172,OR(Y172="T",Y172="P")),VLOOKUP(X172,'D3 TI'!$D$7:$U$47,8,0),"-")))</f>
        <v>-</v>
      </c>
      <c r="AB172" s="50" t="str">
        <f>IF(X172="","-",IF(VLOOKUP(X172,'D3 TI'!$D$7:$U$47,9,0)=0,"-",IF(AND(X172=X172,OR(Y172="T",Y172="P")),VLOOKUP(X172,'D3 TI'!$D$7:$U$47,9,0),"-")))</f>
        <v>-</v>
      </c>
      <c r="AC172" s="50" t="str">
        <f>IF(X172="","-",IF(VLOOKUP(X172,'D3 TI'!$D$7:$U$47,17,0)=0,"-",IF(AND(X172=X172,Y172="P"),VLOOKUP(X172,'D3 TI'!$D$7:$U$47,17,0),"-")))</f>
        <v>-</v>
      </c>
      <c r="AD172" s="51" t="str">
        <f>IF(X172="","-",IF(VLOOKUP(X172,'D3 TI'!$D$7:$U$47,18,0)=0,"-",IF(AND(X172=X172,Y172="P"),VLOOKUP(X172,'D3 TI'!$D$7:$U$47,18,0),"-")))</f>
        <v>-</v>
      </c>
      <c r="AE172" s="52" t="s">
        <v>35</v>
      </c>
      <c r="AF172" s="56"/>
      <c r="AG172" s="47"/>
      <c r="AH172" s="48"/>
      <c r="AI172" s="49"/>
      <c r="AJ172" s="50" t="str">
        <f>IF(AH172="","-",IF(VLOOKUP(AH172,'D3 TI'!$D$7:$U$47,7,0)=0,"-",IF(AND(AH172=AH172,OR(AI172="T",AI172="P")),VLOOKUP(AH172,'D3 TI'!$D$7:$U$47,7,0),"-")))</f>
        <v>-</v>
      </c>
      <c r="AK172" s="50" t="str">
        <f>IF(AH172="","-",IF(VLOOKUP(AH172,'D3 TI'!$D$7:$U$47,8,0)=0,"-",IF(AND(AH172=AH172,OR(AI172="T",AI172="P")),VLOOKUP(AH172,'D3 TI'!$D$7:$U$47,8,0),"-")))</f>
        <v>-</v>
      </c>
      <c r="AL172" s="50" t="str">
        <f>IF(AH172="","-",IF(VLOOKUP(AH172,'D3 TI'!$D$7:$U$47,9,0)=0,"-",IF(AND(AH172=AH172,OR(AI172="T",AI172="P")),VLOOKUP(AH172,'D3 TI'!$D$7:$U$47,9,0),"-")))</f>
        <v>-</v>
      </c>
      <c r="AM172" s="50" t="str">
        <f>IF(AH172="","-",IF(VLOOKUP(AH172,'D3 TI'!$D$7:$U$47,17,0)=0,"-",IF(AND(AH172=AH172,AI172="P"),VLOOKUP(AH172,'D3 TI'!$D$7:$U$47,17,0),"-")))</f>
        <v>-</v>
      </c>
      <c r="AN172" s="51" t="str">
        <f>IF(AH172="","-",IF(VLOOKUP(AH172,'D3 TI'!$D$7:$U$47,18,0)=0,"-",IF(AND(AH172=AH172,AI172="P"),VLOOKUP(AH172,'D3 TI'!$D$7:$U$47,18,0),"-")))</f>
        <v>-</v>
      </c>
      <c r="AO172" s="52" t="s">
        <v>35</v>
      </c>
      <c r="AP172" s="56"/>
      <c r="AQ172" s="47"/>
      <c r="AR172" s="48" t="s">
        <v>55</v>
      </c>
      <c r="AS172" s="49" t="s">
        <v>31</v>
      </c>
      <c r="AT172" s="50" t="str">
        <f>IF(AR172="","-",IF(VLOOKUP(AR172,'D3 TI'!$D$7:$U$47,7,0)=0,"-",IF(AND(AR172=AR172,OR(AS172="T",AS172="P")),VLOOKUP(AR172,'D3 TI'!$D$7:$U$47,7,0),"-")))</f>
        <v>TMP</v>
      </c>
      <c r="AU172" s="50" t="str">
        <f>IF(AR172="","-",IF(VLOOKUP(AR172,'D3 TI'!$D$7:$U$47,8,0)=0,"-",IF(AND(AR172=AR172,OR(AS172="T",AS172="P")),VLOOKUP(AR172,'D3 TI'!$D$7:$U$47,8,0),"-")))</f>
        <v>-</v>
      </c>
      <c r="AV172" s="50" t="str">
        <f>IF(AR172="","-",IF(VLOOKUP(AR172,'D3 TI'!$D$7:$U$47,9,0)=0,"-",IF(AND(AR172=AR172,OR(AS172="T",AS172="P")),VLOOKUP(AR172,'D3 TI'!$D$7:$U$47,9,0),"-")))</f>
        <v>-</v>
      </c>
      <c r="AW172" s="50" t="str">
        <f>IF(AR172="","-",IF(VLOOKUP(AR172,'D3 TI'!$D$7:$U$47,17,0)=0,"-",IF(AND(AR172=AR172,AS172="P"),VLOOKUP(AR172,'D3 TI'!$D$7:$U$47,17,0),"-")))</f>
        <v>-</v>
      </c>
      <c r="AX172" s="51" t="str">
        <f>IF(AR172="","-",IF(VLOOKUP(AR172,'D3 TI'!$D$7:$U$47,18,0)=0,"-",IF(AND(AR172=AR172,AS172="P"),VLOOKUP(AR172,'D3 TI'!$D$7:$U$47,18,0),"-")))</f>
        <v>-</v>
      </c>
      <c r="AY172" s="52" t="s">
        <v>35</v>
      </c>
      <c r="AZ172" s="53" t="s">
        <v>26</v>
      </c>
      <c r="BA172" s="22"/>
      <c r="BB172" s="22"/>
      <c r="BC172" s="22"/>
      <c r="BD172" s="22"/>
      <c r="BE172" s="2"/>
      <c r="BF172" s="2"/>
      <c r="BG172" s="2"/>
      <c r="BH172" s="2"/>
      <c r="BI172" s="2"/>
      <c r="BJ172" s="2"/>
    </row>
    <row r="173" spans="1:62" ht="14.25" customHeight="1">
      <c r="A173" s="23">
        <v>4</v>
      </c>
      <c r="B173" s="38" t="s">
        <v>725</v>
      </c>
      <c r="C173" s="47"/>
      <c r="D173" s="48" t="s">
        <v>29</v>
      </c>
      <c r="E173" s="49" t="s">
        <v>38</v>
      </c>
      <c r="F173" s="50" t="str">
        <f>IF(D173="","-",IF(VLOOKUP(D173,'D3 TI'!$D$7:$U$47,7,0)=0,"-",IF(AND(D173=D173,OR(E173="T",E173="P")),VLOOKUP(D173,'D3 TI'!$D$7:$U$47,7,0),"-")))</f>
        <v>HER</v>
      </c>
      <c r="G173" s="50" t="str">
        <f>IF(D173="","-",IF(VLOOKUP(D173,'D3 TI'!$D$7:$U$47,8,0)=0,"-",IF(AND(D173=D173,OR(E173="T",E173="P")),VLOOKUP(D173,'D3 TI'!$D$7:$U$47,8,0),"-")))</f>
        <v>-</v>
      </c>
      <c r="H173" s="50" t="str">
        <f>IF(D173="","-",IF(VLOOKUP(D173,'D3 TI'!$D$7:$U$47,9,0)=0,"-",IF(AND(D173=D173,OR(E173="T",E173="P")),VLOOKUP(D173,'D3 TI'!$D$7:$U$47,9,0),"-")))</f>
        <v>-</v>
      </c>
      <c r="I173" s="50" t="str">
        <f>IF(D173="","-",IF(VLOOKUP(D173,'D3 TI'!$D$7:$U$47,17,0)=0,"-",IF(AND(D173=D173,E173="P"),VLOOKUP(D173,'D3 TI'!$D$7:$U$47,17,0),"-")))</f>
        <v>SRT</v>
      </c>
      <c r="J173" s="51" t="str">
        <f>IF(D173="","-",IF(VLOOKUP(D173,'D3 TI'!$D$7:$U$47,18,0)=0,"-",IF(AND(D173=D173,E173="P"),VLOOKUP(D173,'D3 TI'!$D$7:$U$47,18,0),"-")))</f>
        <v>-</v>
      </c>
      <c r="K173" s="52" t="s">
        <v>48</v>
      </c>
      <c r="L173" s="53" t="s">
        <v>33</v>
      </c>
      <c r="M173" s="47"/>
      <c r="N173" s="48" t="s">
        <v>81</v>
      </c>
      <c r="O173" s="49" t="s">
        <v>31</v>
      </c>
      <c r="P173" s="50" t="str">
        <f>IF(N173="","-",IF(VLOOKUP(N173,'D3 TI'!$D$7:$U$47,7,0)=0,"-",IF(AND(N173=N173,OR(O173="T",O173="P")),VLOOKUP(N173,'D3 TI'!$D$7:$U$47,7,0),"-")))</f>
        <v>ACB</v>
      </c>
      <c r="Q173" s="50" t="str">
        <f>IF(N173="","-",IF(VLOOKUP(N173,'D3 TI'!$D$7:$U$47,8,0)=0,"-",IF(AND(N173=N173,OR(O173="T",O173="P")),VLOOKUP(N173,'D3 TI'!$D$7:$U$47,8,0),"-")))</f>
        <v>ANM</v>
      </c>
      <c r="R173" s="50" t="str">
        <f>IF(N173="","-",IF(VLOOKUP(N173,'D3 TI'!$D$7:$U$47,9,0)=0,"-",IF(AND(N173=N173,OR(O173="T",O173="P")),VLOOKUP(N173,'D3 TI'!$D$7:$U$47,9,0),"-")))</f>
        <v>SAM</v>
      </c>
      <c r="S173" s="50" t="str">
        <f>IF(N173="","-",IF(VLOOKUP(N173,'D3 TI'!$D$7:$U$47,17,0)=0,"-",IF(AND(N173=N173,O173="P"),VLOOKUP(N173,'D3 TI'!$D$7:$U$47,17,0),"-")))</f>
        <v>-</v>
      </c>
      <c r="T173" s="51" t="str">
        <f>IF(N173="","-",IF(VLOOKUP(N173,'D3 TI'!$D$7:$U$47,18,0)=0,"-",IF(AND(N173=N173,O173="P"),VLOOKUP(N173,'D3 TI'!$D$7:$U$47,18,0),"-")))</f>
        <v>-</v>
      </c>
      <c r="U173" s="52" t="s">
        <v>48</v>
      </c>
      <c r="V173" s="53" t="s">
        <v>12</v>
      </c>
      <c r="W173" s="47"/>
      <c r="X173" s="48"/>
      <c r="Y173" s="49"/>
      <c r="Z173" s="50" t="str">
        <f>IF(X173="","-",IF(VLOOKUP(X173,'D3 TI'!$D$7:$U$47,7,0)=0,"-",IF(AND(X173=X173,OR(Y173="T",Y173="P")),VLOOKUP(X173,'D3 TI'!$D$7:$U$47,7,0),"-")))</f>
        <v>-</v>
      </c>
      <c r="AA173" s="50" t="str">
        <f>IF(X173="","-",IF(VLOOKUP(X173,'D3 TI'!$D$7:$U$47,8,0)=0,"-",IF(AND(X173=X173,OR(Y173="T",Y173="P")),VLOOKUP(X173,'D3 TI'!$D$7:$U$47,8,0),"-")))</f>
        <v>-</v>
      </c>
      <c r="AB173" s="50" t="str">
        <f>IF(X173="","-",IF(VLOOKUP(X173,'D3 TI'!$D$7:$U$47,9,0)=0,"-",IF(AND(X173=X173,OR(Y173="T",Y173="P")),VLOOKUP(X173,'D3 TI'!$D$7:$U$47,9,0),"-")))</f>
        <v>-</v>
      </c>
      <c r="AC173" s="50" t="str">
        <f>IF(X173="","-",IF(VLOOKUP(X173,'D3 TI'!$D$7:$U$47,17,0)=0,"-",IF(AND(X173=X173,Y173="P"),VLOOKUP(X173,'D3 TI'!$D$7:$U$47,17,0),"-")))</f>
        <v>-</v>
      </c>
      <c r="AD173" s="51" t="str">
        <f>IF(X173="","-",IF(VLOOKUP(X173,'D3 TI'!$D$7:$U$47,18,0)=0,"-",IF(AND(X173=X173,Y173="P"),VLOOKUP(X173,'D3 TI'!$D$7:$U$47,18,0),"-")))</f>
        <v>-</v>
      </c>
      <c r="AE173" s="52" t="s">
        <v>48</v>
      </c>
      <c r="AF173" s="56"/>
      <c r="AG173" s="47"/>
      <c r="AH173" s="48"/>
      <c r="AI173" s="49"/>
      <c r="AJ173" s="50" t="str">
        <f>IF(AH173="","-",IF(VLOOKUP(AH173,'D3 TI'!$D$7:$U$47,7,0)=0,"-",IF(AND(AH173=AH173,OR(AI173="T",AI173="P")),VLOOKUP(AH173,'D3 TI'!$D$7:$U$47,7,0),"-")))</f>
        <v>-</v>
      </c>
      <c r="AK173" s="50" t="str">
        <f>IF(AH173="","-",IF(VLOOKUP(AH173,'D3 TI'!$D$7:$U$47,8,0)=0,"-",IF(AND(AH173=AH173,OR(AI173="T",AI173="P")),VLOOKUP(AH173,'D3 TI'!$D$7:$U$47,8,0),"-")))</f>
        <v>-</v>
      </c>
      <c r="AL173" s="50" t="str">
        <f>IF(AH173="","-",IF(VLOOKUP(AH173,'D3 TI'!$D$7:$U$47,9,0)=0,"-",IF(AND(AH173=AH173,OR(AI173="T",AI173="P")),VLOOKUP(AH173,'D3 TI'!$D$7:$U$47,9,0),"-")))</f>
        <v>-</v>
      </c>
      <c r="AM173" s="50" t="str">
        <f>IF(AH173="","-",IF(VLOOKUP(AH173,'D3 TI'!$D$7:$U$47,17,0)=0,"-",IF(AND(AH173=AH173,AI173="P"),VLOOKUP(AH173,'D3 TI'!$D$7:$U$47,17,0),"-")))</f>
        <v>-</v>
      </c>
      <c r="AN173" s="51" t="str">
        <f>IF(AH173="","-",IF(VLOOKUP(AH173,'D3 TI'!$D$7:$U$47,18,0)=0,"-",IF(AND(AH173=AH173,AI173="P"),VLOOKUP(AH173,'D3 TI'!$D$7:$U$47,18,0),"-")))</f>
        <v>-</v>
      </c>
      <c r="AO173" s="52" t="s">
        <v>48</v>
      </c>
      <c r="AP173" s="56"/>
      <c r="AQ173" s="47"/>
      <c r="AR173" s="48" t="s">
        <v>55</v>
      </c>
      <c r="AS173" s="49" t="s">
        <v>31</v>
      </c>
      <c r="AT173" s="50" t="str">
        <f>IF(AR173="","-",IF(VLOOKUP(AR173,'D3 TI'!$D$7:$U$47,7,0)=0,"-",IF(AND(AR173=AR173,OR(AS173="T",AS173="P")),VLOOKUP(AR173,'D3 TI'!$D$7:$U$47,7,0),"-")))</f>
        <v>TMP</v>
      </c>
      <c r="AU173" s="50" t="str">
        <f>IF(AR173="","-",IF(VLOOKUP(AR173,'D3 TI'!$D$7:$U$47,8,0)=0,"-",IF(AND(AR173=AR173,OR(AS173="T",AS173="P")),VLOOKUP(AR173,'D3 TI'!$D$7:$U$47,8,0),"-")))</f>
        <v>-</v>
      </c>
      <c r="AV173" s="50" t="str">
        <f>IF(AR173="","-",IF(VLOOKUP(AR173,'D3 TI'!$D$7:$U$47,9,0)=0,"-",IF(AND(AR173=AR173,OR(AS173="T",AS173="P")),VLOOKUP(AR173,'D3 TI'!$D$7:$U$47,9,0),"-")))</f>
        <v>-</v>
      </c>
      <c r="AW173" s="50" t="str">
        <f>IF(AR173="","-",IF(VLOOKUP(AR173,'D3 TI'!$D$7:$U$47,17,0)=0,"-",IF(AND(AR173=AR173,AS173="P"),VLOOKUP(AR173,'D3 TI'!$D$7:$U$47,17,0),"-")))</f>
        <v>-</v>
      </c>
      <c r="AX173" s="51" t="str">
        <f>IF(AR173="","-",IF(VLOOKUP(AR173,'D3 TI'!$D$7:$U$47,18,0)=0,"-",IF(AND(AR173=AR173,AS173="P"),VLOOKUP(AR173,'D3 TI'!$D$7:$U$47,18,0),"-")))</f>
        <v>-</v>
      </c>
      <c r="AY173" s="52" t="s">
        <v>48</v>
      </c>
      <c r="AZ173" s="53" t="s">
        <v>26</v>
      </c>
      <c r="BA173" s="22"/>
      <c r="BB173" s="22"/>
      <c r="BC173" s="22"/>
      <c r="BD173" s="22"/>
      <c r="BE173" s="2"/>
      <c r="BF173" s="2"/>
      <c r="BG173" s="2"/>
      <c r="BH173" s="2"/>
      <c r="BI173" s="2"/>
      <c r="BJ173" s="2"/>
    </row>
    <row r="174" spans="1:62" ht="14.25" customHeight="1">
      <c r="A174" s="23">
        <v>4</v>
      </c>
      <c r="B174" s="38" t="s">
        <v>725</v>
      </c>
      <c r="C174" s="47"/>
      <c r="D174" s="48" t="s">
        <v>71</v>
      </c>
      <c r="E174" s="49" t="s">
        <v>31</v>
      </c>
      <c r="F174" s="50" t="str">
        <f>IF(D174="","-",IF(VLOOKUP(D174,D3TK!$D$7:$U$44,7,0)=0,"-",IF(AND(D174=D174,OR(E174="T",E174="P")),VLOOKUP(D174,D3TK!$D$7:$U$44,7,0),"-")))</f>
        <v>SML</v>
      </c>
      <c r="G174" s="50" t="str">
        <f>IF(D174="","-",IF(VLOOKUP(D174,D3TK!$D$7:$U$44,8,0)=0,"-",IF(AND(D174=D174,OR(E174="T",E174="P")),VLOOKUP(D174,D3TK!$D$7:$U$44,8,0),"-")))</f>
        <v>-</v>
      </c>
      <c r="H174" s="50" t="str">
        <f>IF(D174="","-",IF(VLOOKUP(D174,D3TK!$D$7:$U$44,9,0)=0,"-",IF(AND(D174=D174,OR(E174="T",E174="P")),VLOOKUP(D174,D3TK!$D$7:$U$44,9,0),"-")))</f>
        <v>-</v>
      </c>
      <c r="I174" s="50" t="str">
        <f>IF(D174="","-",IF(VLOOKUP(D174,D3TK!$D$7:$U$44,17,0)=0,"-",IF(AND(D174=D174,E174="P"),VLOOKUP(D174,D3TK!$D$7:$U$44,17,0),"-")))</f>
        <v>-</v>
      </c>
      <c r="J174" s="51" t="str">
        <f>IF(D174="","-",IF(VLOOKUP(D174,D3TK!$D$7:$U$44,18,0)=0,"-",IF(AND(D174=D174,E174="P"),VLOOKUP(D174,D3TK!$D$7:$U$44,18,0),"-")))</f>
        <v>-</v>
      </c>
      <c r="K174" s="52" t="s">
        <v>54</v>
      </c>
      <c r="L174" s="53" t="s">
        <v>90</v>
      </c>
      <c r="M174" s="47"/>
      <c r="N174" s="48" t="s">
        <v>81</v>
      </c>
      <c r="O174" s="49" t="s">
        <v>31</v>
      </c>
      <c r="P174" s="50" t="str">
        <f>IF(N174="","-",IF(VLOOKUP(N174,D3TK!$D$7:$U$44,7,0)=0,"-",IF(AND(N174=N174,OR(O174="T",O174="P")),VLOOKUP(N174,D3TK!$D$7:$U$44,7,0),"-")))</f>
        <v>ACB</v>
      </c>
      <c r="Q174" s="50" t="str">
        <f>IF(N174="","-",IF(VLOOKUP(N174,D3TK!$D$7:$U$44,8,0)=0,"-",IF(AND(N174=N174,OR(O174="T",O174="P")),VLOOKUP(N174,D3TK!$D$7:$U$44,8,0),"-")))</f>
        <v>ANM</v>
      </c>
      <c r="R174" s="50" t="str">
        <f>IF(N174="","-",IF(VLOOKUP(N174,D3TK!$D$7:$U$44,9,0)=0,"-",IF(AND(N174=N174,OR(O174="T",O174="P")),VLOOKUP(N174,D3TK!$D$7:$U$44,9,0),"-")))</f>
        <v>SAM</v>
      </c>
      <c r="S174" s="50" t="str">
        <f>IF(N174="","-",IF(VLOOKUP(N174,D3TK!$D$7:$U$44,17,0)=0,"-",IF(AND(N174=N174,O174="P"),VLOOKUP(N174,D3TK!$D$7:$U$44,17,0),"-")))</f>
        <v>-</v>
      </c>
      <c r="T174" s="51" t="str">
        <f>IF(N174="","-",IF(VLOOKUP(N174,D3TK!$D$7:$U$44,18,0)=0,"-",IF(AND(N174=N174,O174="P"),VLOOKUP(N174,D3TK!$D$7:$U$44,18,0),"-")))</f>
        <v>-</v>
      </c>
      <c r="U174" s="52" t="s">
        <v>54</v>
      </c>
      <c r="V174" s="53" t="s">
        <v>12</v>
      </c>
      <c r="W174" s="47"/>
      <c r="X174" s="48" t="s">
        <v>29</v>
      </c>
      <c r="Y174" s="49" t="s">
        <v>38</v>
      </c>
      <c r="Z174" s="50" t="str">
        <f>IF(X174="","-",IF(VLOOKUP(X174,D3TK!$D$7:$U$44,7,0)=0,"-",IF(AND(X174=X174,OR(Y174="T",Y174="P")),VLOOKUP(X174,D3TK!$D$7:$U$44,7,0),"-")))</f>
        <v>AZP</v>
      </c>
      <c r="AA174" s="50" t="str">
        <f>IF(X174="","-",IF(VLOOKUP(X174,D3TK!$D$7:$U$44,8,0)=0,"-",IF(AND(X174=X174,OR(Y174="T",Y174="P")),VLOOKUP(X174,D3TK!$D$7:$U$44,8,0),"-")))</f>
        <v>-</v>
      </c>
      <c r="AB174" s="50" t="str">
        <f>IF(X174="","-",IF(VLOOKUP(X174,D3TK!$D$7:$U$44,9,0)=0,"-",IF(AND(X174=X174,OR(Y174="T",Y174="P")),VLOOKUP(X174,D3TK!$D$7:$U$44,9,0),"-")))</f>
        <v>-</v>
      </c>
      <c r="AC174" s="50" t="str">
        <f>IF(X174="","-",IF(VLOOKUP(X174,D3TK!$D$7:$U$44,17,0)=0,"-",IF(AND(X174=X174,Y174="P"),VLOOKUP(X174,D3TK!$D$7:$U$44,17,0),"-")))</f>
        <v>RGS</v>
      </c>
      <c r="AD174" s="51" t="str">
        <f>IF(X174="","-",IF(VLOOKUP(X174,D3TK!$D$7:$U$44,18,0)=0,"-",IF(AND(X174=X174,Y174="P"),VLOOKUP(X174,D3TK!$D$7:$U$44,18,0),"-")))</f>
        <v>-</v>
      </c>
      <c r="AE174" s="52" t="s">
        <v>54</v>
      </c>
      <c r="AF174" s="53" t="s">
        <v>145</v>
      </c>
      <c r="AG174" s="47"/>
      <c r="AH174" s="61"/>
      <c r="AI174" s="47"/>
      <c r="AJ174" s="50" t="str">
        <f>IF(AH174="","-",IF(VLOOKUP(AH174,D3TK!$D$7:$U$44,7,0)=0,"-",IF(AND(AH174=AH174,OR(AI174="T",AI174="P")),VLOOKUP(AH174,D3TK!$D$7:$U$44,7,0),"-")))</f>
        <v>-</v>
      </c>
      <c r="AK174" s="50" t="str">
        <f>IF(AH174="","-",IF(VLOOKUP(AH174,D3TK!$D$7:$U$44,8,0)=0,"-",IF(AND(AH174=AH174,OR(AI174="T",AI174="P")),VLOOKUP(AH174,D3TK!$D$7:$U$44,8,0),"-")))</f>
        <v>-</v>
      </c>
      <c r="AL174" s="50" t="str">
        <f>IF(AH174="","-",IF(VLOOKUP(AH174,D3TK!$D$7:$U$44,9,0)=0,"-",IF(AND(AH174=AH174,OR(AI174="T",AI174="P")),VLOOKUP(AH174,D3TK!$D$7:$U$44,9,0),"-")))</f>
        <v>-</v>
      </c>
      <c r="AM174" s="50" t="str">
        <f>IF(AH174="","-",IF(VLOOKUP(AH174,D3TK!$D$7:$U$44,17,0)=0,"-",IF(AND(AH174=AH174,AI174="P"),VLOOKUP(AH174,D3TK!$D$7:$U$44,17,0),"-")))</f>
        <v>-</v>
      </c>
      <c r="AN174" s="51" t="str">
        <f>IF(AH174="","-",IF(VLOOKUP(AH174,D3TK!$D$7:$U$44,18,0)=0,"-",IF(AND(AH174=AH174,AI174="P"),VLOOKUP(AH174,D3TK!$D$7:$U$44,18,0),"-")))</f>
        <v>-</v>
      </c>
      <c r="AO174" s="52" t="s">
        <v>54</v>
      </c>
      <c r="AP174" s="56"/>
      <c r="AQ174" s="47"/>
      <c r="AR174" s="48" t="s">
        <v>239</v>
      </c>
      <c r="AS174" s="49" t="s">
        <v>38</v>
      </c>
      <c r="AT174" s="50" t="str">
        <f>IF(AR174="","-",IF(VLOOKUP(AR174,D3TK!$D$7:$U$44,7,0)=0,"-",IF(AND(AR174=AR174,OR(AS174="T",AS174="P")),VLOOKUP(AR174,D3TK!$D$7:$U$44,7,0),"-")))</f>
        <v>AMS</v>
      </c>
      <c r="AU174" s="50" t="str">
        <f>IF(AR174="","-",IF(VLOOKUP(AR174,D3TK!$D$7:$U$44,8,0)=0,"-",IF(AND(AR174=AR174,OR(AS174="T",AS174="P")),VLOOKUP(AR174,D3TK!$D$7:$U$44,8,0),"-")))</f>
        <v>HER</v>
      </c>
      <c r="AV174" s="50" t="str">
        <f>IF(AR174="","-",IF(VLOOKUP(AR174,D3TK!$D$7:$U$44,9,0)=0,"-",IF(AND(AR174=AR174,OR(AS174="T",AS174="P")),VLOOKUP(AR174,D3TK!$D$7:$U$44,9,0),"-")))</f>
        <v>-</v>
      </c>
      <c r="AW174" s="50" t="str">
        <f>IF(AR174="","-",IF(VLOOKUP(AR174,D3TK!$D$7:$U$44,17,0)=0,"-",IF(AND(AR174=AR174,AS174="P"),VLOOKUP(AR174,D3TK!$D$7:$U$44,17,0),"-")))</f>
        <v>-</v>
      </c>
      <c r="AX174" s="51" t="str">
        <f>IF(AR174="","-",IF(VLOOKUP(AR174,D3TK!$D$7:$U$44,18,0)=0,"-",IF(AND(AR174=AR174,AS174="P"),VLOOKUP(AR174,D3TK!$D$7:$U$44,18,0),"-")))</f>
        <v>-</v>
      </c>
      <c r="AY174" s="52" t="s">
        <v>54</v>
      </c>
      <c r="AZ174" s="53" t="s">
        <v>142</v>
      </c>
      <c r="BA174" s="22"/>
      <c r="BB174" s="22"/>
      <c r="BC174" s="22"/>
      <c r="BD174" s="22"/>
      <c r="BE174" s="2"/>
      <c r="BF174" s="2"/>
      <c r="BG174" s="2"/>
      <c r="BH174" s="2"/>
      <c r="BI174" s="2"/>
      <c r="BJ174" s="2"/>
    </row>
    <row r="175" spans="1:62" ht="14.25" customHeight="1">
      <c r="A175" s="23">
        <v>4</v>
      </c>
      <c r="B175" s="38" t="s">
        <v>725</v>
      </c>
      <c r="C175" s="47"/>
      <c r="D175" s="48" t="s">
        <v>29</v>
      </c>
      <c r="E175" s="49" t="s">
        <v>31</v>
      </c>
      <c r="F175" s="50" t="str">
        <f>IF(D175="","-",IF(VLOOKUP(D175,D4TI!$D$7:$U$58,7,0)=0,"-",IF(AND(D175=D175,OR(E175="T",E175="P")),VLOOKUP(D175,D4TI!$D$7:$U$58,7,0),"-")))</f>
        <v>HER</v>
      </c>
      <c r="G175" s="50" t="str">
        <f>IF(D175="","-",IF(VLOOKUP(D175,D4TI!$D$7:$U$58,8,0)=0,"-",IF(AND(D175=D175,OR(E175="T",E175="P")),VLOOKUP(D175,D4TI!$D$7:$U$58,8,0),"-")))</f>
        <v>-</v>
      </c>
      <c r="H175" s="50" t="str">
        <f>IF(D175="","-",IF(VLOOKUP(D175,D4TI!$D$7:$U$58,9,0)=0,"-",IF(AND(D175=D175,OR(E175="T",E175="P")),VLOOKUP(D175,D4TI!$D$7:$U$58,9,0),"-")))</f>
        <v>-</v>
      </c>
      <c r="I175" s="50" t="str">
        <f>IF(D175="","-",IF(VLOOKUP(D175,D4TI!$D$7:$U$58,17,0)=0,"-",IF(AND(D175=D175,E175="P"),VLOOKUP(D175,D4TI!$D$7:$U$58,17,0),"-")))</f>
        <v>-</v>
      </c>
      <c r="J175" s="51" t="str">
        <f>IF(D175="","-",IF(VLOOKUP(D175,D4TI!$D$7:$U$58,18,0)=0,"-",IF(AND(D175=D175,E175="P"),VLOOKUP(D175,D4TI!$D$7:$U$58,18,0),"-")))</f>
        <v>-</v>
      </c>
      <c r="K175" s="57" t="s">
        <v>64</v>
      </c>
      <c r="L175" s="53" t="s">
        <v>70</v>
      </c>
      <c r="M175" s="47"/>
      <c r="N175" s="48" t="s">
        <v>81</v>
      </c>
      <c r="O175" s="49" t="s">
        <v>31</v>
      </c>
      <c r="P175" s="50" t="str">
        <f>IF(N175="","-",IF(VLOOKUP(N175,D4TI!$D$7:$U$58,7,0)=0,"-",IF(AND(N175=N175,OR(O175="T",O175="P")),VLOOKUP(N175,D4TI!$D$7:$U$58,7,0),"-")))</f>
        <v>ACB</v>
      </c>
      <c r="Q175" s="50" t="str">
        <f>IF(N175="","-",IF(VLOOKUP(N175,D4TI!$D$7:$U$58,8,0)=0,"-",IF(AND(N175=N175,OR(O175="T",O175="P")),VLOOKUP(N175,D4TI!$D$7:$U$58,8,0),"-")))</f>
        <v>ANM</v>
      </c>
      <c r="R175" s="50" t="str">
        <f>IF(N175="","-",IF(VLOOKUP(N175,D4TI!$D$7:$U$58,9,0)=0,"-",IF(AND(N175=N175,OR(O175="T",O175="P")),VLOOKUP(N175,D4TI!$D$7:$U$58,9,0),"-")))</f>
        <v>SAM</v>
      </c>
      <c r="S175" s="50" t="str">
        <f>IF(N175="","-",IF(VLOOKUP(N175,D4TI!$D$7:$U$58,17,0)=0,"-",IF(AND(N175=N175,O175="P"),VLOOKUP(N175,D4TI!$D$7:$U$58,17,0),"-")))</f>
        <v>-</v>
      </c>
      <c r="T175" s="51" t="str">
        <f>IF(N175="","-",IF(VLOOKUP(N175,D4TI!$D$7:$U$58,18,0)=0,"-",IF(AND(N175=N175,O175="P"),VLOOKUP(N175,D4TI!$D$7:$U$58,18,0),"-")))</f>
        <v>-</v>
      </c>
      <c r="U175" s="57" t="s">
        <v>64</v>
      </c>
      <c r="V175" s="53" t="s">
        <v>12</v>
      </c>
      <c r="W175" s="47"/>
      <c r="X175" s="48" t="s">
        <v>29</v>
      </c>
      <c r="Y175" s="49" t="s">
        <v>38</v>
      </c>
      <c r="Z175" s="50" t="str">
        <f>IF(X175="","-",IF(VLOOKUP(X175,D4TI!$D$7:$U$58,7,0)=0,"-",IF(AND(X175=X175,OR(Y175="T",Y175="P")),VLOOKUP(X175,D4TI!$D$7:$U$58,7,0),"-")))</f>
        <v>HER</v>
      </c>
      <c r="AA175" s="50" t="str">
        <f>IF(X175="","-",IF(VLOOKUP(X175,D4TI!$D$7:$U$58,8,0)=0,"-",IF(AND(X175=X175,OR(Y175="T",Y175="P")),VLOOKUP(X175,D4TI!$D$7:$U$58,8,0),"-")))</f>
        <v>-</v>
      </c>
      <c r="AB175" s="50" t="str">
        <f>IF(X175="","-",IF(VLOOKUP(X175,D4TI!$D$7:$U$58,9,0)=0,"-",IF(AND(X175=X175,OR(Y175="T",Y175="P")),VLOOKUP(X175,D4TI!$D$7:$U$58,9,0),"-")))</f>
        <v>-</v>
      </c>
      <c r="AC175" s="50" t="str">
        <f>IF(X175="","-",IF(VLOOKUP(X175,D4TI!$D$7:$U$58,17,0)=0,"-",IF(AND(X175=X175,Y175="P"),VLOOKUP(X175,D4TI!$D$7:$U$58,17,0),"-")))</f>
        <v>ATN</v>
      </c>
      <c r="AD175" s="51" t="str">
        <f>IF(X175="","-",IF(VLOOKUP(X175,D4TI!$D$7:$U$58,18,0)=0,"-",IF(AND(X175=X175,Y175="P"),VLOOKUP(X175,D4TI!$D$7:$U$58,18,0),"-")))</f>
        <v>-</v>
      </c>
      <c r="AE175" s="57" t="s">
        <v>64</v>
      </c>
      <c r="AF175" s="53" t="s">
        <v>149</v>
      </c>
      <c r="AG175" s="47"/>
      <c r="AH175" s="61"/>
      <c r="AI175" s="47"/>
      <c r="AJ175" s="50" t="str">
        <f>IF(AH175="","-",IF(VLOOKUP(AH175,D4TI!$D$7:$U$58,7,0)=0,"-",IF(AND(AH175=AH175,OR(AI175="T",AI175="P")),VLOOKUP(AH175,D4TI!$D$7:$U$58,7,0),"-")))</f>
        <v>-</v>
      </c>
      <c r="AK175" s="50" t="str">
        <f>IF(AH175="","-",IF(VLOOKUP(AH175,D4TI!$D$7:$U$58,8,0)=0,"-",IF(AND(AH175=AH175,OR(AI175="T",AI175="P")),VLOOKUP(AH175,D4TI!$D$7:$U$58,8,0),"-")))</f>
        <v>-</v>
      </c>
      <c r="AL175" s="50" t="str">
        <f>IF(AH175="","-",IF(VLOOKUP(AH175,D4TI!$D$7:$U$58,9,0)=0,"-",IF(AND(AH175=AH175,OR(AI175="T",AI175="P")),VLOOKUP(AH175,D4TI!$D$7:$U$58,9,0),"-")))</f>
        <v>-</v>
      </c>
      <c r="AM175" s="50" t="str">
        <f>IF(AH175="","-",IF(VLOOKUP(AH175,D4TI!$D$7:$U$58,17,0)=0,"-",IF(AND(AH175=AH175,AI175="P"),VLOOKUP(AH175,D4TI!$D$7:$U$58,17,0),"-")))</f>
        <v>-</v>
      </c>
      <c r="AN175" s="51" t="str">
        <f>IF(AH175="","-",IF(VLOOKUP(AH175,D4TI!$D$7:$U$58,18,0)=0,"-",IF(AND(AH175=AH175,AI175="P"),VLOOKUP(AH175,D4TI!$D$7:$U$58,18,0),"-")))</f>
        <v>-</v>
      </c>
      <c r="AO175" s="57" t="s">
        <v>64</v>
      </c>
      <c r="AP175" s="56"/>
      <c r="AQ175" s="47"/>
      <c r="AR175" s="61"/>
      <c r="AS175" s="47"/>
      <c r="AT175" s="50" t="str">
        <f>IF(AR175="","-",IF(VLOOKUP(AR175,D4TI!$D$7:$U$58,7,0)=0,"-",IF(AND(AR175=AR175,OR(AS175="T",AS175="P")),VLOOKUP(AR175,D4TI!$D$7:$U$58,7,0),"-")))</f>
        <v>-</v>
      </c>
      <c r="AU175" s="50" t="str">
        <f>IF(AR175="","-",IF(VLOOKUP(AR175,D4TI!$D$7:$U$58,8,0)=0,"-",IF(AND(AR175=AR175,OR(AS175="T",AS175="P")),VLOOKUP(AR175,D4TI!$D$7:$U$58,8,0),"-")))</f>
        <v>-</v>
      </c>
      <c r="AV175" s="50" t="str">
        <f>IF(AR175="","-",IF(VLOOKUP(AR175,D4TI!$D$7:$U$58,9,0)=0,"-",IF(AND(AR175=AR175,OR(AS175="T",AS175="P")),VLOOKUP(AR175,D4TI!$D$7:$U$58,9,0),"-")))</f>
        <v>-</v>
      </c>
      <c r="AW175" s="50" t="str">
        <f>IF(AR175="","-",IF(VLOOKUP(AR175,D4TI!$D$7:$U$58,17,0)=0,"-",IF(AND(AR175=AR175,AS175="P"),VLOOKUP(AR175,D4TI!$D$7:$U$58,17,0),"-")))</f>
        <v>-</v>
      </c>
      <c r="AX175" s="51" t="str">
        <f>IF(AR175="","-",IF(VLOOKUP(AR175,D4TI!$D$7:$U$58,18,0)=0,"-",IF(AND(AR175=AR175,AS175="P"),VLOOKUP(AR175,D4TI!$D$7:$U$58,18,0),"-")))</f>
        <v>-</v>
      </c>
      <c r="AY175" s="57" t="s">
        <v>64</v>
      </c>
      <c r="AZ175" s="56"/>
      <c r="BA175" s="22"/>
      <c r="BB175" s="22"/>
      <c r="BC175" s="22"/>
      <c r="BD175" s="22"/>
      <c r="BE175" s="2"/>
      <c r="BF175" s="2"/>
      <c r="BG175" s="2"/>
      <c r="BH175" s="2"/>
      <c r="BI175" s="2"/>
      <c r="BJ175" s="2"/>
    </row>
    <row r="176" spans="1:62" ht="14.25" customHeight="1">
      <c r="A176" s="23">
        <v>4</v>
      </c>
      <c r="B176" s="38" t="s">
        <v>725</v>
      </c>
      <c r="C176" s="47"/>
      <c r="D176" s="48" t="s">
        <v>29</v>
      </c>
      <c r="E176" s="49" t="s">
        <v>31</v>
      </c>
      <c r="F176" s="50" t="str">
        <f>IF(D176="","-",IF(VLOOKUP(D176,D4TI!$D$7:$U$58,7,0)=0,"-",IF(AND(D176=D176,OR(E176="T",E176="P")),VLOOKUP(D176,D4TI!$D$7:$U$58,7,0),"-")))</f>
        <v>HER</v>
      </c>
      <c r="G176" s="50" t="str">
        <f>IF(D176="","-",IF(VLOOKUP(D176,D4TI!$D$7:$U$58,8,0)=0,"-",IF(AND(D176=D176,OR(E176="T",E176="P")),VLOOKUP(D176,D4TI!$D$7:$U$58,8,0),"-")))</f>
        <v>-</v>
      </c>
      <c r="H176" s="50" t="str">
        <f>IF(D176="","-",IF(VLOOKUP(D176,D4TI!$D$7:$U$58,9,0)=0,"-",IF(AND(D176=D176,OR(E176="T",E176="P")),VLOOKUP(D176,D4TI!$D$7:$U$58,9,0),"-")))</f>
        <v>-</v>
      </c>
      <c r="I176" s="50" t="str">
        <f>IF(D176="","-",IF(VLOOKUP(D176,D4TI!$D$7:$U$58,17,0)=0,"-",IF(AND(D176=D176,E176="P"),VLOOKUP(D176,D4TI!$D$7:$U$58,17,0),"-")))</f>
        <v>-</v>
      </c>
      <c r="J176" s="51" t="str">
        <f>IF(D176="","-",IF(VLOOKUP(D176,D4TI!$D$7:$U$58,18,0)=0,"-",IF(AND(D176=D176,E176="P"),VLOOKUP(D176,D4TI!$D$7:$U$58,18,0),"-")))</f>
        <v>-</v>
      </c>
      <c r="K176" s="57" t="s">
        <v>75</v>
      </c>
      <c r="L176" s="53" t="s">
        <v>70</v>
      </c>
      <c r="M176" s="47"/>
      <c r="N176" s="48" t="s">
        <v>81</v>
      </c>
      <c r="O176" s="49" t="s">
        <v>31</v>
      </c>
      <c r="P176" s="50" t="str">
        <f>IF(N176="","-",IF(VLOOKUP(N176,D4TI!$D$7:$U$58,7,0)=0,"-",IF(AND(N176=N176,OR(O176="T",O176="P")),VLOOKUP(N176,D4TI!$D$7:$U$58,7,0),"-")))</f>
        <v>ACB</v>
      </c>
      <c r="Q176" s="50" t="str">
        <f>IF(N176="","-",IF(VLOOKUP(N176,D4TI!$D$7:$U$58,8,0)=0,"-",IF(AND(N176=N176,OR(O176="T",O176="P")),VLOOKUP(N176,D4TI!$D$7:$U$58,8,0),"-")))</f>
        <v>ANM</v>
      </c>
      <c r="R176" s="50" t="str">
        <f>IF(N176="","-",IF(VLOOKUP(N176,D4TI!$D$7:$U$58,9,0)=0,"-",IF(AND(N176=N176,OR(O176="T",O176="P")),VLOOKUP(N176,D4TI!$D$7:$U$58,9,0),"-")))</f>
        <v>SAM</v>
      </c>
      <c r="S176" s="50" t="str">
        <f>IF(N176="","-",IF(VLOOKUP(N176,D4TI!$D$7:$U$58,17,0)=0,"-",IF(AND(N176=N176,O176="P"),VLOOKUP(N176,D4TI!$D$7:$U$58,17,0),"-")))</f>
        <v>-</v>
      </c>
      <c r="T176" s="51" t="str">
        <f>IF(N176="","-",IF(VLOOKUP(N176,D4TI!$D$7:$U$58,18,0)=0,"-",IF(AND(N176=N176,O176="P"),VLOOKUP(N176,D4TI!$D$7:$U$58,18,0),"-")))</f>
        <v>-</v>
      </c>
      <c r="U176" s="57" t="s">
        <v>75</v>
      </c>
      <c r="V176" s="53" t="s">
        <v>12</v>
      </c>
      <c r="W176" s="47"/>
      <c r="X176" s="48" t="s">
        <v>29</v>
      </c>
      <c r="Y176" s="49" t="s">
        <v>38</v>
      </c>
      <c r="Z176" s="50" t="str">
        <f>IF(X176="","-",IF(VLOOKUP(X176,D4TI!$D$7:$U$58,7,0)=0,"-",IF(AND(X176=X176,OR(Y176="T",Y176="P")),VLOOKUP(X176,D4TI!$D$7:$U$58,7,0),"-")))</f>
        <v>HER</v>
      </c>
      <c r="AA176" s="50" t="str">
        <f>IF(X176="","-",IF(VLOOKUP(X176,D4TI!$D$7:$U$58,8,0)=0,"-",IF(AND(X176=X176,OR(Y176="T",Y176="P")),VLOOKUP(X176,D4TI!$D$7:$U$58,8,0),"-")))</f>
        <v>-</v>
      </c>
      <c r="AB176" s="50" t="str">
        <f>IF(X176="","-",IF(VLOOKUP(X176,D4TI!$D$7:$U$58,9,0)=0,"-",IF(AND(X176=X176,OR(Y176="T",Y176="P")),VLOOKUP(X176,D4TI!$D$7:$U$58,9,0),"-")))</f>
        <v>-</v>
      </c>
      <c r="AC176" s="50" t="str">
        <f>IF(X176="","-",IF(VLOOKUP(X176,D4TI!$D$7:$U$58,17,0)=0,"-",IF(AND(X176=X176,Y176="P"),VLOOKUP(X176,D4TI!$D$7:$U$58,17,0),"-")))</f>
        <v>ATN</v>
      </c>
      <c r="AD176" s="51" t="str">
        <f>IF(X176="","-",IF(VLOOKUP(X176,D4TI!$D$7:$U$58,18,0)=0,"-",IF(AND(X176=X176,Y176="P"),VLOOKUP(X176,D4TI!$D$7:$U$58,18,0),"-")))</f>
        <v>-</v>
      </c>
      <c r="AE176" s="57" t="s">
        <v>75</v>
      </c>
      <c r="AF176" s="53" t="s">
        <v>160</v>
      </c>
      <c r="AG176" s="47"/>
      <c r="AH176" s="61"/>
      <c r="AI176" s="47"/>
      <c r="AJ176" s="50" t="str">
        <f>IF(AH176="","-",IF(VLOOKUP(AH176,D4TI!$D$7:$U$58,7,0)=0,"-",IF(AND(AH176=AH176,OR(AI176="T",AI176="P")),VLOOKUP(AH176,D4TI!$D$7:$U$58,7,0),"-")))</f>
        <v>-</v>
      </c>
      <c r="AK176" s="50" t="str">
        <f>IF(AH176="","-",IF(VLOOKUP(AH176,D4TI!$D$7:$U$58,8,0)=0,"-",IF(AND(AH176=AH176,OR(AI176="T",AI176="P")),VLOOKUP(AH176,D4TI!$D$7:$U$58,8,0),"-")))</f>
        <v>-</v>
      </c>
      <c r="AL176" s="50" t="str">
        <f>IF(AH176="","-",IF(VLOOKUP(AH176,D4TI!$D$7:$U$58,9,0)=0,"-",IF(AND(AH176=AH176,OR(AI176="T",AI176="P")),VLOOKUP(AH176,D4TI!$D$7:$U$58,9,0),"-")))</f>
        <v>-</v>
      </c>
      <c r="AM176" s="50" t="str">
        <f>IF(AH176="","-",IF(VLOOKUP(AH176,D4TI!$D$7:$U$58,17,0)=0,"-",IF(AND(AH176=AH176,AI176="P"),VLOOKUP(AH176,D4TI!$D$7:$U$58,17,0),"-")))</f>
        <v>-</v>
      </c>
      <c r="AN176" s="51" t="str">
        <f>IF(AH176="","-",IF(VLOOKUP(AH176,D4TI!$D$7:$U$58,18,0)=0,"-",IF(AND(AH176=AH176,AI176="P"),VLOOKUP(AH176,D4TI!$D$7:$U$58,18,0),"-")))</f>
        <v>-</v>
      </c>
      <c r="AO176" s="57" t="s">
        <v>75</v>
      </c>
      <c r="AP176" s="56"/>
      <c r="AQ176" s="47"/>
      <c r="AR176" s="61"/>
      <c r="AS176" s="47"/>
      <c r="AT176" s="50" t="str">
        <f>IF(AR176="","-",IF(VLOOKUP(AR176,D4TI!$D$7:$U$58,7,0)=0,"-",IF(AND(AR176=AR176,OR(AS176="T",AS176="P")),VLOOKUP(AR176,D4TI!$D$7:$U$58,7,0),"-")))</f>
        <v>-</v>
      </c>
      <c r="AU176" s="50" t="str">
        <f>IF(AR176="","-",IF(VLOOKUP(AR176,D4TI!$D$7:$U$58,8,0)=0,"-",IF(AND(AR176=AR176,OR(AS176="T",AS176="P")),VLOOKUP(AR176,D4TI!$D$7:$U$58,8,0),"-")))</f>
        <v>-</v>
      </c>
      <c r="AV176" s="50" t="str">
        <f>IF(AR176="","-",IF(VLOOKUP(AR176,D4TI!$D$7:$U$58,9,0)=0,"-",IF(AND(AR176=AR176,OR(AS176="T",AS176="P")),VLOOKUP(AR176,D4TI!$D$7:$U$58,9,0),"-")))</f>
        <v>-</v>
      </c>
      <c r="AW176" s="50" t="str">
        <f>IF(AR176="","-",IF(VLOOKUP(AR176,D4TI!$D$7:$U$58,17,0)=0,"-",IF(AND(AR176=AR176,AS176="P"),VLOOKUP(AR176,D4TI!$D$7:$U$58,17,0),"-")))</f>
        <v>-</v>
      </c>
      <c r="AX176" s="51" t="str">
        <f>IF(AR176="","-",IF(VLOOKUP(AR176,D4TI!$D$7:$U$58,18,0)=0,"-",IF(AND(AR176=AR176,AS176="P"),VLOOKUP(AR176,D4TI!$D$7:$U$58,18,0),"-")))</f>
        <v>-</v>
      </c>
      <c r="AY176" s="57" t="s">
        <v>75</v>
      </c>
      <c r="AZ176" s="56"/>
      <c r="BA176" s="22"/>
      <c r="BB176" s="22"/>
      <c r="BC176" s="22"/>
      <c r="BD176" s="22"/>
      <c r="BE176" s="2"/>
      <c r="BF176" s="2"/>
      <c r="BG176" s="2"/>
      <c r="BH176" s="2"/>
      <c r="BI176" s="2"/>
      <c r="BJ176" s="2"/>
    </row>
    <row r="177" spans="1:62" ht="16.5" customHeight="1">
      <c r="A177" s="23">
        <v>4</v>
      </c>
      <c r="B177" s="38" t="s">
        <v>725</v>
      </c>
      <c r="C177" s="47"/>
      <c r="D177" s="48" t="s">
        <v>87</v>
      </c>
      <c r="E177" s="49" t="s">
        <v>31</v>
      </c>
      <c r="F177" s="50" t="str">
        <f>IF(D177="","-",IF(VLOOKUP(D177,'S1-TI'!$D$7:$U$58,7,0)=0,"-",IF(AND(D177=D177,OR(E177="T",E177="P")),VLOOKUP(D177,'S1-TI'!$D$7:$U$58,7,0),"-")))</f>
        <v>RZS</v>
      </c>
      <c r="G177" s="50" t="str">
        <f>IF(D177="","-",IF(VLOOKUP(D177,'S1-TI'!$D$7:$U$58,8,0)=0,"-",IF(AND(D177=D177,OR(E177="T",E177="P")),VLOOKUP(D177,'S1-TI'!$D$7:$U$58,8,0),"-")))</f>
        <v>-</v>
      </c>
      <c r="H177" s="50" t="str">
        <f>IF(D177="","-",IF(VLOOKUP(D177,'S1-TI'!$D$7:$U$58,9,0)=0,"-",IF(AND(D177=D177,OR(E177="T",E177="P")),VLOOKUP(D177,'S1-TI'!$D$7:$U$58,9,0),"-")))</f>
        <v>-</v>
      </c>
      <c r="I177" s="50" t="str">
        <f>IF(D177="","-",IF(VLOOKUP(D177,'S1-TI'!$D$7:$U$58,17,0)=0,"-",IF(AND(D177=D177,E177="P"),VLOOKUP(D177,'S1-TI'!$D$7:$U$58,17,0),"-")))</f>
        <v>-</v>
      </c>
      <c r="J177" s="51" t="str">
        <f>IF(D177="","-",IF(VLOOKUP(D177,'S1-TI'!$D$7:$U$58,18,0)=0,"-",IF(AND(D177=D177,E177="P"),VLOOKUP(D177,'S1-TI'!$D$7:$U$58,18,0),"-")))</f>
        <v>-</v>
      </c>
      <c r="K177" s="57" t="s">
        <v>83</v>
      </c>
      <c r="L177" s="53" t="s">
        <v>85</v>
      </c>
      <c r="M177" s="47"/>
      <c r="N177" s="48" t="s">
        <v>350</v>
      </c>
      <c r="O177" s="49" t="s">
        <v>31</v>
      </c>
      <c r="P177" s="50" t="str">
        <f>IF(N177="","-",IF(VLOOKUP(N177,'S1-TI'!$D$7:$U$58,7,0)=0,"-",IF(AND(N177=N177,OR(O177="T",O177="P")),VLOOKUP(N177,'S1-TI'!$D$7:$U$58,7,0),"-")))</f>
        <v>TLG</v>
      </c>
      <c r="Q177" s="50" t="str">
        <f>IF(N177="","-",IF(VLOOKUP(N177,'S1-TI'!$D$7:$U$58,8,0)=0,"-",IF(AND(N177=N177,OR(O177="T",O177="P")),VLOOKUP(N177,'S1-TI'!$D$7:$U$58,8,0),"-")))</f>
        <v>-</v>
      </c>
      <c r="R177" s="50" t="str">
        <f>IF(N177="","-",IF(VLOOKUP(N177,'S1-TI'!$D$7:$U$58,9,0)=0,"-",IF(AND(N177=N177,OR(O177="T",O177="P")),VLOOKUP(N177,'S1-TI'!$D$7:$U$58,9,0),"-")))</f>
        <v>-</v>
      </c>
      <c r="S177" s="50" t="str">
        <f>IF(N177="","-",IF(VLOOKUP(N177,'S1-TI'!$D$7:$U$58,17,0)=0,"-",IF(AND(N177=N177,O177="P"),VLOOKUP(N177,'S1-TI'!$D$7:$U$58,17,0),"-")))</f>
        <v>-</v>
      </c>
      <c r="T177" s="51" t="str">
        <f>IF(N177="","-",IF(VLOOKUP(N177,'S1-TI'!$D$7:$U$58,18,0)=0,"-",IF(AND(N177=N177,O177="P"),VLOOKUP(N177,'S1-TI'!$D$7:$U$58,18,0),"-")))</f>
        <v>-</v>
      </c>
      <c r="U177" s="57" t="s">
        <v>83</v>
      </c>
      <c r="V177" s="53" t="s">
        <v>49</v>
      </c>
      <c r="W177" s="47"/>
      <c r="X177" s="61"/>
      <c r="Y177" s="47"/>
      <c r="Z177" s="50" t="str">
        <f>IF(X177="","-",IF(VLOOKUP(X177,'S1-TI'!$D$7:$U$58,7,0)=0,"-",IF(AND(X177=X177,OR(Y177="T",Y177="P")),VLOOKUP(X177,'S1-TI'!$D$7:$U$58,7,0),"-")))</f>
        <v>-</v>
      </c>
      <c r="AA177" s="50" t="str">
        <f>IF(X177="","-",IF(VLOOKUP(X177,'S1-TI'!$D$7:$U$58,8,0)=0,"-",IF(AND(X177=X177,OR(Y177="T",Y177="P")),VLOOKUP(X177,'S1-TI'!$D$7:$U$58,8,0),"-")))</f>
        <v>-</v>
      </c>
      <c r="AB177" s="50" t="str">
        <f>IF(X177="","-",IF(VLOOKUP(X177,'S1-TI'!$D$7:$U$58,9,0)=0,"-",IF(AND(X177=X177,OR(Y177="T",Y177="P")),VLOOKUP(X177,'S1-TI'!$D$7:$U$58,9,0),"-")))</f>
        <v>-</v>
      </c>
      <c r="AC177" s="50" t="str">
        <f>IF(X177="","-",IF(VLOOKUP(X177,'S1-TI'!$D$7:$U$58,17,0)=0,"-",IF(AND(X177=X177,Y177="P"),VLOOKUP(X177,'S1-TI'!$D$7:$U$58,17,0),"-")))</f>
        <v>-</v>
      </c>
      <c r="AD177" s="51" t="str">
        <f>IF(X177="","-",IF(VLOOKUP(X177,'S1-TI'!$D$7:$U$58,18,0)=0,"-",IF(AND(X177=X177,Y177="P"),VLOOKUP(X177,'S1-TI'!$D$7:$U$58,18,0),"-")))</f>
        <v>-</v>
      </c>
      <c r="AE177" s="57" t="s">
        <v>83</v>
      </c>
      <c r="AF177" s="56"/>
      <c r="AG177" s="47"/>
      <c r="AH177" s="48"/>
      <c r="AI177" s="49"/>
      <c r="AJ177" s="50" t="str">
        <f>IF(AH177="","-",IF(VLOOKUP(AH177,'S1-TI'!$D$7:$U$58,7,0)=0,"-",IF(AND(AH177=AH177,OR(AI177="T",AI177="P")),VLOOKUP(AH177,'S1-TI'!$D$7:$U$58,7,0),"-")))</f>
        <v>-</v>
      </c>
      <c r="AK177" s="50" t="str">
        <f>IF(AH177="","-",IF(VLOOKUP(AH177,'S1-TI'!$D$7:$U$58,8,0)=0,"-",IF(AND(AH177=AH177,OR(AI177="T",AI177="P")),VLOOKUP(AH177,'S1-TI'!$D$7:$U$58,8,0),"-")))</f>
        <v>-</v>
      </c>
      <c r="AL177" s="50" t="str">
        <f>IF(AH177="","-",IF(VLOOKUP(AH177,'S1-TI'!$D$7:$U$58,9,0)=0,"-",IF(AND(AH177=AH177,OR(AI177="T",AI177="P")),VLOOKUP(AH177,'S1-TI'!$D$7:$U$58,9,0),"-")))</f>
        <v>-</v>
      </c>
      <c r="AM177" s="50" t="str">
        <f>IF(AH177="","-",IF(VLOOKUP(AH177,'S1-TI'!$D$7:$U$58,17,0)=0,"-",IF(AND(AH177=AH177,AI177="P"),VLOOKUP(AH177,'S1-TI'!$D$7:$U$58,17,0),"-")))</f>
        <v>-</v>
      </c>
      <c r="AN177" s="51" t="str">
        <f>IF(AH177="","-",IF(VLOOKUP(AH177,'S1-TI'!$D$7:$U$58,18,0)=0,"-",IF(AND(AH177=AH177,AI177="P"),VLOOKUP(AH177,'S1-TI'!$D$7:$U$58,18,0),"-")))</f>
        <v>-</v>
      </c>
      <c r="AO177" s="57" t="s">
        <v>83</v>
      </c>
      <c r="AP177" s="56"/>
      <c r="AQ177" s="47"/>
      <c r="AR177" s="48" t="s">
        <v>71</v>
      </c>
      <c r="AS177" s="49" t="s">
        <v>31</v>
      </c>
      <c r="AT177" s="50" t="str">
        <f>IF(AR177="","-",IF(VLOOKUP(AR177,'S1-TI'!$D$7:$U$58,7,0)=0,"-",IF(AND(AR177=AR177,OR(AS177="T",AS177="P")),VLOOKUP(AR177,'S1-TI'!$D$7:$U$58,7,0),"-")))</f>
        <v>YYS</v>
      </c>
      <c r="AU177" s="50" t="str">
        <f>IF(AR177="","-",IF(VLOOKUP(AR177,'S1-TI'!$D$7:$U$58,8,0)=0,"-",IF(AND(AR177=AR177,OR(AS177="T",AS177="P")),VLOOKUP(AR177,'S1-TI'!$D$7:$U$58,8,0),"-")))</f>
        <v>-</v>
      </c>
      <c r="AV177" s="50" t="str">
        <f>IF(AR177="","-",IF(VLOOKUP(AR177,'S1-TI'!$D$7:$U$58,9,0)=0,"-",IF(AND(AR177=AR177,OR(AS177="T",AS177="P")),VLOOKUP(AR177,'S1-TI'!$D$7:$U$58,9,0),"-")))</f>
        <v>-</v>
      </c>
      <c r="AW177" s="50" t="str">
        <f>IF(AR177="","-",IF(VLOOKUP(AR177,'S1-TI'!$D$7:$U$58,17,0)=0,"-",IF(AND(AR177=AR177,AS177="P"),VLOOKUP(AR177,'S1-TI'!$D$7:$U$58,17,0),"-")))</f>
        <v>-</v>
      </c>
      <c r="AX177" s="51" t="str">
        <f>IF(AR177="","-",IF(VLOOKUP(AR177,'S1-TI'!$D$7:$U$58,18,0)=0,"-",IF(AND(AR177=AR177,AS177="P"),VLOOKUP(AR177,'S1-TI'!$D$7:$U$58,18,0),"-")))</f>
        <v>-</v>
      </c>
      <c r="AY177" s="57" t="s">
        <v>83</v>
      </c>
      <c r="AZ177" s="53" t="s">
        <v>90</v>
      </c>
      <c r="BA177" s="22"/>
      <c r="BB177" s="22"/>
      <c r="BC177" s="22"/>
      <c r="BD177" s="22"/>
      <c r="BE177" s="2"/>
      <c r="BF177" s="2"/>
      <c r="BG177" s="2"/>
      <c r="BH177" s="2"/>
      <c r="BI177" s="2"/>
      <c r="BJ177" s="2"/>
    </row>
    <row r="178" spans="1:62" ht="14.25" customHeight="1">
      <c r="A178" s="23">
        <v>4</v>
      </c>
      <c r="B178" s="38" t="s">
        <v>725</v>
      </c>
      <c r="C178" s="47"/>
      <c r="D178" s="48" t="s">
        <v>87</v>
      </c>
      <c r="E178" s="49" t="s">
        <v>31</v>
      </c>
      <c r="F178" s="50" t="str">
        <f>IF(D178="","-",IF(VLOOKUP(D178,'S1-TI'!$D$7:$U$58,7,0)=0,"-",IF(AND(D178=D178,OR(E178="T",E178="P")),VLOOKUP(D178,'S1-TI'!$D$7:$U$58,7,0),"-")))</f>
        <v>RZS</v>
      </c>
      <c r="G178" s="50" t="str">
        <f>IF(D178="","-",IF(VLOOKUP(D178,'S1-TI'!$D$7:$U$58,8,0)=0,"-",IF(AND(D178=D178,OR(E178="T",E178="P")),VLOOKUP(D178,'S1-TI'!$D$7:$U$58,8,0),"-")))</f>
        <v>-</v>
      </c>
      <c r="H178" s="50" t="str">
        <f>IF(D178="","-",IF(VLOOKUP(D178,'S1-TI'!$D$7:$U$58,9,0)=0,"-",IF(AND(D178=D178,OR(E178="T",E178="P")),VLOOKUP(D178,'S1-TI'!$D$7:$U$58,9,0),"-")))</f>
        <v>-</v>
      </c>
      <c r="I178" s="50" t="str">
        <f>IF(D178="","-",IF(VLOOKUP(D178,'S1-TI'!$D$7:$U$58,17,0)=0,"-",IF(AND(D178=D178,E178="P"),VLOOKUP(D178,'S1-TI'!$D$7:$U$58,17,0),"-")))</f>
        <v>-</v>
      </c>
      <c r="J178" s="51" t="str">
        <f>IF(D178="","-",IF(VLOOKUP(D178,'S1-TI'!$D$7:$U$58,18,0)=0,"-",IF(AND(D178=D178,E178="P"),VLOOKUP(D178,'S1-TI'!$D$7:$U$58,18,0),"-")))</f>
        <v>-</v>
      </c>
      <c r="K178" s="57" t="s">
        <v>93</v>
      </c>
      <c r="L178" s="53" t="s">
        <v>85</v>
      </c>
      <c r="M178" s="47"/>
      <c r="N178" s="48" t="s">
        <v>350</v>
      </c>
      <c r="O178" s="49" t="s">
        <v>31</v>
      </c>
      <c r="P178" s="50" t="str">
        <f>IF(N178="","-",IF(VLOOKUP(N178,'S1-TI'!$D$7:$U$58,7,0)=0,"-",IF(AND(N178=N178,OR(O178="T",O178="P")),VLOOKUP(N178,'S1-TI'!$D$7:$U$58,7,0),"-")))</f>
        <v>TLG</v>
      </c>
      <c r="Q178" s="50" t="str">
        <f>IF(N178="","-",IF(VLOOKUP(N178,'S1-TI'!$D$7:$U$58,8,0)=0,"-",IF(AND(N178=N178,OR(O178="T",O178="P")),VLOOKUP(N178,'S1-TI'!$D$7:$U$58,8,0),"-")))</f>
        <v>-</v>
      </c>
      <c r="R178" s="50" t="str">
        <f>IF(N178="","-",IF(VLOOKUP(N178,'S1-TI'!$D$7:$U$58,9,0)=0,"-",IF(AND(N178=N178,OR(O178="T",O178="P")),VLOOKUP(N178,'S1-TI'!$D$7:$U$58,9,0),"-")))</f>
        <v>-</v>
      </c>
      <c r="S178" s="50" t="str">
        <f>IF(N178="","-",IF(VLOOKUP(N178,'S1-TI'!$D$7:$U$58,17,0)=0,"-",IF(AND(N178=N178,O178="P"),VLOOKUP(N178,'S1-TI'!$D$7:$U$58,17,0),"-")))</f>
        <v>-</v>
      </c>
      <c r="T178" s="51" t="str">
        <f>IF(N178="","-",IF(VLOOKUP(N178,'S1-TI'!$D$7:$U$58,18,0)=0,"-",IF(AND(N178=N178,O178="P"),VLOOKUP(N178,'S1-TI'!$D$7:$U$58,18,0),"-")))</f>
        <v>-</v>
      </c>
      <c r="U178" s="57" t="s">
        <v>93</v>
      </c>
      <c r="V178" s="53" t="s">
        <v>49</v>
      </c>
      <c r="W178" s="47"/>
      <c r="X178" s="61"/>
      <c r="Y178" s="47"/>
      <c r="Z178" s="50" t="str">
        <f>IF(X178="","-",IF(VLOOKUP(X178,'S1-TI'!$D$7:$U$58,7,0)=0,"-",IF(AND(X178=X178,OR(Y178="T",Y178="P")),VLOOKUP(X178,'S1-TI'!$D$7:$U$58,7,0),"-")))</f>
        <v>-</v>
      </c>
      <c r="AA178" s="50" t="str">
        <f>IF(X178="","-",IF(VLOOKUP(X178,'S1-TI'!$D$7:$U$58,8,0)=0,"-",IF(AND(X178=X178,OR(Y178="T",Y178="P")),VLOOKUP(X178,'S1-TI'!$D$7:$U$58,8,0),"-")))</f>
        <v>-</v>
      </c>
      <c r="AB178" s="50" t="str">
        <f>IF(X178="","-",IF(VLOOKUP(X178,'S1-TI'!$D$7:$U$58,9,0)=0,"-",IF(AND(X178=X178,OR(Y178="T",Y178="P")),VLOOKUP(X178,'S1-TI'!$D$7:$U$58,9,0),"-")))</f>
        <v>-</v>
      </c>
      <c r="AC178" s="50" t="str">
        <f>IF(X178="","-",IF(VLOOKUP(X178,'S1-TI'!$D$7:$U$58,17,0)=0,"-",IF(AND(X178=X178,Y178="P"),VLOOKUP(X178,'S1-TI'!$D$7:$U$58,17,0),"-")))</f>
        <v>-</v>
      </c>
      <c r="AD178" s="51" t="str">
        <f>IF(X178="","-",IF(VLOOKUP(X178,'S1-TI'!$D$7:$U$58,18,0)=0,"-",IF(AND(X178=X178,Y178="P"),VLOOKUP(X178,'S1-TI'!$D$7:$U$58,18,0),"-")))</f>
        <v>-</v>
      </c>
      <c r="AE178" s="57" t="s">
        <v>93</v>
      </c>
      <c r="AF178" s="56"/>
      <c r="AG178" s="47"/>
      <c r="AH178" s="48"/>
      <c r="AI178" s="49"/>
      <c r="AJ178" s="50" t="str">
        <f>IF(AH178="","-",IF(VLOOKUP(AH178,'S1-TI'!$D$7:$U$58,7,0)=0,"-",IF(AND(AH178=AH178,OR(AI178="T",AI178="P")),VLOOKUP(AH178,'S1-TI'!$D$7:$U$58,7,0),"-")))</f>
        <v>-</v>
      </c>
      <c r="AK178" s="50" t="str">
        <f>IF(AH178="","-",IF(VLOOKUP(AH178,'S1-TI'!$D$7:$U$58,8,0)=0,"-",IF(AND(AH178=AH178,OR(AI178="T",AI178="P")),VLOOKUP(AH178,'S1-TI'!$D$7:$U$58,8,0),"-")))</f>
        <v>-</v>
      </c>
      <c r="AL178" s="50" t="str">
        <f>IF(AH178="","-",IF(VLOOKUP(AH178,'S1-TI'!$D$7:$U$58,9,0)=0,"-",IF(AND(AH178=AH178,OR(AI178="T",AI178="P")),VLOOKUP(AH178,'S1-TI'!$D$7:$U$58,9,0),"-")))</f>
        <v>-</v>
      </c>
      <c r="AM178" s="50" t="str">
        <f>IF(AH178="","-",IF(VLOOKUP(AH178,'S1-TI'!$D$7:$U$58,17,0)=0,"-",IF(AND(AH178=AH178,AI178="P"),VLOOKUP(AH178,'S1-TI'!$D$7:$U$58,17,0),"-")))</f>
        <v>-</v>
      </c>
      <c r="AN178" s="51" t="str">
        <f>IF(AH178="","-",IF(VLOOKUP(AH178,'S1-TI'!$D$7:$U$58,18,0)=0,"-",IF(AND(AH178=AH178,AI178="P"),VLOOKUP(AH178,'S1-TI'!$D$7:$U$58,18,0),"-")))</f>
        <v>-</v>
      </c>
      <c r="AO178" s="57" t="s">
        <v>93</v>
      </c>
      <c r="AP178" s="56"/>
      <c r="AQ178" s="47"/>
      <c r="AR178" s="48" t="s">
        <v>71</v>
      </c>
      <c r="AS178" s="49" t="s">
        <v>31</v>
      </c>
      <c r="AT178" s="50" t="str">
        <f>IF(AR178="","-",IF(VLOOKUP(AR178,'S1-TI'!$D$7:$U$58,7,0)=0,"-",IF(AND(AR178=AR178,OR(AS178="T",AS178="P")),VLOOKUP(AR178,'S1-TI'!$D$7:$U$58,7,0),"-")))</f>
        <v>YYS</v>
      </c>
      <c r="AU178" s="50" t="str">
        <f>IF(AR178="","-",IF(VLOOKUP(AR178,'S1-TI'!$D$7:$U$58,8,0)=0,"-",IF(AND(AR178=AR178,OR(AS178="T",AS178="P")),VLOOKUP(AR178,'S1-TI'!$D$7:$U$58,8,0),"-")))</f>
        <v>-</v>
      </c>
      <c r="AV178" s="50" t="str">
        <f>IF(AR178="","-",IF(VLOOKUP(AR178,'S1-TI'!$D$7:$U$58,9,0)=0,"-",IF(AND(AR178=AR178,OR(AS178="T",AS178="P")),VLOOKUP(AR178,'S1-TI'!$D$7:$U$58,9,0),"-")))</f>
        <v>-</v>
      </c>
      <c r="AW178" s="50" t="str">
        <f>IF(AR178="","-",IF(VLOOKUP(AR178,'S1-TI'!$D$7:$U$58,17,0)=0,"-",IF(AND(AR178=AR178,AS178="P"),VLOOKUP(AR178,'S1-TI'!$D$7:$U$58,17,0),"-")))</f>
        <v>-</v>
      </c>
      <c r="AX178" s="51" t="str">
        <f>IF(AR178="","-",IF(VLOOKUP(AR178,'S1-TI'!$D$7:$U$58,18,0)=0,"-",IF(AND(AR178=AR178,AS178="P"),VLOOKUP(AR178,'S1-TI'!$D$7:$U$58,18,0),"-")))</f>
        <v>-</v>
      </c>
      <c r="AY178" s="57" t="s">
        <v>93</v>
      </c>
      <c r="AZ178" s="53" t="s">
        <v>90</v>
      </c>
      <c r="BA178" s="22"/>
      <c r="BB178" s="22"/>
      <c r="BC178" s="22"/>
      <c r="BD178" s="22"/>
      <c r="BE178" s="2"/>
      <c r="BF178" s="2"/>
      <c r="BG178" s="2"/>
      <c r="BH178" s="2"/>
      <c r="BI178" s="2"/>
      <c r="BJ178" s="2"/>
    </row>
    <row r="179" spans="1:62" ht="14.25" customHeight="1">
      <c r="A179" s="23">
        <v>4</v>
      </c>
      <c r="B179" s="38" t="s">
        <v>725</v>
      </c>
      <c r="C179" s="47"/>
      <c r="D179" s="48" t="s">
        <v>619</v>
      </c>
      <c r="E179" s="49" t="s">
        <v>31</v>
      </c>
      <c r="F179" s="50" t="str">
        <f>IF(D179="","-",IF(VLOOKUP(D179,'S1-SI'!$D$7:$U$58,7,0)=0,"-",IF(AND(D179=D179,OR(E179="T",E179="P")),VLOOKUP(D179,'S1-SI'!$D$7:$U$58,7,0),"-")))</f>
        <v>IUS</v>
      </c>
      <c r="G179" s="50" t="str">
        <f>IF(D179="","-",IF(VLOOKUP(D179,'S1-SI'!$D$7:$U$58,8,0)=0,"-",IF(AND(D179=D179,OR(E179="T",E179="P")),VLOOKUP(D179,'S1-SI'!$D$7:$U$58,8,0),"-")))</f>
        <v>-</v>
      </c>
      <c r="H179" s="50" t="str">
        <f>IF(D179="","-",IF(VLOOKUP(D179,'S1-SI'!$D$7:$U$58,9,0)=0,"-",IF(AND(D179=D179,OR(E179="T",E179="P")),VLOOKUP(D179,'S1-SI'!$D$7:$U$58,9,0),"-")))</f>
        <v>-</v>
      </c>
      <c r="I179" s="50" t="str">
        <f>IF(D179="","-",IF(VLOOKUP(D179,'S1-SI'!$D$7:$U$58,17,0)=0,"-",IF(AND(D179=D179,E179="P"),VLOOKUP(D179,'S1-SI'!$D$7:$U$58,17,0),"-")))</f>
        <v>-</v>
      </c>
      <c r="J179" s="51" t="str">
        <f>IF(D179="","-",IF(VLOOKUP(D179,'S1-SI'!$D$7:$U$58,18,0)=0,"-",IF(AND(D179=D179,E179="P"),VLOOKUP(D179,'S1-SI'!$D$7:$U$58,18,0),"-")))</f>
        <v>-</v>
      </c>
      <c r="K179" s="52" t="s">
        <v>99</v>
      </c>
      <c r="L179" s="53" t="s">
        <v>44</v>
      </c>
      <c r="M179" s="47"/>
      <c r="N179" s="61"/>
      <c r="O179" s="47"/>
      <c r="P179" s="50" t="str">
        <f>IF(N179="","-",IF(VLOOKUP(N179,'S1-SI'!$D$7:$U$58,7,0)=0,"-",IF(AND(N179=N179,OR(O179="T",O179="P")),VLOOKUP(N179,'S1-SI'!$D$7:$U$58,7,0),"-")))</f>
        <v>-</v>
      </c>
      <c r="Q179" s="50" t="str">
        <f>IF(N179="","-",IF(VLOOKUP(N179,'S1-SI'!$D$7:$U$58,8,0)=0,"-",IF(AND(N179=N179,OR(O179="T",O179="P")),VLOOKUP(N179,'S1-SI'!$D$7:$U$58,8,0),"-")))</f>
        <v>-</v>
      </c>
      <c r="R179" s="50" t="str">
        <f>IF(N179="","-",IF(VLOOKUP(N179,'S1-SI'!$D$7:$U$58,9,0)=0,"-",IF(AND(N179=N179,OR(O179="T",O179="P")),VLOOKUP(N179,'S1-SI'!$D$7:$U$58,9,0),"-")))</f>
        <v>-</v>
      </c>
      <c r="S179" s="50" t="str">
        <f>IF(N179="","-",IF(VLOOKUP(N179,'S1-SI'!$D$7:$U$58,17,0)=0,"-",IF(AND(N179=N179,O179="P"),VLOOKUP(N179,'S1-SI'!$D$7:$U$58,17,0),"-")))</f>
        <v>-</v>
      </c>
      <c r="T179" s="51" t="str">
        <f>IF(N179="","-",IF(VLOOKUP(N179,'S1-SI'!$D$7:$U$58,18,0)=0,"-",IF(AND(N179=N179,O179="P"),VLOOKUP(N179,'S1-SI'!$D$7:$U$58,18,0),"-")))</f>
        <v>-</v>
      </c>
      <c r="U179" s="52" t="s">
        <v>99</v>
      </c>
      <c r="V179" s="56"/>
      <c r="W179" s="47"/>
      <c r="X179" s="61"/>
      <c r="Y179" s="47"/>
      <c r="Z179" s="50" t="str">
        <f>IF(X179="","-",IF(VLOOKUP(X179,'S1-SI'!$D$7:$U$58,7,0)=0,"-",IF(AND(X179=X179,OR(Y179="T",Y179="P")),VLOOKUP(X179,'S1-SI'!$D$7:$U$58,7,0),"-")))</f>
        <v>-</v>
      </c>
      <c r="AA179" s="50" t="str">
        <f>IF(X179="","-",IF(VLOOKUP(X179,'S1-SI'!$D$7:$U$58,8,0)=0,"-",IF(AND(X179=X179,OR(Y179="T",Y179="P")),VLOOKUP(X179,'S1-SI'!$D$7:$U$58,8,0),"-")))</f>
        <v>-</v>
      </c>
      <c r="AB179" s="50" t="str">
        <f>IF(X179="","-",IF(VLOOKUP(X179,'S1-SI'!$D$7:$U$58,9,0)=0,"-",IF(AND(X179=X179,OR(Y179="T",Y179="P")),VLOOKUP(X179,'S1-SI'!$D$7:$U$58,9,0),"-")))</f>
        <v>-</v>
      </c>
      <c r="AC179" s="50" t="str">
        <f>IF(X179="","-",IF(VLOOKUP(X179,'S1-SI'!$D$7:$U$58,17,0)=0,"-",IF(AND(X179=X179,Y179="P"),VLOOKUP(X179,'S1-SI'!$D$7:$U$58,17,0),"-")))</f>
        <v>-</v>
      </c>
      <c r="AD179" s="51" t="str">
        <f>IF(X179="","-",IF(VLOOKUP(X179,'S1-SI'!$D$7:$U$58,18,0)=0,"-",IF(AND(X179=X179,Y179="P"),VLOOKUP(X179,'S1-SI'!$D$7:$U$58,18,0),"-")))</f>
        <v>-</v>
      </c>
      <c r="AE179" s="52" t="s">
        <v>99</v>
      </c>
      <c r="AF179" s="56"/>
      <c r="AG179" s="47"/>
      <c r="AH179" s="61"/>
      <c r="AI179" s="47"/>
      <c r="AJ179" s="50" t="str">
        <f>IF(AH179="","-",IF(VLOOKUP(AH179,'S1-SI'!$D$7:$U$58,7,0)=0,"-",IF(AND(AH179=AH179,OR(AI179="T",AI179="P")),VLOOKUP(AH179,'S1-SI'!$D$7:$U$58,7,0),"-")))</f>
        <v>-</v>
      </c>
      <c r="AK179" s="50" t="str">
        <f>IF(AH179="","-",IF(VLOOKUP(AH179,'S1-SI'!$D$7:$U$58,8,0)=0,"-",IF(AND(AH179=AH179,OR(AI179="T",AI179="P")),VLOOKUP(AH179,'S1-SI'!$D$7:$U$58,8,0),"-")))</f>
        <v>-</v>
      </c>
      <c r="AL179" s="50" t="str">
        <f>IF(AH179="","-",IF(VLOOKUP(AH179,'S1-SI'!$D$7:$U$58,9,0)=0,"-",IF(AND(AH179=AH179,OR(AI179="T",AI179="P")),VLOOKUP(AH179,'S1-SI'!$D$7:$U$58,9,0),"-")))</f>
        <v>-</v>
      </c>
      <c r="AM179" s="50" t="str">
        <f>IF(AH179="","-",IF(VLOOKUP(AH179,'S1-SI'!$D$7:$U$58,17,0)=0,"-",IF(AND(AH179=AH179,AI179="P"),VLOOKUP(AH179,'S1-SI'!$D$7:$U$58,17,0),"-")))</f>
        <v>-</v>
      </c>
      <c r="AN179" s="51" t="str">
        <f>IF(AH179="","-",IF(VLOOKUP(AH179,'S1-SI'!$D$7:$U$58,18,0)=0,"-",IF(AND(AH179=AH179,AI179="P"),VLOOKUP(AH179,'S1-SI'!$D$7:$U$58,18,0),"-")))</f>
        <v>-</v>
      </c>
      <c r="AO179" s="52" t="s">
        <v>99</v>
      </c>
      <c r="AP179" s="56"/>
      <c r="AQ179" s="47"/>
      <c r="AR179" s="61"/>
      <c r="AS179" s="47"/>
      <c r="AT179" s="50" t="str">
        <f>IF(AR179="","-",IF(VLOOKUP(AR179,'S1-SI'!$D$7:$U$58,7,0)=0,"-",IF(AND(AR179=AR179,OR(AS179="T",AS179="P")),VLOOKUP(AR179,'S1-SI'!$D$7:$U$58,7,0),"-")))</f>
        <v>-</v>
      </c>
      <c r="AU179" s="50" t="str">
        <f>IF(AR179="","-",IF(VLOOKUP(AR179,'S1-SI'!$D$7:$U$58,8,0)=0,"-",IF(AND(AR179=AR179,OR(AS179="T",AS179="P")),VLOOKUP(AR179,'S1-SI'!$D$7:$U$58,8,0),"-")))</f>
        <v>-</v>
      </c>
      <c r="AV179" s="50" t="str">
        <f>IF(AR179="","-",IF(VLOOKUP(AR179,'S1-SI'!$D$7:$U$58,9,0)=0,"-",IF(AND(AR179=AR179,OR(AS179="T",AS179="P")),VLOOKUP(AR179,'S1-SI'!$D$7:$U$58,9,0),"-")))</f>
        <v>-</v>
      </c>
      <c r="AW179" s="50" t="str">
        <f>IF(AR179="","-",IF(VLOOKUP(AR179,'S1-SI'!$D$7:$U$58,17,0)=0,"-",IF(AND(AR179=AR179,AS179="P"),VLOOKUP(AR179,'S1-SI'!$D$7:$U$58,17,0),"-")))</f>
        <v>-</v>
      </c>
      <c r="AX179" s="51" t="str">
        <f>IF(AR179="","-",IF(VLOOKUP(AR179,'S1-SI'!$D$7:$U$58,18,0)=0,"-",IF(AND(AR179=AR179,AS179="P"),VLOOKUP(AR179,'S1-SI'!$D$7:$U$58,18,0),"-")))</f>
        <v>-</v>
      </c>
      <c r="AY179" s="52" t="s">
        <v>99</v>
      </c>
      <c r="AZ179" s="56"/>
      <c r="BA179" s="22"/>
      <c r="BB179" s="22"/>
      <c r="BC179" s="22"/>
      <c r="BD179" s="22"/>
      <c r="BE179" s="2"/>
      <c r="BF179" s="2"/>
      <c r="BG179" s="2"/>
      <c r="BH179" s="2"/>
      <c r="BI179" s="2"/>
      <c r="BJ179" s="2"/>
    </row>
    <row r="180" spans="1:62" ht="14.25" customHeight="1">
      <c r="A180" s="23">
        <v>4</v>
      </c>
      <c r="B180" s="38" t="s">
        <v>725</v>
      </c>
      <c r="C180" s="47"/>
      <c r="D180" s="48" t="s">
        <v>619</v>
      </c>
      <c r="E180" s="49" t="s">
        <v>31</v>
      </c>
      <c r="F180" s="50" t="str">
        <f>IF(D180="","-",IF(VLOOKUP(D180,'S1-SI'!$D$7:$U$58,7,0)=0,"-",IF(AND(D180=D180,OR(E180="T",E180="P")),VLOOKUP(D180,'S1-SI'!$D$7:$U$58,7,0),"-")))</f>
        <v>IUS</v>
      </c>
      <c r="G180" s="50" t="str">
        <f>IF(D180="","-",IF(VLOOKUP(D180,'S1-SI'!$D$7:$U$58,8,0)=0,"-",IF(AND(D180=D180,OR(E180="T",E180="P")),VLOOKUP(D180,'S1-SI'!$D$7:$U$58,8,0),"-")))</f>
        <v>-</v>
      </c>
      <c r="H180" s="50" t="str">
        <f>IF(D180="","-",IF(VLOOKUP(D180,'S1-SI'!$D$7:$U$58,9,0)=0,"-",IF(AND(D180=D180,OR(E180="T",E180="P")),VLOOKUP(D180,'S1-SI'!$D$7:$U$58,9,0),"-")))</f>
        <v>-</v>
      </c>
      <c r="I180" s="50" t="str">
        <f>IF(D180="","-",IF(VLOOKUP(D180,'S1-SI'!$D$7:$U$58,17,0)=0,"-",IF(AND(D180=D180,E180="P"),VLOOKUP(D180,'S1-SI'!$D$7:$U$58,17,0),"-")))</f>
        <v>-</v>
      </c>
      <c r="J180" s="51" t="str">
        <f>IF(D180="","-",IF(VLOOKUP(D180,'S1-SI'!$D$7:$U$58,18,0)=0,"-",IF(AND(D180=D180,E180="P"),VLOOKUP(D180,'S1-SI'!$D$7:$U$58,18,0),"-")))</f>
        <v>-</v>
      </c>
      <c r="K180" s="52" t="s">
        <v>105</v>
      </c>
      <c r="L180" s="53" t="s">
        <v>44</v>
      </c>
      <c r="M180" s="47"/>
      <c r="N180" s="61"/>
      <c r="O180" s="47"/>
      <c r="P180" s="50" t="str">
        <f>IF(N180="","-",IF(VLOOKUP(N180,'S1-SI'!$D$7:$U$58,7,0)=0,"-",IF(AND(N180=N180,OR(O180="T",O180="P")),VLOOKUP(N180,'S1-SI'!$D$7:$U$58,7,0),"-")))</f>
        <v>-</v>
      </c>
      <c r="Q180" s="50" t="str">
        <f>IF(N180="","-",IF(VLOOKUP(N180,'S1-SI'!$D$7:$U$58,8,0)=0,"-",IF(AND(N180=N180,OR(O180="T",O180="P")),VLOOKUP(N180,'S1-SI'!$D$7:$U$58,8,0),"-")))</f>
        <v>-</v>
      </c>
      <c r="R180" s="50" t="str">
        <f>IF(N180="","-",IF(VLOOKUP(N180,'S1-SI'!$D$7:$U$58,9,0)=0,"-",IF(AND(N180=N180,OR(O180="T",O180="P")),VLOOKUP(N180,'S1-SI'!$D$7:$U$58,9,0),"-")))</f>
        <v>-</v>
      </c>
      <c r="S180" s="50" t="str">
        <f>IF(N180="","-",IF(VLOOKUP(N180,'S1-SI'!$D$7:$U$58,17,0)=0,"-",IF(AND(N180=N180,O180="P"),VLOOKUP(N180,'S1-SI'!$D$7:$U$58,17,0),"-")))</f>
        <v>-</v>
      </c>
      <c r="T180" s="51" t="str">
        <f>IF(N180="","-",IF(VLOOKUP(N180,'S1-SI'!$D$7:$U$58,18,0)=0,"-",IF(AND(N180=N180,O180="P"),VLOOKUP(N180,'S1-SI'!$D$7:$U$58,18,0),"-")))</f>
        <v>-</v>
      </c>
      <c r="U180" s="52" t="s">
        <v>105</v>
      </c>
      <c r="V180" s="56"/>
      <c r="W180" s="47"/>
      <c r="X180" s="61"/>
      <c r="Y180" s="47"/>
      <c r="Z180" s="50" t="str">
        <f>IF(X180="","-",IF(VLOOKUP(X180,'S1-SI'!$D$7:$U$58,7,0)=0,"-",IF(AND(X180=X180,OR(Y180="T",Y180="P")),VLOOKUP(X180,'S1-SI'!$D$7:$U$58,7,0),"-")))</f>
        <v>-</v>
      </c>
      <c r="AA180" s="50" t="str">
        <f>IF(X180="","-",IF(VLOOKUP(X180,'S1-SI'!$D$7:$U$58,8,0)=0,"-",IF(AND(X180=X180,OR(Y180="T",Y180="P")),VLOOKUP(X180,'S1-SI'!$D$7:$U$58,8,0),"-")))</f>
        <v>-</v>
      </c>
      <c r="AB180" s="50" t="str">
        <f>IF(X180="","-",IF(VLOOKUP(X180,'S1-SI'!$D$7:$U$58,9,0)=0,"-",IF(AND(X180=X180,OR(Y180="T",Y180="P")),VLOOKUP(X180,'S1-SI'!$D$7:$U$58,9,0),"-")))</f>
        <v>-</v>
      </c>
      <c r="AC180" s="50" t="str">
        <f>IF(X180="","-",IF(VLOOKUP(X180,'S1-SI'!$D$7:$U$58,17,0)=0,"-",IF(AND(X180=X180,Y180="P"),VLOOKUP(X180,'S1-SI'!$D$7:$U$58,17,0),"-")))</f>
        <v>-</v>
      </c>
      <c r="AD180" s="51" t="str">
        <f>IF(X180="","-",IF(VLOOKUP(X180,'S1-SI'!$D$7:$U$58,18,0)=0,"-",IF(AND(X180=X180,Y180="P"),VLOOKUP(X180,'S1-SI'!$D$7:$U$58,18,0),"-")))</f>
        <v>-</v>
      </c>
      <c r="AE180" s="52" t="s">
        <v>105</v>
      </c>
      <c r="AF180" s="56"/>
      <c r="AG180" s="47"/>
      <c r="AH180" s="61"/>
      <c r="AI180" s="47"/>
      <c r="AJ180" s="50" t="str">
        <f>IF(AH180="","-",IF(VLOOKUP(AH180,'S1-SI'!$D$7:$U$58,7,0)=0,"-",IF(AND(AH180=AH180,OR(AI180="T",AI180="P")),VLOOKUP(AH180,'S1-SI'!$D$7:$U$58,7,0),"-")))</f>
        <v>-</v>
      </c>
      <c r="AK180" s="50" t="str">
        <f>IF(AH180="","-",IF(VLOOKUP(AH180,'S1-SI'!$D$7:$U$58,8,0)=0,"-",IF(AND(AH180=AH180,OR(AI180="T",AI180="P")),VLOOKUP(AH180,'S1-SI'!$D$7:$U$58,8,0),"-")))</f>
        <v>-</v>
      </c>
      <c r="AL180" s="50" t="str">
        <f>IF(AH180="","-",IF(VLOOKUP(AH180,'S1-SI'!$D$7:$U$58,9,0)=0,"-",IF(AND(AH180=AH180,OR(AI180="T",AI180="P")),VLOOKUP(AH180,'S1-SI'!$D$7:$U$58,9,0),"-")))</f>
        <v>-</v>
      </c>
      <c r="AM180" s="50" t="str">
        <f>IF(AH180="","-",IF(VLOOKUP(AH180,'S1-SI'!$D$7:$U$58,17,0)=0,"-",IF(AND(AH180=AH180,AI180="P"),VLOOKUP(AH180,'S1-SI'!$D$7:$U$58,17,0),"-")))</f>
        <v>-</v>
      </c>
      <c r="AN180" s="51" t="str">
        <f>IF(AH180="","-",IF(VLOOKUP(AH180,'S1-SI'!$D$7:$U$58,18,0)=0,"-",IF(AND(AH180=AH180,AI180="P"),VLOOKUP(AH180,'S1-SI'!$D$7:$U$58,18,0),"-")))</f>
        <v>-</v>
      </c>
      <c r="AO180" s="52" t="s">
        <v>105</v>
      </c>
      <c r="AP180" s="56"/>
      <c r="AQ180" s="47"/>
      <c r="AR180" s="61"/>
      <c r="AS180" s="47"/>
      <c r="AT180" s="50" t="str">
        <f>IF(AR180="","-",IF(VLOOKUP(AR180,'S1-SI'!$D$7:$U$58,7,0)=0,"-",IF(AND(AR180=AR180,OR(AS180="T",AS180="P")),VLOOKUP(AR180,'S1-SI'!$D$7:$U$58,7,0),"-")))</f>
        <v>-</v>
      </c>
      <c r="AU180" s="50" t="str">
        <f>IF(AR180="","-",IF(VLOOKUP(AR180,'S1-SI'!$D$7:$U$58,8,0)=0,"-",IF(AND(AR180=AR180,OR(AS180="T",AS180="P")),VLOOKUP(AR180,'S1-SI'!$D$7:$U$58,8,0),"-")))</f>
        <v>-</v>
      </c>
      <c r="AV180" s="50" t="str">
        <f>IF(AR180="","-",IF(VLOOKUP(AR180,'S1-SI'!$D$7:$U$58,9,0)=0,"-",IF(AND(AR180=AR180,OR(AS180="T",AS180="P")),VLOOKUP(AR180,'S1-SI'!$D$7:$U$58,9,0),"-")))</f>
        <v>-</v>
      </c>
      <c r="AW180" s="50" t="str">
        <f>IF(AR180="","-",IF(VLOOKUP(AR180,'S1-SI'!$D$7:$U$58,17,0)=0,"-",IF(AND(AR180=AR180,AS180="P"),VLOOKUP(AR180,'S1-SI'!$D$7:$U$58,17,0),"-")))</f>
        <v>-</v>
      </c>
      <c r="AX180" s="51" t="str">
        <f>IF(AR180="","-",IF(VLOOKUP(AR180,'S1-SI'!$D$7:$U$58,18,0)=0,"-",IF(AND(AR180=AR180,AS180="P"),VLOOKUP(AR180,'S1-SI'!$D$7:$U$58,18,0),"-")))</f>
        <v>-</v>
      </c>
      <c r="AY180" s="52" t="s">
        <v>105</v>
      </c>
      <c r="AZ180" s="56"/>
      <c r="BA180" s="22"/>
      <c r="BB180" s="22"/>
      <c r="BC180" s="22"/>
      <c r="BD180" s="22"/>
      <c r="BE180" s="2"/>
      <c r="BF180" s="2"/>
      <c r="BG180" s="2"/>
      <c r="BH180" s="2"/>
      <c r="BI180" s="2"/>
      <c r="BJ180" s="2"/>
    </row>
    <row r="181" spans="1:62" ht="14.25" customHeight="1">
      <c r="A181" s="23">
        <v>4</v>
      </c>
      <c r="B181" s="38" t="s">
        <v>725</v>
      </c>
      <c r="C181" s="47"/>
      <c r="D181" s="48" t="s">
        <v>350</v>
      </c>
      <c r="E181" s="49" t="s">
        <v>31</v>
      </c>
      <c r="F181" s="50" t="str">
        <f>IF(D181="","-",IF(VLOOKUP(D181,'S1-TE'!$D$7:$U$58,7,0)=0,"-",IF(AND(D181=D181,OR(E181="T",E181="P")),VLOOKUP(D181,'S1-TE'!$D$7:$U$58,7,0),"-")))</f>
        <v>TLG</v>
      </c>
      <c r="G181" s="50" t="str">
        <f>IF(D181="","-",IF(VLOOKUP(D181,'S1-TE'!$D$7:$U$58,8,0)=0,"-",IF(AND(D181=D181,OR(E181="T",E181="P")),VLOOKUP(D181,'S1-TE'!$D$7:$U$58,8,0),"-")))</f>
        <v>-</v>
      </c>
      <c r="H181" s="50" t="str">
        <f>IF(D181="","-",IF(VLOOKUP(D181,'S1-TE'!$D$7:$U$58,9,0)=0,"-",IF(AND(D181=D181,OR(E181="T",E181="P")),VLOOKUP(D181,'S1-TE'!$D$7:$U$58,9,0),"-")))</f>
        <v>-</v>
      </c>
      <c r="I181" s="50" t="str">
        <f>IF(D181="","-",IF(VLOOKUP(D181,'S1-TE'!$D$7:$U$58,17,0)=0,"-",IF(AND(D181=D181,E181="P"),VLOOKUP(D181,'S1-TE'!$D$7:$U$58,17,0),"-")))</f>
        <v>-</v>
      </c>
      <c r="J181" s="51" t="str">
        <f>IF(D181="","-",IF(VLOOKUP(D181,'S1-TE'!$D$7:$U$58,18,0)=0,"-",IF(AND(D181=D181,E181="P"),VLOOKUP(D181,'S1-TE'!$D$7:$U$58,18,0),"-")))</f>
        <v>-</v>
      </c>
      <c r="K181" s="52" t="s">
        <v>112</v>
      </c>
      <c r="L181" s="53" t="s">
        <v>58</v>
      </c>
      <c r="M181" s="47"/>
      <c r="N181" s="61"/>
      <c r="O181" s="47"/>
      <c r="P181" s="50" t="str">
        <f>IF(N181="","-",IF(VLOOKUP(N181,'S1-TE'!$D$7:$U$58,7,0)=0,"-",IF(AND(N181=N181,OR(O181="T",O181="P")),VLOOKUP(N181,'S1-TE'!$D$7:$U$58,7,0),"-")))</f>
        <v>-</v>
      </c>
      <c r="Q181" s="50" t="str">
        <f>IF(N181="","-",IF(VLOOKUP(N181,'S1-TE'!$D$7:$U$58,8,0)=0,"-",IF(AND(N181=N181,OR(O181="T",O181="P")),VLOOKUP(N181,'S1-TE'!$D$7:$U$58,8,0),"-")))</f>
        <v>-</v>
      </c>
      <c r="R181" s="50" t="str">
        <f>IF(N181="","-",IF(VLOOKUP(N181,'S1-TE'!$D$7:$U$58,9,0)=0,"-",IF(AND(N181=N181,OR(O181="T",O181="P")),VLOOKUP(N181,'S1-TE'!$D$7:$U$58,9,0),"-")))</f>
        <v>-</v>
      </c>
      <c r="S181" s="50" t="str">
        <f>IF(N181="","-",IF(VLOOKUP(N181,'S1-TE'!$D$7:$U$58,17,0)=0,"-",IF(AND(N181=N181,O181="P"),VLOOKUP(N181,'S1-TE'!$D$7:$U$58,17,0),"-")))</f>
        <v>-</v>
      </c>
      <c r="T181" s="51" t="str">
        <f>IF(N181="","-",IF(VLOOKUP(N181,'S1-TE'!$D$7:$U$58,18,0)=0,"-",IF(AND(N181=N181,O181="P"),VLOOKUP(N181,'S1-TE'!$D$7:$U$58,18,0),"-")))</f>
        <v>-</v>
      </c>
      <c r="U181" s="52" t="s">
        <v>112</v>
      </c>
      <c r="V181" s="56"/>
      <c r="W181" s="47"/>
      <c r="X181" s="48"/>
      <c r="Y181" s="49"/>
      <c r="Z181" s="50" t="str">
        <f>IF(X181="","-",IF(VLOOKUP(X181,'S1-TE'!$D$7:$U$58,7,0)=0,"-",IF(AND(X181=X181,OR(Y181="T",Y181="P")),VLOOKUP(X181,'S1-TE'!$D$7:$U$58,7,0),"-")))</f>
        <v>-</v>
      </c>
      <c r="AA181" s="50" t="str">
        <f>IF(X181="","-",IF(VLOOKUP(X181,'S1-TE'!$D$7:$U$58,8,0)=0,"-",IF(AND(X181=X181,OR(Y181="T",Y181="P")),VLOOKUP(X181,'S1-TE'!$D$7:$U$58,8,0),"-")))</f>
        <v>-</v>
      </c>
      <c r="AB181" s="50" t="str">
        <f>IF(X181="","-",IF(VLOOKUP(X181,'S1-TE'!$D$7:$U$58,9,0)=0,"-",IF(AND(X181=X181,OR(Y181="T",Y181="P")),VLOOKUP(X181,'S1-TE'!$D$7:$U$58,9,0),"-")))</f>
        <v>-</v>
      </c>
      <c r="AC181" s="50" t="str">
        <f>IF(X181="","-",IF(VLOOKUP(X181,'S1-TE'!$D$7:$U$58,17,0)=0,"-",IF(AND(X181=X181,Y181="P"),VLOOKUP(X181,'S1-TE'!$D$7:$U$58,17,0),"-")))</f>
        <v>-</v>
      </c>
      <c r="AD181" s="51" t="str">
        <f>IF(X181="","-",IF(VLOOKUP(X181,'S1-TE'!$D$7:$U$58,18,0)=0,"-",IF(AND(X181=X181,Y181="P"),VLOOKUP(X181,'S1-TE'!$D$7:$U$58,18,0),"-")))</f>
        <v>-</v>
      </c>
      <c r="AE181" s="52" t="s">
        <v>112</v>
      </c>
      <c r="AF181" s="53"/>
      <c r="AG181" s="47"/>
      <c r="AH181" s="61"/>
      <c r="AI181" s="47"/>
      <c r="AJ181" s="50" t="str">
        <f>IF(AH181="","-",IF(VLOOKUP(AH181,'S1-TE'!$D$7:$U$58,7,0)=0,"-",IF(AND(AH181=AH181,OR(AI181="T",AI181="P")),VLOOKUP(AH181,'S1-TE'!$D$7:$U$58,7,0),"-")))</f>
        <v>-</v>
      </c>
      <c r="AK181" s="50" t="str">
        <f>IF(AH181="","-",IF(VLOOKUP(AH181,'S1-TE'!$D$7:$U$58,8,0)=0,"-",IF(AND(AH181=AH181,OR(AI181="T",AI181="P")),VLOOKUP(AH181,'S1-TE'!$D$7:$U$58,8,0),"-")))</f>
        <v>-</v>
      </c>
      <c r="AL181" s="50" t="str">
        <f>IF(AH181="","-",IF(VLOOKUP(AH181,'S1-TE'!$D$7:$U$58,9,0)=0,"-",IF(AND(AH181=AH181,OR(AI181="T",AI181="P")),VLOOKUP(AH181,'S1-TE'!$D$7:$U$58,9,0),"-")))</f>
        <v>-</v>
      </c>
      <c r="AM181" s="50" t="str">
        <f>IF(AH181="","-",IF(VLOOKUP(AH181,'S1-TE'!$D$7:$U$58,17,0)=0,"-",IF(AND(AH181=AH181,AI181="P"),VLOOKUP(AH181,'S1-TE'!$D$7:$U$58,17,0),"-")))</f>
        <v>-</v>
      </c>
      <c r="AN181" s="51" t="str">
        <f>IF(AH181="","-",IF(VLOOKUP(AH181,'S1-TE'!$D$7:$U$58,18,0)=0,"-",IF(AND(AH181=AH181,AI181="P"),VLOOKUP(AH181,'S1-TE'!$D$7:$U$58,18,0),"-")))</f>
        <v>-</v>
      </c>
      <c r="AO181" s="52" t="s">
        <v>112</v>
      </c>
      <c r="AP181" s="56"/>
      <c r="AQ181" s="47"/>
      <c r="AR181" s="61"/>
      <c r="AS181" s="47"/>
      <c r="AT181" s="50" t="str">
        <f>IF(AR181="","-",IF(VLOOKUP(AR181,'S1-TE'!$D$7:$U$58,7,0)=0,"-",IF(AND(AR181=AR181,OR(AS181="T",AS181="P")),VLOOKUP(AR181,'S1-TE'!$D$7:$U$58,7,0),"-")))</f>
        <v>-</v>
      </c>
      <c r="AU181" s="50" t="str">
        <f>IF(AR181="","-",IF(VLOOKUP(AR181,'S1-TE'!$D$7:$U$58,8,0)=0,"-",IF(AND(AR181=AR181,OR(AS181="T",AS181="P")),VLOOKUP(AR181,'S1-TE'!$D$7:$U$58,8,0),"-")))</f>
        <v>-</v>
      </c>
      <c r="AV181" s="50" t="str">
        <f>IF(AR181="","-",IF(VLOOKUP(AR181,'S1-TE'!$D$7:$U$58,9,0)=0,"-",IF(AND(AR181=AR181,OR(AS181="T",AS181="P")),VLOOKUP(AR181,'S1-TE'!$D$7:$U$58,9,0),"-")))</f>
        <v>-</v>
      </c>
      <c r="AW181" s="50" t="str">
        <f>IF(AR181="","-",IF(VLOOKUP(AR181,'S1-TE'!$D$7:$U$58,17,0)=0,"-",IF(AND(AR181=AR181,AS181="P"),VLOOKUP(AR181,'S1-TE'!$D$7:$U$58,17,0),"-")))</f>
        <v>-</v>
      </c>
      <c r="AX181" s="51" t="str">
        <f>IF(AR181="","-",IF(VLOOKUP(AR181,'S1-TE'!$D$7:$U$58,18,0)=0,"-",IF(AND(AR181=AR181,AS181="P"),VLOOKUP(AR181,'S1-TE'!$D$7:$U$58,18,0),"-")))</f>
        <v>-</v>
      </c>
      <c r="AY181" s="52" t="s">
        <v>112</v>
      </c>
      <c r="AZ181" s="56"/>
      <c r="BA181" s="22"/>
      <c r="BB181" s="22"/>
      <c r="BC181" s="22"/>
      <c r="BD181" s="22"/>
      <c r="BE181" s="2"/>
      <c r="BF181" s="2"/>
      <c r="BG181" s="2"/>
      <c r="BH181" s="2"/>
      <c r="BI181" s="2"/>
      <c r="BJ181" s="2"/>
    </row>
    <row r="182" spans="1:62" ht="14.25" customHeight="1">
      <c r="A182" s="23">
        <v>4</v>
      </c>
      <c r="B182" s="38" t="s">
        <v>725</v>
      </c>
      <c r="C182" s="47"/>
      <c r="D182" s="48" t="s">
        <v>503</v>
      </c>
      <c r="E182" s="49" t="s">
        <v>31</v>
      </c>
      <c r="F182" s="50" t="str">
        <f>IF(D182="","-",IF(VLOOKUP(D182,'S1-MR'!$D$7:$U$61,7,0)=0,"-",IF(AND(D182=D182,OR(E182="T",E182="P")),VLOOKUP(D182,'S1-MR'!$D$7:$U$61,7,0),"-")))</f>
        <v>CJS</v>
      </c>
      <c r="G182" s="50" t="str">
        <f>IF(D182="","-",IF(VLOOKUP(D182,'S1-MR'!$D$7:$U$61,8,0)=0,"-",IF(AND(D182=D182,OR(E182="T",E182="P")),VLOOKUP(D182,'S1-MR'!$D$7:$U$61,8,0),"-")))</f>
        <v>YMA</v>
      </c>
      <c r="H182" s="50" t="str">
        <f>IF(D182="","-",IF(VLOOKUP(D182,'S1-MR'!$D$7:$U$61,9,0)=0,"-",IF(AND(D182=D182,OR(E182="T",E182="P")),VLOOKUP(D182,'S1-MR'!$D$7:$U$61,9,0),"-")))</f>
        <v>-</v>
      </c>
      <c r="I182" s="50" t="str">
        <f>IF(D182="","-",IF(VLOOKUP(D182,'S1-MR'!$D$7:$U$61,17,0)=0,"-",IF(AND(D182=D182,E182="P"),VLOOKUP(D182,'S1-MR'!$D$7:$U$61,17,0),"-")))</f>
        <v>-</v>
      </c>
      <c r="J182" s="51" t="str">
        <f>IF(D182="","-",IF(VLOOKUP(D182,'S1-MR'!$D$7:$U$61,18,0)=0,"-",IF(AND(D182=D182,E182="P"),VLOOKUP(D182,'S1-MR'!$D$7:$U$61,18,0),"-")))</f>
        <v>-</v>
      </c>
      <c r="K182" s="52" t="s">
        <v>120</v>
      </c>
      <c r="L182" s="53" t="s">
        <v>95</v>
      </c>
      <c r="M182" s="47"/>
      <c r="N182" s="48" t="s">
        <v>100</v>
      </c>
      <c r="O182" s="49" t="s">
        <v>31</v>
      </c>
      <c r="P182" s="50" t="str">
        <f>IF(N182="","-",IF(VLOOKUP(N182,'S1-MR'!$D$7:$U$61,7,0)=0,"-",IF(AND(N182=N182,OR(O182="T",O182="P")),VLOOKUP(N182,'S1-MR'!$D$7:$U$61,7,0),"-")))</f>
        <v>MSL</v>
      </c>
      <c r="Q182" s="50" t="str">
        <f>IF(N182="","-",IF(VLOOKUP(N182,'S1-MR'!$D$7:$U$61,8,0)=0,"-",IF(AND(N182=N182,OR(O182="T",O182="P")),VLOOKUP(N182,'S1-MR'!$D$7:$U$61,8,0),"-")))</f>
        <v>-</v>
      </c>
      <c r="R182" s="50" t="str">
        <f>IF(N182="","-",IF(VLOOKUP(N182,'S1-MR'!$D$7:$U$61,9,0)=0,"-",IF(AND(N182=N182,OR(O182="T",O182="P")),VLOOKUP(N182,'S1-MR'!$D$7:$U$61,9,0),"-")))</f>
        <v>-</v>
      </c>
      <c r="S182" s="50" t="str">
        <f>IF(N182="","-",IF(VLOOKUP(N182,'S1-MR'!$D$7:$U$61,17,0)=0,"-",IF(AND(N182=N182,O182="P"),VLOOKUP(N182,'S1-MR'!$D$7:$U$61,17,0),"-")))</f>
        <v>-</v>
      </c>
      <c r="T182" s="51" t="str">
        <f>IF(N182="","-",IF(VLOOKUP(N182,'S1-MR'!$D$7:$U$61,18,0)=0,"-",IF(AND(N182=N182,O182="P"),VLOOKUP(N182,'S1-MR'!$D$7:$U$61,18,0),"-")))</f>
        <v>-</v>
      </c>
      <c r="U182" s="52" t="s">
        <v>120</v>
      </c>
      <c r="V182" s="53" t="s">
        <v>95</v>
      </c>
      <c r="W182" s="47"/>
      <c r="X182" s="48" t="s">
        <v>87</v>
      </c>
      <c r="Y182" s="49" t="s">
        <v>38</v>
      </c>
      <c r="Z182" s="50" t="str">
        <f>IF(X182="","-",IF(VLOOKUP(X182,'S1-MR'!$D$7:$U$61,7,0)=0,"-",IF(AND(X182=X182,OR(Y182="T",Y182="P")),VLOOKUP(X182,'S1-MR'!$D$7:$U$61,7,0),"-")))</f>
        <v>RZS</v>
      </c>
      <c r="AA182" s="50" t="str">
        <f>IF(X182="","-",IF(VLOOKUP(X182,'S1-MR'!$D$7:$U$61,8,0)=0,"-",IF(AND(X182=X182,OR(Y182="T",Y182="P")),VLOOKUP(X182,'S1-MR'!$D$7:$U$61,8,0),"-")))</f>
        <v>-</v>
      </c>
      <c r="AB182" s="50" t="str">
        <f>IF(X182="","-",IF(VLOOKUP(X182,'S1-MR'!$D$7:$U$61,9,0)=0,"-",IF(AND(X182=X182,OR(Y182="T",Y182="P")),VLOOKUP(X182,'S1-MR'!$D$7:$U$61,9,0),"-")))</f>
        <v>-</v>
      </c>
      <c r="AC182" s="50" t="str">
        <f>IF(X182="","-",IF(VLOOKUP(X182,'S1-MR'!$D$7:$U$61,17,0)=0,"-",IF(AND(X182=X182,Y182="P"),VLOOKUP(X182,'S1-MR'!$D$7:$U$61,17,0),"-")))</f>
        <v>-</v>
      </c>
      <c r="AD182" s="51" t="str">
        <f>IF(X182="","-",IF(VLOOKUP(X182,'S1-MR'!$D$7:$U$61,18,0)=0,"-",IF(AND(X182=X182,Y182="P"),VLOOKUP(X182,'S1-MR'!$D$7:$U$61,18,0),"-")))</f>
        <v>-</v>
      </c>
      <c r="AE182" s="52" t="s">
        <v>120</v>
      </c>
      <c r="AF182" s="53" t="s">
        <v>431</v>
      </c>
      <c r="AG182" s="47"/>
      <c r="AH182" s="61"/>
      <c r="AI182" s="47"/>
      <c r="AJ182" s="50" t="str">
        <f>IF(AH182="","-",IF(VLOOKUP(AH182,'S1-MR'!$D$7:$U$61,7,0)=0,"-",IF(AND(AH182=AH182,OR(AI182="T",AI182="P")),VLOOKUP(AH182,'S1-MR'!$D$7:$U$61,7,0),"-")))</f>
        <v>-</v>
      </c>
      <c r="AK182" s="50" t="str">
        <f>IF(AH182="","-",IF(VLOOKUP(AH182,'S1-MR'!$D$7:$U$61,8,0)=0,"-",IF(AND(AH182=AH182,OR(AI182="T",AI182="P")),VLOOKUP(AH182,'S1-MR'!$D$7:$U$61,8,0),"-")))</f>
        <v>-</v>
      </c>
      <c r="AL182" s="50" t="str">
        <f>IF(AH182="","-",IF(VLOOKUP(AH182,'S1-MR'!$D$7:$U$61,9,0)=0,"-",IF(AND(AH182=AH182,OR(AI182="T",AI182="P")),VLOOKUP(AH182,'S1-MR'!$D$7:$U$61,9,0),"-")))</f>
        <v>-</v>
      </c>
      <c r="AM182" s="50" t="str">
        <f>IF(AH182="","-",IF(VLOOKUP(AH182,'S1-MR'!$D$7:$U$61,17,0)=0,"-",IF(AND(AH182=AH182,AI182="P"),VLOOKUP(AH182,'S1-MR'!$D$7:$U$61,17,0),"-")))</f>
        <v>-</v>
      </c>
      <c r="AN182" s="51" t="str">
        <f>IF(AH182="","-",IF(VLOOKUP(AH182,'S1-MR'!$D$7:$U$61,18,0)=0,"-",IF(AND(AH182=AH182,AI182="P"),VLOOKUP(AH182,'S1-MR'!$D$7:$U$61,18,0),"-")))</f>
        <v>-</v>
      </c>
      <c r="AO182" s="52" t="s">
        <v>120</v>
      </c>
      <c r="AP182" s="56"/>
      <c r="AQ182" s="47"/>
      <c r="AR182" s="61"/>
      <c r="AS182" s="47"/>
      <c r="AT182" s="50" t="str">
        <f>IF(AR182="","-",IF(VLOOKUP(AR182,'S1-MR'!$D$7:$U$61,7,0)=0,"-",IF(AND(AR182=AR182,OR(AS182="T",AS182="P")),VLOOKUP(AR182,'S1-MR'!$D$7:$U$61,7,0),"-")))</f>
        <v>-</v>
      </c>
      <c r="AU182" s="50" t="str">
        <f>IF(AR182="","-",IF(VLOOKUP(AR182,'S1-MR'!$D$7:$U$61,8,0)=0,"-",IF(AND(AR182=AR182,OR(AS182="T",AS182="P")),VLOOKUP(AR182,'S1-MR'!$D$7:$U$61,8,0),"-")))</f>
        <v>-</v>
      </c>
      <c r="AV182" s="50" t="str">
        <f>IF(AR182="","-",IF(VLOOKUP(AR182,'S1-MR'!$D$7:$U$61,9,0)=0,"-",IF(AND(AR182=AR182,OR(AS182="T",AS182="P")),VLOOKUP(AR182,'S1-MR'!$D$7:$U$61,9,0),"-")))</f>
        <v>-</v>
      </c>
      <c r="AW182" s="50" t="str">
        <f>IF(AR182="","-",IF(VLOOKUP(AR182,'S1-MR'!$D$7:$U$61,17,0)=0,"-",IF(AND(AR182=AR182,AS182="P"),VLOOKUP(AR182,'S1-MR'!$D$7:$U$61,17,0),"-")))</f>
        <v>-</v>
      </c>
      <c r="AX182" s="51" t="str">
        <f>IF(AR182="","-",IF(VLOOKUP(AR182,'S1-MR'!$D$7:$U$61,18,0)=0,"-",IF(AND(AR182=AR182,AS182="P"),VLOOKUP(AR182,'S1-MR'!$D$7:$U$61,18,0),"-")))</f>
        <v>-</v>
      </c>
      <c r="AY182" s="52" t="s">
        <v>120</v>
      </c>
      <c r="AZ182" s="56"/>
      <c r="BA182" s="22"/>
      <c r="BB182" s="22"/>
      <c r="BC182" s="22"/>
      <c r="BD182" s="22"/>
      <c r="BE182" s="2"/>
      <c r="BF182" s="2"/>
      <c r="BG182" s="2"/>
      <c r="BH182" s="2"/>
      <c r="BI182" s="2"/>
      <c r="BJ182" s="2"/>
    </row>
    <row r="183" spans="1:62" ht="14.25" customHeight="1">
      <c r="A183" s="23">
        <v>4</v>
      </c>
      <c r="B183" s="38" t="s">
        <v>725</v>
      </c>
      <c r="C183" s="47"/>
      <c r="D183" s="48" t="s">
        <v>503</v>
      </c>
      <c r="E183" s="49" t="s">
        <v>31</v>
      </c>
      <c r="F183" s="50" t="str">
        <f>IF(D183="","-",IF(VLOOKUP(D183,'S1-MR'!$D$7:$U$61,7,0)=0,"-",IF(AND(D183=D183,OR(E183="T",E183="P")),VLOOKUP(D183,'S1-MR'!$D$7:$U$61,7,0),"-")))</f>
        <v>CJS</v>
      </c>
      <c r="G183" s="50" t="str">
        <f>IF(D183="","-",IF(VLOOKUP(D183,'S1-MR'!$D$7:$U$61,8,0)=0,"-",IF(AND(D183=D183,OR(E183="T",E183="P")),VLOOKUP(D183,'S1-MR'!$D$7:$U$61,8,0),"-")))</f>
        <v>YMA</v>
      </c>
      <c r="H183" s="50" t="str">
        <f>IF(D183="","-",IF(VLOOKUP(D183,'S1-MR'!$D$7:$U$61,9,0)=0,"-",IF(AND(D183=D183,OR(E183="T",E183="P")),VLOOKUP(D183,'S1-MR'!$D$7:$U$61,9,0),"-")))</f>
        <v>-</v>
      </c>
      <c r="I183" s="50" t="str">
        <f>IF(D183="","-",IF(VLOOKUP(D183,'S1-MR'!$D$7:$U$61,17,0)=0,"-",IF(AND(D183=D183,E183="P"),VLOOKUP(D183,'S1-MR'!$D$7:$U$61,17,0),"-")))</f>
        <v>-</v>
      </c>
      <c r="J183" s="51" t="str">
        <f>IF(D183="","-",IF(VLOOKUP(D183,'S1-MR'!$D$7:$U$61,18,0)=0,"-",IF(AND(D183=D183,E183="P"),VLOOKUP(D183,'S1-MR'!$D$7:$U$61,18,0),"-")))</f>
        <v>-</v>
      </c>
      <c r="K183" s="52" t="s">
        <v>127</v>
      </c>
      <c r="L183" s="53" t="s">
        <v>95</v>
      </c>
      <c r="M183" s="47"/>
      <c r="N183" s="48" t="s">
        <v>100</v>
      </c>
      <c r="O183" s="49" t="s">
        <v>31</v>
      </c>
      <c r="P183" s="50" t="str">
        <f>IF(N183="","-",IF(VLOOKUP(N183,'S1-MR'!$D$7:$U$61,7,0)=0,"-",IF(AND(N183=N183,OR(O183="T",O183="P")),VLOOKUP(N183,'S1-MR'!$D$7:$U$61,7,0),"-")))</f>
        <v>MSL</v>
      </c>
      <c r="Q183" s="50" t="str">
        <f>IF(N183="","-",IF(VLOOKUP(N183,'S1-MR'!$D$7:$U$61,8,0)=0,"-",IF(AND(N183=N183,OR(O183="T",O183="P")),VLOOKUP(N183,'S1-MR'!$D$7:$U$61,8,0),"-")))</f>
        <v>-</v>
      </c>
      <c r="R183" s="50" t="str">
        <f>IF(N183="","-",IF(VLOOKUP(N183,'S1-MR'!$D$7:$U$61,9,0)=0,"-",IF(AND(N183=N183,OR(O183="T",O183="P")),VLOOKUP(N183,'S1-MR'!$D$7:$U$61,9,0),"-")))</f>
        <v>-</v>
      </c>
      <c r="S183" s="50" t="str">
        <f>IF(N183="","-",IF(VLOOKUP(N183,'S1-MR'!$D$7:$U$61,17,0)=0,"-",IF(AND(N183=N183,O183="P"),VLOOKUP(N183,'S1-MR'!$D$7:$U$61,17,0),"-")))</f>
        <v>-</v>
      </c>
      <c r="T183" s="51" t="str">
        <f>IF(N183="","-",IF(VLOOKUP(N183,'S1-MR'!$D$7:$U$61,18,0)=0,"-",IF(AND(N183=N183,O183="P"),VLOOKUP(N183,'S1-MR'!$D$7:$U$61,18,0),"-")))</f>
        <v>-</v>
      </c>
      <c r="U183" s="52" t="s">
        <v>127</v>
      </c>
      <c r="V183" s="53" t="s">
        <v>95</v>
      </c>
      <c r="W183" s="47"/>
      <c r="X183" s="48" t="s">
        <v>87</v>
      </c>
      <c r="Y183" s="49" t="s">
        <v>38</v>
      </c>
      <c r="Z183" s="50" t="str">
        <f>IF(X183="","-",IF(VLOOKUP(X183,'S1-MR'!$D$7:$U$61,7,0)=0,"-",IF(AND(X183=X183,OR(Y183="T",Y183="P")),VLOOKUP(X183,'S1-MR'!$D$7:$U$61,7,0),"-")))</f>
        <v>RZS</v>
      </c>
      <c r="AA183" s="50" t="str">
        <f>IF(X183="","-",IF(VLOOKUP(X183,'S1-MR'!$D$7:$U$61,8,0)=0,"-",IF(AND(X183=X183,OR(Y183="T",Y183="P")),VLOOKUP(X183,'S1-MR'!$D$7:$U$61,8,0),"-")))</f>
        <v>-</v>
      </c>
      <c r="AB183" s="50" t="str">
        <f>IF(X183="","-",IF(VLOOKUP(X183,'S1-MR'!$D$7:$U$61,9,0)=0,"-",IF(AND(X183=X183,OR(Y183="T",Y183="P")),VLOOKUP(X183,'S1-MR'!$D$7:$U$61,9,0),"-")))</f>
        <v>-</v>
      </c>
      <c r="AC183" s="50" t="str">
        <f>IF(X183="","-",IF(VLOOKUP(X183,'S1-MR'!$D$7:$U$61,17,0)=0,"-",IF(AND(X183=X183,Y183="P"),VLOOKUP(X183,'S1-MR'!$D$7:$U$61,17,0),"-")))</f>
        <v>-</v>
      </c>
      <c r="AD183" s="51" t="str">
        <f>IF(X183="","-",IF(VLOOKUP(X183,'S1-MR'!$D$7:$U$61,18,0)=0,"-",IF(AND(X183=X183,Y183="P"),VLOOKUP(X183,'S1-MR'!$D$7:$U$61,18,0),"-")))</f>
        <v>-</v>
      </c>
      <c r="AE183" s="52" t="s">
        <v>127</v>
      </c>
      <c r="AF183" s="53" t="s">
        <v>431</v>
      </c>
      <c r="AG183" s="47"/>
      <c r="AH183" s="61"/>
      <c r="AI183" s="47"/>
      <c r="AJ183" s="50" t="str">
        <f>IF(AH183="","-",IF(VLOOKUP(AH183,'S1-MR'!$D$7:$U$61,7,0)=0,"-",IF(AND(AH183=AH183,OR(AI183="T",AI183="P")),VLOOKUP(AH183,'S1-MR'!$D$7:$U$61,7,0),"-")))</f>
        <v>-</v>
      </c>
      <c r="AK183" s="50" t="str">
        <f>IF(AH183="","-",IF(VLOOKUP(AH183,'S1-MR'!$D$7:$U$61,8,0)=0,"-",IF(AND(AH183=AH183,OR(AI183="T",AI183="P")),VLOOKUP(AH183,'S1-MR'!$D$7:$U$61,8,0),"-")))</f>
        <v>-</v>
      </c>
      <c r="AL183" s="50" t="str">
        <f>IF(AH183="","-",IF(VLOOKUP(AH183,'S1-MR'!$D$7:$U$61,9,0)=0,"-",IF(AND(AH183=AH183,OR(AI183="T",AI183="P")),VLOOKUP(AH183,'S1-MR'!$D$7:$U$61,9,0),"-")))</f>
        <v>-</v>
      </c>
      <c r="AM183" s="50" t="str">
        <f>IF(AH183="","-",IF(VLOOKUP(AH183,'S1-MR'!$D$7:$U$61,17,0)=0,"-",IF(AND(AH183=AH183,AI183="P"),VLOOKUP(AH183,'S1-MR'!$D$7:$U$61,17,0),"-")))</f>
        <v>-</v>
      </c>
      <c r="AN183" s="51" t="str">
        <f>IF(AH183="","-",IF(VLOOKUP(AH183,'S1-MR'!$D$7:$U$61,18,0)=0,"-",IF(AND(AH183=AH183,AI183="P"),VLOOKUP(AH183,'S1-MR'!$D$7:$U$61,18,0),"-")))</f>
        <v>-</v>
      </c>
      <c r="AO183" s="52" t="s">
        <v>127</v>
      </c>
      <c r="AP183" s="56"/>
      <c r="AQ183" s="47"/>
      <c r="AR183" s="61"/>
      <c r="AS183" s="47"/>
      <c r="AT183" s="50" t="str">
        <f>IF(AR183="","-",IF(VLOOKUP(AR183,'S1-MR'!$D$7:$U$61,7,0)=0,"-",IF(AND(AR183=AR183,OR(AS183="T",AS183="P")),VLOOKUP(AR183,'S1-MR'!$D$7:$U$61,7,0),"-")))</f>
        <v>-</v>
      </c>
      <c r="AU183" s="50" t="str">
        <f>IF(AR183="","-",IF(VLOOKUP(AR183,'S1-MR'!$D$7:$U$61,8,0)=0,"-",IF(AND(AR183=AR183,OR(AS183="T",AS183="P")),VLOOKUP(AR183,'S1-MR'!$D$7:$U$61,8,0),"-")))</f>
        <v>-</v>
      </c>
      <c r="AV183" s="50" t="str">
        <f>IF(AR183="","-",IF(VLOOKUP(AR183,'S1-MR'!$D$7:$U$61,9,0)=0,"-",IF(AND(AR183=AR183,OR(AS183="T",AS183="P")),VLOOKUP(AR183,'S1-MR'!$D$7:$U$61,9,0),"-")))</f>
        <v>-</v>
      </c>
      <c r="AW183" s="50" t="str">
        <f>IF(AR183="","-",IF(VLOOKUP(AR183,'S1-MR'!$D$7:$U$61,17,0)=0,"-",IF(AND(AR183=AR183,AS183="P"),VLOOKUP(AR183,'S1-MR'!$D$7:$U$61,17,0),"-")))</f>
        <v>-</v>
      </c>
      <c r="AX183" s="51" t="str">
        <f>IF(AR183="","-",IF(VLOOKUP(AR183,'S1-MR'!$D$7:$U$61,18,0)=0,"-",IF(AND(AR183=AR183,AS183="P"),VLOOKUP(AR183,'S1-MR'!$D$7:$U$61,18,0),"-")))</f>
        <v>-</v>
      </c>
      <c r="AY183" s="52" t="s">
        <v>127</v>
      </c>
      <c r="AZ183" s="56"/>
      <c r="BA183" s="22"/>
      <c r="BB183" s="22"/>
      <c r="BC183" s="22"/>
      <c r="BD183" s="22"/>
      <c r="BE183" s="2"/>
      <c r="BF183" s="2"/>
      <c r="BG183" s="2"/>
      <c r="BH183" s="2"/>
      <c r="BI183" s="2"/>
      <c r="BJ183" s="2"/>
    </row>
    <row r="184" spans="1:62" ht="14.25" customHeight="1">
      <c r="A184" s="23">
        <v>4</v>
      </c>
      <c r="B184" s="38" t="s">
        <v>725</v>
      </c>
      <c r="C184" s="47"/>
      <c r="D184" s="48" t="s">
        <v>655</v>
      </c>
      <c r="E184" s="49" t="s">
        <v>31</v>
      </c>
      <c r="F184" s="50" t="str">
        <f>IF(D184="","-",IF(VLOOKUP(D184,'S1-TB'!$D$7:$U$58,7,0)=0,"-",IF(AND(D184=D184,OR(E184="T",E184="P")),VLOOKUP(D184,'S1-TB'!$D$7:$U$58,7,0),"-")))</f>
        <v>AAD</v>
      </c>
      <c r="G184" s="50" t="str">
        <f>IF(D184="","-",IF(VLOOKUP(D184,'S1-TB'!$D$7:$U$58,8,0)=0,"-",IF(AND(D184=D184,OR(E184="T",E184="P")),VLOOKUP(D184,'S1-TB'!$D$7:$U$58,8,0),"-")))</f>
        <v>-</v>
      </c>
      <c r="H184" s="50" t="str">
        <f>IF(D184="","-",IF(VLOOKUP(D184,'S1-TB'!$D$7:$U$58,9,0)=0,"-",IF(AND(D184=D184,OR(E184="T",E184="P")),VLOOKUP(D184,'S1-TB'!$D$7:$U$58,9,0),"-")))</f>
        <v>-</v>
      </c>
      <c r="I184" s="50" t="str">
        <f>IF(D184="","-",IF(VLOOKUP(D184,'S1-TB'!$D$7:$U$58,17,0)=0,"-",IF(AND(D184=D184,E184="P"),VLOOKUP(D184,'S1-TB'!$D$7:$U$58,17,0),"-")))</f>
        <v>-</v>
      </c>
      <c r="J184" s="51" t="str">
        <f>IF(D184="","-",IF(VLOOKUP(D184,'S1-TB'!$D$7:$U$58,18,0)=0,"-",IF(AND(D184=D184,E184="P"),VLOOKUP(D184,'S1-TB'!$D$7:$U$58,18,0),"-")))</f>
        <v>-</v>
      </c>
      <c r="K184" s="52" t="s">
        <v>132</v>
      </c>
      <c r="L184" s="53" t="s">
        <v>79</v>
      </c>
      <c r="M184" s="47"/>
      <c r="N184" s="48" t="s">
        <v>100</v>
      </c>
      <c r="O184" s="49" t="s">
        <v>31</v>
      </c>
      <c r="P184" s="50" t="str">
        <f>IF(N184="","-",IF(VLOOKUP(N184,'S1-TB'!$D$7:$U$58,7,0)=0,"-",IF(AND(N184=N184,OR(O184="T",O184="P")),VLOOKUP(N184,'S1-TB'!$D$7:$U$58,7,0),"-")))</f>
        <v>YBN</v>
      </c>
      <c r="Q184" s="50" t="str">
        <f>IF(N184="","-",IF(VLOOKUP(N184,'S1-TB'!$D$7:$U$58,8,0)=0,"-",IF(AND(N184=N184,OR(O184="T",O184="P")),VLOOKUP(N184,'S1-TB'!$D$7:$U$58,8,0),"-")))</f>
        <v>-</v>
      </c>
      <c r="R184" s="50" t="str">
        <f>IF(N184="","-",IF(VLOOKUP(N184,'S1-TB'!$D$7:$U$58,9,0)=0,"-",IF(AND(N184=N184,OR(O184="T",O184="P")),VLOOKUP(N184,'S1-TB'!$D$7:$U$58,9,0),"-")))</f>
        <v>-</v>
      </c>
      <c r="S184" s="50" t="str">
        <f>IF(N184="","-",IF(VLOOKUP(N184,'S1-TB'!$D$7:$U$58,17,0)=0,"-",IF(AND(N184=N184,O184="P"),VLOOKUP(N184,'S1-TB'!$D$7:$U$58,17,0),"-")))</f>
        <v>-</v>
      </c>
      <c r="T184" s="51" t="str">
        <f>IF(N184="","-",IF(VLOOKUP(N184,'S1-TB'!$D$7:$U$58,18,0)=0,"-",IF(AND(N184=N184,O184="P"),VLOOKUP(N184,'S1-TB'!$D$7:$U$58,18,0),"-")))</f>
        <v>-</v>
      </c>
      <c r="U184" s="52" t="s">
        <v>132</v>
      </c>
      <c r="V184" s="53" t="s">
        <v>40</v>
      </c>
      <c r="W184" s="47"/>
      <c r="X184" s="48" t="s">
        <v>136</v>
      </c>
      <c r="Y184" s="49" t="s">
        <v>31</v>
      </c>
      <c r="Z184" s="50" t="str">
        <f>IF(X184="","-",IF(VLOOKUP(X184,'S1-TB'!$D$7:$U$58,7,0)=0,"-",IF(AND(X184=X184,OR(Y184="T",Y184="P")),VLOOKUP(X184,'S1-TB'!$D$7:$U$58,7,0),"-")))</f>
        <v>APT</v>
      </c>
      <c r="AA184" s="50" t="str">
        <f>IF(X184="","-",IF(VLOOKUP(X184,'S1-TB'!$D$7:$U$58,8,0)=0,"-",IF(AND(X184=X184,OR(Y184="T",Y184="P")),VLOOKUP(X184,'S1-TB'!$D$7:$U$58,8,0),"-")))</f>
        <v>-</v>
      </c>
      <c r="AB184" s="50" t="str">
        <f>IF(X184="","-",IF(VLOOKUP(X184,'S1-TB'!$D$7:$U$58,9,0)=0,"-",IF(AND(X184=X184,OR(Y184="T",Y184="P")),VLOOKUP(X184,'S1-TB'!$D$7:$U$58,9,0),"-")))</f>
        <v>-</v>
      </c>
      <c r="AC184" s="50" t="str">
        <f>IF(X184="","-",IF(VLOOKUP(X184,'S1-TB'!$D$7:$U$58,17,0)=0,"-",IF(AND(X184=X184,Y184="P"),VLOOKUP(X184,'S1-TB'!$D$7:$U$58,17,0),"-")))</f>
        <v>-</v>
      </c>
      <c r="AD184" s="51" t="str">
        <f>IF(X184="","-",IF(VLOOKUP(X184,'S1-TB'!$D$7:$U$58,18,0)=0,"-",IF(AND(X184=X184,Y184="P"),VLOOKUP(X184,'S1-TB'!$D$7:$U$58,18,0),"-")))</f>
        <v>-</v>
      </c>
      <c r="AE184" s="52" t="s">
        <v>132</v>
      </c>
      <c r="AF184" s="53" t="s">
        <v>62</v>
      </c>
      <c r="AG184" s="47"/>
      <c r="AH184" s="48" t="s">
        <v>136</v>
      </c>
      <c r="AI184" s="49" t="s">
        <v>31</v>
      </c>
      <c r="AJ184" s="50" t="str">
        <f>IF(AH184="","-",IF(VLOOKUP(AH184,'S1-TB'!$D$7:$U$58,7,0)=0,"-",IF(AND(AH184=AH184,OR(AI184="T",AI184="P")),VLOOKUP(AH184,'S1-TB'!$D$7:$U$58,7,0),"-")))</f>
        <v>APT</v>
      </c>
      <c r="AK184" s="50" t="str">
        <f>IF(AH184="","-",IF(VLOOKUP(AH184,'S1-TB'!$D$7:$U$58,8,0)=0,"-",IF(AND(AH184=AH184,OR(AI184="T",AI184="P")),VLOOKUP(AH184,'S1-TB'!$D$7:$U$58,8,0),"-")))</f>
        <v>-</v>
      </c>
      <c r="AL184" s="50" t="str">
        <f>IF(AH184="","-",IF(VLOOKUP(AH184,'S1-TB'!$D$7:$U$58,9,0)=0,"-",IF(AND(AH184=AH184,OR(AI184="T",AI184="P")),VLOOKUP(AH184,'S1-TB'!$D$7:$U$58,9,0),"-")))</f>
        <v>-</v>
      </c>
      <c r="AM184" s="50" t="str">
        <f>IF(AH184="","-",IF(VLOOKUP(AH184,'S1-TB'!$D$7:$U$58,17,0)=0,"-",IF(AND(AH184=AH184,AI184="P"),VLOOKUP(AH184,'S1-TB'!$D$7:$U$58,17,0),"-")))</f>
        <v>-</v>
      </c>
      <c r="AN184" s="51" t="str">
        <f>IF(AH184="","-",IF(VLOOKUP(AH184,'S1-TB'!$D$7:$U$58,18,0)=0,"-",IF(AND(AH184=AH184,AI184="P"),VLOOKUP(AH184,'S1-TB'!$D$7:$U$58,18,0),"-")))</f>
        <v>-</v>
      </c>
      <c r="AO184" s="52" t="s">
        <v>132</v>
      </c>
      <c r="AP184" s="53" t="s">
        <v>42</v>
      </c>
      <c r="AQ184" s="47"/>
      <c r="AR184" s="48" t="s">
        <v>136</v>
      </c>
      <c r="AS184" s="49" t="s">
        <v>38</v>
      </c>
      <c r="AT184" s="50" t="str">
        <f>IF(AR184="","-",IF(VLOOKUP(AR184,'S1-TB'!$D$7:$U$58,7,0)=0,"-",IF(AND(AR184=AR184,OR(AS184="T",AS184="P")),VLOOKUP(AR184,'S1-TB'!$D$7:$U$58,7,0),"-")))</f>
        <v>APT</v>
      </c>
      <c r="AU184" s="50" t="str">
        <f>IF(AR184="","-",IF(VLOOKUP(AR184,'S1-TB'!$D$7:$U$58,8,0)=0,"-",IF(AND(AR184=AR184,OR(AS184="T",AS184="P")),VLOOKUP(AR184,'S1-TB'!$D$7:$U$58,8,0),"-")))</f>
        <v>-</v>
      </c>
      <c r="AV184" s="50" t="str">
        <f>IF(AR184="","-",IF(VLOOKUP(AR184,'S1-TB'!$D$7:$U$58,9,0)=0,"-",IF(AND(AR184=AR184,OR(AS184="T",AS184="P")),VLOOKUP(AR184,'S1-TB'!$D$7:$U$58,9,0),"-")))</f>
        <v>-</v>
      </c>
      <c r="AW184" s="50" t="str">
        <f>IF(AR184="","-",IF(VLOOKUP(AR184,'S1-TB'!$D$7:$U$58,17,0)=0,"-",IF(AND(AR184=AR184,AS184="P"),VLOOKUP(AR184,'S1-TB'!$D$7:$U$58,17,0),"-")))</f>
        <v>HNH</v>
      </c>
      <c r="AX184" s="51" t="str">
        <f>IF(AR184="","-",IF(VLOOKUP(AR184,'S1-TB'!$D$7:$U$58,18,0)=0,"-",IF(AND(AR184=AR184,AS184="P"),VLOOKUP(AR184,'S1-TB'!$D$7:$U$58,18,0),"-")))</f>
        <v>WPN</v>
      </c>
      <c r="AY184" s="52" t="s">
        <v>132</v>
      </c>
      <c r="AZ184" s="53" t="s">
        <v>137</v>
      </c>
      <c r="BA184" s="22"/>
      <c r="BB184" s="22"/>
      <c r="BC184" s="22"/>
      <c r="BD184" s="22"/>
      <c r="BE184" s="2"/>
      <c r="BF184" s="2"/>
      <c r="BG184" s="2"/>
      <c r="BH184" s="2"/>
      <c r="BI184" s="2"/>
      <c r="BJ184" s="2"/>
    </row>
    <row r="185" spans="1:62" ht="14.25" customHeight="1">
      <c r="A185" s="23">
        <v>4</v>
      </c>
      <c r="B185" s="38" t="s">
        <v>725</v>
      </c>
      <c r="C185" s="66"/>
      <c r="D185" s="67"/>
      <c r="E185" s="66"/>
      <c r="F185" s="68"/>
      <c r="G185" s="68"/>
      <c r="H185" s="68"/>
      <c r="I185" s="68"/>
      <c r="J185" s="69"/>
      <c r="K185" s="70"/>
      <c r="L185" s="71"/>
      <c r="M185" s="66"/>
      <c r="N185" s="67"/>
      <c r="O185" s="66"/>
      <c r="P185" s="68"/>
      <c r="Q185" s="68"/>
      <c r="R185" s="68"/>
      <c r="S185" s="68"/>
      <c r="T185" s="69"/>
      <c r="U185" s="70"/>
      <c r="V185" s="71"/>
      <c r="W185" s="66"/>
      <c r="X185" s="67"/>
      <c r="Y185" s="66"/>
      <c r="Z185" s="68"/>
      <c r="AA185" s="68"/>
      <c r="AB185" s="68"/>
      <c r="AC185" s="68"/>
      <c r="AD185" s="69"/>
      <c r="AE185" s="70"/>
      <c r="AF185" s="71"/>
      <c r="AG185" s="66"/>
      <c r="AH185" s="67"/>
      <c r="AI185" s="66"/>
      <c r="AJ185" s="68"/>
      <c r="AK185" s="68"/>
      <c r="AL185" s="68"/>
      <c r="AM185" s="68"/>
      <c r="AN185" s="69"/>
      <c r="AO185" s="70"/>
      <c r="AP185" s="71"/>
      <c r="AQ185" s="66"/>
      <c r="AR185" s="67"/>
      <c r="AS185" s="66"/>
      <c r="AT185" s="68"/>
      <c r="AU185" s="68"/>
      <c r="AV185" s="68"/>
      <c r="AW185" s="68"/>
      <c r="AX185" s="69"/>
      <c r="AY185" s="70"/>
      <c r="AZ185" s="71"/>
      <c r="BA185" s="22"/>
      <c r="BB185" s="22"/>
      <c r="BC185" s="22"/>
      <c r="BD185" s="22"/>
      <c r="BE185" s="2"/>
      <c r="BF185" s="2"/>
      <c r="BG185" s="2"/>
      <c r="BH185" s="2"/>
      <c r="BI185" s="2"/>
      <c r="BJ185" s="2"/>
    </row>
    <row r="186" spans="1:62" ht="14.25" customHeight="1">
      <c r="A186" s="23">
        <v>4</v>
      </c>
      <c r="B186" s="38" t="s">
        <v>725</v>
      </c>
      <c r="C186" s="72"/>
      <c r="D186" s="73" t="s">
        <v>156</v>
      </c>
      <c r="E186" s="74" t="s">
        <v>31</v>
      </c>
      <c r="F186" s="75" t="str">
        <f>IF(D186="","-",IF(VLOOKUP(D186,'D3 TI'!$D$7:$U$47,7,0)=0,"-",IF(AND(D186=D186,OR(E186="T",E186="P")),VLOOKUP(D186,'D3 TI'!$D$7:$U$47,7,0),"-")))</f>
        <v>VES</v>
      </c>
      <c r="G186" s="75" t="str">
        <f>IF(D186="","-",IF(VLOOKUP(D186,'D3 TI'!$D$7:$U$47,8,0)=0,"-",IF(AND(D186=D186,OR(E186="T",E186="P")),VLOOKUP(D186,'D3 TI'!$D$7:$U$47,8,0),"-")))</f>
        <v>-</v>
      </c>
      <c r="H186" s="75" t="str">
        <f>IF(D186="","-",IF(VLOOKUP(D186,'D3 TI'!$D$7:$U$47,9,0)=0,"-",IF(AND(D186=D186,OR(E186="T",E186="P")),VLOOKUP(D186,'D3 TI'!$D$7:$U$47,9,0),"-")))</f>
        <v>-</v>
      </c>
      <c r="I186" s="75" t="str">
        <f>IF(D186="","-",IF(VLOOKUP(D186,'D3 TI'!$D$7:$U$47,17,0)=0,"-",IF(AND(D186=D186,E186="P"),VLOOKUP(D186,'D3 TI'!$D$7:$U$47,17,0),"-")))</f>
        <v>-</v>
      </c>
      <c r="J186" s="76" t="str">
        <f>IF(D186="","-",IF(VLOOKUP(D186,'D3 TI'!$D$7:$U$47,18,0)=0,"-",IF(AND(D186=D186,E186="P"),VLOOKUP(D186,'D3 TI'!$D$7:$U$47,18,0),"-")))</f>
        <v>-</v>
      </c>
      <c r="K186" s="77" t="s">
        <v>140</v>
      </c>
      <c r="L186" s="78" t="s">
        <v>49</v>
      </c>
      <c r="M186" s="72"/>
      <c r="N186" s="73"/>
      <c r="O186" s="74"/>
      <c r="P186" s="75" t="str">
        <f>IF(N186="","-",IF(VLOOKUP(N186,'D3 TI'!$D$7:$U$47,7,0)=0,"-",IF(AND(N186=N186,OR(O186="T",O186="P")),VLOOKUP(N186,'D3 TI'!$D$7:$U$47,7,0),"-")))</f>
        <v>-</v>
      </c>
      <c r="Q186" s="75" t="str">
        <f>IF(N186="","-",IF(VLOOKUP(N186,'D3 TI'!$D$7:$U$47,8,0)=0,"-",IF(AND(N186=N186,OR(O186="T",O186="P")),VLOOKUP(N186,'D3 TI'!$D$7:$U$47,8,0),"-")))</f>
        <v>-</v>
      </c>
      <c r="R186" s="75" t="str">
        <f>IF(N186="","-",IF(VLOOKUP(N186,'D3 TI'!$D$7:$U$47,9,0)=0,"-",IF(AND(N186=N186,OR(O186="T",O186="P")),VLOOKUP(N186,'D3 TI'!$D$7:$U$47,9,0),"-")))</f>
        <v>-</v>
      </c>
      <c r="S186" s="75" t="str">
        <f>IF(N186="","-",IF(VLOOKUP(N186,'D3 TI'!$D$7:$U$47,17,0)=0,"-",IF(AND(N186=N186,O186="P"),VLOOKUP(N186,'D3 TI'!$D$7:$U$47,17,0),"-")))</f>
        <v>-</v>
      </c>
      <c r="T186" s="76" t="str">
        <f>IF(N186="","-",IF(VLOOKUP(N186,'D3 TI'!$D$7:$U$47,18,0)=0,"-",IF(AND(N186=N186,O186="P"),VLOOKUP(N186,'D3 TI'!$D$7:$U$47,18,0),"-")))</f>
        <v>-</v>
      </c>
      <c r="U186" s="79" t="s">
        <v>140</v>
      </c>
      <c r="V186" s="81"/>
      <c r="W186" s="72"/>
      <c r="X186" s="73" t="s">
        <v>143</v>
      </c>
      <c r="Y186" s="74" t="s">
        <v>38</v>
      </c>
      <c r="Z186" s="75" t="str">
        <f>IF(X186="","-",IF(VLOOKUP(X186,'D3 TI'!$D$7:$U$47,7,0)=0,"-",IF(AND(X186=X186,OR(Y186="T",Y186="P")),VLOOKUP(X186,'D3 TI'!$D$7:$U$47,7,0),"-")))</f>
        <v>TNT</v>
      </c>
      <c r="AA186" s="75" t="str">
        <f>IF(X186="","-",IF(VLOOKUP(X186,'D3 TI'!$D$7:$U$47,8,0)=0,"-",IF(AND(X186=X186,OR(Y186="T",Y186="P")),VLOOKUP(X186,'D3 TI'!$D$7:$U$47,8,0),"-")))</f>
        <v>-</v>
      </c>
      <c r="AB186" s="75" t="str">
        <f>IF(X186="","-",IF(VLOOKUP(X186,'D3 TI'!$D$7:$U$47,9,0)=0,"-",IF(AND(X186=X186,OR(Y186="T",Y186="P")),VLOOKUP(X186,'D3 TI'!$D$7:$U$47,9,0),"-")))</f>
        <v>-</v>
      </c>
      <c r="AC186" s="75" t="str">
        <f>IF(X186="","-",IF(VLOOKUP(X186,'D3 TI'!$D$7:$U$47,17,0)=0,"-",IF(AND(X186=X186,Y186="P"),VLOOKUP(X186,'D3 TI'!$D$7:$U$47,17,0),"-")))</f>
        <v>CDN</v>
      </c>
      <c r="AD186" s="76" t="str">
        <f>IF(X186="","-",IF(VLOOKUP(X186,'D3 TI'!$D$7:$U$47,18,0)=0,"-",IF(AND(X186=X186,Y186="P"),VLOOKUP(X186,'D3 TI'!$D$7:$U$47,18,0),"-")))</f>
        <v>-</v>
      </c>
      <c r="AE186" s="79" t="s">
        <v>140</v>
      </c>
      <c r="AF186" s="78" t="s">
        <v>70</v>
      </c>
      <c r="AG186" s="72"/>
      <c r="AH186" s="82"/>
      <c r="AI186" s="72"/>
      <c r="AJ186" s="75" t="str">
        <f>IF(AH186="","-",IF(VLOOKUP(AH186,'D3 TI'!$D$7:$U$47,7,0)=0,"-",IF(AND(AH186=AH186,OR(AI186="T",AI186="P")),VLOOKUP(AH186,'D3 TI'!$D$7:$U$47,7,0),"-")))</f>
        <v>-</v>
      </c>
      <c r="AK186" s="75" t="str">
        <f>IF(AH186="","-",IF(VLOOKUP(AH186,'D3 TI'!$D$7:$U$47,8,0)=0,"-",IF(AND(AH186=AH186,OR(AI186="T",AI186="P")),VLOOKUP(AH186,'D3 TI'!$D$7:$U$47,8,0),"-")))</f>
        <v>-</v>
      </c>
      <c r="AL186" s="75" t="str">
        <f>IF(AH186="","-",IF(VLOOKUP(AH186,'D3 TI'!$D$7:$U$47,9,0)=0,"-",IF(AND(AH186=AH186,OR(AI186="T",AI186="P")),VLOOKUP(AH186,'D3 TI'!$D$7:$U$47,9,0),"-")))</f>
        <v>-</v>
      </c>
      <c r="AM186" s="75" t="str">
        <f>IF(AH186="","-",IF(VLOOKUP(AH186,'D3 TI'!$D$7:$U$47,17,0)=0,"-",IF(AND(AH186=AH186,AI186="P"),VLOOKUP(AH186,'D3 TI'!$D$7:$U$47,17,0),"-")))</f>
        <v>-</v>
      </c>
      <c r="AN186" s="76" t="str">
        <f>IF(AH186="","-",IF(VLOOKUP(AH186,'D3 TI'!$D$7:$U$47,18,0)=0,"-",IF(AND(AH186=AH186,AI186="P"),VLOOKUP(AH186,'D3 TI'!$D$7:$U$47,18,0),"-")))</f>
        <v>-</v>
      </c>
      <c r="AO186" s="79" t="s">
        <v>140</v>
      </c>
      <c r="AP186" s="81"/>
      <c r="AQ186" s="72"/>
      <c r="AR186" s="82"/>
      <c r="AS186" s="72"/>
      <c r="AT186" s="75" t="str">
        <f>IF(AR186="","-",IF(VLOOKUP(AR186,'D3 TI'!$D$7:$U$47,7,0)=0,"-",IF(AND(AR186=AR186,OR(AS186="T",AS186="P")),VLOOKUP(AR186,'D3 TI'!$D$7:$U$47,7,0),"-")))</f>
        <v>-</v>
      </c>
      <c r="AU186" s="75" t="str">
        <f>IF(AR186="","-",IF(VLOOKUP(AR186,'D3 TI'!$D$7:$U$47,8,0)=0,"-",IF(AND(AR186=AR186,OR(AS186="T",AS186="P")),VLOOKUP(AR186,'D3 TI'!$D$7:$U$47,8,0),"-")))</f>
        <v>-</v>
      </c>
      <c r="AV186" s="75" t="str">
        <f>IF(AR186="","-",IF(VLOOKUP(AR186,'D3 TI'!$D$7:$U$47,9,0)=0,"-",IF(AND(AR186=AR186,OR(AS186="T",AS186="P")),VLOOKUP(AR186,'D3 TI'!$D$7:$U$47,9,0),"-")))</f>
        <v>-</v>
      </c>
      <c r="AW186" s="75" t="str">
        <f>IF(AR186="","-",IF(VLOOKUP(AR186,'D3 TI'!$D$7:$U$47,17,0)=0,"-",IF(AND(AR186=AR186,AS186="P"),VLOOKUP(AR186,'D3 TI'!$D$7:$U$47,17,0),"-")))</f>
        <v>-</v>
      </c>
      <c r="AX186" s="76" t="str">
        <f>IF(AR186="","-",IF(VLOOKUP(AR186,'D3 TI'!$D$7:$U$47,18,0)=0,"-",IF(AND(AR186=AR186,AS186="P"),VLOOKUP(AR186,'D3 TI'!$D$7:$U$47,18,0),"-")))</f>
        <v>-</v>
      </c>
      <c r="AY186" s="79" t="s">
        <v>140</v>
      </c>
      <c r="AZ186" s="81"/>
      <c r="BA186" s="22"/>
      <c r="BB186" s="22"/>
      <c r="BC186" s="22"/>
      <c r="BD186" s="22"/>
      <c r="BE186" s="2"/>
      <c r="BF186" s="2"/>
      <c r="BG186" s="2"/>
      <c r="BH186" s="2"/>
      <c r="BI186" s="2"/>
      <c r="BJ186" s="2"/>
    </row>
    <row r="187" spans="1:62" ht="14.25" customHeight="1">
      <c r="A187" s="23">
        <v>4</v>
      </c>
      <c r="B187" s="38" t="s">
        <v>725</v>
      </c>
      <c r="C187" s="72"/>
      <c r="D187" s="73" t="s">
        <v>156</v>
      </c>
      <c r="E187" s="74" t="s">
        <v>31</v>
      </c>
      <c r="F187" s="75" t="str">
        <f>IF(D187="","-",IF(VLOOKUP(D187,'D3 TI'!$D$7:$U$47,7,0)=0,"-",IF(AND(D187=D187,OR(E187="T",E187="P")),VLOOKUP(D187,'D3 TI'!$D$7:$U$47,7,0),"-")))</f>
        <v>VES</v>
      </c>
      <c r="G187" s="75" t="str">
        <f>IF(D187="","-",IF(VLOOKUP(D187,'D3 TI'!$D$7:$U$47,8,0)=0,"-",IF(AND(D187=D187,OR(E187="T",E187="P")),VLOOKUP(D187,'D3 TI'!$D$7:$U$47,8,0),"-")))</f>
        <v>-</v>
      </c>
      <c r="H187" s="75" t="str">
        <f>IF(D187="","-",IF(VLOOKUP(D187,'D3 TI'!$D$7:$U$47,9,0)=0,"-",IF(AND(D187=D187,OR(E187="T",E187="P")),VLOOKUP(D187,'D3 TI'!$D$7:$U$47,9,0),"-")))</f>
        <v>-</v>
      </c>
      <c r="I187" s="75" t="str">
        <f>IF(D187="","-",IF(VLOOKUP(D187,'D3 TI'!$D$7:$U$47,17,0)=0,"-",IF(AND(D187=D187,E187="P"),VLOOKUP(D187,'D3 TI'!$D$7:$U$47,17,0),"-")))</f>
        <v>-</v>
      </c>
      <c r="J187" s="76" t="str">
        <f>IF(D187="","-",IF(VLOOKUP(D187,'D3 TI'!$D$7:$U$47,18,0)=0,"-",IF(AND(D187=D187,E187="P"),VLOOKUP(D187,'D3 TI'!$D$7:$U$47,18,0),"-")))</f>
        <v>-</v>
      </c>
      <c r="K187" s="77" t="s">
        <v>147</v>
      </c>
      <c r="L187" s="78" t="s">
        <v>49</v>
      </c>
      <c r="M187" s="72"/>
      <c r="N187" s="82"/>
      <c r="O187" s="72"/>
      <c r="P187" s="75" t="str">
        <f>IF(N187="","-",IF(VLOOKUP(N187,'D3 TI'!$D$7:$U$47,7,0)=0,"-",IF(AND(N187=N187,OR(O187="T",O187="P")),VLOOKUP(N187,'D3 TI'!$D$7:$U$47,7,0),"-")))</f>
        <v>-</v>
      </c>
      <c r="Q187" s="75" t="str">
        <f>IF(N187="","-",IF(VLOOKUP(N187,'D3 TI'!$D$7:$U$47,8,0)=0,"-",IF(AND(N187=N187,OR(O187="T",O187="P")),VLOOKUP(N187,'D3 TI'!$D$7:$U$47,8,0),"-")))</f>
        <v>-</v>
      </c>
      <c r="R187" s="75" t="str">
        <f>IF(N187="","-",IF(VLOOKUP(N187,'D3 TI'!$D$7:$U$47,9,0)=0,"-",IF(AND(N187=N187,OR(O187="T",O187="P")),VLOOKUP(N187,'D3 TI'!$D$7:$U$47,9,0),"-")))</f>
        <v>-</v>
      </c>
      <c r="S187" s="75" t="str">
        <f>IF(N187="","-",IF(VLOOKUP(N187,'D3 TI'!$D$7:$U$47,17,0)=0,"-",IF(AND(N187=N187,O187="P"),VLOOKUP(N187,'D3 TI'!$D$7:$U$47,17,0),"-")))</f>
        <v>-</v>
      </c>
      <c r="T187" s="76" t="str">
        <f>IF(N187="","-",IF(VLOOKUP(N187,'D3 TI'!$D$7:$U$47,18,0)=0,"-",IF(AND(N187=N187,O187="P"),VLOOKUP(N187,'D3 TI'!$D$7:$U$47,18,0),"-")))</f>
        <v>-</v>
      </c>
      <c r="U187" s="79" t="s">
        <v>147</v>
      </c>
      <c r="V187" s="81"/>
      <c r="W187" s="72"/>
      <c r="X187" s="73" t="s">
        <v>143</v>
      </c>
      <c r="Y187" s="74" t="s">
        <v>38</v>
      </c>
      <c r="Z187" s="75" t="str">
        <f>IF(X187="","-",IF(VLOOKUP(X187,'D3 TI'!$D$7:$U$47,7,0)=0,"-",IF(AND(X187=X187,OR(Y187="T",Y187="P")),VLOOKUP(X187,'D3 TI'!$D$7:$U$47,7,0),"-")))</f>
        <v>TNT</v>
      </c>
      <c r="AA187" s="75" t="str">
        <f>IF(X187="","-",IF(VLOOKUP(X187,'D3 TI'!$D$7:$U$47,8,0)=0,"-",IF(AND(X187=X187,OR(Y187="T",Y187="P")),VLOOKUP(X187,'D3 TI'!$D$7:$U$47,8,0),"-")))</f>
        <v>-</v>
      </c>
      <c r="AB187" s="75" t="str">
        <f>IF(X187="","-",IF(VLOOKUP(X187,'D3 TI'!$D$7:$U$47,9,0)=0,"-",IF(AND(X187=X187,OR(Y187="T",Y187="P")),VLOOKUP(X187,'D3 TI'!$D$7:$U$47,9,0),"-")))</f>
        <v>-</v>
      </c>
      <c r="AC187" s="75" t="str">
        <f>IF(X187="","-",IF(VLOOKUP(X187,'D3 TI'!$D$7:$U$47,17,0)=0,"-",IF(AND(X187=X187,Y187="P"),VLOOKUP(X187,'D3 TI'!$D$7:$U$47,17,0),"-")))</f>
        <v>CDN</v>
      </c>
      <c r="AD187" s="76" t="str">
        <f>IF(X187="","-",IF(VLOOKUP(X187,'D3 TI'!$D$7:$U$47,18,0)=0,"-",IF(AND(X187=X187,Y187="P"),VLOOKUP(X187,'D3 TI'!$D$7:$U$47,18,0),"-")))</f>
        <v>-</v>
      </c>
      <c r="AE187" s="79" t="s">
        <v>147</v>
      </c>
      <c r="AF187" s="78" t="s">
        <v>70</v>
      </c>
      <c r="AG187" s="72"/>
      <c r="AH187" s="82"/>
      <c r="AI187" s="72"/>
      <c r="AJ187" s="75" t="str">
        <f>IF(AH187="","-",IF(VLOOKUP(AH187,'D3 TI'!$D$7:$U$47,7,0)=0,"-",IF(AND(AH187=AH187,OR(AI187="T",AI187="P")),VLOOKUP(AH187,'D3 TI'!$D$7:$U$47,7,0),"-")))</f>
        <v>-</v>
      </c>
      <c r="AK187" s="75" t="str">
        <f>IF(AH187="","-",IF(VLOOKUP(AH187,'D3 TI'!$D$7:$U$47,8,0)=0,"-",IF(AND(AH187=AH187,OR(AI187="T",AI187="P")),VLOOKUP(AH187,'D3 TI'!$D$7:$U$47,8,0),"-")))</f>
        <v>-</v>
      </c>
      <c r="AL187" s="75" t="str">
        <f>IF(AH187="","-",IF(VLOOKUP(AH187,'D3 TI'!$D$7:$U$47,9,0)=0,"-",IF(AND(AH187=AH187,OR(AI187="T",AI187="P")),VLOOKUP(AH187,'D3 TI'!$D$7:$U$47,9,0),"-")))</f>
        <v>-</v>
      </c>
      <c r="AM187" s="75" t="str">
        <f>IF(AH187="","-",IF(VLOOKUP(AH187,'D3 TI'!$D$7:$U$47,17,0)=0,"-",IF(AND(AH187=AH187,AI187="P"),VLOOKUP(AH187,'D3 TI'!$D$7:$U$47,17,0),"-")))</f>
        <v>-</v>
      </c>
      <c r="AN187" s="76" t="str">
        <f>IF(AH187="","-",IF(VLOOKUP(AH187,'D3 TI'!$D$7:$U$47,18,0)=0,"-",IF(AND(AH187=AH187,AI187="P"),VLOOKUP(AH187,'D3 TI'!$D$7:$U$47,18,0),"-")))</f>
        <v>-</v>
      </c>
      <c r="AO187" s="79" t="s">
        <v>147</v>
      </c>
      <c r="AP187" s="81"/>
      <c r="AQ187" s="72"/>
      <c r="AR187" s="82"/>
      <c r="AS187" s="72"/>
      <c r="AT187" s="75" t="str">
        <f>IF(AR187="","-",IF(VLOOKUP(AR187,'D3 TI'!$D$7:$U$47,7,0)=0,"-",IF(AND(AR187=AR187,OR(AS187="T",AS187="P")),VLOOKUP(AR187,'D3 TI'!$D$7:$U$47,7,0),"-")))</f>
        <v>-</v>
      </c>
      <c r="AU187" s="75" t="str">
        <f>IF(AR187="","-",IF(VLOOKUP(AR187,'D3 TI'!$D$7:$U$47,8,0)=0,"-",IF(AND(AR187=AR187,OR(AS187="T",AS187="P")),VLOOKUP(AR187,'D3 TI'!$D$7:$U$47,8,0),"-")))</f>
        <v>-</v>
      </c>
      <c r="AV187" s="75" t="str">
        <f>IF(AR187="","-",IF(VLOOKUP(AR187,'D3 TI'!$D$7:$U$47,9,0)=0,"-",IF(AND(AR187=AR187,OR(AS187="T",AS187="P")),VLOOKUP(AR187,'D3 TI'!$D$7:$U$47,9,0),"-")))</f>
        <v>-</v>
      </c>
      <c r="AW187" s="75" t="str">
        <f>IF(AR187="","-",IF(VLOOKUP(AR187,'D3 TI'!$D$7:$U$47,17,0)=0,"-",IF(AND(AR187=AR187,AS187="P"),VLOOKUP(AR187,'D3 TI'!$D$7:$U$47,17,0),"-")))</f>
        <v>-</v>
      </c>
      <c r="AX187" s="76" t="str">
        <f>IF(AR187="","-",IF(VLOOKUP(AR187,'D3 TI'!$D$7:$U$47,18,0)=0,"-",IF(AND(AR187=AR187,AS187="P"),VLOOKUP(AR187,'D3 TI'!$D$7:$U$47,18,0),"-")))</f>
        <v>-</v>
      </c>
      <c r="AY187" s="79" t="s">
        <v>147</v>
      </c>
      <c r="AZ187" s="81"/>
      <c r="BA187" s="22"/>
      <c r="BB187" s="22"/>
      <c r="BC187" s="22"/>
      <c r="BD187" s="22"/>
      <c r="BE187" s="2"/>
      <c r="BF187" s="2"/>
      <c r="BG187" s="2"/>
      <c r="BH187" s="2"/>
      <c r="BI187" s="2"/>
      <c r="BJ187" s="2"/>
    </row>
    <row r="188" spans="1:62" ht="14.25" customHeight="1">
      <c r="A188" s="23">
        <v>4</v>
      </c>
      <c r="B188" s="38" t="s">
        <v>725</v>
      </c>
      <c r="C188" s="72"/>
      <c r="D188" s="73"/>
      <c r="E188" s="74"/>
      <c r="F188" s="75" t="str">
        <f>IF(D188="","-",IF(VLOOKUP(D188,D3TK!$D$7:$U$44,7,0)=0,"-",IF(AND(D188=D188,OR(E188="T",E188="P")),VLOOKUP(D188,D3TK!$D$7:$U$44,7,0),"-")))</f>
        <v>-</v>
      </c>
      <c r="G188" s="75" t="str">
        <f>IF(D188="","-",IF(VLOOKUP(D188,D3TK!$D$7:$U$44,8,0)=0,"-",IF(AND(D188=D188,OR(E188="T",E188="P")),VLOOKUP(D188,D3TK!$D$7:$U$44,8,0),"-")))</f>
        <v>-</v>
      </c>
      <c r="H188" s="75" t="str">
        <f>IF(D188="","-",IF(VLOOKUP(D188,D3TK!$D$7:$U$44,9,0)=0,"-",IF(AND(D188=D188,OR(E188="T",E188="P")),VLOOKUP(D188,D3TK!$D$7:$U$44,9,0),"-")))</f>
        <v>-</v>
      </c>
      <c r="I188" s="75" t="str">
        <f>IF(D188="","-",IF(VLOOKUP(D188,D3TK!$D$7:$U$44,17,0)=0,"-",IF(AND(D188=D188,E188="P"),VLOOKUP(D188,D3TK!$D$7:$U$44,17,0),"-")))</f>
        <v>-</v>
      </c>
      <c r="J188" s="76" t="str">
        <f>IF(D188="","-",IF(VLOOKUP(D188,D3TK!$D$7:$U$44,18,0)=0,"-",IF(AND(D188=D188,E188="P"),VLOOKUP(D188,D3TK!$D$7:$U$44,18,0),"-")))</f>
        <v>-</v>
      </c>
      <c r="K188" s="77" t="s">
        <v>151</v>
      </c>
      <c r="L188" s="78"/>
      <c r="M188" s="72"/>
      <c r="N188" s="73" t="s">
        <v>155</v>
      </c>
      <c r="O188" s="74" t="s">
        <v>31</v>
      </c>
      <c r="P188" s="75" t="str">
        <f>IF(N188="","-",IF(VLOOKUP(N188,D3TK!$D$7:$U$44,7,0)=0,"-",IF(AND(N188=N188,OR(O188="T",O188="P")),VLOOKUP(N188,D3TK!$D$7:$U$44,7,0),"-")))</f>
        <v>MPR</v>
      </c>
      <c r="Q188" s="75" t="str">
        <f>IF(N188="","-",IF(VLOOKUP(N188,D3TK!$D$7:$U$44,8,0)=0,"-",IF(AND(N188=N188,OR(O188="T",O188="P")),VLOOKUP(N188,D3TK!$D$7:$U$44,8,0),"-")))</f>
        <v>-</v>
      </c>
      <c r="R188" s="75" t="str">
        <f>IF(N188="","-",IF(VLOOKUP(N188,D3TK!$D$7:$U$44,9,0)=0,"-",IF(AND(N188=N188,OR(O188="T",O188="P")),VLOOKUP(N188,D3TK!$D$7:$U$44,9,0),"-")))</f>
        <v>-</v>
      </c>
      <c r="S188" s="75" t="str">
        <f>IF(N188="","-",IF(VLOOKUP(N188,D3TK!$D$7:$U$44,17,0)=0,"-",IF(AND(N188=N188,O188="P"),VLOOKUP(N188,D3TK!$D$7:$U$44,17,0),"-")))</f>
        <v>-</v>
      </c>
      <c r="T188" s="76" t="str">
        <f>IF(N188="","-",IF(VLOOKUP(N188,D3TK!$D$7:$U$44,18,0)=0,"-",IF(AND(N188=N188,O188="P"),VLOOKUP(N188,D3TK!$D$7:$U$44,18,0),"-")))</f>
        <v>-</v>
      </c>
      <c r="U188" s="79" t="s">
        <v>151</v>
      </c>
      <c r="V188" s="78" t="s">
        <v>74</v>
      </c>
      <c r="W188" s="72"/>
      <c r="X188" s="73"/>
      <c r="Y188" s="74"/>
      <c r="Z188" s="75" t="str">
        <f>IF(X188="","-",IF(VLOOKUP(X188,D3TK!$D$7:$U$44,7,0)=0,"-",IF(AND(X188=X188,OR(Y188="T",Y188="P")),VLOOKUP(X188,D3TK!$D$7:$U$44,7,0),"-")))</f>
        <v>-</v>
      </c>
      <c r="AA188" s="75" t="str">
        <f>IF(X188="","-",IF(VLOOKUP(X188,D3TK!$D$7:$U$44,8,0)=0,"-",IF(AND(X188=X188,OR(Y188="T",Y188="P")),VLOOKUP(X188,D3TK!$D$7:$U$44,8,0),"-")))</f>
        <v>-</v>
      </c>
      <c r="AB188" s="75" t="str">
        <f>IF(X188="","-",IF(VLOOKUP(X188,D3TK!$D$7:$U$44,9,0)=0,"-",IF(AND(X188=X188,OR(Y188="T",Y188="P")),VLOOKUP(X188,D3TK!$D$7:$U$44,9,0),"-")))</f>
        <v>-</v>
      </c>
      <c r="AC188" s="75" t="str">
        <f>IF(X188="","-",IF(VLOOKUP(X188,D3TK!$D$7:$U$44,17,0)=0,"-",IF(AND(X188=X188,Y188="P"),VLOOKUP(X188,D3TK!$D$7:$U$44,17,0),"-")))</f>
        <v>-</v>
      </c>
      <c r="AD188" s="76" t="str">
        <f>IF(X188="","-",IF(VLOOKUP(X188,D3TK!$D$7:$U$44,18,0)=0,"-",IF(AND(X188=X188,Y188="P"),VLOOKUP(X188,D3TK!$D$7:$U$44,18,0),"-")))</f>
        <v>-</v>
      </c>
      <c r="AE188" s="79" t="s">
        <v>151</v>
      </c>
      <c r="AF188" s="81"/>
      <c r="AG188" s="72"/>
      <c r="AH188" s="73" t="s">
        <v>152</v>
      </c>
      <c r="AI188" s="74" t="s">
        <v>38</v>
      </c>
      <c r="AJ188" s="75" t="str">
        <f>IF(AH188="","-",IF(VLOOKUP(AH188,D3TK!$D$7:$U$44,7,0)=0,"-",IF(AND(AH188=AH188,OR(AI188="T",AI188="P")),VLOOKUP(AH188,D3TK!$D$7:$U$44,7,0),"-")))</f>
        <v>AZP</v>
      </c>
      <c r="AK188" s="75" t="str">
        <f>IF(AH188="","-",IF(VLOOKUP(AH188,D3TK!$D$7:$U$44,8,0)=0,"-",IF(AND(AH188=AH188,OR(AI188="T",AI188="P")),VLOOKUP(AH188,D3TK!$D$7:$U$44,8,0),"-")))</f>
        <v>-</v>
      </c>
      <c r="AL188" s="75" t="str">
        <f>IF(AH188="","-",IF(VLOOKUP(AH188,D3TK!$D$7:$U$44,9,0)=0,"-",IF(AND(AH188=AH188,OR(AI188="T",AI188="P")),VLOOKUP(AH188,D3TK!$D$7:$U$44,9,0),"-")))</f>
        <v>-</v>
      </c>
      <c r="AM188" s="75" t="str">
        <f>IF(AH188="","-",IF(VLOOKUP(AH188,D3TK!$D$7:$U$44,17,0)=0,"-",IF(AND(AH188=AH188,AI188="P"),VLOOKUP(AH188,D3TK!$D$7:$U$44,17,0),"-")))</f>
        <v>FST</v>
      </c>
      <c r="AN188" s="76" t="str">
        <f>IF(AH188="","-",IF(VLOOKUP(AH188,D3TK!$D$7:$U$44,18,0)=0,"-",IF(AND(AH188=AH188,AI188="P"),VLOOKUP(AH188,D3TK!$D$7:$U$44,18,0),"-")))</f>
        <v>TLS</v>
      </c>
      <c r="AO188" s="79" t="s">
        <v>151</v>
      </c>
      <c r="AP188" s="78" t="s">
        <v>33</v>
      </c>
      <c r="AQ188" s="72"/>
      <c r="AR188" s="73" t="s">
        <v>150</v>
      </c>
      <c r="AS188" s="74" t="s">
        <v>38</v>
      </c>
      <c r="AT188" s="75" t="str">
        <f>IF(AR188="","-",IF(VLOOKUP(AR188,D3TK!$D$7:$U$44,7,0)=0,"-",IF(AND(AR188=AR188,OR(AS188="T",AS188="P")),VLOOKUP(AR188,D3TK!$D$7:$U$44,7,0),"-")))</f>
        <v>FNA</v>
      </c>
      <c r="AU188" s="75" t="str">
        <f>IF(AR188="","-",IF(VLOOKUP(AR188,D3TK!$D$7:$U$44,8,0)=0,"-",IF(AND(AR188=AR188,OR(AS188="T",AS188="P")),VLOOKUP(AR188,D3TK!$D$7:$U$44,8,0),"-")))</f>
        <v>MMS</v>
      </c>
      <c r="AV188" s="75" t="str">
        <f>IF(AR188="","-",IF(VLOOKUP(AR188,D3TK!$D$7:$U$44,9,0)=0,"-",IF(AND(AR188=AR188,OR(AS188="T",AS188="P")),VLOOKUP(AR188,D3TK!$D$7:$U$44,9,0),"-")))</f>
        <v>-</v>
      </c>
      <c r="AW188" s="75" t="str">
        <f>IF(AR188="","-",IF(VLOOKUP(AR188,D3TK!$D$7:$U$44,17,0)=0,"-",IF(AND(AR188=AR188,AS188="P"),VLOOKUP(AR188,D3TK!$D$7:$U$44,17,0),"-")))</f>
        <v>JAP</v>
      </c>
      <c r="AX188" s="76" t="str">
        <f>IF(AR188="","-",IF(VLOOKUP(AR188,D3TK!$D$7:$U$44,18,0)=0,"-",IF(AND(AR188=AR188,AS188="P"),VLOOKUP(AR188,D3TK!$D$7:$U$44,18,0),"-")))</f>
        <v>-</v>
      </c>
      <c r="AY188" s="79" t="s">
        <v>151</v>
      </c>
      <c r="AZ188" s="78" t="s">
        <v>145</v>
      </c>
      <c r="BA188" s="22"/>
      <c r="BB188" s="22"/>
      <c r="BC188" s="22"/>
      <c r="BD188" s="22"/>
      <c r="BE188" s="2"/>
      <c r="BF188" s="2"/>
      <c r="BG188" s="2"/>
      <c r="BH188" s="2"/>
      <c r="BI188" s="2"/>
      <c r="BJ188" s="2"/>
    </row>
    <row r="189" spans="1:62" ht="14.25" customHeight="1">
      <c r="A189" s="23">
        <v>4</v>
      </c>
      <c r="B189" s="38" t="s">
        <v>725</v>
      </c>
      <c r="C189" s="72"/>
      <c r="D189" s="73"/>
      <c r="E189" s="74"/>
      <c r="F189" s="75" t="str">
        <f>IF(D189="","-",IF(VLOOKUP(D189,D3TK!$D$7:$U$44,7,0)=0,"-",IF(AND(D189=D189,OR(E189="T",E189="P")),VLOOKUP(D189,D3TK!$D$7:$U$44,7,0),"-")))</f>
        <v>-</v>
      </c>
      <c r="G189" s="75" t="str">
        <f>IF(D189="","-",IF(VLOOKUP(D189,D3TK!$D$7:$U$44,8,0)=0,"-",IF(AND(D189=D189,OR(E189="T",E189="P")),VLOOKUP(D189,D3TK!$D$7:$U$44,8,0),"-")))</f>
        <v>-</v>
      </c>
      <c r="H189" s="75" t="str">
        <f>IF(D189="","-",IF(VLOOKUP(D189,D3TK!$D$7:$U$44,9,0)=0,"-",IF(AND(D189=D189,OR(E189="T",E189="P")),VLOOKUP(D189,D3TK!$D$7:$U$44,9,0),"-")))</f>
        <v>-</v>
      </c>
      <c r="I189" s="75" t="str">
        <f>IF(D189="","-",IF(VLOOKUP(D189,D3TK!$D$7:$U$44,17,0)=0,"-",IF(AND(D189=D189,E189="P"),VLOOKUP(D189,D3TK!$D$7:$U$44,17,0),"-")))</f>
        <v>-</v>
      </c>
      <c r="J189" s="76" t="str">
        <f>IF(D189="","-",IF(VLOOKUP(D189,D3TK!$D$7:$U$44,18,0)=0,"-",IF(AND(D189=D189,E189="P"),VLOOKUP(D189,D3TK!$D$7:$U$44,18,0),"-")))</f>
        <v>-</v>
      </c>
      <c r="K189" s="77" t="s">
        <v>154</v>
      </c>
      <c r="L189" s="78"/>
      <c r="M189" s="72"/>
      <c r="N189" s="73" t="s">
        <v>155</v>
      </c>
      <c r="O189" s="74" t="s">
        <v>31</v>
      </c>
      <c r="P189" s="75" t="str">
        <f>IF(N189="","-",IF(VLOOKUP(N189,D3TK!$D$7:$U$44,7,0)=0,"-",IF(AND(N189=N189,OR(O189="T",O189="P")),VLOOKUP(N189,D3TK!$D$7:$U$44,7,0),"-")))</f>
        <v>MPR</v>
      </c>
      <c r="Q189" s="75" t="str">
        <f>IF(N189="","-",IF(VLOOKUP(N189,D3TK!$D$7:$U$44,8,0)=0,"-",IF(AND(N189=N189,OR(O189="T",O189="P")),VLOOKUP(N189,D3TK!$D$7:$U$44,8,0),"-")))</f>
        <v>-</v>
      </c>
      <c r="R189" s="75" t="str">
        <f>IF(N189="","-",IF(VLOOKUP(N189,D3TK!$D$7:$U$44,9,0)=0,"-",IF(AND(N189=N189,OR(O189="T",O189="P")),VLOOKUP(N189,D3TK!$D$7:$U$44,9,0),"-")))</f>
        <v>-</v>
      </c>
      <c r="S189" s="75" t="str">
        <f>IF(N189="","-",IF(VLOOKUP(N189,D3TK!$D$7:$U$44,17,0)=0,"-",IF(AND(N189=N189,O189="P"),VLOOKUP(N189,D3TK!$D$7:$U$44,17,0),"-")))</f>
        <v>-</v>
      </c>
      <c r="T189" s="76" t="str">
        <f>IF(N189="","-",IF(VLOOKUP(N189,D3TK!$D$7:$U$44,18,0)=0,"-",IF(AND(N189=N189,O189="P"),VLOOKUP(N189,D3TK!$D$7:$U$44,18,0),"-")))</f>
        <v>-</v>
      </c>
      <c r="U189" s="79" t="s">
        <v>154</v>
      </c>
      <c r="V189" s="78" t="s">
        <v>74</v>
      </c>
      <c r="W189" s="72"/>
      <c r="X189" s="73"/>
      <c r="Y189" s="74"/>
      <c r="Z189" s="75" t="str">
        <f>IF(X189="","-",IF(VLOOKUP(X189,D3TK!$D$7:$U$44,7,0)=0,"-",IF(AND(X189=X189,OR(Y189="T",Y189="P")),VLOOKUP(X189,D3TK!$D$7:$U$44,7,0),"-")))</f>
        <v>-</v>
      </c>
      <c r="AA189" s="75" t="str">
        <f>IF(X189="","-",IF(VLOOKUP(X189,D3TK!$D$7:$U$44,8,0)=0,"-",IF(AND(X189=X189,OR(Y189="T",Y189="P")),VLOOKUP(X189,D3TK!$D$7:$U$44,8,0),"-")))</f>
        <v>-</v>
      </c>
      <c r="AB189" s="75" t="str">
        <f>IF(X189="","-",IF(VLOOKUP(X189,D3TK!$D$7:$U$44,9,0)=0,"-",IF(AND(X189=X189,OR(Y189="T",Y189="P")),VLOOKUP(X189,D3TK!$D$7:$U$44,9,0),"-")))</f>
        <v>-</v>
      </c>
      <c r="AC189" s="75" t="str">
        <f>IF(X189="","-",IF(VLOOKUP(X189,D3TK!$D$7:$U$44,17,0)=0,"-",IF(AND(X189=X189,Y189="P"),VLOOKUP(X189,D3TK!$D$7:$U$44,17,0),"-")))</f>
        <v>-</v>
      </c>
      <c r="AD189" s="76" t="str">
        <f>IF(X189="","-",IF(VLOOKUP(X189,D3TK!$D$7:$U$44,18,0)=0,"-",IF(AND(X189=X189,Y189="P"),VLOOKUP(X189,D3TK!$D$7:$U$44,18,0),"-")))</f>
        <v>-</v>
      </c>
      <c r="AE189" s="79" t="s">
        <v>154</v>
      </c>
      <c r="AF189" s="81"/>
      <c r="AG189" s="72"/>
      <c r="AH189" s="73" t="s">
        <v>152</v>
      </c>
      <c r="AI189" s="74" t="s">
        <v>38</v>
      </c>
      <c r="AJ189" s="75" t="str">
        <f>IF(AH189="","-",IF(VLOOKUP(AH189,D3TK!$D$7:$U$44,7,0)=0,"-",IF(AND(AH189=AH189,OR(AI189="T",AI189="P")),VLOOKUP(AH189,D3TK!$D$7:$U$44,7,0),"-")))</f>
        <v>AZP</v>
      </c>
      <c r="AK189" s="75" t="str">
        <f>IF(AH189="","-",IF(VLOOKUP(AH189,D3TK!$D$7:$U$44,8,0)=0,"-",IF(AND(AH189=AH189,OR(AI189="T",AI189="P")),VLOOKUP(AH189,D3TK!$D$7:$U$44,8,0),"-")))</f>
        <v>-</v>
      </c>
      <c r="AL189" s="75" t="str">
        <f>IF(AH189="","-",IF(VLOOKUP(AH189,D3TK!$D$7:$U$44,9,0)=0,"-",IF(AND(AH189=AH189,OR(AI189="T",AI189="P")),VLOOKUP(AH189,D3TK!$D$7:$U$44,9,0),"-")))</f>
        <v>-</v>
      </c>
      <c r="AM189" s="75" t="str">
        <f>IF(AH189="","-",IF(VLOOKUP(AH189,D3TK!$D$7:$U$44,17,0)=0,"-",IF(AND(AH189=AH189,AI189="P"),VLOOKUP(AH189,D3TK!$D$7:$U$44,17,0),"-")))</f>
        <v>FST</v>
      </c>
      <c r="AN189" s="76" t="str">
        <f>IF(AH189="","-",IF(VLOOKUP(AH189,D3TK!$D$7:$U$44,18,0)=0,"-",IF(AND(AH189=AH189,AI189="P"),VLOOKUP(AH189,D3TK!$D$7:$U$44,18,0),"-")))</f>
        <v>TLS</v>
      </c>
      <c r="AO189" s="79" t="s">
        <v>154</v>
      </c>
      <c r="AP189" s="78" t="s">
        <v>33</v>
      </c>
      <c r="AQ189" s="72"/>
      <c r="AR189" s="73" t="s">
        <v>150</v>
      </c>
      <c r="AS189" s="74" t="s">
        <v>38</v>
      </c>
      <c r="AT189" s="75" t="str">
        <f>IF(AR189="","-",IF(VLOOKUP(AR189,D3TK!$D$7:$U$44,7,0)=0,"-",IF(AND(AR189=AR189,OR(AS189="T",AS189="P")),VLOOKUP(AR189,D3TK!$D$7:$U$44,7,0),"-")))</f>
        <v>FNA</v>
      </c>
      <c r="AU189" s="75" t="str">
        <f>IF(AR189="","-",IF(VLOOKUP(AR189,D3TK!$D$7:$U$44,8,0)=0,"-",IF(AND(AR189=AR189,OR(AS189="T",AS189="P")),VLOOKUP(AR189,D3TK!$D$7:$U$44,8,0),"-")))</f>
        <v>MMS</v>
      </c>
      <c r="AV189" s="75" t="str">
        <f>IF(AR189="","-",IF(VLOOKUP(AR189,D3TK!$D$7:$U$44,9,0)=0,"-",IF(AND(AR189=AR189,OR(AS189="T",AS189="P")),VLOOKUP(AR189,D3TK!$D$7:$U$44,9,0),"-")))</f>
        <v>-</v>
      </c>
      <c r="AW189" s="75" t="str">
        <f>IF(AR189="","-",IF(VLOOKUP(AR189,D3TK!$D$7:$U$44,17,0)=0,"-",IF(AND(AR189=AR189,AS189="P"),VLOOKUP(AR189,D3TK!$D$7:$U$44,17,0),"-")))</f>
        <v>JAP</v>
      </c>
      <c r="AX189" s="76" t="str">
        <f>IF(AR189="","-",IF(VLOOKUP(AR189,D3TK!$D$7:$U$44,18,0)=0,"-",IF(AND(AR189=AR189,AS189="P"),VLOOKUP(AR189,D3TK!$D$7:$U$44,18,0),"-")))</f>
        <v>-</v>
      </c>
      <c r="AY189" s="79" t="s">
        <v>154</v>
      </c>
      <c r="AZ189" s="78" t="s">
        <v>149</v>
      </c>
      <c r="BA189" s="22"/>
      <c r="BB189" s="22"/>
      <c r="BC189" s="22"/>
      <c r="BD189" s="22"/>
      <c r="BE189" s="2"/>
      <c r="BF189" s="2"/>
      <c r="BG189" s="2"/>
      <c r="BH189" s="2"/>
      <c r="BI189" s="2"/>
      <c r="BJ189" s="2"/>
    </row>
    <row r="190" spans="1:62" ht="14.25" customHeight="1">
      <c r="A190" s="23">
        <v>4</v>
      </c>
      <c r="B190" s="38" t="s">
        <v>725</v>
      </c>
      <c r="C190" s="72"/>
      <c r="D190" s="82"/>
      <c r="E190" s="72"/>
      <c r="F190" s="75" t="str">
        <f>IF(D190="","-",IF(VLOOKUP(D190,D4TI!$D$7:$U$58,7,0)=0,"-",IF(AND(D190=D190,OR(E190="T",E190="P")),VLOOKUP(D190,D4TI!$D$7:$U$58,7,0),"-")))</f>
        <v>-</v>
      </c>
      <c r="G190" s="75" t="str">
        <f>IF(D190="","-",IF(VLOOKUP(D190,D4TI!$D$7:$U$58,8,0)=0,"-",IF(AND(D190=D190,OR(E190="T",E190="P")),VLOOKUP(D190,D4TI!$D$7:$U$58,8,0),"-")))</f>
        <v>-</v>
      </c>
      <c r="H190" s="75" t="str">
        <f>IF(D190="","-",IF(VLOOKUP(D190,D4TI!$D$7:$U$58,9,0)=0,"-",IF(AND(D190=D190,OR(E190="T",E190="P")),VLOOKUP(D190,D4TI!$D$7:$U$58,9,0),"-")))</f>
        <v>-</v>
      </c>
      <c r="I190" s="75" t="str">
        <f>IF(D190="","-",IF(VLOOKUP(D190,D4TI!$D$7:$U$58,17,0)=0,"-",IF(AND(D190=D190,E190="P"),VLOOKUP(D190,D4TI!$D$7:$U$58,17,0),"-")))</f>
        <v>-</v>
      </c>
      <c r="J190" s="76" t="str">
        <f>IF(D190="","-",IF(VLOOKUP(D190,D4TI!$D$7:$U$58,18,0)=0,"-",IF(AND(D190=D190,E190="P"),VLOOKUP(D190,D4TI!$D$7:$U$58,18,0),"-")))</f>
        <v>-</v>
      </c>
      <c r="K190" s="83" t="s">
        <v>157</v>
      </c>
      <c r="L190" s="81"/>
      <c r="M190" s="72"/>
      <c r="N190" s="73" t="s">
        <v>155</v>
      </c>
      <c r="O190" s="74" t="s">
        <v>31</v>
      </c>
      <c r="P190" s="75" t="str">
        <f>IF(N190="","-",IF(VLOOKUP(N190,D4TI!$D$7:$U$58,7,0)=0,"-",IF(AND(N190=N190,OR(O190="T",O190="P")),VLOOKUP(N190,D4TI!$D$7:$U$58,7,0),"-")))</f>
        <v>RMM</v>
      </c>
      <c r="Q190" s="75" t="str">
        <f>IF(N190="","-",IF(VLOOKUP(N190,D4TI!$D$7:$U$58,8,0)=0,"-",IF(AND(N190=N190,OR(O190="T",O190="P")),VLOOKUP(N190,D4TI!$D$7:$U$58,8,0),"-")))</f>
        <v>-</v>
      </c>
      <c r="R190" s="75" t="str">
        <f>IF(N190="","-",IF(VLOOKUP(N190,D4TI!$D$7:$U$58,9,0)=0,"-",IF(AND(N190=N190,OR(O190="T",O190="P")),VLOOKUP(N190,D4TI!$D$7:$U$58,9,0),"-")))</f>
        <v>-</v>
      </c>
      <c r="S190" s="75" t="str">
        <f>IF(N190="","-",IF(VLOOKUP(N190,D4TI!$D$7:$U$58,17,0)=0,"-",IF(AND(N190=N190,O190="P"),VLOOKUP(N190,D4TI!$D$7:$U$58,17,0),"-")))</f>
        <v>-</v>
      </c>
      <c r="T190" s="76" t="str">
        <f>IF(N190="","-",IF(VLOOKUP(N190,D4TI!$D$7:$U$58,18,0)=0,"-",IF(AND(N190=N190,O190="P"),VLOOKUP(N190,D4TI!$D$7:$U$58,18,0),"-")))</f>
        <v>-</v>
      </c>
      <c r="U190" s="83" t="s">
        <v>157</v>
      </c>
      <c r="V190" s="78" t="s">
        <v>68</v>
      </c>
      <c r="W190" s="72"/>
      <c r="X190" s="73" t="s">
        <v>156</v>
      </c>
      <c r="Y190" s="74" t="s">
        <v>38</v>
      </c>
      <c r="Z190" s="75" t="str">
        <f>IF(X190="","-",IF(VLOOKUP(X190,D4TI!$D$7:$U$58,7,0)=0,"-",IF(AND(X190=X190,OR(Y190="T",Y190="P")),VLOOKUP(X190,D4TI!$D$7:$U$58,7,0),"-")))</f>
        <v>VES</v>
      </c>
      <c r="AA190" s="75" t="str">
        <f>IF(X190="","-",IF(VLOOKUP(X190,D4TI!$D$7:$U$58,8,0)=0,"-",IF(AND(X190=X190,OR(Y190="T",Y190="P")),VLOOKUP(X190,D4TI!$D$7:$U$58,8,0),"-")))</f>
        <v>-</v>
      </c>
      <c r="AB190" s="75" t="str">
        <f>IF(X190="","-",IF(VLOOKUP(X190,D4TI!$D$7:$U$58,9,0)=0,"-",IF(AND(X190=X190,OR(Y190="T",Y190="P")),VLOOKUP(X190,D4TI!$D$7:$U$58,9,0),"-")))</f>
        <v>-</v>
      </c>
      <c r="AC190" s="75" t="str">
        <f>IF(X190="","-",IF(VLOOKUP(X190,D4TI!$D$7:$U$58,17,0)=0,"-",IF(AND(X190=X190,Y190="P"),VLOOKUP(X190,D4TI!$D$7:$U$58,17,0),"-")))</f>
        <v>RDS</v>
      </c>
      <c r="AD190" s="76" t="str">
        <f>IF(X190="","-",IF(VLOOKUP(X190,D4TI!$D$7:$U$58,18,0)=0,"-",IF(AND(X190=X190,Y190="P"),VLOOKUP(X190,D4TI!$D$7:$U$58,18,0),"-")))</f>
        <v>-</v>
      </c>
      <c r="AE190" s="83" t="s">
        <v>157</v>
      </c>
      <c r="AF190" s="78" t="s">
        <v>90</v>
      </c>
      <c r="AG190" s="72"/>
      <c r="AH190" s="82"/>
      <c r="AI190" s="72"/>
      <c r="AJ190" s="75" t="str">
        <f>IF(AH190="","-",IF(VLOOKUP(AH190,D4TI!$D$7:$U$58,7,0)=0,"-",IF(AND(AH190=AH190,OR(AI190="T",AI190="P")),VLOOKUP(AH190,D4TI!$D$7:$U$58,7,0),"-")))</f>
        <v>-</v>
      </c>
      <c r="AK190" s="75" t="str">
        <f>IF(AH190="","-",IF(VLOOKUP(AH190,D4TI!$D$7:$U$58,8,0)=0,"-",IF(AND(AH190=AH190,OR(AI190="T",AI190="P")),VLOOKUP(AH190,D4TI!$D$7:$U$58,8,0),"-")))</f>
        <v>-</v>
      </c>
      <c r="AL190" s="75" t="str">
        <f>IF(AH190="","-",IF(VLOOKUP(AH190,D4TI!$D$7:$U$58,9,0)=0,"-",IF(AND(AH190=AH190,OR(AI190="T",AI190="P")),VLOOKUP(AH190,D4TI!$D$7:$U$58,9,0),"-")))</f>
        <v>-</v>
      </c>
      <c r="AM190" s="75" t="str">
        <f>IF(AH190="","-",IF(VLOOKUP(AH190,D4TI!$D$7:$U$58,17,0)=0,"-",IF(AND(AH190=AH190,AI190="P"),VLOOKUP(AH190,D4TI!$D$7:$U$58,17,0),"-")))</f>
        <v>-</v>
      </c>
      <c r="AN190" s="76" t="str">
        <f>IF(AH190="","-",IF(VLOOKUP(AH190,D4TI!$D$7:$U$58,18,0)=0,"-",IF(AND(AH190=AH190,AI190="P"),VLOOKUP(AH190,D4TI!$D$7:$U$58,18,0),"-")))</f>
        <v>-</v>
      </c>
      <c r="AO190" s="83" t="s">
        <v>157</v>
      </c>
      <c r="AP190" s="81"/>
      <c r="AQ190" s="72"/>
      <c r="AR190" s="73" t="s">
        <v>389</v>
      </c>
      <c r="AS190" s="74" t="s">
        <v>38</v>
      </c>
      <c r="AT190" s="75" t="str">
        <f>IF(AR190="","-",IF(VLOOKUP(AR190,D4TI!$D$7:$U$58,7,0)=0,"-",IF(AND(AR190=AR190,OR(AS190="T",AS190="P")),VLOOKUP(AR190,D4TI!$D$7:$U$58,7,0),"-")))</f>
        <v>RDT</v>
      </c>
      <c r="AU190" s="75" t="str">
        <f>IF(AR190="","-",IF(VLOOKUP(AR190,D4TI!$D$7:$U$58,8,0)=0,"-",IF(AND(AR190=AR190,OR(AS190="T",AS190="P")),VLOOKUP(AR190,D4TI!$D$7:$U$58,8,0),"-")))</f>
        <v>-</v>
      </c>
      <c r="AV190" s="75" t="str">
        <f>IF(AR190="","-",IF(VLOOKUP(AR190,D4TI!$D$7:$U$58,9,0)=0,"-",IF(AND(AR190=AR190,OR(AS190="T",AS190="P")),VLOOKUP(AR190,D4TI!$D$7:$U$58,9,0),"-")))</f>
        <v>-</v>
      </c>
      <c r="AW190" s="75" t="str">
        <f>IF(AR190="","-",IF(VLOOKUP(AR190,D4TI!$D$7:$U$58,17,0)=0,"-",IF(AND(AR190=AR190,AS190="P"),VLOOKUP(AR190,D4TI!$D$7:$U$58,17,0),"-")))</f>
        <v>JNM</v>
      </c>
      <c r="AX190" s="76" t="str">
        <f>IF(AR190="","-",IF(VLOOKUP(AR190,D4TI!$D$7:$U$58,18,0)=0,"-",IF(AND(AR190=AR190,AS190="P"),VLOOKUP(AR190,D4TI!$D$7:$U$58,18,0),"-")))</f>
        <v>-</v>
      </c>
      <c r="AY190" s="83" t="s">
        <v>157</v>
      </c>
      <c r="AZ190" s="78" t="s">
        <v>42</v>
      </c>
      <c r="BA190" s="22"/>
      <c r="BB190" s="22"/>
      <c r="BC190" s="22"/>
      <c r="BD190" s="22"/>
      <c r="BE190" s="2"/>
      <c r="BF190" s="2"/>
      <c r="BG190" s="2"/>
      <c r="BH190" s="2"/>
      <c r="BI190" s="2"/>
      <c r="BJ190" s="2"/>
    </row>
    <row r="191" spans="1:62" ht="14.25" customHeight="1">
      <c r="A191" s="23">
        <v>4</v>
      </c>
      <c r="B191" s="38" t="s">
        <v>725</v>
      </c>
      <c r="C191" s="72"/>
      <c r="D191" s="82"/>
      <c r="E191" s="72"/>
      <c r="F191" s="75" t="str">
        <f>IF(D191="","-",IF(VLOOKUP(D191,D4TI!$D$7:$U$58,7,0)=0,"-",IF(AND(D191=D191,OR(E191="T",E191="P")),VLOOKUP(D191,D4TI!$D$7:$U$58,7,0),"-")))</f>
        <v>-</v>
      </c>
      <c r="G191" s="75" t="str">
        <f>IF(D191="","-",IF(VLOOKUP(D191,D4TI!$D$7:$U$58,8,0)=0,"-",IF(AND(D191=D191,OR(E191="T",E191="P")),VLOOKUP(D191,D4TI!$D$7:$U$58,8,0),"-")))</f>
        <v>-</v>
      </c>
      <c r="H191" s="75" t="str">
        <f>IF(D191="","-",IF(VLOOKUP(D191,D4TI!$D$7:$U$58,9,0)=0,"-",IF(AND(D191=D191,OR(E191="T",E191="P")),VLOOKUP(D191,D4TI!$D$7:$U$58,9,0),"-")))</f>
        <v>-</v>
      </c>
      <c r="I191" s="75" t="str">
        <f>IF(D191="","-",IF(VLOOKUP(D191,D4TI!$D$7:$U$58,17,0)=0,"-",IF(AND(D191=D191,E191="P"),VLOOKUP(D191,D4TI!$D$7:$U$58,17,0),"-")))</f>
        <v>-</v>
      </c>
      <c r="J191" s="76" t="str">
        <f>IF(D191="","-",IF(VLOOKUP(D191,D4TI!$D$7:$U$58,18,0)=0,"-",IF(AND(D191=D191,E191="P"),VLOOKUP(D191,D4TI!$D$7:$U$58,18,0),"-")))</f>
        <v>-</v>
      </c>
      <c r="K191" s="83" t="s">
        <v>159</v>
      </c>
      <c r="L191" s="81"/>
      <c r="M191" s="72"/>
      <c r="N191" s="73" t="s">
        <v>155</v>
      </c>
      <c r="O191" s="74" t="s">
        <v>31</v>
      </c>
      <c r="P191" s="75" t="str">
        <f>IF(N191="","-",IF(VLOOKUP(N191,D4TI!$D$7:$U$58,7,0)=0,"-",IF(AND(N191=N191,OR(O191="T",O191="P")),VLOOKUP(N191,D4TI!$D$7:$U$58,7,0),"-")))</f>
        <v>RMM</v>
      </c>
      <c r="Q191" s="75" t="str">
        <f>IF(N191="","-",IF(VLOOKUP(N191,D4TI!$D$7:$U$58,8,0)=0,"-",IF(AND(N191=N191,OR(O191="T",O191="P")),VLOOKUP(N191,D4TI!$D$7:$U$58,8,0),"-")))</f>
        <v>-</v>
      </c>
      <c r="R191" s="75" t="str">
        <f>IF(N191="","-",IF(VLOOKUP(N191,D4TI!$D$7:$U$58,9,0)=0,"-",IF(AND(N191=N191,OR(O191="T",O191="P")),VLOOKUP(N191,D4TI!$D$7:$U$58,9,0),"-")))</f>
        <v>-</v>
      </c>
      <c r="S191" s="75" t="str">
        <f>IF(N191="","-",IF(VLOOKUP(N191,D4TI!$D$7:$U$58,17,0)=0,"-",IF(AND(N191=N191,O191="P"),VLOOKUP(N191,D4TI!$D$7:$U$58,17,0),"-")))</f>
        <v>-</v>
      </c>
      <c r="T191" s="76" t="str">
        <f>IF(N191="","-",IF(VLOOKUP(N191,D4TI!$D$7:$U$58,18,0)=0,"-",IF(AND(N191=N191,O191="P"),VLOOKUP(N191,D4TI!$D$7:$U$58,18,0),"-")))</f>
        <v>-</v>
      </c>
      <c r="U191" s="83" t="s">
        <v>159</v>
      </c>
      <c r="V191" s="78" t="s">
        <v>68</v>
      </c>
      <c r="W191" s="72"/>
      <c r="X191" s="73" t="s">
        <v>156</v>
      </c>
      <c r="Y191" s="74" t="s">
        <v>38</v>
      </c>
      <c r="Z191" s="75" t="str">
        <f>IF(X191="","-",IF(VLOOKUP(X191,D4TI!$D$7:$U$58,7,0)=0,"-",IF(AND(X191=X191,OR(Y191="T",Y191="P")),VLOOKUP(X191,D4TI!$D$7:$U$58,7,0),"-")))</f>
        <v>VES</v>
      </c>
      <c r="AA191" s="75" t="str">
        <f>IF(X191="","-",IF(VLOOKUP(X191,D4TI!$D$7:$U$58,8,0)=0,"-",IF(AND(X191=X191,OR(Y191="T",Y191="P")),VLOOKUP(X191,D4TI!$D$7:$U$58,8,0),"-")))</f>
        <v>-</v>
      </c>
      <c r="AB191" s="75" t="str">
        <f>IF(X191="","-",IF(VLOOKUP(X191,D4TI!$D$7:$U$58,9,0)=0,"-",IF(AND(X191=X191,OR(Y191="T",Y191="P")),VLOOKUP(X191,D4TI!$D$7:$U$58,9,0),"-")))</f>
        <v>-</v>
      </c>
      <c r="AC191" s="75" t="str">
        <f>IF(X191="","-",IF(VLOOKUP(X191,D4TI!$D$7:$U$58,17,0)=0,"-",IF(AND(X191=X191,Y191="P"),VLOOKUP(X191,D4TI!$D$7:$U$58,17,0),"-")))</f>
        <v>RDS</v>
      </c>
      <c r="AD191" s="76" t="str">
        <f>IF(X191="","-",IF(VLOOKUP(X191,D4TI!$D$7:$U$58,18,0)=0,"-",IF(AND(X191=X191,Y191="P"),VLOOKUP(X191,D4TI!$D$7:$U$58,18,0),"-")))</f>
        <v>-</v>
      </c>
      <c r="AE191" s="83" t="s">
        <v>159</v>
      </c>
      <c r="AF191" s="78" t="s">
        <v>90</v>
      </c>
      <c r="AG191" s="72"/>
      <c r="AH191" s="73" t="s">
        <v>155</v>
      </c>
      <c r="AI191" s="74" t="s">
        <v>38</v>
      </c>
      <c r="AJ191" s="75" t="str">
        <f>IF(AH191="","-",IF(VLOOKUP(AH191,D4TI!$D$7:$U$58,7,0)=0,"-",IF(AND(AH191=AH191,OR(AI191="T",AI191="P")),VLOOKUP(AH191,D4TI!$D$7:$U$58,7,0),"-")))</f>
        <v>RMM</v>
      </c>
      <c r="AK191" s="75" t="str">
        <f>IF(AH191="","-",IF(VLOOKUP(AH191,D4TI!$D$7:$U$58,8,0)=0,"-",IF(AND(AH191=AH191,OR(AI191="T",AI191="P")),VLOOKUP(AH191,D4TI!$D$7:$U$58,8,0),"-")))</f>
        <v>-</v>
      </c>
      <c r="AL191" s="75" t="str">
        <f>IF(AH191="","-",IF(VLOOKUP(AH191,D4TI!$D$7:$U$58,9,0)=0,"-",IF(AND(AH191=AH191,OR(AI191="T",AI191="P")),VLOOKUP(AH191,D4TI!$D$7:$U$58,9,0),"-")))</f>
        <v>-</v>
      </c>
      <c r="AM191" s="75" t="str">
        <f>IF(AH191="","-",IF(VLOOKUP(AH191,D4TI!$D$7:$U$58,17,0)=0,"-",IF(AND(AH191=AH191,AI191="P"),VLOOKUP(AH191,D4TI!$D$7:$U$58,17,0),"-")))</f>
        <v>-</v>
      </c>
      <c r="AN191" s="76" t="str">
        <f>IF(AH191="","-",IF(VLOOKUP(AH191,D4TI!$D$7:$U$58,18,0)=0,"-",IF(AND(AH191=AH191,AI191="P"),VLOOKUP(AH191,D4TI!$D$7:$U$58,18,0),"-")))</f>
        <v>-</v>
      </c>
      <c r="AO191" s="83" t="s">
        <v>159</v>
      </c>
      <c r="AP191" s="78" t="s">
        <v>62</v>
      </c>
      <c r="AQ191" s="72"/>
      <c r="AR191" s="73" t="s">
        <v>389</v>
      </c>
      <c r="AS191" s="74" t="s">
        <v>38</v>
      </c>
      <c r="AT191" s="75" t="str">
        <f>IF(AR191="","-",IF(VLOOKUP(AR191,D4TI!$D$7:$U$58,7,0)=0,"-",IF(AND(AR191=AR191,OR(AS191="T",AS191="P")),VLOOKUP(AR191,D4TI!$D$7:$U$58,7,0),"-")))</f>
        <v>RDT</v>
      </c>
      <c r="AU191" s="75" t="str">
        <f>IF(AR191="","-",IF(VLOOKUP(AR191,D4TI!$D$7:$U$58,8,0)=0,"-",IF(AND(AR191=AR191,OR(AS191="T",AS191="P")),VLOOKUP(AR191,D4TI!$D$7:$U$58,8,0),"-")))</f>
        <v>-</v>
      </c>
      <c r="AV191" s="75" t="str">
        <f>IF(AR191="","-",IF(VLOOKUP(AR191,D4TI!$D$7:$U$58,9,0)=0,"-",IF(AND(AR191=AR191,OR(AS191="T",AS191="P")),VLOOKUP(AR191,D4TI!$D$7:$U$58,9,0),"-")))</f>
        <v>-</v>
      </c>
      <c r="AW191" s="75" t="str">
        <f>IF(AR191="","-",IF(VLOOKUP(AR191,D4TI!$D$7:$U$58,17,0)=0,"-",IF(AND(AR191=AR191,AS191="P"),VLOOKUP(AR191,D4TI!$D$7:$U$58,17,0),"-")))</f>
        <v>JNM</v>
      </c>
      <c r="AX191" s="76" t="str">
        <f>IF(AR191="","-",IF(VLOOKUP(AR191,D4TI!$D$7:$U$58,18,0)=0,"-",IF(AND(AR191=AR191,AS191="P"),VLOOKUP(AR191,D4TI!$D$7:$U$58,18,0),"-")))</f>
        <v>-</v>
      </c>
      <c r="AY191" s="83" t="s">
        <v>159</v>
      </c>
      <c r="AZ191" s="78" t="s">
        <v>42</v>
      </c>
      <c r="BA191" s="22"/>
      <c r="BB191" s="22"/>
      <c r="BC191" s="22"/>
      <c r="BD191" s="22"/>
      <c r="BE191" s="2"/>
      <c r="BF191" s="2"/>
      <c r="BG191" s="2"/>
      <c r="BH191" s="2"/>
      <c r="BI191" s="2"/>
      <c r="BJ191" s="2"/>
    </row>
    <row r="192" spans="1:62" ht="14.25" customHeight="1">
      <c r="A192" s="23">
        <v>4</v>
      </c>
      <c r="B192" s="38" t="s">
        <v>725</v>
      </c>
      <c r="C192" s="72"/>
      <c r="D192" s="73" t="s">
        <v>222</v>
      </c>
      <c r="E192" s="74" t="s">
        <v>31</v>
      </c>
      <c r="F192" s="75" t="str">
        <f>IF(D192="","-",IF(VLOOKUP(D192,'S1-TI'!$D$7:$U$58,7,0)=0,"-",IF(AND(D192=D192,OR(E192="T",E192="P")),VLOOKUP(D192,'S1-TI'!$D$7:$U$58,7,0),"-")))</f>
        <v>IPM</v>
      </c>
      <c r="G192" s="75" t="str">
        <f>IF(D192="","-",IF(VLOOKUP(D192,'S1-TI'!$D$7:$U$58,8,0)=0,"-",IF(AND(D192=D192,OR(E192="T",E192="P")),VLOOKUP(D192,'S1-TI'!$D$7:$U$58,8,0),"-")))</f>
        <v>-</v>
      </c>
      <c r="H192" s="75" t="str">
        <f>IF(D192="","-",IF(VLOOKUP(D192,'S1-TI'!$D$7:$U$58,9,0)=0,"-",IF(AND(D192=D192,OR(E192="T",E192="P")),VLOOKUP(D192,'S1-TI'!$D$7:$U$58,9,0),"-")))</f>
        <v>-</v>
      </c>
      <c r="I192" s="75" t="str">
        <f>IF(D192="","-",IF(VLOOKUP(D192,'S1-TI'!$D$7:$U$58,17,0)=0,"-",IF(AND(D192=D192,E192="P"),VLOOKUP(D192,'S1-TI'!$D$7:$U$58,17,0),"-")))</f>
        <v>-</v>
      </c>
      <c r="J192" s="76" t="str">
        <f>IF(D192="","-",IF(VLOOKUP(D192,'S1-TI'!$D$7:$U$58,18,0)=0,"-",IF(AND(D192=D192,E192="P"),VLOOKUP(D192,'S1-TI'!$D$7:$U$58,18,0),"-")))</f>
        <v>-</v>
      </c>
      <c r="K192" s="83" t="s">
        <v>162</v>
      </c>
      <c r="L192" s="78" t="s">
        <v>111</v>
      </c>
      <c r="M192" s="72"/>
      <c r="N192" s="73" t="s">
        <v>141</v>
      </c>
      <c r="O192" s="74" t="s">
        <v>31</v>
      </c>
      <c r="P192" s="75" t="str">
        <f>IF(N192="","-",IF(VLOOKUP(N192,'S1-TI'!$D$7:$U$58,7,0)=0,"-",IF(AND(N192=N192,OR(O192="T",O192="P")),VLOOKUP(N192,'S1-TI'!$D$7:$U$58,7,0),"-")))</f>
        <v>ICB</v>
      </c>
      <c r="Q192" s="75" t="str">
        <f>IF(N192="","-",IF(VLOOKUP(N192,'S1-TI'!$D$7:$U$58,8,0)=0,"-",IF(AND(N192=N192,OR(O192="T",O192="P")),VLOOKUP(N192,'S1-TI'!$D$7:$U$58,8,0),"-")))</f>
        <v>-</v>
      </c>
      <c r="R192" s="75" t="str">
        <f>IF(N192="","-",IF(VLOOKUP(N192,'S1-TI'!$D$7:$U$58,9,0)=0,"-",IF(AND(N192=N192,OR(O192="T",O192="P")),VLOOKUP(N192,'S1-TI'!$D$7:$U$58,9,0),"-")))</f>
        <v>-</v>
      </c>
      <c r="S192" s="75" t="str">
        <f>IF(N192="","-",IF(VLOOKUP(N192,'S1-TI'!$D$7:$U$58,17,0)=0,"-",IF(AND(N192=N192,O192="P"),VLOOKUP(N192,'S1-TI'!$D$7:$U$58,17,0),"-")))</f>
        <v>-</v>
      </c>
      <c r="T192" s="76" t="str">
        <f>IF(N192="","-",IF(VLOOKUP(N192,'S1-TI'!$D$7:$U$58,18,0)=0,"-",IF(AND(N192=N192,O192="P"),VLOOKUP(N192,'S1-TI'!$D$7:$U$58,18,0),"-")))</f>
        <v>-</v>
      </c>
      <c r="U192" s="83" t="s">
        <v>162</v>
      </c>
      <c r="V192" s="78" t="s">
        <v>62</v>
      </c>
      <c r="W192" s="72"/>
      <c r="X192" s="73" t="s">
        <v>526</v>
      </c>
      <c r="Y192" s="74" t="s">
        <v>31</v>
      </c>
      <c r="Z192" s="75" t="str">
        <f>IF(X192="","-",IF(VLOOKUP(X192,'S1-TI'!$D$7:$U$58,7,0)=0,"-",IF(AND(X192=X192,OR(Y192="T",Y192="P")),VLOOKUP(X192,'S1-TI'!$D$7:$U$58,7,0),"-")))</f>
        <v>BLT</v>
      </c>
      <c r="AA192" s="75" t="str">
        <f>IF(X192="","-",IF(VLOOKUP(X192,'S1-TI'!$D$7:$U$58,8,0)=0,"-",IF(AND(X192=X192,OR(Y192="T",Y192="P")),VLOOKUP(X192,'S1-TI'!$D$7:$U$58,8,0),"-")))</f>
        <v>-</v>
      </c>
      <c r="AB192" s="75" t="str">
        <f>IF(X192="","-",IF(VLOOKUP(X192,'S1-TI'!$D$7:$U$58,9,0)=0,"-",IF(AND(X192=X192,OR(Y192="T",Y192="P")),VLOOKUP(X192,'S1-TI'!$D$7:$U$58,9,0),"-")))</f>
        <v>-</v>
      </c>
      <c r="AC192" s="75" t="str">
        <f>IF(X192="","-",IF(VLOOKUP(X192,'S1-TI'!$D$7:$U$58,17,0)=0,"-",IF(AND(X192=X192,Y192="P"),VLOOKUP(X192,'S1-TI'!$D$7:$U$58,17,0),"-")))</f>
        <v>-</v>
      </c>
      <c r="AD192" s="76" t="str">
        <f>IF(X192="","-",IF(VLOOKUP(X192,'S1-TI'!$D$7:$U$58,18,0)=0,"-",IF(AND(X192=X192,Y192="P"),VLOOKUP(X192,'S1-TI'!$D$7:$U$58,18,0),"-")))</f>
        <v>-</v>
      </c>
      <c r="AE192" s="83" t="s">
        <v>162</v>
      </c>
      <c r="AF192" s="78" t="s">
        <v>12</v>
      </c>
      <c r="AG192" s="72"/>
      <c r="AH192" s="73" t="s">
        <v>141</v>
      </c>
      <c r="AI192" s="74" t="s">
        <v>31</v>
      </c>
      <c r="AJ192" s="75" t="str">
        <f>IF(AH192="","-",IF(VLOOKUP(AH192,'S1-TI'!$D$7:$U$58,7,0)=0,"-",IF(AND(AH192=AH192,OR(AI192="T",AI192="P")),VLOOKUP(AH192,'S1-TI'!$D$7:$U$58,7,0),"-")))</f>
        <v>ICB</v>
      </c>
      <c r="AK192" s="75" t="str">
        <f>IF(AH192="","-",IF(VLOOKUP(AH192,'S1-TI'!$D$7:$U$58,8,0)=0,"-",IF(AND(AH192=AH192,OR(AI192="T",AI192="P")),VLOOKUP(AH192,'S1-TI'!$D$7:$U$58,8,0),"-")))</f>
        <v>-</v>
      </c>
      <c r="AL192" s="75" t="str">
        <f>IF(AH192="","-",IF(VLOOKUP(AH192,'S1-TI'!$D$7:$U$58,9,0)=0,"-",IF(AND(AH192=AH192,OR(AI192="T",AI192="P")),VLOOKUP(AH192,'S1-TI'!$D$7:$U$58,9,0),"-")))</f>
        <v>-</v>
      </c>
      <c r="AM192" s="75" t="str">
        <f>IF(AH192="","-",IF(VLOOKUP(AH192,'S1-TI'!$D$7:$U$58,17,0)=0,"-",IF(AND(AH192=AH192,AI192="P"),VLOOKUP(AH192,'S1-TI'!$D$7:$U$58,17,0),"-")))</f>
        <v>-</v>
      </c>
      <c r="AN192" s="76" t="str">
        <f>IF(AH192="","-",IF(VLOOKUP(AH192,'S1-TI'!$D$7:$U$58,18,0)=0,"-",IF(AND(AH192=AH192,AI192="P"),VLOOKUP(AH192,'S1-TI'!$D$7:$U$58,18,0),"-")))</f>
        <v>-</v>
      </c>
      <c r="AO192" s="83" t="s">
        <v>162</v>
      </c>
      <c r="AP192" s="78" t="s">
        <v>90</v>
      </c>
      <c r="AQ192" s="72"/>
      <c r="AR192" s="73" t="s">
        <v>141</v>
      </c>
      <c r="AS192" s="74" t="s">
        <v>38</v>
      </c>
      <c r="AT192" s="75" t="str">
        <f>IF(AR192="","-",IF(VLOOKUP(AR192,'S1-TI'!$D$7:$U$58,7,0)=0,"-",IF(AND(AR192=AR192,OR(AS192="T",AS192="P")),VLOOKUP(AR192,'S1-TI'!$D$7:$U$58,7,0),"-")))</f>
        <v>ICB</v>
      </c>
      <c r="AU192" s="75" t="str">
        <f>IF(AR192="","-",IF(VLOOKUP(AR192,'S1-TI'!$D$7:$U$58,8,0)=0,"-",IF(AND(AR192=AR192,OR(AS192="T",AS192="P")),VLOOKUP(AR192,'S1-TI'!$D$7:$U$58,8,0),"-")))</f>
        <v>-</v>
      </c>
      <c r="AV192" s="75" t="str">
        <f>IF(AR192="","-",IF(VLOOKUP(AR192,'S1-TI'!$D$7:$U$58,9,0)=0,"-",IF(AND(AR192=AR192,OR(AS192="T",AS192="P")),VLOOKUP(AR192,'S1-TI'!$D$7:$U$58,9,0),"-")))</f>
        <v>-</v>
      </c>
      <c r="AW192" s="75" t="str">
        <f>IF(AR192="","-",IF(VLOOKUP(AR192,'S1-TI'!$D$7:$U$58,17,0)=0,"-",IF(AND(AR192=AR192,AS192="P"),VLOOKUP(AR192,'S1-TI'!$D$7:$U$58,17,0),"-")))</f>
        <v>ATN</v>
      </c>
      <c r="AX192" s="76" t="str">
        <f>IF(AR192="","-",IF(VLOOKUP(AR192,'S1-TI'!$D$7:$U$58,18,0)=0,"-",IF(AND(AR192=AR192,AS192="P"),VLOOKUP(AR192,'S1-TI'!$D$7:$U$58,18,0),"-")))</f>
        <v>SJS</v>
      </c>
      <c r="AY192" s="83" t="s">
        <v>162</v>
      </c>
      <c r="AZ192" s="78" t="s">
        <v>107</v>
      </c>
      <c r="BA192" s="22"/>
      <c r="BB192" s="22"/>
      <c r="BC192" s="22"/>
      <c r="BD192" s="22"/>
      <c r="BE192" s="2"/>
      <c r="BF192" s="2"/>
      <c r="BG192" s="2"/>
      <c r="BH192" s="2"/>
      <c r="BI192" s="2"/>
      <c r="BJ192" s="2"/>
    </row>
    <row r="193" spans="1:62" ht="14.25" customHeight="1">
      <c r="A193" s="23">
        <v>4</v>
      </c>
      <c r="B193" s="38" t="s">
        <v>725</v>
      </c>
      <c r="C193" s="72"/>
      <c r="D193" s="73" t="s">
        <v>222</v>
      </c>
      <c r="E193" s="74" t="s">
        <v>31</v>
      </c>
      <c r="F193" s="75" t="str">
        <f>IF(D193="","-",IF(VLOOKUP(D193,'S1-TI'!$D$7:$U$58,7,0)=0,"-",IF(AND(D193=D193,OR(E193="T",E193="P")),VLOOKUP(D193,'S1-TI'!$D$7:$U$58,7,0),"-")))</f>
        <v>IPM</v>
      </c>
      <c r="G193" s="75" t="str">
        <f>IF(D193="","-",IF(VLOOKUP(D193,'S1-TI'!$D$7:$U$58,8,0)=0,"-",IF(AND(D193=D193,OR(E193="T",E193="P")),VLOOKUP(D193,'S1-TI'!$D$7:$U$58,8,0),"-")))</f>
        <v>-</v>
      </c>
      <c r="H193" s="75" t="str">
        <f>IF(D193="","-",IF(VLOOKUP(D193,'S1-TI'!$D$7:$U$58,9,0)=0,"-",IF(AND(D193=D193,OR(E193="T",E193="P")),VLOOKUP(D193,'S1-TI'!$D$7:$U$58,9,0),"-")))</f>
        <v>-</v>
      </c>
      <c r="I193" s="75" t="str">
        <f>IF(D193="","-",IF(VLOOKUP(D193,'S1-TI'!$D$7:$U$58,17,0)=0,"-",IF(AND(D193=D193,E193="P"),VLOOKUP(D193,'S1-TI'!$D$7:$U$58,17,0),"-")))</f>
        <v>-</v>
      </c>
      <c r="J193" s="76" t="str">
        <f>IF(D193="","-",IF(VLOOKUP(D193,'S1-TI'!$D$7:$U$58,18,0)=0,"-",IF(AND(D193=D193,E193="P"),VLOOKUP(D193,'S1-TI'!$D$7:$U$58,18,0),"-")))</f>
        <v>-</v>
      </c>
      <c r="K193" s="83" t="s">
        <v>196</v>
      </c>
      <c r="L193" s="78" t="s">
        <v>111</v>
      </c>
      <c r="M193" s="72"/>
      <c r="N193" s="73" t="s">
        <v>141</v>
      </c>
      <c r="O193" s="74" t="s">
        <v>31</v>
      </c>
      <c r="P193" s="75" t="str">
        <f>IF(N193="","-",IF(VLOOKUP(N193,'S1-TI'!$D$7:$U$58,7,0)=0,"-",IF(AND(N193=N193,OR(O193="T",O193="P")),VLOOKUP(N193,'S1-TI'!$D$7:$U$58,7,0),"-")))</f>
        <v>ICB</v>
      </c>
      <c r="Q193" s="75" t="str">
        <f>IF(N193="","-",IF(VLOOKUP(N193,'S1-TI'!$D$7:$U$58,8,0)=0,"-",IF(AND(N193=N193,OR(O193="T",O193="P")),VLOOKUP(N193,'S1-TI'!$D$7:$U$58,8,0),"-")))</f>
        <v>-</v>
      </c>
      <c r="R193" s="75" t="str">
        <f>IF(N193="","-",IF(VLOOKUP(N193,'S1-TI'!$D$7:$U$58,9,0)=0,"-",IF(AND(N193=N193,OR(O193="T",O193="P")),VLOOKUP(N193,'S1-TI'!$D$7:$U$58,9,0),"-")))</f>
        <v>-</v>
      </c>
      <c r="S193" s="75" t="str">
        <f>IF(N193="","-",IF(VLOOKUP(N193,'S1-TI'!$D$7:$U$58,17,0)=0,"-",IF(AND(N193=N193,O193="P"),VLOOKUP(N193,'S1-TI'!$D$7:$U$58,17,0),"-")))</f>
        <v>-</v>
      </c>
      <c r="T193" s="76" t="str">
        <f>IF(N193="","-",IF(VLOOKUP(N193,'S1-TI'!$D$7:$U$58,18,0)=0,"-",IF(AND(N193=N193,O193="P"),VLOOKUP(N193,'S1-TI'!$D$7:$U$58,18,0),"-")))</f>
        <v>-</v>
      </c>
      <c r="U193" s="83" t="s">
        <v>196</v>
      </c>
      <c r="V193" s="78" t="s">
        <v>62</v>
      </c>
      <c r="W193" s="72"/>
      <c r="X193" s="73" t="s">
        <v>526</v>
      </c>
      <c r="Y193" s="74" t="s">
        <v>31</v>
      </c>
      <c r="Z193" s="75" t="str">
        <f>IF(X193="","-",IF(VLOOKUP(X193,'S1-TI'!$D$7:$U$58,7,0)=0,"-",IF(AND(X193=X193,OR(Y193="T",Y193="P")),VLOOKUP(X193,'S1-TI'!$D$7:$U$58,7,0),"-")))</f>
        <v>BLT</v>
      </c>
      <c r="AA193" s="75" t="str">
        <f>IF(X193="","-",IF(VLOOKUP(X193,'S1-TI'!$D$7:$U$58,8,0)=0,"-",IF(AND(X193=X193,OR(Y193="T",Y193="P")),VLOOKUP(X193,'S1-TI'!$D$7:$U$58,8,0),"-")))</f>
        <v>-</v>
      </c>
      <c r="AB193" s="75" t="str">
        <f>IF(X193="","-",IF(VLOOKUP(X193,'S1-TI'!$D$7:$U$58,9,0)=0,"-",IF(AND(X193=X193,OR(Y193="T",Y193="P")),VLOOKUP(X193,'S1-TI'!$D$7:$U$58,9,0),"-")))</f>
        <v>-</v>
      </c>
      <c r="AC193" s="75" t="str">
        <f>IF(X193="","-",IF(VLOOKUP(X193,'S1-TI'!$D$7:$U$58,17,0)=0,"-",IF(AND(X193=X193,Y193="P"),VLOOKUP(X193,'S1-TI'!$D$7:$U$58,17,0),"-")))</f>
        <v>-</v>
      </c>
      <c r="AD193" s="76" t="str">
        <f>IF(X193="","-",IF(VLOOKUP(X193,'S1-TI'!$D$7:$U$58,18,0)=0,"-",IF(AND(X193=X193,Y193="P"),VLOOKUP(X193,'S1-TI'!$D$7:$U$58,18,0),"-")))</f>
        <v>-</v>
      </c>
      <c r="AE193" s="83" t="s">
        <v>196</v>
      </c>
      <c r="AF193" s="78" t="s">
        <v>12</v>
      </c>
      <c r="AG193" s="72"/>
      <c r="AH193" s="73" t="s">
        <v>141</v>
      </c>
      <c r="AI193" s="74" t="s">
        <v>31</v>
      </c>
      <c r="AJ193" s="75" t="str">
        <f>IF(AH193="","-",IF(VLOOKUP(AH193,'S1-TI'!$D$7:$U$58,7,0)=0,"-",IF(AND(AH193=AH193,OR(AI193="T",AI193="P")),VLOOKUP(AH193,'S1-TI'!$D$7:$U$58,7,0),"-")))</f>
        <v>ICB</v>
      </c>
      <c r="AK193" s="75" t="str">
        <f>IF(AH193="","-",IF(VLOOKUP(AH193,'S1-TI'!$D$7:$U$58,8,0)=0,"-",IF(AND(AH193=AH193,OR(AI193="T",AI193="P")),VLOOKUP(AH193,'S1-TI'!$D$7:$U$58,8,0),"-")))</f>
        <v>-</v>
      </c>
      <c r="AL193" s="75" t="str">
        <f>IF(AH193="","-",IF(VLOOKUP(AH193,'S1-TI'!$D$7:$U$58,9,0)=0,"-",IF(AND(AH193=AH193,OR(AI193="T",AI193="P")),VLOOKUP(AH193,'S1-TI'!$D$7:$U$58,9,0),"-")))</f>
        <v>-</v>
      </c>
      <c r="AM193" s="75" t="str">
        <f>IF(AH193="","-",IF(VLOOKUP(AH193,'S1-TI'!$D$7:$U$58,17,0)=0,"-",IF(AND(AH193=AH193,AI193="P"),VLOOKUP(AH193,'S1-TI'!$D$7:$U$58,17,0),"-")))</f>
        <v>-</v>
      </c>
      <c r="AN193" s="76" t="str">
        <f>IF(AH193="","-",IF(VLOOKUP(AH193,'S1-TI'!$D$7:$U$58,18,0)=0,"-",IF(AND(AH193=AH193,AI193="P"),VLOOKUP(AH193,'S1-TI'!$D$7:$U$58,18,0),"-")))</f>
        <v>-</v>
      </c>
      <c r="AO193" s="83" t="s">
        <v>196</v>
      </c>
      <c r="AP193" s="78" t="s">
        <v>90</v>
      </c>
      <c r="AQ193" s="72"/>
      <c r="AR193" s="73" t="s">
        <v>141</v>
      </c>
      <c r="AS193" s="74" t="s">
        <v>38</v>
      </c>
      <c r="AT193" s="75" t="str">
        <f>IF(AR193="","-",IF(VLOOKUP(AR193,'S1-TI'!$D$7:$U$58,7,0)=0,"-",IF(AND(AR193=AR193,OR(AS193="T",AS193="P")),VLOOKUP(AR193,'S1-TI'!$D$7:$U$58,7,0),"-")))</f>
        <v>ICB</v>
      </c>
      <c r="AU193" s="75" t="str">
        <f>IF(AR193="","-",IF(VLOOKUP(AR193,'S1-TI'!$D$7:$U$58,8,0)=0,"-",IF(AND(AR193=AR193,OR(AS193="T",AS193="P")),VLOOKUP(AR193,'S1-TI'!$D$7:$U$58,8,0),"-")))</f>
        <v>-</v>
      </c>
      <c r="AV193" s="75" t="str">
        <f>IF(AR193="","-",IF(VLOOKUP(AR193,'S1-TI'!$D$7:$U$58,9,0)=0,"-",IF(AND(AR193=AR193,OR(AS193="T",AS193="P")),VLOOKUP(AR193,'S1-TI'!$D$7:$U$58,9,0),"-")))</f>
        <v>-</v>
      </c>
      <c r="AW193" s="75" t="str">
        <f>IF(AR193="","-",IF(VLOOKUP(AR193,'S1-TI'!$D$7:$U$58,17,0)=0,"-",IF(AND(AR193=AR193,AS193="P"),VLOOKUP(AR193,'S1-TI'!$D$7:$U$58,17,0),"-")))</f>
        <v>ATN</v>
      </c>
      <c r="AX193" s="76" t="str">
        <f>IF(AR193="","-",IF(VLOOKUP(AR193,'S1-TI'!$D$7:$U$58,18,0)=0,"-",IF(AND(AR193=AR193,AS193="P"),VLOOKUP(AR193,'S1-TI'!$D$7:$U$58,18,0),"-")))</f>
        <v>SJS</v>
      </c>
      <c r="AY193" s="83" t="s">
        <v>196</v>
      </c>
      <c r="AZ193" s="78" t="s">
        <v>107</v>
      </c>
      <c r="BA193" s="22"/>
      <c r="BB193" s="22"/>
      <c r="BC193" s="22"/>
      <c r="BD193" s="22"/>
      <c r="BE193" s="2"/>
      <c r="BF193" s="2"/>
      <c r="BG193" s="2"/>
      <c r="BH193" s="2"/>
      <c r="BI193" s="2"/>
      <c r="BJ193" s="2"/>
    </row>
    <row r="194" spans="1:62" ht="14.25" customHeight="1">
      <c r="A194" s="23">
        <v>4</v>
      </c>
      <c r="B194" s="38" t="s">
        <v>725</v>
      </c>
      <c r="C194" s="72"/>
      <c r="D194" s="73" t="s">
        <v>155</v>
      </c>
      <c r="E194" s="74" t="s">
        <v>31</v>
      </c>
      <c r="F194" s="75" t="str">
        <f>IF(D194="","-",IF(VLOOKUP(D194,'S1-SI'!$D$7:$U$58,7,0)=0,"-",IF(AND(D194=D194,OR(E194="T",E194="P")),VLOOKUP(D194,'S1-SI'!$D$7:$U$58,7,0),"-")))</f>
        <v>SAM</v>
      </c>
      <c r="G194" s="75" t="str">
        <f>IF(D194="","-",IF(VLOOKUP(D194,'S1-SI'!$D$7:$U$58,8,0)=0,"-",IF(AND(D194=D194,OR(E194="T",E194="P")),VLOOKUP(D194,'S1-SI'!$D$7:$U$58,8,0),"-")))</f>
        <v>-</v>
      </c>
      <c r="H194" s="75" t="str">
        <f>IF(D194="","-",IF(VLOOKUP(D194,'S1-SI'!$D$7:$U$58,9,0)=0,"-",IF(AND(D194=D194,OR(E194="T",E194="P")),VLOOKUP(D194,'S1-SI'!$D$7:$U$58,9,0),"-")))</f>
        <v>-</v>
      </c>
      <c r="I194" s="75" t="str">
        <f>IF(D194="","-",IF(VLOOKUP(D194,'S1-SI'!$D$7:$U$58,17,0)=0,"-",IF(AND(D194=D194,E194="P"),VLOOKUP(D194,'S1-SI'!$D$7:$U$58,17,0),"-")))</f>
        <v>-</v>
      </c>
      <c r="J194" s="76" t="str">
        <f>IF(D194="","-",IF(VLOOKUP(D194,'S1-SI'!$D$7:$U$58,18,0)=0,"-",IF(AND(D194=D194,E194="P"),VLOOKUP(D194,'S1-SI'!$D$7:$U$58,18,0),"-")))</f>
        <v>-</v>
      </c>
      <c r="K194" s="77" t="s">
        <v>214</v>
      </c>
      <c r="L194" s="78" t="s">
        <v>62</v>
      </c>
      <c r="M194" s="72"/>
      <c r="N194" s="82"/>
      <c r="O194" s="72"/>
      <c r="P194" s="75" t="str">
        <f>IF(N194="","-",IF(VLOOKUP(N194,'S1-SI'!$D$7:$U$58,7,0)=0,"-",IF(AND(N194=N194,OR(O194="T",O194="P")),VLOOKUP(N194,'S1-SI'!$D$7:$U$58,7,0),"-")))</f>
        <v>-</v>
      </c>
      <c r="Q194" s="75" t="str">
        <f>IF(N194="","-",IF(VLOOKUP(N194,'S1-SI'!$D$7:$U$58,8,0)=0,"-",IF(AND(N194=N194,OR(O194="T",O194="P")),VLOOKUP(N194,'S1-SI'!$D$7:$U$58,8,0),"-")))</f>
        <v>-</v>
      </c>
      <c r="R194" s="75" t="str">
        <f>IF(N194="","-",IF(VLOOKUP(N194,'S1-SI'!$D$7:$U$58,9,0)=0,"-",IF(AND(N194=N194,OR(O194="T",O194="P")),VLOOKUP(N194,'S1-SI'!$D$7:$U$58,9,0),"-")))</f>
        <v>-</v>
      </c>
      <c r="S194" s="75" t="str">
        <f>IF(N194="","-",IF(VLOOKUP(N194,'S1-SI'!$D$7:$U$58,17,0)=0,"-",IF(AND(N194=N194,O194="P"),VLOOKUP(N194,'S1-SI'!$D$7:$U$58,17,0),"-")))</f>
        <v>-</v>
      </c>
      <c r="T194" s="76" t="str">
        <f>IF(N194="","-",IF(VLOOKUP(N194,'S1-SI'!$D$7:$U$58,18,0)=0,"-",IF(AND(N194=N194,O194="P"),VLOOKUP(N194,'S1-SI'!$D$7:$U$58,18,0),"-")))</f>
        <v>-</v>
      </c>
      <c r="U194" s="79" t="s">
        <v>214</v>
      </c>
      <c r="V194" s="81"/>
      <c r="W194" s="72"/>
      <c r="X194" s="73" t="s">
        <v>163</v>
      </c>
      <c r="Y194" s="74" t="s">
        <v>38</v>
      </c>
      <c r="Z194" s="75" t="str">
        <f>IF(X194="","-",IF(VLOOKUP(X194,'S1-SI'!$D$7:$U$58,7,0)=0,"-",IF(AND(X194=X194,OR(Y194="T",Y194="P")),VLOOKUP(X194,'S1-SI'!$D$7:$U$58,7,0),"-")))</f>
        <v>PAT</v>
      </c>
      <c r="AA194" s="75" t="str">
        <f>IF(X194="","-",IF(VLOOKUP(X194,'S1-SI'!$D$7:$U$58,8,0)=0,"-",IF(AND(X194=X194,OR(Y194="T",Y194="P")),VLOOKUP(X194,'S1-SI'!$D$7:$U$58,8,0),"-")))</f>
        <v>IUS</v>
      </c>
      <c r="AB194" s="75" t="str">
        <f>IF(X194="","-",IF(VLOOKUP(X194,'S1-SI'!$D$7:$U$58,9,0)=0,"-",IF(AND(X194=X194,OR(Y194="T",Y194="P")),VLOOKUP(X194,'S1-SI'!$D$7:$U$58,9,0),"-")))</f>
        <v>JUN</v>
      </c>
      <c r="AC194" s="75" t="str">
        <f>IF(X194="","-",IF(VLOOKUP(X194,'S1-SI'!$D$7:$U$58,17,0)=0,"-",IF(AND(X194=X194,Y194="P"),VLOOKUP(X194,'S1-SI'!$D$7:$U$58,17,0),"-")))</f>
        <v>DES</v>
      </c>
      <c r="AD194" s="76" t="str">
        <f>IF(X194="","-",IF(VLOOKUP(X194,'S1-SI'!$D$7:$U$58,18,0)=0,"-",IF(AND(X194=X194,Y194="P"),VLOOKUP(X194,'S1-SI'!$D$7:$U$58,18,0),"-")))</f>
        <v>RGS</v>
      </c>
      <c r="AE194" s="79" t="s">
        <v>214</v>
      </c>
      <c r="AF194" s="78" t="s">
        <v>33</v>
      </c>
      <c r="AG194" s="72"/>
      <c r="AH194" s="73" t="s">
        <v>207</v>
      </c>
      <c r="AI194" s="74" t="s">
        <v>38</v>
      </c>
      <c r="AJ194" s="75" t="str">
        <f>IF(AH194="","-",IF(VLOOKUP(AH194,'S1-SI'!$D$7:$U$58,7,0)=0,"-",IF(AND(AH194=AH194,OR(AI194="T",AI194="P")),VLOOKUP(AH194,'S1-SI'!$D$7:$U$58,7,0),"-")))</f>
        <v>THS</v>
      </c>
      <c r="AK194" s="75" t="str">
        <f>IF(AH194="","-",IF(VLOOKUP(AH194,'S1-SI'!$D$7:$U$58,8,0)=0,"-",IF(AND(AH194=AH194,OR(AI194="T",AI194="P")),VLOOKUP(AH194,'S1-SI'!$D$7:$U$58,8,0),"-")))</f>
        <v>-</v>
      </c>
      <c r="AL194" s="75" t="str">
        <f>IF(AH194="","-",IF(VLOOKUP(AH194,'S1-SI'!$D$7:$U$58,9,0)=0,"-",IF(AND(AH194=AH194,OR(AI194="T",AI194="P")),VLOOKUP(AH194,'S1-SI'!$D$7:$U$58,9,0),"-")))</f>
        <v>-</v>
      </c>
      <c r="AM194" s="75" t="str">
        <f>IF(AH194="","-",IF(VLOOKUP(AH194,'S1-SI'!$D$7:$U$58,17,0)=0,"-",IF(AND(AH194=AH194,AI194="P"),VLOOKUP(AH194,'S1-SI'!$D$7:$U$58,17,0),"-")))</f>
        <v>-</v>
      </c>
      <c r="AN194" s="76" t="str">
        <f>IF(AH194="","-",IF(VLOOKUP(AH194,'S1-SI'!$D$7:$U$58,18,0)=0,"-",IF(AND(AH194=AH194,AI194="P"),VLOOKUP(AH194,'S1-SI'!$D$7:$U$58,18,0),"-")))</f>
        <v>-</v>
      </c>
      <c r="AO194" s="79" t="s">
        <v>214</v>
      </c>
      <c r="AP194" s="78" t="s">
        <v>44</v>
      </c>
      <c r="AQ194" s="72"/>
      <c r="AR194" s="73"/>
      <c r="AS194" s="74"/>
      <c r="AT194" s="75" t="str">
        <f>IF(AR194="","-",IF(VLOOKUP(AR194,'S1-SI'!$D$7:$U$58,7,0)=0,"-",IF(AND(AR194=AR194,OR(AS194="T",AS194="P")),VLOOKUP(AR194,'S1-SI'!$D$7:$U$58,7,0),"-")))</f>
        <v>-</v>
      </c>
      <c r="AU194" s="75" t="str">
        <f>IF(AR194="","-",IF(VLOOKUP(AR194,'S1-SI'!$D$7:$U$58,8,0)=0,"-",IF(AND(AR194=AR194,OR(AS194="T",AS194="P")),VLOOKUP(AR194,'S1-SI'!$D$7:$U$58,8,0),"-")))</f>
        <v>-</v>
      </c>
      <c r="AV194" s="75" t="str">
        <f>IF(AR194="","-",IF(VLOOKUP(AR194,'S1-SI'!$D$7:$U$58,9,0)=0,"-",IF(AND(AR194=AR194,OR(AS194="T",AS194="P")),VLOOKUP(AR194,'S1-SI'!$D$7:$U$58,9,0),"-")))</f>
        <v>-</v>
      </c>
      <c r="AW194" s="75" t="str">
        <f>IF(AR194="","-",IF(VLOOKUP(AR194,'S1-SI'!$D$7:$U$58,17,0)=0,"-",IF(AND(AR194=AR194,AS194="P"),VLOOKUP(AR194,'S1-SI'!$D$7:$U$58,17,0),"-")))</f>
        <v>-</v>
      </c>
      <c r="AX194" s="76" t="str">
        <f>IF(AR194="","-",IF(VLOOKUP(AR194,'S1-SI'!$D$7:$U$58,18,0)=0,"-",IF(AND(AR194=AR194,AS194="P"),VLOOKUP(AR194,'S1-SI'!$D$7:$U$58,18,0),"-")))</f>
        <v>-</v>
      </c>
      <c r="AY194" s="79" t="s">
        <v>214</v>
      </c>
      <c r="AZ194" s="81"/>
      <c r="BA194" s="22"/>
      <c r="BB194" s="22"/>
      <c r="BC194" s="22"/>
      <c r="BD194" s="22"/>
      <c r="BE194" s="2"/>
      <c r="BF194" s="2"/>
      <c r="BG194" s="2"/>
      <c r="BH194" s="2"/>
      <c r="BI194" s="2"/>
      <c r="BJ194" s="2"/>
    </row>
    <row r="195" spans="1:62" ht="14.25" customHeight="1">
      <c r="A195" s="23">
        <v>4</v>
      </c>
      <c r="B195" s="38" t="s">
        <v>725</v>
      </c>
      <c r="C195" s="72"/>
      <c r="D195" s="73" t="s">
        <v>155</v>
      </c>
      <c r="E195" s="74" t="s">
        <v>31</v>
      </c>
      <c r="F195" s="75" t="str">
        <f>IF(D195="","-",IF(VLOOKUP(D195,'S1-SI'!$D$7:$U$58,7,0)=0,"-",IF(AND(D195=D195,OR(E195="T",E195="P")),VLOOKUP(D195,'S1-SI'!$D$7:$U$58,7,0),"-")))</f>
        <v>SAM</v>
      </c>
      <c r="G195" s="75" t="str">
        <f>IF(D195="","-",IF(VLOOKUP(D195,'S1-SI'!$D$7:$U$58,8,0)=0,"-",IF(AND(D195=D195,OR(E195="T",E195="P")),VLOOKUP(D195,'S1-SI'!$D$7:$U$58,8,0),"-")))</f>
        <v>-</v>
      </c>
      <c r="H195" s="75" t="str">
        <f>IF(D195="","-",IF(VLOOKUP(D195,'S1-SI'!$D$7:$U$58,9,0)=0,"-",IF(AND(D195=D195,OR(E195="T",E195="P")),VLOOKUP(D195,'S1-SI'!$D$7:$U$58,9,0),"-")))</f>
        <v>-</v>
      </c>
      <c r="I195" s="75" t="str">
        <f>IF(D195="","-",IF(VLOOKUP(D195,'S1-SI'!$D$7:$U$58,17,0)=0,"-",IF(AND(D195=D195,E195="P"),VLOOKUP(D195,'S1-SI'!$D$7:$U$58,17,0),"-")))</f>
        <v>-</v>
      </c>
      <c r="J195" s="76" t="str">
        <f>IF(D195="","-",IF(VLOOKUP(D195,'S1-SI'!$D$7:$U$58,18,0)=0,"-",IF(AND(D195=D195,E195="P"),VLOOKUP(D195,'S1-SI'!$D$7:$U$58,18,0),"-")))</f>
        <v>-</v>
      </c>
      <c r="K195" s="77" t="s">
        <v>226</v>
      </c>
      <c r="L195" s="78" t="s">
        <v>62</v>
      </c>
      <c r="M195" s="72"/>
      <c r="N195" s="82"/>
      <c r="O195" s="72"/>
      <c r="P195" s="75" t="str">
        <f>IF(N195="","-",IF(VLOOKUP(N195,'S1-SI'!$D$7:$U$58,7,0)=0,"-",IF(AND(N195=N195,OR(O195="T",O195="P")),VLOOKUP(N195,'S1-SI'!$D$7:$U$58,7,0),"-")))</f>
        <v>-</v>
      </c>
      <c r="Q195" s="75" t="str">
        <f>IF(N195="","-",IF(VLOOKUP(N195,'S1-SI'!$D$7:$U$58,8,0)=0,"-",IF(AND(N195=N195,OR(O195="T",O195="P")),VLOOKUP(N195,'S1-SI'!$D$7:$U$58,8,0),"-")))</f>
        <v>-</v>
      </c>
      <c r="R195" s="75" t="str">
        <f>IF(N195="","-",IF(VLOOKUP(N195,'S1-SI'!$D$7:$U$58,9,0)=0,"-",IF(AND(N195=N195,OR(O195="T",O195="P")),VLOOKUP(N195,'S1-SI'!$D$7:$U$58,9,0),"-")))</f>
        <v>-</v>
      </c>
      <c r="S195" s="75" t="str">
        <f>IF(N195="","-",IF(VLOOKUP(N195,'S1-SI'!$D$7:$U$58,17,0)=0,"-",IF(AND(N195=N195,O195="P"),VLOOKUP(N195,'S1-SI'!$D$7:$U$58,17,0),"-")))</f>
        <v>-</v>
      </c>
      <c r="T195" s="76" t="str">
        <f>IF(N195="","-",IF(VLOOKUP(N195,'S1-SI'!$D$7:$U$58,18,0)=0,"-",IF(AND(N195=N195,O195="P"),VLOOKUP(N195,'S1-SI'!$D$7:$U$58,18,0),"-")))</f>
        <v>-</v>
      </c>
      <c r="U195" s="79" t="s">
        <v>226</v>
      </c>
      <c r="V195" s="78"/>
      <c r="W195" s="72"/>
      <c r="X195" s="73" t="s">
        <v>163</v>
      </c>
      <c r="Y195" s="74" t="s">
        <v>38</v>
      </c>
      <c r="Z195" s="75" t="str">
        <f>IF(X195="","-",IF(VLOOKUP(X195,'S1-SI'!$D$7:$U$58,7,0)=0,"-",IF(AND(X195=X195,OR(Y195="T",Y195="P")),VLOOKUP(X195,'S1-SI'!$D$7:$U$58,7,0),"-")))</f>
        <v>PAT</v>
      </c>
      <c r="AA195" s="75" t="str">
        <f>IF(X195="","-",IF(VLOOKUP(X195,'S1-SI'!$D$7:$U$58,8,0)=0,"-",IF(AND(X195=X195,OR(Y195="T",Y195="P")),VLOOKUP(X195,'S1-SI'!$D$7:$U$58,8,0),"-")))</f>
        <v>IUS</v>
      </c>
      <c r="AB195" s="75" t="str">
        <f>IF(X195="","-",IF(VLOOKUP(X195,'S1-SI'!$D$7:$U$58,9,0)=0,"-",IF(AND(X195=X195,OR(Y195="T",Y195="P")),VLOOKUP(X195,'S1-SI'!$D$7:$U$58,9,0),"-")))</f>
        <v>JUN</v>
      </c>
      <c r="AC195" s="75" t="str">
        <f>IF(X195="","-",IF(VLOOKUP(X195,'S1-SI'!$D$7:$U$58,17,0)=0,"-",IF(AND(X195=X195,Y195="P"),VLOOKUP(X195,'S1-SI'!$D$7:$U$58,17,0),"-")))</f>
        <v>DES</v>
      </c>
      <c r="AD195" s="76" t="str">
        <f>IF(X195="","-",IF(VLOOKUP(X195,'S1-SI'!$D$7:$U$58,18,0)=0,"-",IF(AND(X195=X195,Y195="P"),VLOOKUP(X195,'S1-SI'!$D$7:$U$58,18,0),"-")))</f>
        <v>RGS</v>
      </c>
      <c r="AE195" s="79" t="s">
        <v>226</v>
      </c>
      <c r="AF195" s="78" t="s">
        <v>33</v>
      </c>
      <c r="AG195" s="72"/>
      <c r="AH195" s="73" t="s">
        <v>207</v>
      </c>
      <c r="AI195" s="74" t="s">
        <v>38</v>
      </c>
      <c r="AJ195" s="75" t="str">
        <f>IF(AH195="","-",IF(VLOOKUP(AH195,'S1-SI'!$D$7:$U$58,7,0)=0,"-",IF(AND(AH195=AH195,OR(AI195="T",AI195="P")),VLOOKUP(AH195,'S1-SI'!$D$7:$U$58,7,0),"-")))</f>
        <v>THS</v>
      </c>
      <c r="AK195" s="75" t="str">
        <f>IF(AH195="","-",IF(VLOOKUP(AH195,'S1-SI'!$D$7:$U$58,8,0)=0,"-",IF(AND(AH195=AH195,OR(AI195="T",AI195="P")),VLOOKUP(AH195,'S1-SI'!$D$7:$U$58,8,0),"-")))</f>
        <v>-</v>
      </c>
      <c r="AL195" s="75" t="str">
        <f>IF(AH195="","-",IF(VLOOKUP(AH195,'S1-SI'!$D$7:$U$58,9,0)=0,"-",IF(AND(AH195=AH195,OR(AI195="T",AI195="P")),VLOOKUP(AH195,'S1-SI'!$D$7:$U$58,9,0),"-")))</f>
        <v>-</v>
      </c>
      <c r="AM195" s="75" t="str">
        <f>IF(AH195="","-",IF(VLOOKUP(AH195,'S1-SI'!$D$7:$U$58,17,0)=0,"-",IF(AND(AH195=AH195,AI195="P"),VLOOKUP(AH195,'S1-SI'!$D$7:$U$58,17,0),"-")))</f>
        <v>-</v>
      </c>
      <c r="AN195" s="76" t="str">
        <f>IF(AH195="","-",IF(VLOOKUP(AH195,'S1-SI'!$D$7:$U$58,18,0)=0,"-",IF(AND(AH195=AH195,AI195="P"),VLOOKUP(AH195,'S1-SI'!$D$7:$U$58,18,0),"-")))</f>
        <v>-</v>
      </c>
      <c r="AO195" s="79" t="s">
        <v>226</v>
      </c>
      <c r="AP195" s="78" t="s">
        <v>44</v>
      </c>
      <c r="AQ195" s="72"/>
      <c r="AR195" s="82"/>
      <c r="AS195" s="72"/>
      <c r="AT195" s="75" t="str">
        <f>IF(AR195="","-",IF(VLOOKUP(AR195,'S1-SI'!$D$7:$U$58,7,0)=0,"-",IF(AND(AR195=AR195,OR(AS195="T",AS195="P")),VLOOKUP(AR195,'S1-SI'!$D$7:$U$58,7,0),"-")))</f>
        <v>-</v>
      </c>
      <c r="AU195" s="75" t="str">
        <f>IF(AR195="","-",IF(VLOOKUP(AR195,'S1-SI'!$D$7:$U$58,8,0)=0,"-",IF(AND(AR195=AR195,OR(AS195="T",AS195="P")),VLOOKUP(AR195,'S1-SI'!$D$7:$U$58,8,0),"-")))</f>
        <v>-</v>
      </c>
      <c r="AV195" s="75" t="str">
        <f>IF(AR195="","-",IF(VLOOKUP(AR195,'S1-SI'!$D$7:$U$58,9,0)=0,"-",IF(AND(AR195=AR195,OR(AS195="T",AS195="P")),VLOOKUP(AR195,'S1-SI'!$D$7:$U$58,9,0),"-")))</f>
        <v>-</v>
      </c>
      <c r="AW195" s="75" t="str">
        <f>IF(AR195="","-",IF(VLOOKUP(AR195,'S1-SI'!$D$7:$U$58,17,0)=0,"-",IF(AND(AR195=AR195,AS195="P"),VLOOKUP(AR195,'S1-SI'!$D$7:$U$58,17,0),"-")))</f>
        <v>-</v>
      </c>
      <c r="AX195" s="76" t="str">
        <f>IF(AR195="","-",IF(VLOOKUP(AR195,'S1-SI'!$D$7:$U$58,18,0)=0,"-",IF(AND(AR195=AR195,AS195="P"),VLOOKUP(AR195,'S1-SI'!$D$7:$U$58,18,0),"-")))</f>
        <v>-</v>
      </c>
      <c r="AY195" s="79" t="s">
        <v>226</v>
      </c>
      <c r="AZ195" s="81"/>
      <c r="BA195" s="22"/>
      <c r="BB195" s="22"/>
      <c r="BC195" s="22"/>
      <c r="BD195" s="22"/>
      <c r="BE195" s="2"/>
      <c r="BF195" s="2"/>
      <c r="BG195" s="2"/>
      <c r="BH195" s="2"/>
      <c r="BI195" s="2"/>
      <c r="BJ195" s="2"/>
    </row>
    <row r="196" spans="1:62" ht="14.25" customHeight="1">
      <c r="A196" s="23">
        <v>4</v>
      </c>
      <c r="B196" s="38" t="s">
        <v>725</v>
      </c>
      <c r="C196" s="72"/>
      <c r="D196" s="73"/>
      <c r="E196" s="74"/>
      <c r="F196" s="75" t="str">
        <f>IF(D196="","-",IF(VLOOKUP(D196,'S1-TE'!$D$7:$U$58,7,0)=0,"-",IF(AND(D196=D196,OR(E196="T",E196="P")),VLOOKUP(D196,'S1-TE'!$D$7:$U$58,7,0),"-")))</f>
        <v>-</v>
      </c>
      <c r="G196" s="75" t="str">
        <f>IF(D196="","-",IF(VLOOKUP(D196,'S1-TE'!$D$7:$U$58,8,0)=0,"-",IF(AND(D196=D196,OR(E196="T",E196="P")),VLOOKUP(D196,'S1-TE'!$D$7:$U$58,8,0),"-")))</f>
        <v>-</v>
      </c>
      <c r="H196" s="75" t="str">
        <f>IF(D196="","-",IF(VLOOKUP(D196,'S1-TE'!$D$7:$U$58,9,0)=0,"-",IF(AND(D196=D196,OR(E196="T",E196="P")),VLOOKUP(D196,'S1-TE'!$D$7:$U$58,9,0),"-")))</f>
        <v>-</v>
      </c>
      <c r="I196" s="75" t="str">
        <f>IF(D196="","-",IF(VLOOKUP(D196,'S1-TE'!$D$7:$U$58,17,0)=0,"-",IF(AND(D196=D196,E196="P"),VLOOKUP(D196,'S1-TE'!$D$7:$U$58,17,0),"-")))</f>
        <v>-</v>
      </c>
      <c r="J196" s="76" t="str">
        <f>IF(D196="","-",IF(VLOOKUP(D196,'S1-TE'!$D$7:$U$58,18,0)=0,"-",IF(AND(D196=D196,E196="P"),VLOOKUP(D196,'S1-TE'!$D$7:$U$58,18,0),"-")))</f>
        <v>-</v>
      </c>
      <c r="K196" s="77" t="s">
        <v>233</v>
      </c>
      <c r="L196" s="146"/>
      <c r="M196" s="72"/>
      <c r="N196" s="73" t="s">
        <v>408</v>
      </c>
      <c r="O196" s="74" t="s">
        <v>31</v>
      </c>
      <c r="P196" s="75" t="str">
        <f>IF(N196="","-",IF(VLOOKUP(N196,'S1-TE'!$D$7:$U$58,7,0)=0,"-",IF(AND(N196=N196,OR(O196="T",O196="P")),VLOOKUP(N196,'S1-TE'!$D$7:$U$58,7,0),"-")))</f>
        <v>GFP</v>
      </c>
      <c r="Q196" s="75" t="str">
        <f>IF(N196="","-",IF(VLOOKUP(N196,'S1-TE'!$D$7:$U$58,8,0)=0,"-",IF(AND(N196=N196,OR(O196="T",O196="P")),VLOOKUP(N196,'S1-TE'!$D$7:$U$58,8,0),"-")))</f>
        <v>-</v>
      </c>
      <c r="R196" s="75" t="str">
        <f>IF(N196="","-",IF(VLOOKUP(N196,'S1-TE'!$D$7:$U$58,9,0)=0,"-",IF(AND(N196=N196,OR(O196="T",O196="P")),VLOOKUP(N196,'S1-TE'!$D$7:$U$58,9,0),"-")))</f>
        <v>-</v>
      </c>
      <c r="S196" s="75" t="str">
        <f>IF(N196="","-",IF(VLOOKUP(N196,'S1-TE'!$D$7:$U$58,17,0)=0,"-",IF(AND(N196=N196,O196="P"),VLOOKUP(N196,'S1-TE'!$D$7:$U$58,17,0),"-")))</f>
        <v>-</v>
      </c>
      <c r="T196" s="76" t="str">
        <f>IF(N196="","-",IF(VLOOKUP(N196,'S1-TE'!$D$7:$U$58,18,0)=0,"-",IF(AND(N196=N196,O196="P"),VLOOKUP(N196,'S1-TE'!$D$7:$U$58,18,0),"-")))</f>
        <v>-</v>
      </c>
      <c r="U196" s="79" t="s">
        <v>233</v>
      </c>
      <c r="V196" s="132" t="s">
        <v>134</v>
      </c>
      <c r="W196" s="72"/>
      <c r="X196" s="82"/>
      <c r="Y196" s="72"/>
      <c r="Z196" s="75" t="str">
        <f>IF(X196="","-",IF(VLOOKUP(X196,'S1-TE'!$D$7:$U$58,7,0)=0,"-",IF(AND(X196=X196,OR(Y196="T",Y196="P")),VLOOKUP(X196,'S1-TE'!$D$7:$U$58,7,0),"-")))</f>
        <v>-</v>
      </c>
      <c r="AA196" s="75" t="str">
        <f>IF(X196="","-",IF(VLOOKUP(X196,'S1-TE'!$D$7:$U$58,8,0)=0,"-",IF(AND(X196=X196,OR(Y196="T",Y196="P")),VLOOKUP(X196,'S1-TE'!$D$7:$U$58,8,0),"-")))</f>
        <v>-</v>
      </c>
      <c r="AB196" s="75" t="str">
        <f>IF(X196="","-",IF(VLOOKUP(X196,'S1-TE'!$D$7:$U$58,9,0)=0,"-",IF(AND(X196=X196,OR(Y196="T",Y196="P")),VLOOKUP(X196,'S1-TE'!$D$7:$U$58,9,0),"-")))</f>
        <v>-</v>
      </c>
      <c r="AC196" s="75" t="str">
        <f>IF(X196="","-",IF(VLOOKUP(X196,'S1-TE'!$D$7:$U$58,17,0)=0,"-",IF(AND(X196=X196,Y196="P"),VLOOKUP(X196,'S1-TE'!$D$7:$U$58,17,0),"-")))</f>
        <v>-</v>
      </c>
      <c r="AD196" s="76" t="str">
        <f>IF(X196="","-",IF(VLOOKUP(X196,'S1-TE'!$D$7:$U$58,18,0)=0,"-",IF(AND(X196=X196,Y196="P"),VLOOKUP(X196,'S1-TE'!$D$7:$U$58,18,0),"-")))</f>
        <v>-</v>
      </c>
      <c r="AE196" s="79" t="s">
        <v>233</v>
      </c>
      <c r="AF196" s="146"/>
      <c r="AG196" s="72"/>
      <c r="AH196" s="73" t="s">
        <v>405</v>
      </c>
      <c r="AI196" s="74" t="s">
        <v>31</v>
      </c>
      <c r="AJ196" s="75" t="str">
        <f>IF(AH196="","-",IF(VLOOKUP(AH196,'S1-TE'!$D$7:$U$58,7,0)=0,"-",IF(AND(AH196=AH196,OR(AI196="T",AI196="P")),VLOOKUP(AH196,'S1-TE'!$D$7:$U$58,7,0),"-")))</f>
        <v>REG</v>
      </c>
      <c r="AK196" s="75" t="str">
        <f>IF(AH196="","-",IF(VLOOKUP(AH196,'S1-TE'!$D$7:$U$58,8,0)=0,"-",IF(AND(AH196=AH196,OR(AI196="T",AI196="P")),VLOOKUP(AH196,'S1-TE'!$D$7:$U$58,8,0),"-")))</f>
        <v>-</v>
      </c>
      <c r="AL196" s="75" t="str">
        <f>IF(AH196="","-",IF(VLOOKUP(AH196,'S1-TE'!$D$7:$U$58,9,0)=0,"-",IF(AND(AH196=AH196,OR(AI196="T",AI196="P")),VLOOKUP(AH196,'S1-TE'!$D$7:$U$58,9,0),"-")))</f>
        <v>-</v>
      </c>
      <c r="AM196" s="75" t="str">
        <f>IF(AH196="","-",IF(VLOOKUP(AH196,'S1-TE'!$D$7:$U$58,17,0)=0,"-",IF(AND(AH196=AH196,AI196="P"),VLOOKUP(AH196,'S1-TE'!$D$7:$U$58,17,0),"-")))</f>
        <v>-</v>
      </c>
      <c r="AN196" s="76" t="str">
        <f>IF(AH196="","-",IF(VLOOKUP(AH196,'S1-TE'!$D$7:$U$58,18,0)=0,"-",IF(AND(AH196=AH196,AI196="P"),VLOOKUP(AH196,'S1-TE'!$D$7:$U$58,18,0),"-")))</f>
        <v>-</v>
      </c>
      <c r="AO196" s="79" t="s">
        <v>233</v>
      </c>
      <c r="AP196" s="132" t="s">
        <v>74</v>
      </c>
      <c r="AQ196" s="72"/>
      <c r="AR196" s="82"/>
      <c r="AS196" s="72"/>
      <c r="AT196" s="75" t="str">
        <f>IF(AR196="","-",IF(VLOOKUP(AR196,'S1-TE'!$D$7:$U$58,7,0)=0,"-",IF(AND(AR196=AR196,OR(AS196="T",AS196="P")),VLOOKUP(AR196,'S1-TE'!$D$7:$U$58,7,0),"-")))</f>
        <v>-</v>
      </c>
      <c r="AU196" s="75" t="str">
        <f>IF(AR196="","-",IF(VLOOKUP(AR196,'S1-TE'!$D$7:$U$58,8,0)=0,"-",IF(AND(AR196=AR196,OR(AS196="T",AS196="P")),VLOOKUP(AR196,'S1-TE'!$D$7:$U$58,8,0),"-")))</f>
        <v>-</v>
      </c>
      <c r="AV196" s="75" t="str">
        <f>IF(AR196="","-",IF(VLOOKUP(AR196,'S1-TE'!$D$7:$U$58,9,0)=0,"-",IF(AND(AR196=AR196,OR(AS196="T",AS196="P")),VLOOKUP(AR196,'S1-TE'!$D$7:$U$58,9,0),"-")))</f>
        <v>-</v>
      </c>
      <c r="AW196" s="75" t="str">
        <f>IF(AR196="","-",IF(VLOOKUP(AR196,'S1-TE'!$D$7:$U$58,17,0)=0,"-",IF(AND(AR196=AR196,AS196="P"),VLOOKUP(AR196,'S1-TE'!$D$7:$U$58,17,0),"-")))</f>
        <v>-</v>
      </c>
      <c r="AX196" s="76" t="str">
        <f>IF(AR196="","-",IF(VLOOKUP(AR196,'S1-TE'!$D$7:$U$58,18,0)=0,"-",IF(AND(AR196=AR196,AS196="P"),VLOOKUP(AR196,'S1-TE'!$D$7:$U$58,18,0),"-")))</f>
        <v>-</v>
      </c>
      <c r="AY196" s="79" t="s">
        <v>233</v>
      </c>
      <c r="AZ196" s="146"/>
      <c r="BA196" s="22"/>
      <c r="BB196" s="22"/>
      <c r="BC196" s="22"/>
      <c r="BD196" s="22"/>
      <c r="BE196" s="2"/>
      <c r="BF196" s="2"/>
      <c r="BG196" s="2"/>
      <c r="BH196" s="2"/>
      <c r="BI196" s="2"/>
      <c r="BJ196" s="2"/>
    </row>
    <row r="197" spans="1:62" ht="14.25" customHeight="1">
      <c r="A197" s="23">
        <v>4</v>
      </c>
      <c r="B197" s="38" t="s">
        <v>725</v>
      </c>
      <c r="C197" s="72"/>
      <c r="D197" s="73"/>
      <c r="E197" s="74"/>
      <c r="F197" s="75" t="str">
        <f>IF(D197="","-",IF(VLOOKUP(D197,'S1-TE'!$D$7:$U$58,7,0)=0,"-",IF(AND(D197=D197,OR(E197="T",E197="P")),VLOOKUP(D197,'S1-TE'!$D$7:$U$58,7,0),"-")))</f>
        <v>-</v>
      </c>
      <c r="G197" s="75" t="str">
        <f>IF(D197="","-",IF(VLOOKUP(D197,'S1-TE'!$D$7:$U$58,8,0)=0,"-",IF(AND(D197=D197,OR(E197="T",E197="P")),VLOOKUP(D197,'S1-TE'!$D$7:$U$58,8,0),"-")))</f>
        <v>-</v>
      </c>
      <c r="H197" s="75" t="str">
        <f>IF(D197="","-",IF(VLOOKUP(D197,'S1-TE'!$D$7:$U$58,9,0)=0,"-",IF(AND(D197=D197,OR(E197="T",E197="P")),VLOOKUP(D197,'S1-TE'!$D$7:$U$58,9,0),"-")))</f>
        <v>-</v>
      </c>
      <c r="I197" s="75" t="str">
        <f>IF(D197="","-",IF(VLOOKUP(D197,'S1-TE'!$D$7:$U$58,17,0)=0,"-",IF(AND(D197=D197,E197="P"),VLOOKUP(D197,'S1-TE'!$D$7:$U$58,17,0),"-")))</f>
        <v>-</v>
      </c>
      <c r="J197" s="76" t="str">
        <f>IF(D197="","-",IF(VLOOKUP(D197,'S1-TE'!$D$7:$U$58,18,0)=0,"-",IF(AND(D197=D197,E197="P"),VLOOKUP(D197,'S1-TE'!$D$7:$U$58,18,0),"-")))</f>
        <v>-</v>
      </c>
      <c r="K197" s="77" t="s">
        <v>243</v>
      </c>
      <c r="L197" s="146"/>
      <c r="M197" s="72"/>
      <c r="N197" s="73" t="s">
        <v>408</v>
      </c>
      <c r="O197" s="74" t="s">
        <v>31</v>
      </c>
      <c r="P197" s="75" t="str">
        <f>IF(N197="","-",IF(VLOOKUP(N197,'S1-TE'!$D$7:$U$58,7,0)=0,"-",IF(AND(N197=N197,OR(O197="T",O197="P")),VLOOKUP(N197,'S1-TE'!$D$7:$U$58,7,0),"-")))</f>
        <v>GFP</v>
      </c>
      <c r="Q197" s="75" t="str">
        <f>IF(N197="","-",IF(VLOOKUP(N197,'S1-TE'!$D$7:$U$58,8,0)=0,"-",IF(AND(N197=N197,OR(O197="T",O197="P")),VLOOKUP(N197,'S1-TE'!$D$7:$U$58,8,0),"-")))</f>
        <v>-</v>
      </c>
      <c r="R197" s="75" t="str">
        <f>IF(N197="","-",IF(VLOOKUP(N197,'S1-TE'!$D$7:$U$58,9,0)=0,"-",IF(AND(N197=N197,OR(O197="T",O197="P")),VLOOKUP(N197,'S1-TE'!$D$7:$U$58,9,0),"-")))</f>
        <v>-</v>
      </c>
      <c r="S197" s="75" t="str">
        <f>IF(N197="","-",IF(VLOOKUP(N197,'S1-TE'!$D$7:$U$58,17,0)=0,"-",IF(AND(N197=N197,O197="P"),VLOOKUP(N197,'S1-TE'!$D$7:$U$58,17,0),"-")))</f>
        <v>-</v>
      </c>
      <c r="T197" s="76" t="str">
        <f>IF(N197="","-",IF(VLOOKUP(N197,'S1-TE'!$D$7:$U$58,18,0)=0,"-",IF(AND(N197=N197,O197="P"),VLOOKUP(N197,'S1-TE'!$D$7:$U$58,18,0),"-")))</f>
        <v>-</v>
      </c>
      <c r="U197" s="79" t="s">
        <v>243</v>
      </c>
      <c r="V197" s="132" t="s">
        <v>134</v>
      </c>
      <c r="W197" s="72"/>
      <c r="X197" s="82"/>
      <c r="Y197" s="72"/>
      <c r="Z197" s="75" t="str">
        <f>IF(X197="","-",IF(VLOOKUP(X197,'S1-TE'!$D$7:$U$58,7,0)=0,"-",IF(AND(X197=X197,OR(Y197="T",Y197="P")),VLOOKUP(X197,'S1-TE'!$D$7:$U$58,7,0),"-")))</f>
        <v>-</v>
      </c>
      <c r="AA197" s="75" t="str">
        <f>IF(X197="","-",IF(VLOOKUP(X197,'S1-TE'!$D$7:$U$58,8,0)=0,"-",IF(AND(X197=X197,OR(Y197="T",Y197="P")),VLOOKUP(X197,'S1-TE'!$D$7:$U$58,8,0),"-")))</f>
        <v>-</v>
      </c>
      <c r="AB197" s="75" t="str">
        <f>IF(X197="","-",IF(VLOOKUP(X197,'S1-TE'!$D$7:$U$58,9,0)=0,"-",IF(AND(X197=X197,OR(Y197="T",Y197="P")),VLOOKUP(X197,'S1-TE'!$D$7:$U$58,9,0),"-")))</f>
        <v>-</v>
      </c>
      <c r="AC197" s="75" t="str">
        <f>IF(X197="","-",IF(VLOOKUP(X197,'S1-TE'!$D$7:$U$58,17,0)=0,"-",IF(AND(X197=X197,Y197="P"),VLOOKUP(X197,'S1-TE'!$D$7:$U$58,17,0),"-")))</f>
        <v>-</v>
      </c>
      <c r="AD197" s="76" t="str">
        <f>IF(X197="","-",IF(VLOOKUP(X197,'S1-TE'!$D$7:$U$58,18,0)=0,"-",IF(AND(X197=X197,Y197="P"),VLOOKUP(X197,'S1-TE'!$D$7:$U$58,18,0),"-")))</f>
        <v>-</v>
      </c>
      <c r="AE197" s="79" t="s">
        <v>243</v>
      </c>
      <c r="AF197" s="146"/>
      <c r="AG197" s="72"/>
      <c r="AH197" s="73" t="s">
        <v>405</v>
      </c>
      <c r="AI197" s="74" t="s">
        <v>31</v>
      </c>
      <c r="AJ197" s="75" t="str">
        <f>IF(AH197="","-",IF(VLOOKUP(AH197,'S1-TE'!$D$7:$U$58,7,0)=0,"-",IF(AND(AH197=AH197,OR(AI197="T",AI197="P")),VLOOKUP(AH197,'S1-TE'!$D$7:$U$58,7,0),"-")))</f>
        <v>REG</v>
      </c>
      <c r="AK197" s="75" t="str">
        <f>IF(AH197="","-",IF(VLOOKUP(AH197,'S1-TE'!$D$7:$U$58,8,0)=0,"-",IF(AND(AH197=AH197,OR(AI197="T",AI197="P")),VLOOKUP(AH197,'S1-TE'!$D$7:$U$58,8,0),"-")))</f>
        <v>-</v>
      </c>
      <c r="AL197" s="75" t="str">
        <f>IF(AH197="","-",IF(VLOOKUP(AH197,'S1-TE'!$D$7:$U$58,9,0)=0,"-",IF(AND(AH197=AH197,OR(AI197="T",AI197="P")),VLOOKUP(AH197,'S1-TE'!$D$7:$U$58,9,0),"-")))</f>
        <v>-</v>
      </c>
      <c r="AM197" s="75" t="str">
        <f>IF(AH197="","-",IF(VLOOKUP(AH197,'S1-TE'!$D$7:$U$58,17,0)=0,"-",IF(AND(AH197=AH197,AI197="P"),VLOOKUP(AH197,'S1-TE'!$D$7:$U$58,17,0),"-")))</f>
        <v>-</v>
      </c>
      <c r="AN197" s="76" t="str">
        <f>IF(AH197="","-",IF(VLOOKUP(AH197,'S1-TE'!$D$7:$U$58,18,0)=0,"-",IF(AND(AH197=AH197,AI197="P"),VLOOKUP(AH197,'S1-TE'!$D$7:$U$58,18,0),"-")))</f>
        <v>-</v>
      </c>
      <c r="AO197" s="79" t="s">
        <v>243</v>
      </c>
      <c r="AP197" s="132" t="s">
        <v>74</v>
      </c>
      <c r="AQ197" s="72"/>
      <c r="AR197" s="82"/>
      <c r="AS197" s="72"/>
      <c r="AT197" s="75" t="str">
        <f>IF(AR197="","-",IF(VLOOKUP(AR197,'S1-TE'!$D$7:$U$58,7,0)=0,"-",IF(AND(AR197=AR197,OR(AS197="T",AS197="P")),VLOOKUP(AR197,'S1-TE'!$D$7:$U$58,7,0),"-")))</f>
        <v>-</v>
      </c>
      <c r="AU197" s="75" t="str">
        <f>IF(AR197="","-",IF(VLOOKUP(AR197,'S1-TE'!$D$7:$U$58,8,0)=0,"-",IF(AND(AR197=AR197,OR(AS197="T",AS197="P")),VLOOKUP(AR197,'S1-TE'!$D$7:$U$58,8,0),"-")))</f>
        <v>-</v>
      </c>
      <c r="AV197" s="75" t="str">
        <f>IF(AR197="","-",IF(VLOOKUP(AR197,'S1-TE'!$D$7:$U$58,9,0)=0,"-",IF(AND(AR197=AR197,OR(AS197="T",AS197="P")),VLOOKUP(AR197,'S1-TE'!$D$7:$U$58,9,0),"-")))</f>
        <v>-</v>
      </c>
      <c r="AW197" s="75" t="str">
        <f>IF(AR197="","-",IF(VLOOKUP(AR197,'S1-TE'!$D$7:$U$58,17,0)=0,"-",IF(AND(AR197=AR197,AS197="P"),VLOOKUP(AR197,'S1-TE'!$D$7:$U$58,17,0),"-")))</f>
        <v>-</v>
      </c>
      <c r="AX197" s="76" t="str">
        <f>IF(AR197="","-",IF(VLOOKUP(AR197,'S1-TE'!$D$7:$U$58,18,0)=0,"-",IF(AND(AR197=AR197,AS197="P"),VLOOKUP(AR197,'S1-TE'!$D$7:$U$58,18,0),"-")))</f>
        <v>-</v>
      </c>
      <c r="AY197" s="79" t="s">
        <v>243</v>
      </c>
      <c r="AZ197" s="146"/>
      <c r="BA197" s="22"/>
      <c r="BB197" s="22"/>
      <c r="BC197" s="22"/>
      <c r="BD197" s="22"/>
      <c r="BE197" s="2"/>
      <c r="BF197" s="2"/>
      <c r="BG197" s="2"/>
      <c r="BH197" s="2"/>
      <c r="BI197" s="2"/>
      <c r="BJ197" s="2"/>
    </row>
    <row r="198" spans="1:62" ht="14.25" customHeight="1">
      <c r="A198" s="23">
        <v>4</v>
      </c>
      <c r="B198" s="38" t="s">
        <v>725</v>
      </c>
      <c r="C198" s="72"/>
      <c r="D198" s="73"/>
      <c r="E198" s="72"/>
      <c r="F198" s="75" t="str">
        <f>IF(D198="","-",IF(VLOOKUP(D198,'S1-MR'!$D$7:$U$61,7,0)=0,"-",IF(AND(D198=D198,OR(E198="T",E198="P")),VLOOKUP(D198,'S1-MR'!$D$7:$U$61,7,0),"-")))</f>
        <v>-</v>
      </c>
      <c r="G198" s="75" t="str">
        <f>IF(D198="","-",IF(VLOOKUP(D198,'S1-MR'!$D$7:$U$61,8,0)=0,"-",IF(AND(D198=D198,OR(E198="T",E198="P")),VLOOKUP(D198,'S1-MR'!$D$7:$U$61,8,0),"-")))</f>
        <v>-</v>
      </c>
      <c r="H198" s="75" t="str">
        <f>IF(D198="","-",IF(VLOOKUP(D198,'S1-MR'!$D$7:$U$61,9,0)=0,"-",IF(AND(D198=D198,OR(E198="T",E198="P")),VLOOKUP(D198,'S1-MR'!$D$7:$U$61,9,0),"-")))</f>
        <v>-</v>
      </c>
      <c r="I198" s="75" t="str">
        <f>IF(D198="","-",IF(VLOOKUP(D198,'S1-MR'!$D$7:$U$61,17,0)=0,"-",IF(AND(D198=D198,E198="P"),VLOOKUP(D198,'S1-MR'!$D$7:$U$61,17,0),"-")))</f>
        <v>-</v>
      </c>
      <c r="J198" s="76" t="str">
        <f>IF(D198="","-",IF(VLOOKUP(D198,'S1-MR'!$D$7:$U$61,18,0)=0,"-",IF(AND(D198=D198,E198="P"),VLOOKUP(D198,'S1-MR'!$D$7:$U$61,18,0),"-")))</f>
        <v>-</v>
      </c>
      <c r="K198" s="77" t="s">
        <v>245</v>
      </c>
      <c r="L198" s="81"/>
      <c r="M198" s="72"/>
      <c r="N198" s="73"/>
      <c r="O198" s="74"/>
      <c r="P198" s="75" t="str">
        <f>IF(N198="","-",IF(VLOOKUP(N198,'S1-MR'!$D$7:$U$61,7,0)=0,"-",IF(AND(N198=N198,OR(O198="T",O198="P")),VLOOKUP(N198,'S1-MR'!$D$7:$U$61,7,0),"-")))</f>
        <v>-</v>
      </c>
      <c r="Q198" s="75" t="str">
        <f>IF(N198="","-",IF(VLOOKUP(N198,'S1-MR'!$D$7:$U$61,8,0)=0,"-",IF(AND(N198=N198,OR(O198="T",O198="P")),VLOOKUP(N198,'S1-MR'!$D$7:$U$61,8,0),"-")))</f>
        <v>-</v>
      </c>
      <c r="R198" s="75" t="str">
        <f>IF(N198="","-",IF(VLOOKUP(N198,'S1-MR'!$D$7:$U$61,9,0)=0,"-",IF(AND(N198=N198,OR(O198="T",O198="P")),VLOOKUP(N198,'S1-MR'!$D$7:$U$61,9,0),"-")))</f>
        <v>-</v>
      </c>
      <c r="S198" s="75" t="str">
        <f>IF(N198="","-",IF(VLOOKUP(N198,'S1-MR'!$D$7:$U$61,17,0)=0,"-",IF(AND(N198=N198,O198="P"),VLOOKUP(N198,'S1-MR'!$D$7:$U$61,17,0),"-")))</f>
        <v>-</v>
      </c>
      <c r="T198" s="76" t="str">
        <f>IF(N198="","-",IF(VLOOKUP(N198,'S1-MR'!$D$7:$U$61,18,0)=0,"-",IF(AND(N198=N198,O198="P"),VLOOKUP(N198,'S1-MR'!$D$7:$U$61,18,0),"-")))</f>
        <v>-</v>
      </c>
      <c r="U198" s="79" t="s">
        <v>245</v>
      </c>
      <c r="V198" s="78"/>
      <c r="W198" s="72"/>
      <c r="X198" s="73" t="s">
        <v>248</v>
      </c>
      <c r="Y198" s="74" t="s">
        <v>31</v>
      </c>
      <c r="Z198" s="75" t="str">
        <f>IF(X198="","-",IF(VLOOKUP(X198,'S1-MR'!$D$7:$U$61,7,0)=0,"-",IF(AND(X198=X198,OR(Y198="T",Y198="P")),VLOOKUP(X198,'S1-MR'!$D$7:$U$61,7,0),"-")))</f>
        <v>RZS</v>
      </c>
      <c r="AA198" s="75" t="str">
        <f>IF(X198="","-",IF(VLOOKUP(X198,'S1-MR'!$D$7:$U$61,8,0)=0,"-",IF(AND(X198=X198,OR(Y198="T",Y198="P")),VLOOKUP(X198,'S1-MR'!$D$7:$U$61,8,0),"-")))</f>
        <v>MMK</v>
      </c>
      <c r="AB198" s="75" t="str">
        <f>IF(X198="","-",IF(VLOOKUP(X198,'S1-MR'!$D$7:$U$61,9,0)=0,"-",IF(AND(X198=X198,OR(Y198="T",Y198="P")),VLOOKUP(X198,'S1-MR'!$D$7:$U$61,9,0),"-")))</f>
        <v>-</v>
      </c>
      <c r="AC198" s="75" t="str">
        <f>IF(X198="","-",IF(VLOOKUP(X198,'S1-MR'!$D$7:$U$61,17,0)=0,"-",IF(AND(X198=X198,Y198="P"),VLOOKUP(X198,'S1-MR'!$D$7:$U$61,17,0),"-")))</f>
        <v>-</v>
      </c>
      <c r="AD198" s="76" t="str">
        <f>IF(X198="","-",IF(VLOOKUP(X198,'S1-MR'!$D$7:$U$61,18,0)=0,"-",IF(AND(X198=X198,Y198="P"),VLOOKUP(X198,'S1-MR'!$D$7:$U$61,18,0),"-")))</f>
        <v>-</v>
      </c>
      <c r="AE198" s="79" t="s">
        <v>245</v>
      </c>
      <c r="AF198" s="78" t="s">
        <v>74</v>
      </c>
      <c r="AG198" s="72"/>
      <c r="AH198" s="73" t="s">
        <v>536</v>
      </c>
      <c r="AI198" s="74" t="s">
        <v>31</v>
      </c>
      <c r="AJ198" s="75" t="str">
        <f>IF(AH198="","-",IF(VLOOKUP(AH198,'S1-MR'!$D$7:$U$61,7,0)=0,"-",IF(AND(AH198=AH198,OR(AI198="T",AI198="P")),VLOOKUP(AH198,'S1-MR'!$D$7:$U$61,7,0),"-")))</f>
        <v>BAS</v>
      </c>
      <c r="AK198" s="75" t="str">
        <f>IF(AH198="","-",IF(VLOOKUP(AH198,'S1-MR'!$D$7:$U$61,8,0)=0,"-",IF(AND(AH198=AH198,OR(AI198="T",AI198="P")),VLOOKUP(AH198,'S1-MR'!$D$7:$U$61,8,0),"-")))</f>
        <v>-</v>
      </c>
      <c r="AL198" s="75" t="str">
        <f>IF(AH198="","-",IF(VLOOKUP(AH198,'S1-MR'!$D$7:$U$61,9,0)=0,"-",IF(AND(AH198=AH198,OR(AI198="T",AI198="P")),VLOOKUP(AH198,'S1-MR'!$D$7:$U$61,9,0),"-")))</f>
        <v>-</v>
      </c>
      <c r="AM198" s="75" t="str">
        <f>IF(AH198="","-",IF(VLOOKUP(AH198,'S1-MR'!$D$7:$U$61,17,0)=0,"-",IF(AND(AH198=AH198,AI198="P"),VLOOKUP(AH198,'S1-MR'!$D$7:$U$61,17,0),"-")))</f>
        <v>-</v>
      </c>
      <c r="AN198" s="76" t="str">
        <f>IF(AH198="","-",IF(VLOOKUP(AH198,'S1-MR'!$D$7:$U$61,18,0)=0,"-",IF(AND(AH198=AH198,AI198="P"),VLOOKUP(AH198,'S1-MR'!$D$7:$U$61,18,0),"-")))</f>
        <v>-</v>
      </c>
      <c r="AO198" s="79" t="s">
        <v>245</v>
      </c>
      <c r="AP198" s="78" t="s">
        <v>95</v>
      </c>
      <c r="AQ198" s="72"/>
      <c r="AR198" s="73" t="s">
        <v>536</v>
      </c>
      <c r="AS198" s="74" t="s">
        <v>31</v>
      </c>
      <c r="AT198" s="75" t="str">
        <f>IF(AR198="","-",IF(VLOOKUP(AR198,'S1-MR'!$D$7:$U$61,7,0)=0,"-",IF(AND(AR198=AR198,OR(AS198="T",AS198="P")),VLOOKUP(AR198,'S1-MR'!$D$7:$U$61,7,0),"-")))</f>
        <v>BAS</v>
      </c>
      <c r="AU198" s="75" t="str">
        <f>IF(AR198="","-",IF(VLOOKUP(AR198,'S1-MR'!$D$7:$U$61,8,0)=0,"-",IF(AND(AR198=AR198,OR(AS198="T",AS198="P")),VLOOKUP(AR198,'S1-MR'!$D$7:$U$61,8,0),"-")))</f>
        <v>-</v>
      </c>
      <c r="AV198" s="75" t="str">
        <f>IF(AR198="","-",IF(VLOOKUP(AR198,'S1-MR'!$D$7:$U$61,9,0)=0,"-",IF(AND(AR198=AR198,OR(AS198="T",AS198="P")),VLOOKUP(AR198,'S1-MR'!$D$7:$U$61,9,0),"-")))</f>
        <v>-</v>
      </c>
      <c r="AW198" s="75" t="str">
        <f>IF(AR198="","-",IF(VLOOKUP(AR198,'S1-MR'!$D$7:$U$61,17,0)=0,"-",IF(AND(AR198=AR198,AS198="P"),VLOOKUP(AR198,'S1-MR'!$D$7:$U$61,17,0),"-")))</f>
        <v>-</v>
      </c>
      <c r="AX198" s="76" t="str">
        <f>IF(AR198="","-",IF(VLOOKUP(AR198,'S1-MR'!$D$7:$U$61,18,0)=0,"-",IF(AND(AR198=AR198,AS198="P"),VLOOKUP(AR198,'S1-MR'!$D$7:$U$61,18,0),"-")))</f>
        <v>-</v>
      </c>
      <c r="AY198" s="79" t="s">
        <v>245</v>
      </c>
      <c r="AZ198" s="78" t="s">
        <v>70</v>
      </c>
      <c r="BA198" s="22"/>
      <c r="BB198" s="22"/>
      <c r="BC198" s="22"/>
      <c r="BD198" s="22"/>
      <c r="BE198" s="2"/>
      <c r="BF198" s="2"/>
      <c r="BG198" s="2"/>
      <c r="BH198" s="2"/>
      <c r="BI198" s="2"/>
      <c r="BJ198" s="2"/>
    </row>
    <row r="199" spans="1:62" ht="14.25" customHeight="1">
      <c r="A199" s="23">
        <v>4</v>
      </c>
      <c r="B199" s="38" t="s">
        <v>725</v>
      </c>
      <c r="C199" s="72"/>
      <c r="D199" s="82"/>
      <c r="E199" s="72"/>
      <c r="F199" s="75" t="str">
        <f>IF(D199="","-",IF(VLOOKUP(D199,'S1-MR'!$D$7:$U$61,7,0)=0,"-",IF(AND(D199=D199,OR(E199="T",E199="P")),VLOOKUP(D199,'S1-MR'!$D$7:$U$61,7,0),"-")))</f>
        <v>-</v>
      </c>
      <c r="G199" s="75" t="str">
        <f>IF(D199="","-",IF(VLOOKUP(D199,'S1-MR'!$D$7:$U$61,8,0)=0,"-",IF(AND(D199=D199,OR(E199="T",E199="P")),VLOOKUP(D199,'S1-MR'!$D$7:$U$61,8,0),"-")))</f>
        <v>-</v>
      </c>
      <c r="H199" s="75" t="str">
        <f>IF(D199="","-",IF(VLOOKUP(D199,'S1-MR'!$D$7:$U$61,9,0)=0,"-",IF(AND(D199=D199,OR(E199="T",E199="P")),VLOOKUP(D199,'S1-MR'!$D$7:$U$61,9,0),"-")))</f>
        <v>-</v>
      </c>
      <c r="I199" s="75" t="str">
        <f>IF(D199="","-",IF(VLOOKUP(D199,'S1-MR'!$D$7:$U$61,17,0)=0,"-",IF(AND(D199=D199,E199="P"),VLOOKUP(D199,'S1-MR'!$D$7:$U$61,17,0),"-")))</f>
        <v>-</v>
      </c>
      <c r="J199" s="76" t="str">
        <f>IF(D199="","-",IF(VLOOKUP(D199,'S1-MR'!$D$7:$U$61,18,0)=0,"-",IF(AND(D199=D199,E199="P"),VLOOKUP(D199,'S1-MR'!$D$7:$U$61,18,0),"-")))</f>
        <v>-</v>
      </c>
      <c r="K199" s="77" t="s">
        <v>251</v>
      </c>
      <c r="L199" s="81"/>
      <c r="M199" s="72"/>
      <c r="N199" s="73"/>
      <c r="O199" s="74"/>
      <c r="P199" s="75" t="str">
        <f>IF(N199="","-",IF(VLOOKUP(N199,'S1-MR'!$D$7:$U$61,7,0)=0,"-",IF(AND(N199=N199,OR(O199="T",O199="P")),VLOOKUP(N199,'S1-MR'!$D$7:$U$61,7,0),"-")))</f>
        <v>-</v>
      </c>
      <c r="Q199" s="75" t="str">
        <f>IF(N199="","-",IF(VLOOKUP(N199,'S1-MR'!$D$7:$U$61,8,0)=0,"-",IF(AND(N199=N199,OR(O199="T",O199="P")),VLOOKUP(N199,'S1-MR'!$D$7:$U$61,8,0),"-")))</f>
        <v>-</v>
      </c>
      <c r="R199" s="75" t="str">
        <f>IF(N199="","-",IF(VLOOKUP(N199,'S1-MR'!$D$7:$U$61,9,0)=0,"-",IF(AND(N199=N199,OR(O199="T",O199="P")),VLOOKUP(N199,'S1-MR'!$D$7:$U$61,9,0),"-")))</f>
        <v>-</v>
      </c>
      <c r="S199" s="75" t="str">
        <f>IF(N199="","-",IF(VLOOKUP(N199,'S1-MR'!$D$7:$U$61,17,0)=0,"-",IF(AND(N199=N199,O199="P"),VLOOKUP(N199,'S1-MR'!$D$7:$U$61,17,0),"-")))</f>
        <v>-</v>
      </c>
      <c r="T199" s="76" t="str">
        <f>IF(N199="","-",IF(VLOOKUP(N199,'S1-MR'!$D$7:$U$61,18,0)=0,"-",IF(AND(N199=N199,O199="P"),VLOOKUP(N199,'S1-MR'!$D$7:$U$61,18,0),"-")))</f>
        <v>-</v>
      </c>
      <c r="U199" s="79" t="s">
        <v>251</v>
      </c>
      <c r="V199" s="78"/>
      <c r="W199" s="72"/>
      <c r="X199" s="73" t="s">
        <v>248</v>
      </c>
      <c r="Y199" s="74" t="s">
        <v>31</v>
      </c>
      <c r="Z199" s="75" t="str">
        <f>IF(X199="","-",IF(VLOOKUP(X199,'S1-MR'!$D$7:$U$61,7,0)=0,"-",IF(AND(X199=X199,OR(Y199="T",Y199="P")),VLOOKUP(X199,'S1-MR'!$D$7:$U$61,7,0),"-")))</f>
        <v>RZS</v>
      </c>
      <c r="AA199" s="75" t="str">
        <f>IF(X199="","-",IF(VLOOKUP(X199,'S1-MR'!$D$7:$U$61,8,0)=0,"-",IF(AND(X199=X199,OR(Y199="T",Y199="P")),VLOOKUP(X199,'S1-MR'!$D$7:$U$61,8,0),"-")))</f>
        <v>MMK</v>
      </c>
      <c r="AB199" s="75" t="str">
        <f>IF(X199="","-",IF(VLOOKUP(X199,'S1-MR'!$D$7:$U$61,9,0)=0,"-",IF(AND(X199=X199,OR(Y199="T",Y199="P")),VLOOKUP(X199,'S1-MR'!$D$7:$U$61,9,0),"-")))</f>
        <v>-</v>
      </c>
      <c r="AC199" s="75" t="str">
        <f>IF(X199="","-",IF(VLOOKUP(X199,'S1-MR'!$D$7:$U$61,17,0)=0,"-",IF(AND(X199=X199,Y199="P"),VLOOKUP(X199,'S1-MR'!$D$7:$U$61,17,0),"-")))</f>
        <v>-</v>
      </c>
      <c r="AD199" s="76" t="str">
        <f>IF(X199="","-",IF(VLOOKUP(X199,'S1-MR'!$D$7:$U$61,18,0)=0,"-",IF(AND(X199=X199,Y199="P"),VLOOKUP(X199,'S1-MR'!$D$7:$U$61,18,0),"-")))</f>
        <v>-</v>
      </c>
      <c r="AE199" s="79" t="s">
        <v>251</v>
      </c>
      <c r="AF199" s="78" t="s">
        <v>74</v>
      </c>
      <c r="AG199" s="72"/>
      <c r="AH199" s="73" t="s">
        <v>536</v>
      </c>
      <c r="AI199" s="74" t="s">
        <v>31</v>
      </c>
      <c r="AJ199" s="75" t="str">
        <f>IF(AH199="","-",IF(VLOOKUP(AH199,'S1-MR'!$D$7:$U$61,7,0)=0,"-",IF(AND(AH199=AH199,OR(AI199="T",AI199="P")),VLOOKUP(AH199,'S1-MR'!$D$7:$U$61,7,0),"-")))</f>
        <v>BAS</v>
      </c>
      <c r="AK199" s="75" t="str">
        <f>IF(AH199="","-",IF(VLOOKUP(AH199,'S1-MR'!$D$7:$U$61,8,0)=0,"-",IF(AND(AH199=AH199,OR(AI199="T",AI199="P")),VLOOKUP(AH199,'S1-MR'!$D$7:$U$61,8,0),"-")))</f>
        <v>-</v>
      </c>
      <c r="AL199" s="75" t="str">
        <f>IF(AH199="","-",IF(VLOOKUP(AH199,'S1-MR'!$D$7:$U$61,9,0)=0,"-",IF(AND(AH199=AH199,OR(AI199="T",AI199="P")),VLOOKUP(AH199,'S1-MR'!$D$7:$U$61,9,0),"-")))</f>
        <v>-</v>
      </c>
      <c r="AM199" s="75" t="str">
        <f>IF(AH199="","-",IF(VLOOKUP(AH199,'S1-MR'!$D$7:$U$61,17,0)=0,"-",IF(AND(AH199=AH199,AI199="P"),VLOOKUP(AH199,'S1-MR'!$D$7:$U$61,17,0),"-")))</f>
        <v>-</v>
      </c>
      <c r="AN199" s="76" t="str">
        <f>IF(AH199="","-",IF(VLOOKUP(AH199,'S1-MR'!$D$7:$U$61,18,0)=0,"-",IF(AND(AH199=AH199,AI199="P"),VLOOKUP(AH199,'S1-MR'!$D$7:$U$61,18,0),"-")))</f>
        <v>-</v>
      </c>
      <c r="AO199" s="79" t="s">
        <v>251</v>
      </c>
      <c r="AP199" s="78" t="s">
        <v>95</v>
      </c>
      <c r="AQ199" s="72"/>
      <c r="AR199" s="73" t="s">
        <v>536</v>
      </c>
      <c r="AS199" s="74" t="s">
        <v>31</v>
      </c>
      <c r="AT199" s="75" t="str">
        <f>IF(AR199="","-",IF(VLOOKUP(AR199,'S1-MR'!$D$7:$U$61,7,0)=0,"-",IF(AND(AR199=AR199,OR(AS199="T",AS199="P")),VLOOKUP(AR199,'S1-MR'!$D$7:$U$61,7,0),"-")))</f>
        <v>BAS</v>
      </c>
      <c r="AU199" s="75" t="str">
        <f>IF(AR199="","-",IF(VLOOKUP(AR199,'S1-MR'!$D$7:$U$61,8,0)=0,"-",IF(AND(AR199=AR199,OR(AS199="T",AS199="P")),VLOOKUP(AR199,'S1-MR'!$D$7:$U$61,8,0),"-")))</f>
        <v>-</v>
      </c>
      <c r="AV199" s="75" t="str">
        <f>IF(AR199="","-",IF(VLOOKUP(AR199,'S1-MR'!$D$7:$U$61,9,0)=0,"-",IF(AND(AR199=AR199,OR(AS199="T",AS199="P")),VLOOKUP(AR199,'S1-MR'!$D$7:$U$61,9,0),"-")))</f>
        <v>-</v>
      </c>
      <c r="AW199" s="75" t="str">
        <f>IF(AR199="","-",IF(VLOOKUP(AR199,'S1-MR'!$D$7:$U$61,17,0)=0,"-",IF(AND(AR199=AR199,AS199="P"),VLOOKUP(AR199,'S1-MR'!$D$7:$U$61,17,0),"-")))</f>
        <v>-</v>
      </c>
      <c r="AX199" s="76" t="str">
        <f>IF(AR199="","-",IF(VLOOKUP(AR199,'S1-MR'!$D$7:$U$61,18,0)=0,"-",IF(AND(AR199=AR199,AS199="P"),VLOOKUP(AR199,'S1-MR'!$D$7:$U$61,18,0),"-")))</f>
        <v>-</v>
      </c>
      <c r="AY199" s="79" t="s">
        <v>251</v>
      </c>
      <c r="AZ199" s="78" t="s">
        <v>70</v>
      </c>
      <c r="BA199" s="22"/>
      <c r="BB199" s="22"/>
      <c r="BC199" s="22"/>
      <c r="BD199" s="22"/>
      <c r="BE199" s="2"/>
      <c r="BF199" s="2"/>
      <c r="BG199" s="2"/>
      <c r="BH199" s="2"/>
      <c r="BI199" s="2"/>
      <c r="BJ199" s="2"/>
    </row>
    <row r="200" spans="1:62" ht="14.25" customHeight="1">
      <c r="A200" s="23">
        <v>4</v>
      </c>
      <c r="B200" s="38" t="s">
        <v>725</v>
      </c>
      <c r="C200" s="72"/>
      <c r="D200" s="73" t="s">
        <v>670</v>
      </c>
      <c r="E200" s="74" t="s">
        <v>31</v>
      </c>
      <c r="F200" s="75" t="str">
        <f>IF(D200="","-",IF(VLOOKUP(D200,'S1-TB'!$D$7:$U$58,7,0)=0,"-",IF(AND(D200=D200,OR(E200="T",E200="P")),VLOOKUP(D200,'S1-TB'!$D$7:$U$58,7,0),"-")))</f>
        <v>EAN</v>
      </c>
      <c r="G200" s="75" t="str">
        <f>IF(D200="","-",IF(VLOOKUP(D200,'S1-TB'!$D$7:$U$58,8,0)=0,"-",IF(AND(D200=D200,OR(E200="T",E200="P")),VLOOKUP(D200,'S1-TB'!$D$7:$U$58,8,0),"-")))</f>
        <v>ANM</v>
      </c>
      <c r="H200" s="75" t="str">
        <f>IF(D200="","-",IF(VLOOKUP(D200,'S1-TB'!$D$7:$U$58,9,0)=0,"-",IF(AND(D200=D200,OR(E200="T",E200="P")),VLOOKUP(D200,'S1-TB'!$D$7:$U$58,9,0),"-")))</f>
        <v>-</v>
      </c>
      <c r="I200" s="75" t="str">
        <f>IF(D200="","-",IF(VLOOKUP(D200,'S1-TB'!$D$7:$U$58,17,0)=0,"-",IF(AND(D200=D200,E200="P"),VLOOKUP(D200,'S1-TB'!$D$7:$U$58,17,0),"-")))</f>
        <v>-</v>
      </c>
      <c r="J200" s="76" t="str">
        <f>IF(D200="","-",IF(VLOOKUP(D200,'S1-TB'!$D$7:$U$58,18,0)=0,"-",IF(AND(D200=D200,E200="P"),VLOOKUP(D200,'S1-TB'!$D$7:$U$58,18,0),"-")))</f>
        <v>-</v>
      </c>
      <c r="K200" s="77" t="s">
        <v>259</v>
      </c>
      <c r="L200" s="78" t="s">
        <v>134</v>
      </c>
      <c r="M200" s="72"/>
      <c r="N200" s="73" t="s">
        <v>685</v>
      </c>
      <c r="O200" s="74" t="s">
        <v>31</v>
      </c>
      <c r="P200" s="75" t="str">
        <f>IF(N200="","-",IF(VLOOKUP(N200,'S1-TB'!$D$7:$U$58,7,0)=0,"-",IF(AND(N200=N200,OR(O200="T",O200="P")),VLOOKUP(N200,'S1-TB'!$D$7:$U$58,7,0),"-")))</f>
        <v>RFK</v>
      </c>
      <c r="Q200" s="75" t="str">
        <f>IF(N200="","-",IF(VLOOKUP(N200,'S1-TB'!$D$7:$U$58,8,0)=0,"-",IF(AND(N200=N200,OR(O200="T",O200="P")),VLOOKUP(N200,'S1-TB'!$D$7:$U$58,8,0),"-")))</f>
        <v>APT</v>
      </c>
      <c r="R200" s="75" t="str">
        <f>IF(N200="","-",IF(VLOOKUP(N200,'S1-TB'!$D$7:$U$58,9,0)=0,"-",IF(AND(N200=N200,OR(O200="T",O200="P")),VLOOKUP(N200,'S1-TB'!$D$7:$U$58,9,0),"-")))</f>
        <v>-</v>
      </c>
      <c r="S200" s="75" t="str">
        <f>IF(N200="","-",IF(VLOOKUP(N200,'S1-TB'!$D$7:$U$58,17,0)=0,"-",IF(AND(N200=N200,O200="P"),VLOOKUP(N200,'S1-TB'!$D$7:$U$58,17,0),"-")))</f>
        <v>-</v>
      </c>
      <c r="T200" s="76" t="str">
        <f>IF(N200="","-",IF(VLOOKUP(N200,'S1-TB'!$D$7:$U$58,18,0)=0,"-",IF(AND(N200=N200,O200="P"),VLOOKUP(N200,'S1-TB'!$D$7:$U$58,18,0),"-")))</f>
        <v>-</v>
      </c>
      <c r="U200" s="79" t="s">
        <v>259</v>
      </c>
      <c r="V200" s="78" t="s">
        <v>70</v>
      </c>
      <c r="W200" s="72"/>
      <c r="X200" s="73" t="s">
        <v>526</v>
      </c>
      <c r="Y200" s="74" t="s">
        <v>31</v>
      </c>
      <c r="Z200" s="75" t="str">
        <f>IF(X200="","-",IF(VLOOKUP(X200,'S1-TB'!$D$7:$U$58,7,0)=0,"-",IF(AND(X200=X200,OR(Y200="T",Y200="P")),VLOOKUP(X200,'S1-TB'!$D$7:$U$58,7,0),"-")))</f>
        <v>BLT</v>
      </c>
      <c r="AA200" s="75" t="str">
        <f>IF(X200="","-",IF(VLOOKUP(X200,'S1-TB'!$D$7:$U$58,8,0)=0,"-",IF(AND(X200=X200,OR(Y200="T",Y200="P")),VLOOKUP(X200,'S1-TB'!$D$7:$U$58,8,0),"-")))</f>
        <v>-</v>
      </c>
      <c r="AB200" s="75" t="str">
        <f>IF(X200="","-",IF(VLOOKUP(X200,'S1-TB'!$D$7:$U$58,9,0)=0,"-",IF(AND(X200=X200,OR(Y200="T",Y200="P")),VLOOKUP(X200,'S1-TB'!$D$7:$U$58,9,0),"-")))</f>
        <v>-</v>
      </c>
      <c r="AC200" s="75" t="str">
        <f>IF(X200="","-",IF(VLOOKUP(X200,'S1-TB'!$D$7:$U$58,17,0)=0,"-",IF(AND(X200=X200,Y200="P"),VLOOKUP(X200,'S1-TB'!$D$7:$U$58,17,0),"-")))</f>
        <v>-</v>
      </c>
      <c r="AD200" s="76" t="str">
        <f>IF(X200="","-",IF(VLOOKUP(X200,'S1-TB'!$D$7:$U$58,18,0)=0,"-",IF(AND(X200=X200,Y200="P"),VLOOKUP(X200,'S1-TB'!$D$7:$U$58,18,0),"-")))</f>
        <v>-</v>
      </c>
      <c r="AE200" s="79" t="s">
        <v>259</v>
      </c>
      <c r="AF200" s="78" t="s">
        <v>12</v>
      </c>
      <c r="AG200" s="72"/>
      <c r="AH200" s="73" t="s">
        <v>263</v>
      </c>
      <c r="AI200" s="74" t="s">
        <v>31</v>
      </c>
      <c r="AJ200" s="75" t="str">
        <f>IF(AH200="","-",IF(VLOOKUP(AH200,'S1-TB'!$D$7:$U$58,7,0)=0,"-",IF(AND(AH200=AH200,OR(AI200="T",AI200="P")),VLOOKUP(AH200,'S1-TB'!$D$7:$U$58,7,0),"-")))</f>
        <v>AAD</v>
      </c>
      <c r="AK200" s="75" t="str">
        <f>IF(AH200="","-",IF(VLOOKUP(AH200,'S1-TB'!$D$7:$U$58,8,0)=0,"-",IF(AND(AH200=AH200,OR(AI200="T",AI200="P")),VLOOKUP(AH200,'S1-TB'!$D$7:$U$58,8,0),"-")))</f>
        <v>-</v>
      </c>
      <c r="AL200" s="75" t="str">
        <f>IF(AH200="","-",IF(VLOOKUP(AH200,'S1-TB'!$D$7:$U$58,9,0)=0,"-",IF(AND(AH200=AH200,OR(AI200="T",AI200="P")),VLOOKUP(AH200,'S1-TB'!$D$7:$U$58,9,0),"-")))</f>
        <v>-</v>
      </c>
      <c r="AM200" s="75" t="str">
        <f>IF(AH200="","-",IF(VLOOKUP(AH200,'S1-TB'!$D$7:$U$58,17,0)=0,"-",IF(AND(AH200=AH200,AI200="P"),VLOOKUP(AH200,'S1-TB'!$D$7:$U$58,17,0),"-")))</f>
        <v>-</v>
      </c>
      <c r="AN200" s="76" t="str">
        <f>IF(AH200="","-",IF(VLOOKUP(AH200,'S1-TB'!$D$7:$U$58,18,0)=0,"-",IF(AND(AH200=AH200,AI200="P"),VLOOKUP(AH200,'S1-TB'!$D$7:$U$58,18,0),"-")))</f>
        <v>-</v>
      </c>
      <c r="AO200" s="79" t="s">
        <v>259</v>
      </c>
      <c r="AP200" s="81"/>
      <c r="AQ200" s="72"/>
      <c r="AR200" s="73"/>
      <c r="AS200" s="74"/>
      <c r="AT200" s="75" t="str">
        <f>IF(AR200="","-",IF(VLOOKUP(AR200,'S1-TB'!$D$7:$U$58,7,0)=0,"-",IF(AND(AR200=AR200,OR(AS200="T",AS200="P")),VLOOKUP(AR200,'S1-TB'!$D$7:$U$58,7,0),"-")))</f>
        <v>-</v>
      </c>
      <c r="AU200" s="75" t="str">
        <f>IF(AR200="","-",IF(VLOOKUP(AR200,'S1-TB'!$D$7:$U$58,8,0)=0,"-",IF(AND(AR200=AR200,OR(AS200="T",AS200="P")),VLOOKUP(AR200,'S1-TB'!$D$7:$U$58,8,0),"-")))</f>
        <v>-</v>
      </c>
      <c r="AV200" s="75" t="str">
        <f>IF(AR200="","-",IF(VLOOKUP(AR200,'S1-TB'!$D$7:$U$58,9,0)=0,"-",IF(AND(AR200=AR200,OR(AS200="T",AS200="P")),VLOOKUP(AR200,'S1-TB'!$D$7:$U$58,9,0),"-")))</f>
        <v>-</v>
      </c>
      <c r="AW200" s="75" t="str">
        <f>IF(AR200="","-",IF(VLOOKUP(AR200,'S1-TB'!$D$7:$U$58,17,0)=0,"-",IF(AND(AR200=AR200,AS200="P"),VLOOKUP(AR200,'S1-TB'!$D$7:$U$58,17,0),"-")))</f>
        <v>-</v>
      </c>
      <c r="AX200" s="76" t="str">
        <f>IF(AR200="","-",IF(VLOOKUP(AR200,'S1-TB'!$D$7:$U$58,18,0)=0,"-",IF(AND(AR200=AR200,AS200="P"),VLOOKUP(AR200,'S1-TB'!$D$7:$U$58,18,0),"-")))</f>
        <v>-</v>
      </c>
      <c r="AY200" s="79" t="s">
        <v>259</v>
      </c>
      <c r="AZ200" s="81"/>
      <c r="BA200" s="22"/>
      <c r="BB200" s="22"/>
      <c r="BC200" s="22"/>
      <c r="BD200" s="22"/>
      <c r="BE200" s="2"/>
      <c r="BF200" s="2"/>
      <c r="BG200" s="2"/>
      <c r="BH200" s="2"/>
      <c r="BI200" s="2"/>
      <c r="BJ200" s="2"/>
    </row>
    <row r="201" spans="1:62" ht="14.25" customHeight="1">
      <c r="A201" s="23">
        <v>4</v>
      </c>
      <c r="B201" s="38" t="s">
        <v>725</v>
      </c>
      <c r="C201" s="66"/>
      <c r="D201" s="67"/>
      <c r="E201" s="66"/>
      <c r="F201" s="68"/>
      <c r="G201" s="68"/>
      <c r="H201" s="68"/>
      <c r="I201" s="68"/>
      <c r="J201" s="69"/>
      <c r="K201" s="181"/>
      <c r="L201" s="71"/>
      <c r="M201" s="66"/>
      <c r="N201" s="67"/>
      <c r="O201" s="66"/>
      <c r="P201" s="68"/>
      <c r="Q201" s="68"/>
      <c r="R201" s="68"/>
      <c r="S201" s="68"/>
      <c r="T201" s="69"/>
      <c r="U201" s="183"/>
      <c r="V201" s="71"/>
      <c r="W201" s="66"/>
      <c r="X201" s="67"/>
      <c r="Y201" s="66"/>
      <c r="Z201" s="68"/>
      <c r="AA201" s="68"/>
      <c r="AB201" s="68"/>
      <c r="AC201" s="68"/>
      <c r="AD201" s="69"/>
      <c r="AE201" s="183"/>
      <c r="AF201" s="71"/>
      <c r="AG201" s="66"/>
      <c r="AH201" s="67"/>
      <c r="AI201" s="66"/>
      <c r="AJ201" s="68"/>
      <c r="AK201" s="68"/>
      <c r="AL201" s="68"/>
      <c r="AM201" s="68"/>
      <c r="AN201" s="69"/>
      <c r="AO201" s="183"/>
      <c r="AP201" s="71"/>
      <c r="AQ201" s="66"/>
      <c r="AR201" s="67"/>
      <c r="AS201" s="66"/>
      <c r="AT201" s="68"/>
      <c r="AU201" s="68"/>
      <c r="AV201" s="68"/>
      <c r="AW201" s="68"/>
      <c r="AX201" s="69"/>
      <c r="AY201" s="183"/>
      <c r="AZ201" s="71"/>
      <c r="BA201" s="22"/>
      <c r="BB201" s="22"/>
      <c r="BC201" s="22"/>
      <c r="BD201" s="22"/>
      <c r="BE201" s="2"/>
      <c r="BF201" s="2"/>
      <c r="BG201" s="2"/>
      <c r="BH201" s="2"/>
      <c r="BI201" s="2"/>
      <c r="BJ201" s="2"/>
    </row>
    <row r="202" spans="1:62" ht="14.25" customHeight="1">
      <c r="A202" s="23">
        <v>4</v>
      </c>
      <c r="B202" s="38" t="s">
        <v>725</v>
      </c>
      <c r="C202" s="184"/>
      <c r="D202" s="200"/>
      <c r="E202" s="184"/>
      <c r="F202" s="187" t="str">
        <f>IF(D202="","-",IF(VLOOKUP(D202,'D3 TI'!$D$7:$U$47,7,0)=0,"-",IF(AND(D202=D202,OR(E202="T",E202="P")),VLOOKUP(D202,'D3 TI'!$D$7:$U$47,7,0),"-")))</f>
        <v>-</v>
      </c>
      <c r="G202" s="187" t="str">
        <f>IF(D202="","-",IF(VLOOKUP(D202,'D3 TI'!$D$7:$U$47,8,0)=0,"-",IF(AND(D202=D202,OR(E202="T",E202="P")),VLOOKUP(D202,'D3 TI'!$D$7:$U$47,8,0),"-")))</f>
        <v>-</v>
      </c>
      <c r="H202" s="187" t="str">
        <f>IF(D202="","-",IF(VLOOKUP(D202,'D3 TI'!$D$7:$U$47,9,0)=0,"-",IF(AND(D202=D202,OR(E202="T",E202="P")),VLOOKUP(D202,'D3 TI'!$D$7:$U$47,9,0),"-")))</f>
        <v>-</v>
      </c>
      <c r="I202" s="187" t="str">
        <f>IF(D202="","-",IF(VLOOKUP(D202,'D3 TI'!$D$7:$U$47,17,0)=0,"-",IF(AND(D202=D202,E202="P"),VLOOKUP(D202,'D3 TI'!$D$7:$U$47,17,0),"-")))</f>
        <v>-</v>
      </c>
      <c r="J202" s="189" t="str">
        <f>IF(D202="","-",IF(VLOOKUP(D202,'D3 TI'!$D$7:$U$47,18,0)=0,"-",IF(AND(D202=D202,E202="P"),VLOOKUP(D202,'D3 TI'!$D$7:$U$47,18,0),"-")))</f>
        <v>-</v>
      </c>
      <c r="K202" s="191" t="s">
        <v>269</v>
      </c>
      <c r="L202" s="203"/>
      <c r="M202" s="184"/>
      <c r="N202" s="185" t="s">
        <v>277</v>
      </c>
      <c r="O202" s="186" t="s">
        <v>38</v>
      </c>
      <c r="P202" s="187" t="str">
        <f>IF(N202="","-",IF(VLOOKUP(N202,'D3 TI'!$D$7:$U$47,7,0)=0,"-",IF(AND(N202=N202,OR(O202="T",O202="P")),VLOOKUP(N202,'D3 TI'!$D$7:$U$47,7,0),"-")))</f>
        <v>YHP</v>
      </c>
      <c r="Q202" s="187" t="str">
        <f>IF(N202="","-",IF(VLOOKUP(N202,'D3 TI'!$D$7:$U$47,8,0)=0,"-",IF(AND(N202=N202,OR(O202="T",O202="P")),VLOOKUP(N202,'D3 TI'!$D$7:$U$47,8,0),"-")))</f>
        <v>YBN</v>
      </c>
      <c r="R202" s="187" t="str">
        <f>IF(N202="","-",IF(VLOOKUP(N202,'D3 TI'!$D$7:$U$47,9,0)=0,"-",IF(AND(N202=N202,OR(O202="T",O202="P")),VLOOKUP(N202,'D3 TI'!$D$7:$U$47,9,0),"-")))</f>
        <v>-</v>
      </c>
      <c r="S202" s="187" t="str">
        <f>IF(N202="","-",IF(VLOOKUP(N202,'D3 TI'!$D$7:$U$47,17,0)=0,"-",IF(AND(N202=N202,O202="P"),VLOOKUP(N202,'D3 TI'!$D$7:$U$47,17,0),"-")))</f>
        <v>-</v>
      </c>
      <c r="T202" s="189" t="str">
        <f>IF(N202="","-",IF(VLOOKUP(N202,'D3 TI'!$D$7:$U$47,18,0)=0,"-",IF(AND(N202=N202,O202="P"),VLOOKUP(N202,'D3 TI'!$D$7:$U$47,18,0),"-")))</f>
        <v>-</v>
      </c>
      <c r="U202" s="195" t="s">
        <v>269</v>
      </c>
      <c r="V202" s="192" t="s">
        <v>33</v>
      </c>
      <c r="W202" s="184"/>
      <c r="X202" s="185"/>
      <c r="Y202" s="186"/>
      <c r="Z202" s="187" t="str">
        <f>IF(X202="","-",IF(VLOOKUP(X202,'D3 TI'!$D$7:$U$47,7,0)=0,"-",IF(AND(X202=X202,OR(Y202="T",Y202="P")),VLOOKUP(X202,'D3 TI'!$D$7:$U$47,7,0),"-")))</f>
        <v>-</v>
      </c>
      <c r="AA202" s="187" t="str">
        <f>IF(X202="","-",IF(VLOOKUP(X202,'D3 TI'!$D$7:$U$47,8,0)=0,"-",IF(AND(X202=X202,OR(Y202="T",Y202="P")),VLOOKUP(X202,'D3 TI'!$D$7:$U$47,8,0),"-")))</f>
        <v>-</v>
      </c>
      <c r="AB202" s="187" t="str">
        <f>IF(X202="","-",IF(VLOOKUP(X202,'D3 TI'!$D$7:$U$47,9,0)=0,"-",IF(AND(X202=X202,OR(Y202="T",Y202="P")),VLOOKUP(X202,'D3 TI'!$D$7:$U$47,9,0),"-")))</f>
        <v>-</v>
      </c>
      <c r="AC202" s="187" t="str">
        <f>IF(X202="","-",IF(VLOOKUP(X202,'D3 TI'!$D$7:$U$47,17,0)=0,"-",IF(AND(X202=X202,Y202="P"),VLOOKUP(X202,'D3 TI'!$D$7:$U$47,17,0),"-")))</f>
        <v>-</v>
      </c>
      <c r="AD202" s="189" t="str">
        <f>IF(X202="","-",IF(VLOOKUP(X202,'D3 TI'!$D$7:$U$47,18,0)=0,"-",IF(AND(X202=X202,Y202="P"),VLOOKUP(X202,'D3 TI'!$D$7:$U$47,18,0),"-")))</f>
        <v>-</v>
      </c>
      <c r="AE202" s="195" t="s">
        <v>269</v>
      </c>
      <c r="AF202" s="192"/>
      <c r="AG202" s="184"/>
      <c r="AH202" s="185" t="s">
        <v>277</v>
      </c>
      <c r="AI202" s="186" t="s">
        <v>38</v>
      </c>
      <c r="AJ202" s="187" t="str">
        <f>IF(AH202="","-",IF(VLOOKUP(AH202,'D3 TI'!$D$7:$U$47,7,0)=0,"-",IF(AND(AH202=AH202,OR(AI202="T",AI202="P")),VLOOKUP(AH202,'D3 TI'!$D$7:$U$47,7,0),"-")))</f>
        <v>YHP</v>
      </c>
      <c r="AK202" s="187" t="str">
        <f>IF(AH202="","-",IF(VLOOKUP(AH202,'D3 TI'!$D$7:$U$47,8,0)=0,"-",IF(AND(AH202=AH202,OR(AI202="T",AI202="P")),VLOOKUP(AH202,'D3 TI'!$D$7:$U$47,8,0),"-")))</f>
        <v>YBN</v>
      </c>
      <c r="AL202" s="187" t="str">
        <f>IF(AH202="","-",IF(VLOOKUP(AH202,'D3 TI'!$D$7:$U$47,9,0)=0,"-",IF(AND(AH202=AH202,OR(AI202="T",AI202="P")),VLOOKUP(AH202,'D3 TI'!$D$7:$U$47,9,0),"-")))</f>
        <v>-</v>
      </c>
      <c r="AM202" s="187" t="str">
        <f>IF(AH202="","-",IF(VLOOKUP(AH202,'D3 TI'!$D$7:$U$47,17,0)=0,"-",IF(AND(AH202=AH202,AI202="P"),VLOOKUP(AH202,'D3 TI'!$D$7:$U$47,17,0),"-")))</f>
        <v>-</v>
      </c>
      <c r="AN202" s="189" t="str">
        <f>IF(AH202="","-",IF(VLOOKUP(AH202,'D3 TI'!$D$7:$U$47,18,0)=0,"-",IF(AND(AH202=AH202,AI202="P"),VLOOKUP(AH202,'D3 TI'!$D$7:$U$47,18,0),"-")))</f>
        <v>-</v>
      </c>
      <c r="AO202" s="195" t="s">
        <v>269</v>
      </c>
      <c r="AP202" s="192" t="s">
        <v>49</v>
      </c>
      <c r="AQ202" s="184"/>
      <c r="AR202" s="185" t="s">
        <v>153</v>
      </c>
      <c r="AS202" s="186" t="s">
        <v>31</v>
      </c>
      <c r="AT202" s="187" t="str">
        <f>IF(AR202="","-",IF(VLOOKUP(AR202,'D3 TI'!$D$7:$U$47,7,0)=0,"-",IF(AND(AR202=AR202,OR(AS202="T",AS202="P")),VLOOKUP(AR202,'D3 TI'!$D$7:$U$47,7,0),"-")))</f>
        <v>IFY</v>
      </c>
      <c r="AU202" s="187" t="str">
        <f>IF(AR202="","-",IF(VLOOKUP(AR202,'D3 TI'!$D$7:$U$47,8,0)=0,"-",IF(AND(AR202=AR202,OR(AS202="T",AS202="P")),VLOOKUP(AR202,'D3 TI'!$D$7:$U$47,8,0),"-")))</f>
        <v>-</v>
      </c>
      <c r="AV202" s="187" t="str">
        <f>IF(AR202="","-",IF(VLOOKUP(AR202,'D3 TI'!$D$7:$U$47,9,0)=0,"-",IF(AND(AR202=AR202,OR(AS202="T",AS202="P")),VLOOKUP(AR202,'D3 TI'!$D$7:$U$47,9,0),"-")))</f>
        <v>-</v>
      </c>
      <c r="AW202" s="187" t="str">
        <f>IF(AR202="","-",IF(VLOOKUP(AR202,'D3 TI'!$D$7:$U$47,17,0)=0,"-",IF(AND(AR202=AR202,AS202="P"),VLOOKUP(AR202,'D3 TI'!$D$7:$U$47,17,0),"-")))</f>
        <v>-</v>
      </c>
      <c r="AX202" s="189" t="str">
        <f>IF(AR202="","-",IF(VLOOKUP(AR202,'D3 TI'!$D$7:$U$47,18,0)=0,"-",IF(AND(AR202=AR202,AS202="P"),VLOOKUP(AR202,'D3 TI'!$D$7:$U$47,18,0),"-")))</f>
        <v>-</v>
      </c>
      <c r="AY202" s="195" t="s">
        <v>269</v>
      </c>
      <c r="AZ202" s="192" t="s">
        <v>79</v>
      </c>
      <c r="BA202" s="22"/>
      <c r="BB202" s="22"/>
      <c r="BC202" s="22"/>
      <c r="BD202" s="22"/>
      <c r="BE202" s="2"/>
      <c r="BF202" s="2"/>
      <c r="BG202" s="2"/>
      <c r="BH202" s="2"/>
      <c r="BI202" s="2"/>
      <c r="BJ202" s="2"/>
    </row>
    <row r="203" spans="1:62" ht="14.25" customHeight="1">
      <c r="A203" s="23">
        <v>4</v>
      </c>
      <c r="B203" s="38" t="s">
        <v>725</v>
      </c>
      <c r="C203" s="184"/>
      <c r="D203" s="685"/>
      <c r="E203" s="686"/>
      <c r="F203" s="187" t="str">
        <f>IF(D203="","-",IF(VLOOKUP(D203,'D3 TI'!$D$7:$U$47,7,0)=0,"-",IF(AND(D203=D203,OR(E203="T",E203="P")),VLOOKUP(D203,'D3 TI'!$D$7:$U$47,7,0),"-")))</f>
        <v>-</v>
      </c>
      <c r="G203" s="187" t="str">
        <f>IF(D203="","-",IF(VLOOKUP(D203,'D3 TI'!$D$7:$U$47,8,0)=0,"-",IF(AND(D203=D203,OR(E203="T",E203="P")),VLOOKUP(D203,'D3 TI'!$D$7:$U$47,8,0),"-")))</f>
        <v>-</v>
      </c>
      <c r="H203" s="187" t="str">
        <f>IF(D203="","-",IF(VLOOKUP(D203,'D3 TI'!$D$7:$U$47,9,0)=0,"-",IF(AND(D203=D203,OR(E203="T",E203="P")),VLOOKUP(D203,'D3 TI'!$D$7:$U$47,9,0),"-")))</f>
        <v>-</v>
      </c>
      <c r="I203" s="187" t="str">
        <f>IF(D203="","-",IF(VLOOKUP(D203,'D3 TI'!$D$7:$U$47,17,0)=0,"-",IF(AND(D203=D203,E203="P"),VLOOKUP(D203,'D3 TI'!$D$7:$U$47,17,0),"-")))</f>
        <v>-</v>
      </c>
      <c r="J203" s="189" t="str">
        <f>IF(D203="","-",IF(VLOOKUP(D203,'D3 TI'!$D$7:$U$47,18,0)=0,"-",IF(AND(D203=D203,E203="P"),VLOOKUP(D203,'D3 TI'!$D$7:$U$47,18,0),"-")))</f>
        <v>-</v>
      </c>
      <c r="K203" s="209" t="s">
        <v>274</v>
      </c>
      <c r="L203" s="239"/>
      <c r="M203" s="184"/>
      <c r="N203" s="211" t="s">
        <v>277</v>
      </c>
      <c r="O203" s="214" t="s">
        <v>38</v>
      </c>
      <c r="P203" s="187" t="str">
        <f>IF(N203="","-",IF(VLOOKUP(N203,'D3 TI'!$D$7:$U$47,7,0)=0,"-",IF(AND(N203=N203,OR(O203="T",O203="P")),VLOOKUP(N203,'D3 TI'!$D$7:$U$47,7,0),"-")))</f>
        <v>YHP</v>
      </c>
      <c r="Q203" s="187" t="str">
        <f>IF(N203="","-",IF(VLOOKUP(N203,'D3 TI'!$D$7:$U$47,8,0)=0,"-",IF(AND(N203=N203,OR(O203="T",O203="P")),VLOOKUP(N203,'D3 TI'!$D$7:$U$47,8,0),"-")))</f>
        <v>YBN</v>
      </c>
      <c r="R203" s="187" t="str">
        <f>IF(N203="","-",IF(VLOOKUP(N203,'D3 TI'!$D$7:$U$47,9,0)=0,"-",IF(AND(N203=N203,OR(O203="T",O203="P")),VLOOKUP(N203,'D3 TI'!$D$7:$U$47,9,0),"-")))</f>
        <v>-</v>
      </c>
      <c r="S203" s="187" t="str">
        <f>IF(N203="","-",IF(VLOOKUP(N203,'D3 TI'!$D$7:$U$47,17,0)=0,"-",IF(AND(N203=N203,O203="P"),VLOOKUP(N203,'D3 TI'!$D$7:$U$47,17,0),"-")))</f>
        <v>-</v>
      </c>
      <c r="T203" s="189" t="str">
        <f>IF(N203="","-",IF(VLOOKUP(N203,'D3 TI'!$D$7:$U$47,18,0)=0,"-",IF(AND(N203=N203,O203="P"),VLOOKUP(N203,'D3 TI'!$D$7:$U$47,18,0),"-")))</f>
        <v>-</v>
      </c>
      <c r="U203" s="213" t="s">
        <v>274</v>
      </c>
      <c r="V203" s="210" t="s">
        <v>33</v>
      </c>
      <c r="W203" s="184"/>
      <c r="X203" s="211"/>
      <c r="Y203" s="212"/>
      <c r="Z203" s="187" t="str">
        <f>IF(X203="","-",IF(VLOOKUP(X203,'D3 TI'!$D$7:$U$47,7,0)=0,"-",IF(AND(X203=X203,OR(Y203="T",Y203="P")),VLOOKUP(X203,'D3 TI'!$D$7:$U$47,7,0),"-")))</f>
        <v>-</v>
      </c>
      <c r="AA203" s="187" t="str">
        <f>IF(X203="","-",IF(VLOOKUP(X203,'D3 TI'!$D$7:$U$47,8,0)=0,"-",IF(AND(X203=X203,OR(Y203="T",Y203="P")),VLOOKUP(X203,'D3 TI'!$D$7:$U$47,8,0),"-")))</f>
        <v>-</v>
      </c>
      <c r="AB203" s="187" t="str">
        <f>IF(X203="","-",IF(VLOOKUP(X203,'D3 TI'!$D$7:$U$47,9,0)=0,"-",IF(AND(X203=X203,OR(Y203="T",Y203="P")),VLOOKUP(X203,'D3 TI'!$D$7:$U$47,9,0),"-")))</f>
        <v>-</v>
      </c>
      <c r="AC203" s="187" t="str">
        <f>IF(X203="","-",IF(VLOOKUP(X203,'D3 TI'!$D$7:$U$47,17,0)=0,"-",IF(AND(X203=X203,Y203="P"),VLOOKUP(X203,'D3 TI'!$D$7:$U$47,17,0),"-")))</f>
        <v>-</v>
      </c>
      <c r="AD203" s="189" t="str">
        <f>IF(X203="","-",IF(VLOOKUP(X203,'D3 TI'!$D$7:$U$47,18,0)=0,"-",IF(AND(X203=X203,Y203="P"),VLOOKUP(X203,'D3 TI'!$D$7:$U$47,18,0),"-")))</f>
        <v>-</v>
      </c>
      <c r="AE203" s="213" t="s">
        <v>274</v>
      </c>
      <c r="AF203" s="210"/>
      <c r="AG203" s="184"/>
      <c r="AH203" s="211" t="s">
        <v>277</v>
      </c>
      <c r="AI203" s="214" t="s">
        <v>38</v>
      </c>
      <c r="AJ203" s="187" t="str">
        <f>IF(AH203="","-",IF(VLOOKUP(AH203,'D3 TI'!$D$7:$U$47,7,0)=0,"-",IF(AND(AH203=AH203,OR(AI203="T",AI203="P")),VLOOKUP(AH203,'D3 TI'!$D$7:$U$47,7,0),"-")))</f>
        <v>YHP</v>
      </c>
      <c r="AK203" s="187" t="str">
        <f>IF(AH203="","-",IF(VLOOKUP(AH203,'D3 TI'!$D$7:$U$47,8,0)=0,"-",IF(AND(AH203=AH203,OR(AI203="T",AI203="P")),VLOOKUP(AH203,'D3 TI'!$D$7:$U$47,8,0),"-")))</f>
        <v>YBN</v>
      </c>
      <c r="AL203" s="187" t="str">
        <f>IF(AH203="","-",IF(VLOOKUP(AH203,'D3 TI'!$D$7:$U$47,9,0)=0,"-",IF(AND(AH203=AH203,OR(AI203="T",AI203="P")),VLOOKUP(AH203,'D3 TI'!$D$7:$U$47,9,0),"-")))</f>
        <v>-</v>
      </c>
      <c r="AM203" s="187" t="str">
        <f>IF(AH203="","-",IF(VLOOKUP(AH203,'D3 TI'!$D$7:$U$47,17,0)=0,"-",IF(AND(AH203=AH203,AI203="P"),VLOOKUP(AH203,'D3 TI'!$D$7:$U$47,17,0),"-")))</f>
        <v>-</v>
      </c>
      <c r="AN203" s="189" t="str">
        <f>IF(AH203="","-",IF(VLOOKUP(AH203,'D3 TI'!$D$7:$U$47,18,0)=0,"-",IF(AND(AH203=AH203,AI203="P"),VLOOKUP(AH203,'D3 TI'!$D$7:$U$47,18,0),"-")))</f>
        <v>-</v>
      </c>
      <c r="AO203" s="213" t="s">
        <v>274</v>
      </c>
      <c r="AP203" s="210" t="s">
        <v>49</v>
      </c>
      <c r="AQ203" s="184"/>
      <c r="AR203" s="211" t="s">
        <v>153</v>
      </c>
      <c r="AS203" s="214" t="s">
        <v>31</v>
      </c>
      <c r="AT203" s="187" t="str">
        <f>IF(AR203="","-",IF(VLOOKUP(AR203,'D3 TI'!$D$7:$U$47,7,0)=0,"-",IF(AND(AR203=AR203,OR(AS203="T",AS203="P")),VLOOKUP(AR203,'D3 TI'!$D$7:$U$47,7,0),"-")))</f>
        <v>IFY</v>
      </c>
      <c r="AU203" s="187" t="str">
        <f>IF(AR203="","-",IF(VLOOKUP(AR203,'D3 TI'!$D$7:$U$47,8,0)=0,"-",IF(AND(AR203=AR203,OR(AS203="T",AS203="P")),VLOOKUP(AR203,'D3 TI'!$D$7:$U$47,8,0),"-")))</f>
        <v>-</v>
      </c>
      <c r="AV203" s="187" t="str">
        <f>IF(AR203="","-",IF(VLOOKUP(AR203,'D3 TI'!$D$7:$U$47,9,0)=0,"-",IF(AND(AR203=AR203,OR(AS203="T",AS203="P")),VLOOKUP(AR203,'D3 TI'!$D$7:$U$47,9,0),"-")))</f>
        <v>-</v>
      </c>
      <c r="AW203" s="187" t="str">
        <f>IF(AR203="","-",IF(VLOOKUP(AR203,'D3 TI'!$D$7:$U$47,17,0)=0,"-",IF(AND(AR203=AR203,AS203="P"),VLOOKUP(AR203,'D3 TI'!$D$7:$U$47,17,0),"-")))</f>
        <v>-</v>
      </c>
      <c r="AX203" s="189" t="str">
        <f>IF(AR203="","-",IF(VLOOKUP(AR203,'D3 TI'!$D$7:$U$47,18,0)=0,"-",IF(AND(AR203=AR203,AS203="P"),VLOOKUP(AR203,'D3 TI'!$D$7:$U$47,18,0),"-")))</f>
        <v>-</v>
      </c>
      <c r="AY203" s="213" t="s">
        <v>274</v>
      </c>
      <c r="AZ203" s="210" t="s">
        <v>79</v>
      </c>
      <c r="BA203" s="22"/>
      <c r="BB203" s="22"/>
      <c r="BC203" s="22"/>
      <c r="BD203" s="22"/>
      <c r="BE203" s="2"/>
      <c r="BF203" s="2"/>
      <c r="BG203" s="2"/>
      <c r="BH203" s="2"/>
      <c r="BI203" s="2"/>
      <c r="BJ203" s="2"/>
    </row>
    <row r="204" spans="1:62" ht="14.25" customHeight="1">
      <c r="A204" s="23">
        <v>4</v>
      </c>
      <c r="B204" s="38" t="s">
        <v>725</v>
      </c>
      <c r="C204" s="184"/>
      <c r="D204" s="185" t="s">
        <v>302</v>
      </c>
      <c r="E204" s="186" t="s">
        <v>31</v>
      </c>
      <c r="F204" s="187" t="str">
        <f>IF(D204="","-",IF(VLOOKUP(D204,D3TK!$D$7:$U$44,7,0)=0,"-",IF(AND(D204=D204,OR(E204="T",E204="P")),VLOOKUP(D204,D3TK!$D$7:$U$44,7,0),"-")))</f>
        <v>MMS</v>
      </c>
      <c r="G204" s="187" t="str">
        <f>IF(D204="","-",IF(VLOOKUP(D204,D3TK!$D$7:$U$44,8,0)=0,"-",IF(AND(D204=D204,OR(E204="T",E204="P")),VLOOKUP(D204,D3TK!$D$7:$U$44,8,0),"-")))</f>
        <v>-</v>
      </c>
      <c r="H204" s="187" t="str">
        <f>IF(D204="","-",IF(VLOOKUP(D204,D3TK!$D$7:$U$44,9,0)=0,"-",IF(AND(D204=D204,OR(E204="T",E204="P")),VLOOKUP(D204,D3TK!$D$7:$U$44,9,0),"-")))</f>
        <v>-</v>
      </c>
      <c r="I204" s="187" t="str">
        <f>IF(D204="","-",IF(VLOOKUP(D204,D3TK!$D$7:$U$44,17,0)=0,"-",IF(AND(D204=D204,E204="P"),VLOOKUP(D204,D3TK!$D$7:$U$44,17,0),"-")))</f>
        <v>-</v>
      </c>
      <c r="J204" s="189" t="str">
        <f>IF(D204="","-",IF(VLOOKUP(D204,D3TK!$D$7:$U$44,18,0)=0,"-",IF(AND(D204=D204,E204="P"),VLOOKUP(D204,D3TK!$D$7:$U$44,18,0),"-")))</f>
        <v>-</v>
      </c>
      <c r="K204" s="191" t="s">
        <v>275</v>
      </c>
      <c r="L204" s="192" t="s">
        <v>90</v>
      </c>
      <c r="M204" s="184"/>
      <c r="N204" s="185" t="s">
        <v>292</v>
      </c>
      <c r="O204" s="186" t="s">
        <v>38</v>
      </c>
      <c r="P204" s="187" t="str">
        <f>IF(N204="","-",IF(VLOOKUP(N204,D3TK!$D$7:$U$44,7,0)=0,"-",IF(AND(N204=N204,OR(O204="T",O204="P")),VLOOKUP(N204,D3TK!$D$7:$U$44,7,0),"-")))</f>
        <v>ESS</v>
      </c>
      <c r="Q204" s="187" t="str">
        <f>IF(N204="","-",IF(VLOOKUP(N204,D3TK!$D$7:$U$44,8,0)=0,"-",IF(AND(N204=N204,OR(O204="T",O204="P")),VLOOKUP(N204,D3TK!$D$7:$U$44,8,0),"-")))</f>
        <v>-</v>
      </c>
      <c r="R204" s="187" t="str">
        <f>IF(N204="","-",IF(VLOOKUP(N204,D3TK!$D$7:$U$44,9,0)=0,"-",IF(AND(N204=N204,OR(O204="T",O204="P")),VLOOKUP(N204,D3TK!$D$7:$U$44,9,0),"-")))</f>
        <v>-</v>
      </c>
      <c r="S204" s="187" t="str">
        <f>IF(N204="","-",IF(VLOOKUP(N204,D3TK!$D$7:$U$44,17,0)=0,"-",IF(AND(N204=N204,O204="P"),VLOOKUP(N204,D3TK!$D$7:$U$44,17,0),"-")))</f>
        <v>FST</v>
      </c>
      <c r="T204" s="189" t="str">
        <f>IF(N204="","-",IF(VLOOKUP(N204,D3TK!$D$7:$U$44,18,0)=0,"-",IF(AND(N204=N204,O204="P"),VLOOKUP(N204,D3TK!$D$7:$U$44,18,0),"-")))</f>
        <v>-</v>
      </c>
      <c r="U204" s="195" t="s">
        <v>275</v>
      </c>
      <c r="V204" s="192" t="s">
        <v>138</v>
      </c>
      <c r="W204" s="184"/>
      <c r="X204" s="185" t="s">
        <v>289</v>
      </c>
      <c r="Y204" s="186" t="s">
        <v>38</v>
      </c>
      <c r="Z204" s="187" t="str">
        <f>IF(X204="","-",IF(VLOOKUP(X204,D3TK!$D$7:$U$44,7,0)=0,"-",IF(AND(X204=X204,OR(Y204="T",Y204="P")),VLOOKUP(X204,D3TK!$D$7:$U$44,7,0),"-")))</f>
        <v>DWS</v>
      </c>
      <c r="AA204" s="187" t="str">
        <f>IF(X204="","-",IF(VLOOKUP(X204,D3TK!$D$7:$U$44,8,0)=0,"-",IF(AND(X204=X204,OR(Y204="T",Y204="P")),VLOOKUP(X204,D3TK!$D$7:$U$44,8,0),"-")))</f>
        <v>-</v>
      </c>
      <c r="AB204" s="187" t="str">
        <f>IF(X204="","-",IF(VLOOKUP(X204,D3TK!$D$7:$U$44,9,0)=0,"-",IF(AND(X204=X204,OR(Y204="T",Y204="P")),VLOOKUP(X204,D3TK!$D$7:$U$44,9,0),"-")))</f>
        <v>-</v>
      </c>
      <c r="AC204" s="187" t="str">
        <f>IF(X204="","-",IF(VLOOKUP(X204,D3TK!$D$7:$U$44,17,0)=0,"-",IF(AND(X204=X204,Y204="P"),VLOOKUP(X204,D3TK!$D$7:$U$44,17,0),"-")))</f>
        <v>-</v>
      </c>
      <c r="AD204" s="189" t="str">
        <f>IF(X204="","-",IF(VLOOKUP(X204,D3TK!$D$7:$U$44,18,0)=0,"-",IF(AND(X204=X204,Y204="P"),VLOOKUP(X204,D3TK!$D$7:$U$44,18,0),"-")))</f>
        <v>-</v>
      </c>
      <c r="AE204" s="195" t="s">
        <v>275</v>
      </c>
      <c r="AF204" s="192" t="s">
        <v>36</v>
      </c>
      <c r="AG204" s="184"/>
      <c r="AH204" s="185"/>
      <c r="AI204" s="186"/>
      <c r="AJ204" s="187" t="str">
        <f>IF(AH204="","-",IF(VLOOKUP(AH204,D3TK!$D$7:$U$44,7,0)=0,"-",IF(AND(AH204=AH204,OR(AI204="T",AI204="P")),VLOOKUP(AH204,D3TK!$D$7:$U$44,7,0),"-")))</f>
        <v>-</v>
      </c>
      <c r="AK204" s="187" t="str">
        <f>IF(AH204="","-",IF(VLOOKUP(AH204,D3TK!$D$7:$U$44,8,0)=0,"-",IF(AND(AH204=AH204,OR(AI204="T",AI204="P")),VLOOKUP(AH204,D3TK!$D$7:$U$44,8,0),"-")))</f>
        <v>-</v>
      </c>
      <c r="AL204" s="187" t="str">
        <f>IF(AH204="","-",IF(VLOOKUP(AH204,D3TK!$D$7:$U$44,9,0)=0,"-",IF(AND(AH204=AH204,OR(AI204="T",AI204="P")),VLOOKUP(AH204,D3TK!$D$7:$U$44,9,0),"-")))</f>
        <v>-</v>
      </c>
      <c r="AM204" s="187" t="str">
        <f>IF(AH204="","-",IF(VLOOKUP(AH204,D3TK!$D$7:$U$44,17,0)=0,"-",IF(AND(AH204=AH204,AI204="P"),VLOOKUP(AH204,D3TK!$D$7:$U$44,17,0),"-")))</f>
        <v>-</v>
      </c>
      <c r="AN204" s="189" t="str">
        <f>IF(AH204="","-",IF(VLOOKUP(AH204,D3TK!$D$7:$U$44,18,0)=0,"-",IF(AND(AH204=AH204,AI204="P"),VLOOKUP(AH204,D3TK!$D$7:$U$44,18,0),"-")))</f>
        <v>-</v>
      </c>
      <c r="AO204" s="195" t="s">
        <v>275</v>
      </c>
      <c r="AP204" s="203"/>
      <c r="AQ204" s="184"/>
      <c r="AR204" s="185" t="s">
        <v>292</v>
      </c>
      <c r="AS204" s="186" t="s">
        <v>38</v>
      </c>
      <c r="AT204" s="187" t="str">
        <f>IF(AR204="","-",IF(VLOOKUP(AR204,D3TK!$D$7:$U$44,7,0)=0,"-",IF(AND(AR204=AR204,OR(AS204="T",AS204="P")),VLOOKUP(AR204,D3TK!$D$7:$U$44,7,0),"-")))</f>
        <v>ESS</v>
      </c>
      <c r="AU204" s="187" t="str">
        <f>IF(AR204="","-",IF(VLOOKUP(AR204,D3TK!$D$7:$U$44,8,0)=0,"-",IF(AND(AR204=AR204,OR(AS204="T",AS204="P")),VLOOKUP(AR204,D3TK!$D$7:$U$44,8,0),"-")))</f>
        <v>-</v>
      </c>
      <c r="AV204" s="187" t="str">
        <f>IF(AR204="","-",IF(VLOOKUP(AR204,D3TK!$D$7:$U$44,9,0)=0,"-",IF(AND(AR204=AR204,OR(AS204="T",AS204="P")),VLOOKUP(AR204,D3TK!$D$7:$U$44,9,0),"-")))</f>
        <v>-</v>
      </c>
      <c r="AW204" s="187" t="str">
        <f>IF(AR204="","-",IF(VLOOKUP(AR204,D3TK!$D$7:$U$44,17,0)=0,"-",IF(AND(AR204=AR204,AS204="P"),VLOOKUP(AR204,D3TK!$D$7:$U$44,17,0),"-")))</f>
        <v>FST</v>
      </c>
      <c r="AX204" s="189" t="str">
        <f>IF(AR204="","-",IF(VLOOKUP(AR204,D3TK!$D$7:$U$44,18,0)=0,"-",IF(AND(AR204=AR204,AS204="P"),VLOOKUP(AR204,D3TK!$D$7:$U$44,18,0),"-")))</f>
        <v>-</v>
      </c>
      <c r="AY204" s="195" t="s">
        <v>275</v>
      </c>
      <c r="AZ204" s="192" t="s">
        <v>138</v>
      </c>
      <c r="BA204" s="22"/>
      <c r="BB204" s="22"/>
      <c r="BC204" s="22"/>
      <c r="BD204" s="22"/>
      <c r="BE204" s="2"/>
      <c r="BF204" s="2"/>
      <c r="BG204" s="2"/>
      <c r="BH204" s="2"/>
      <c r="BI204" s="2"/>
      <c r="BJ204" s="2"/>
    </row>
    <row r="205" spans="1:62" ht="14.25" customHeight="1">
      <c r="A205" s="23">
        <v>4</v>
      </c>
      <c r="B205" s="38" t="s">
        <v>725</v>
      </c>
      <c r="C205" s="184"/>
      <c r="D205" s="185" t="s">
        <v>282</v>
      </c>
      <c r="E205" s="186" t="s">
        <v>31</v>
      </c>
      <c r="F205" s="187" t="str">
        <f>IF(D205="","-",IF(VLOOKUP(D205,D4TI!$D$7:$U$58,7,0)=0,"-",IF(AND(D205=D205,OR(E205="T",E205="P")),VLOOKUP(D205,D4TI!$D$7:$U$58,7,0),"-")))</f>
        <v>AMS</v>
      </c>
      <c r="G205" s="187" t="str">
        <f>IF(D205="","-",IF(VLOOKUP(D205,D4TI!$D$7:$U$58,8,0)=0,"-",IF(AND(D205=D205,OR(E205="T",E205="P")),VLOOKUP(D205,D4TI!$D$7:$U$58,8,0),"-")))</f>
        <v>-</v>
      </c>
      <c r="H205" s="187" t="str">
        <f>IF(D205="","-",IF(VLOOKUP(D205,D4TI!$D$7:$U$58,9,0)=0,"-",IF(AND(D205=D205,OR(E205="T",E205="P")),VLOOKUP(D205,D4TI!$D$7:$U$58,9,0),"-")))</f>
        <v>-</v>
      </c>
      <c r="I205" s="187" t="str">
        <f>IF(D205="","-",IF(VLOOKUP(D205,D4TI!$D$7:$U$58,17,0)=0,"-",IF(AND(D205=D205,E205="P"),VLOOKUP(D205,D4TI!$D$7:$U$58,17,0),"-")))</f>
        <v>-</v>
      </c>
      <c r="J205" s="189" t="str">
        <f>IF(D205="","-",IF(VLOOKUP(D205,D4TI!$D$7:$U$58,18,0)=0,"-",IF(AND(D205=D205,E205="P"),VLOOKUP(D205,D4TI!$D$7:$U$58,18,0),"-")))</f>
        <v>-</v>
      </c>
      <c r="K205" s="223" t="s">
        <v>278</v>
      </c>
      <c r="L205" s="192" t="s">
        <v>36</v>
      </c>
      <c r="M205" s="184"/>
      <c r="N205" s="185"/>
      <c r="O205" s="186"/>
      <c r="P205" s="187" t="str">
        <f>IF(N205="","-",IF(VLOOKUP(N205,D4TI!$D$7:$U$58,7,0)=0,"-",IF(AND(N205=N205,OR(O205="T",O205="P")),VLOOKUP(N205,D4TI!$D$7:$U$58,7,0),"-")))</f>
        <v>-</v>
      </c>
      <c r="Q205" s="187" t="str">
        <f>IF(N205="","-",IF(VLOOKUP(N205,D4TI!$D$7:$U$58,8,0)=0,"-",IF(AND(N205=N205,OR(O205="T",O205="P")),VLOOKUP(N205,D4TI!$D$7:$U$58,8,0),"-")))</f>
        <v>-</v>
      </c>
      <c r="R205" s="187" t="str">
        <f>IF(N205="","-",IF(VLOOKUP(N205,D4TI!$D$7:$U$58,9,0)=0,"-",IF(AND(N205=N205,OR(O205="T",O205="P")),VLOOKUP(N205,D4TI!$D$7:$U$58,9,0),"-")))</f>
        <v>-</v>
      </c>
      <c r="S205" s="187" t="str">
        <f>IF(N205="","-",IF(VLOOKUP(N205,D4TI!$D$7:$U$58,17,0)=0,"-",IF(AND(N205=N205,O205="P"),VLOOKUP(N205,D4TI!$D$7:$U$58,17,0),"-")))</f>
        <v>-</v>
      </c>
      <c r="T205" s="189" t="str">
        <f>IF(N205="","-",IF(VLOOKUP(N205,D4TI!$D$7:$U$58,18,0)=0,"-",IF(AND(N205=N205,O205="P"),VLOOKUP(N205,D4TI!$D$7:$U$58,18,0),"-")))</f>
        <v>-</v>
      </c>
      <c r="U205" s="223" t="s">
        <v>278</v>
      </c>
      <c r="V205" s="192"/>
      <c r="W205" s="184"/>
      <c r="X205" s="185" t="s">
        <v>346</v>
      </c>
      <c r="Y205" s="186" t="s">
        <v>31</v>
      </c>
      <c r="Z205" s="187" t="str">
        <f>IF(X205="","-",IF(VLOOKUP(X205,D4TI!$D$7:$U$58,7,0)=0,"-",IF(AND(X205=X205,OR(Y205="T",Y205="P")),VLOOKUP(X205,D4TI!$D$7:$U$58,7,0),"-")))</f>
        <v>TNT</v>
      </c>
      <c r="AA205" s="187" t="str">
        <f>IF(X205="","-",IF(VLOOKUP(X205,D4TI!$D$7:$U$58,8,0)=0,"-",IF(AND(X205=X205,OR(Y205="T",Y205="P")),VLOOKUP(X205,D4TI!$D$7:$U$58,8,0),"-")))</f>
        <v>-</v>
      </c>
      <c r="AB205" s="187" t="str">
        <f>IF(X205="","-",IF(VLOOKUP(X205,D4TI!$D$7:$U$58,9,0)=0,"-",IF(AND(X205=X205,OR(Y205="T",Y205="P")),VLOOKUP(X205,D4TI!$D$7:$U$58,9,0),"-")))</f>
        <v>-</v>
      </c>
      <c r="AC205" s="187" t="str">
        <f>IF(X205="","-",IF(VLOOKUP(X205,D4TI!$D$7:$U$58,17,0)=0,"-",IF(AND(X205=X205,Y205="P"),VLOOKUP(X205,D4TI!$D$7:$U$58,17,0),"-")))</f>
        <v>-</v>
      </c>
      <c r="AD205" s="189" t="str">
        <f>IF(X205="","-",IF(VLOOKUP(X205,D4TI!$D$7:$U$58,18,0)=0,"-",IF(AND(X205=X205,Y205="P"),VLOOKUP(X205,D4TI!$D$7:$U$58,18,0),"-")))</f>
        <v>-</v>
      </c>
      <c r="AE205" s="223" t="s">
        <v>278</v>
      </c>
      <c r="AF205" s="203"/>
      <c r="AG205" s="184"/>
      <c r="AH205" s="185"/>
      <c r="AI205" s="186"/>
      <c r="AJ205" s="187" t="str">
        <f>IF(AH205="","-",IF(VLOOKUP(AH205,D4TI!$D$7:$U$58,7,0)=0,"-",IF(AND(AH205=AH205,OR(AI205="T",AI205="P")),VLOOKUP(AH205,D4TI!$D$7:$U$58,7,0),"-")))</f>
        <v>-</v>
      </c>
      <c r="AK205" s="187" t="str">
        <f>IF(AH205="","-",IF(VLOOKUP(AH205,D4TI!$D$7:$U$58,8,0)=0,"-",IF(AND(AH205=AH205,OR(AI205="T",AI205="P")),VLOOKUP(AH205,D4TI!$D$7:$U$58,8,0),"-")))</f>
        <v>-</v>
      </c>
      <c r="AL205" s="187" t="str">
        <f>IF(AH205="","-",IF(VLOOKUP(AH205,D4TI!$D$7:$U$58,9,0)=0,"-",IF(AND(AH205=AH205,OR(AI205="T",AI205="P")),VLOOKUP(AH205,D4TI!$D$7:$U$58,9,0),"-")))</f>
        <v>-</v>
      </c>
      <c r="AM205" s="187" t="str">
        <f>IF(AH205="","-",IF(VLOOKUP(AH205,D4TI!$D$7:$U$58,17,0)=0,"-",IF(AND(AH205=AH205,AI205="P"),VLOOKUP(AH205,D4TI!$D$7:$U$58,17,0),"-")))</f>
        <v>-</v>
      </c>
      <c r="AN205" s="189" t="str">
        <f>IF(AH205="","-",IF(VLOOKUP(AH205,D4TI!$D$7:$U$58,18,0)=0,"-",IF(AND(AH205=AH205,AI205="P"),VLOOKUP(AH205,D4TI!$D$7:$U$58,18,0),"-")))</f>
        <v>-</v>
      </c>
      <c r="AO205" s="223" t="s">
        <v>278</v>
      </c>
      <c r="AP205" s="203"/>
      <c r="AQ205" s="184"/>
      <c r="AR205" s="200"/>
      <c r="AS205" s="184"/>
      <c r="AT205" s="187" t="str">
        <f>IF(AR205="","-",IF(VLOOKUP(AR205,D4TI!$D$7:$U$58,7,0)=0,"-",IF(AND(AR205=AR205,OR(AS205="T",AS205="P")),VLOOKUP(AR205,D4TI!$D$7:$U$58,7,0),"-")))</f>
        <v>-</v>
      </c>
      <c r="AU205" s="187" t="str">
        <f>IF(AR205="","-",IF(VLOOKUP(AR205,D4TI!$D$7:$U$58,8,0)=0,"-",IF(AND(AR205=AR205,OR(AS205="T",AS205="P")),VLOOKUP(AR205,D4TI!$D$7:$U$58,8,0),"-")))</f>
        <v>-</v>
      </c>
      <c r="AV205" s="187" t="str">
        <f>IF(AR205="","-",IF(VLOOKUP(AR205,D4TI!$D$7:$U$58,9,0)=0,"-",IF(AND(AR205=AR205,OR(AS205="T",AS205="P")),VLOOKUP(AR205,D4TI!$D$7:$U$58,9,0),"-")))</f>
        <v>-</v>
      </c>
      <c r="AW205" s="187" t="str">
        <f>IF(AR205="","-",IF(VLOOKUP(AR205,D4TI!$D$7:$U$58,17,0)=0,"-",IF(AND(AR205=AR205,AS205="P"),VLOOKUP(AR205,D4TI!$D$7:$U$58,17,0),"-")))</f>
        <v>-</v>
      </c>
      <c r="AX205" s="189" t="str">
        <f>IF(AR205="","-",IF(VLOOKUP(AR205,D4TI!$D$7:$U$58,18,0)=0,"-",IF(AND(AR205=AR205,AS205="P"),VLOOKUP(AR205,D4TI!$D$7:$U$58,18,0),"-")))</f>
        <v>-</v>
      </c>
      <c r="AY205" s="223" t="s">
        <v>278</v>
      </c>
      <c r="AZ205" s="203"/>
      <c r="BA205" s="22"/>
      <c r="BB205" s="22"/>
      <c r="BC205" s="22"/>
      <c r="BD205" s="22"/>
      <c r="BE205" s="2"/>
      <c r="BF205" s="2"/>
      <c r="BG205" s="2"/>
      <c r="BH205" s="2"/>
      <c r="BI205" s="2"/>
      <c r="BJ205" s="2"/>
    </row>
    <row r="206" spans="1:62" ht="14.25" customHeight="1">
      <c r="A206" s="23">
        <v>4</v>
      </c>
      <c r="B206" s="38" t="s">
        <v>725</v>
      </c>
      <c r="C206" s="184"/>
      <c r="D206" s="185"/>
      <c r="E206" s="186"/>
      <c r="F206" s="187" t="str">
        <f>IF(D206="","-",IF(VLOOKUP(D206,'S1-TI'!$D$7:$U$58,7,0)=0,"-",IF(AND(D206=D206,OR(E206="T",E206="P")),VLOOKUP(D206,'S1-TI'!$D$7:$U$58,7,0),"-")))</f>
        <v>-</v>
      </c>
      <c r="G206" s="187" t="str">
        <f>IF(D206="","-",IF(VLOOKUP(D206,'S1-TI'!$D$7:$U$58,8,0)=0,"-",IF(AND(D206=D206,OR(E206="T",E206="P")),VLOOKUP(D206,'S1-TI'!$D$7:$U$58,8,0),"-")))</f>
        <v>-</v>
      </c>
      <c r="H206" s="187" t="str">
        <f>IF(D206="","-",IF(VLOOKUP(D206,'S1-TI'!$D$7:$U$58,9,0)=0,"-",IF(AND(D206=D206,OR(E206="T",E206="P")),VLOOKUP(D206,'S1-TI'!$D$7:$U$58,9,0),"-")))</f>
        <v>-</v>
      </c>
      <c r="I206" s="187" t="str">
        <f>IF(D206="","-",IF(VLOOKUP(D206,'S1-TI'!$D$7:$U$58,17,0)=0,"-",IF(AND(D206=D206,E206="P"),VLOOKUP(D206,'S1-TI'!$D$7:$U$58,17,0),"-")))</f>
        <v>-</v>
      </c>
      <c r="J206" s="189" t="str">
        <f>IF(D206="","-",IF(VLOOKUP(D206,'S1-TI'!$D$7:$U$58,18,0)=0,"-",IF(AND(D206=D206,E206="P"),VLOOKUP(D206,'S1-TI'!$D$7:$U$58,18,0),"-")))</f>
        <v>-</v>
      </c>
      <c r="K206" s="223" t="s">
        <v>293</v>
      </c>
      <c r="L206" s="210"/>
      <c r="M206" s="184"/>
      <c r="N206" s="185" t="s">
        <v>312</v>
      </c>
      <c r="O206" s="186" t="s">
        <v>31</v>
      </c>
      <c r="P206" s="187" t="str">
        <f>IF(N206="","-",IF(VLOOKUP(N206,'S1-TI'!$D$7:$U$58,7,0)=0,"-",IF(AND(N206=N206,OR(O206="T",O206="P")),VLOOKUP(N206,'S1-TI'!$D$7:$U$58,7,0),"-")))</f>
        <v>ASD</v>
      </c>
      <c r="Q206" s="187" t="str">
        <f>IF(N206="","-",IF(VLOOKUP(N206,'S1-TI'!$D$7:$U$58,8,0)=0,"-",IF(AND(N206=N206,OR(O206="T",O206="P")),VLOOKUP(N206,'S1-TI'!$D$7:$U$58,8,0),"-")))</f>
        <v>SGS</v>
      </c>
      <c r="R206" s="187" t="str">
        <f>IF(N206="","-",IF(VLOOKUP(N206,'S1-TI'!$D$7:$U$58,9,0)=0,"-",IF(AND(N206=N206,OR(O206="T",O206="P")),VLOOKUP(N206,'S1-TI'!$D$7:$U$58,9,0),"-")))</f>
        <v>ART</v>
      </c>
      <c r="S206" s="187" t="str">
        <f>IF(N206="","-",IF(VLOOKUP(N206,'S1-TI'!$D$7:$U$58,17,0)=0,"-",IF(AND(N206=N206,O206="P"),VLOOKUP(N206,'S1-TI'!$D$7:$U$58,17,0),"-")))</f>
        <v>-</v>
      </c>
      <c r="T206" s="189" t="str">
        <f>IF(N206="","-",IF(VLOOKUP(N206,'S1-TI'!$D$7:$U$58,18,0)=0,"-",IF(AND(N206=N206,O206="P"),VLOOKUP(N206,'S1-TI'!$D$7:$U$58,18,0),"-")))</f>
        <v>-</v>
      </c>
      <c r="U206" s="223" t="s">
        <v>293</v>
      </c>
      <c r="V206" s="210" t="s">
        <v>90</v>
      </c>
      <c r="W206" s="184"/>
      <c r="X206" s="200"/>
      <c r="Y206" s="184"/>
      <c r="Z206" s="187" t="str">
        <f>IF(X206="","-",IF(VLOOKUP(X206,'S1-TI'!$D$7:$U$58,7,0)=0,"-",IF(AND(X206=X206,OR(Y206="T",Y206="P")),VLOOKUP(X206,'S1-TI'!$D$7:$U$58,7,0),"-")))</f>
        <v>-</v>
      </c>
      <c r="AA206" s="187" t="str">
        <f>IF(X206="","-",IF(VLOOKUP(X206,'S1-TI'!$D$7:$U$58,8,0)=0,"-",IF(AND(X206=X206,OR(Y206="T",Y206="P")),VLOOKUP(X206,'S1-TI'!$D$7:$U$58,8,0),"-")))</f>
        <v>-</v>
      </c>
      <c r="AB206" s="187" t="str">
        <f>IF(X206="","-",IF(VLOOKUP(X206,'S1-TI'!$D$7:$U$58,9,0)=0,"-",IF(AND(X206=X206,OR(Y206="T",Y206="P")),VLOOKUP(X206,'S1-TI'!$D$7:$U$58,9,0),"-")))</f>
        <v>-</v>
      </c>
      <c r="AC206" s="187" t="str">
        <f>IF(X206="","-",IF(VLOOKUP(X206,'S1-TI'!$D$7:$U$58,17,0)=0,"-",IF(AND(X206=X206,Y206="P"),VLOOKUP(X206,'S1-TI'!$D$7:$U$58,17,0),"-")))</f>
        <v>-</v>
      </c>
      <c r="AD206" s="189" t="str">
        <f>IF(X206="","-",IF(VLOOKUP(X206,'S1-TI'!$D$7:$U$58,18,0)=0,"-",IF(AND(X206=X206,Y206="P"),VLOOKUP(X206,'S1-TI'!$D$7:$U$58,18,0),"-")))</f>
        <v>-</v>
      </c>
      <c r="AE206" s="223" t="s">
        <v>293</v>
      </c>
      <c r="AF206" s="239"/>
      <c r="AG206" s="184"/>
      <c r="AH206" s="185" t="s">
        <v>560</v>
      </c>
      <c r="AI206" s="186" t="s">
        <v>38</v>
      </c>
      <c r="AJ206" s="187" t="str">
        <f>IF(AH206="","-",IF(VLOOKUP(AH206,'S1-TI'!$D$7:$U$58,7,0)=0,"-",IF(AND(AH206=AH206,OR(AI206="T",AI206="P")),VLOOKUP(AH206,'S1-TI'!$D$7:$U$58,7,0),"-")))</f>
        <v>ACB</v>
      </c>
      <c r="AK206" s="187" t="str">
        <f>IF(AH206="","-",IF(VLOOKUP(AH206,'S1-TI'!$D$7:$U$58,8,0)=0,"-",IF(AND(AH206=AH206,OR(AI206="T",AI206="P")),VLOOKUP(AH206,'S1-TI'!$D$7:$U$58,8,0),"-")))</f>
        <v>ASD</v>
      </c>
      <c r="AL206" s="187" t="str">
        <f>IF(AH206="","-",IF(VLOOKUP(AH206,'S1-TI'!$D$7:$U$58,9,0)=0,"-",IF(AND(AH206=AH206,OR(AI206="T",AI206="P")),VLOOKUP(AH206,'S1-TI'!$D$7:$U$58,9,0),"-")))</f>
        <v>-</v>
      </c>
      <c r="AM206" s="187" t="str">
        <f>IF(AH206="","-",IF(VLOOKUP(AH206,'S1-TI'!$D$7:$U$58,17,0)=0,"-",IF(AND(AH206=AH206,AI206="P"),VLOOKUP(AH206,'S1-TI'!$D$7:$U$58,17,0),"-")))</f>
        <v>RGS</v>
      </c>
      <c r="AN206" s="189" t="str">
        <f>IF(AH206="","-",IF(VLOOKUP(AH206,'S1-TI'!$D$7:$U$58,18,0)=0,"-",IF(AND(AH206=AH206,AI206="P"),VLOOKUP(AH206,'S1-TI'!$D$7:$U$58,18,0),"-")))</f>
        <v>ATN</v>
      </c>
      <c r="AO206" s="223" t="s">
        <v>293</v>
      </c>
      <c r="AP206" s="210" t="s">
        <v>111</v>
      </c>
      <c r="AQ206" s="184"/>
      <c r="AR206" s="185" t="s">
        <v>312</v>
      </c>
      <c r="AS206" s="186" t="s">
        <v>38</v>
      </c>
      <c r="AT206" s="187" t="str">
        <f>IF(AR206="","-",IF(VLOOKUP(AR206,'S1-TI'!$D$7:$U$58,7,0)=0,"-",IF(AND(AR206=AR206,OR(AS206="T",AS206="P")),VLOOKUP(AR206,'S1-TI'!$D$7:$U$58,7,0),"-")))</f>
        <v>ASD</v>
      </c>
      <c r="AU206" s="187" t="str">
        <f>IF(AR206="","-",IF(VLOOKUP(AR206,'S1-TI'!$D$7:$U$58,8,0)=0,"-",IF(AND(AR206=AR206,OR(AS206="T",AS206="P")),VLOOKUP(AR206,'S1-TI'!$D$7:$U$58,8,0),"-")))</f>
        <v>SGS</v>
      </c>
      <c r="AV206" s="187" t="str">
        <f>IF(AR206="","-",IF(VLOOKUP(AR206,'S1-TI'!$D$7:$U$58,9,0)=0,"-",IF(AND(AR206=AR206,OR(AS206="T",AS206="P")),VLOOKUP(AR206,'S1-TI'!$D$7:$U$58,9,0),"-")))</f>
        <v>ART</v>
      </c>
      <c r="AW206" s="187" t="str">
        <f>IF(AR206="","-",IF(VLOOKUP(AR206,'S1-TI'!$D$7:$U$58,17,0)=0,"-",IF(AND(AR206=AR206,AS206="P"),VLOOKUP(AR206,'S1-TI'!$D$7:$U$58,17,0),"-")))</f>
        <v>RDS</v>
      </c>
      <c r="AX206" s="189" t="str">
        <f>IF(AR206="","-",IF(VLOOKUP(AR206,'S1-TI'!$D$7:$U$58,18,0)=0,"-",IF(AND(AR206=AR206,AS206="P"),VLOOKUP(AR206,'S1-TI'!$D$7:$U$58,18,0),"-")))</f>
        <v>-</v>
      </c>
      <c r="AY206" s="223" t="s">
        <v>293</v>
      </c>
      <c r="AZ206" s="210" t="s">
        <v>111</v>
      </c>
      <c r="BA206" s="22"/>
      <c r="BB206" s="22"/>
      <c r="BC206" s="22"/>
      <c r="BD206" s="22"/>
      <c r="BE206" s="2"/>
      <c r="BF206" s="2"/>
      <c r="BG206" s="2"/>
      <c r="BH206" s="2"/>
      <c r="BI206" s="2"/>
      <c r="BJ206" s="2"/>
    </row>
    <row r="207" spans="1:62" ht="14.25" customHeight="1">
      <c r="A207" s="23">
        <v>4</v>
      </c>
      <c r="B207" s="38" t="s">
        <v>725</v>
      </c>
      <c r="C207" s="184"/>
      <c r="D207" s="185"/>
      <c r="E207" s="186"/>
      <c r="F207" s="187" t="str">
        <f>IF(D207="","-",IF(VLOOKUP(D207,'S1-TI'!$D$7:$U$58,7,0)=0,"-",IF(AND(D207=D207,OR(E207="T",E207="P")),VLOOKUP(D207,'S1-TI'!$D$7:$U$58,7,0),"-")))</f>
        <v>-</v>
      </c>
      <c r="G207" s="187" t="str">
        <f>IF(D207="","-",IF(VLOOKUP(D207,'S1-TI'!$D$7:$U$58,8,0)=0,"-",IF(AND(D207=D207,OR(E207="T",E207="P")),VLOOKUP(D207,'S1-TI'!$D$7:$U$58,8,0),"-")))</f>
        <v>-</v>
      </c>
      <c r="H207" s="187" t="str">
        <f>IF(D207="","-",IF(VLOOKUP(D207,'S1-TI'!$D$7:$U$58,9,0)=0,"-",IF(AND(D207=D207,OR(E207="T",E207="P")),VLOOKUP(D207,'S1-TI'!$D$7:$U$58,9,0),"-")))</f>
        <v>-</v>
      </c>
      <c r="I207" s="187" t="str">
        <f>IF(D207="","-",IF(VLOOKUP(D207,'S1-TI'!$D$7:$U$58,17,0)=0,"-",IF(AND(D207=D207,E207="P"),VLOOKUP(D207,'S1-TI'!$D$7:$U$58,17,0),"-")))</f>
        <v>-</v>
      </c>
      <c r="J207" s="189" t="str">
        <f>IF(D207="","-",IF(VLOOKUP(D207,'S1-TI'!$D$7:$U$58,18,0)=0,"-",IF(AND(D207=D207,E207="P"),VLOOKUP(D207,'S1-TI'!$D$7:$U$58,18,0),"-")))</f>
        <v>-</v>
      </c>
      <c r="K207" s="223" t="s">
        <v>300</v>
      </c>
      <c r="L207" s="210"/>
      <c r="M207" s="184"/>
      <c r="N207" s="185" t="s">
        <v>312</v>
      </c>
      <c r="O207" s="186" t="s">
        <v>31</v>
      </c>
      <c r="P207" s="187" t="str">
        <f>IF(N207="","-",IF(VLOOKUP(N207,'S1-TI'!$D$7:$U$58,7,0)=0,"-",IF(AND(N207=N207,OR(O207="T",O207="P")),VLOOKUP(N207,'S1-TI'!$D$7:$U$58,7,0),"-")))</f>
        <v>ASD</v>
      </c>
      <c r="Q207" s="187" t="str">
        <f>IF(N207="","-",IF(VLOOKUP(N207,'S1-TI'!$D$7:$U$58,8,0)=0,"-",IF(AND(N207=N207,OR(O207="T",O207="P")),VLOOKUP(N207,'S1-TI'!$D$7:$U$58,8,0),"-")))</f>
        <v>SGS</v>
      </c>
      <c r="R207" s="187" t="str">
        <f>IF(N207="","-",IF(VLOOKUP(N207,'S1-TI'!$D$7:$U$58,9,0)=0,"-",IF(AND(N207=N207,OR(O207="T",O207="P")),VLOOKUP(N207,'S1-TI'!$D$7:$U$58,9,0),"-")))</f>
        <v>ART</v>
      </c>
      <c r="S207" s="187" t="str">
        <f>IF(N207="","-",IF(VLOOKUP(N207,'S1-TI'!$D$7:$U$58,17,0)=0,"-",IF(AND(N207=N207,O207="P"),VLOOKUP(N207,'S1-TI'!$D$7:$U$58,17,0),"-")))</f>
        <v>-</v>
      </c>
      <c r="T207" s="189" t="str">
        <f>IF(N207="","-",IF(VLOOKUP(N207,'S1-TI'!$D$7:$U$58,18,0)=0,"-",IF(AND(N207=N207,O207="P"),VLOOKUP(N207,'S1-TI'!$D$7:$U$58,18,0),"-")))</f>
        <v>-</v>
      </c>
      <c r="U207" s="223" t="s">
        <v>300</v>
      </c>
      <c r="V207" s="210" t="s">
        <v>90</v>
      </c>
      <c r="W207" s="184"/>
      <c r="X207" s="200"/>
      <c r="Y207" s="184"/>
      <c r="Z207" s="187" t="str">
        <f>IF(X207="","-",IF(VLOOKUP(X207,'S1-TI'!$D$7:$U$58,7,0)=0,"-",IF(AND(X207=X207,OR(Y207="T",Y207="P")),VLOOKUP(X207,'S1-TI'!$D$7:$U$58,7,0),"-")))</f>
        <v>-</v>
      </c>
      <c r="AA207" s="187" t="str">
        <f>IF(X207="","-",IF(VLOOKUP(X207,'S1-TI'!$D$7:$U$58,8,0)=0,"-",IF(AND(X207=X207,OR(Y207="T",Y207="P")),VLOOKUP(X207,'S1-TI'!$D$7:$U$58,8,0),"-")))</f>
        <v>-</v>
      </c>
      <c r="AB207" s="187" t="str">
        <f>IF(X207="","-",IF(VLOOKUP(X207,'S1-TI'!$D$7:$U$58,9,0)=0,"-",IF(AND(X207=X207,OR(Y207="T",Y207="P")),VLOOKUP(X207,'S1-TI'!$D$7:$U$58,9,0),"-")))</f>
        <v>-</v>
      </c>
      <c r="AC207" s="187" t="str">
        <f>IF(X207="","-",IF(VLOOKUP(X207,'S1-TI'!$D$7:$U$58,17,0)=0,"-",IF(AND(X207=X207,Y207="P"),VLOOKUP(X207,'S1-TI'!$D$7:$U$58,17,0),"-")))</f>
        <v>-</v>
      </c>
      <c r="AD207" s="189" t="str">
        <f>IF(X207="","-",IF(VLOOKUP(X207,'S1-TI'!$D$7:$U$58,18,0)=0,"-",IF(AND(X207=X207,Y207="P"),VLOOKUP(X207,'S1-TI'!$D$7:$U$58,18,0),"-")))</f>
        <v>-</v>
      </c>
      <c r="AE207" s="223" t="s">
        <v>300</v>
      </c>
      <c r="AF207" s="239"/>
      <c r="AG207" s="184"/>
      <c r="AH207" s="185" t="s">
        <v>560</v>
      </c>
      <c r="AI207" s="186" t="s">
        <v>38</v>
      </c>
      <c r="AJ207" s="187" t="str">
        <f>IF(AH207="","-",IF(VLOOKUP(AH207,'S1-TI'!$D$7:$U$58,7,0)=0,"-",IF(AND(AH207=AH207,OR(AI207="T",AI207="P")),VLOOKUP(AH207,'S1-TI'!$D$7:$U$58,7,0),"-")))</f>
        <v>ACB</v>
      </c>
      <c r="AK207" s="187" t="str">
        <f>IF(AH207="","-",IF(VLOOKUP(AH207,'S1-TI'!$D$7:$U$58,8,0)=0,"-",IF(AND(AH207=AH207,OR(AI207="T",AI207="P")),VLOOKUP(AH207,'S1-TI'!$D$7:$U$58,8,0),"-")))</f>
        <v>ASD</v>
      </c>
      <c r="AL207" s="187" t="str">
        <f>IF(AH207="","-",IF(VLOOKUP(AH207,'S1-TI'!$D$7:$U$58,9,0)=0,"-",IF(AND(AH207=AH207,OR(AI207="T",AI207="P")),VLOOKUP(AH207,'S1-TI'!$D$7:$U$58,9,0),"-")))</f>
        <v>-</v>
      </c>
      <c r="AM207" s="187" t="str">
        <f>IF(AH207="","-",IF(VLOOKUP(AH207,'S1-TI'!$D$7:$U$58,17,0)=0,"-",IF(AND(AH207=AH207,AI207="P"),VLOOKUP(AH207,'S1-TI'!$D$7:$U$58,17,0),"-")))</f>
        <v>RGS</v>
      </c>
      <c r="AN207" s="189" t="str">
        <f>IF(AH207="","-",IF(VLOOKUP(AH207,'S1-TI'!$D$7:$U$58,18,0)=0,"-",IF(AND(AH207=AH207,AI207="P"),VLOOKUP(AH207,'S1-TI'!$D$7:$U$58,18,0),"-")))</f>
        <v>ATN</v>
      </c>
      <c r="AO207" s="223" t="s">
        <v>300</v>
      </c>
      <c r="AP207" s="210" t="s">
        <v>111</v>
      </c>
      <c r="AQ207" s="184"/>
      <c r="AR207" s="185" t="s">
        <v>312</v>
      </c>
      <c r="AS207" s="186" t="s">
        <v>38</v>
      </c>
      <c r="AT207" s="187" t="str">
        <f>IF(AR207="","-",IF(VLOOKUP(AR207,'S1-TI'!$D$7:$U$58,7,0)=0,"-",IF(AND(AR207=AR207,OR(AS207="T",AS207="P")),VLOOKUP(AR207,'S1-TI'!$D$7:$U$58,7,0),"-")))</f>
        <v>ASD</v>
      </c>
      <c r="AU207" s="187" t="str">
        <f>IF(AR207="","-",IF(VLOOKUP(AR207,'S1-TI'!$D$7:$U$58,8,0)=0,"-",IF(AND(AR207=AR207,OR(AS207="T",AS207="P")),VLOOKUP(AR207,'S1-TI'!$D$7:$U$58,8,0),"-")))</f>
        <v>SGS</v>
      </c>
      <c r="AV207" s="187" t="str">
        <f>IF(AR207="","-",IF(VLOOKUP(AR207,'S1-TI'!$D$7:$U$58,9,0)=0,"-",IF(AND(AR207=AR207,OR(AS207="T",AS207="P")),VLOOKUP(AR207,'S1-TI'!$D$7:$U$58,9,0),"-")))</f>
        <v>ART</v>
      </c>
      <c r="AW207" s="187" t="str">
        <f>IF(AR207="","-",IF(VLOOKUP(AR207,'S1-TI'!$D$7:$U$58,17,0)=0,"-",IF(AND(AR207=AR207,AS207="P"),VLOOKUP(AR207,'S1-TI'!$D$7:$U$58,17,0),"-")))</f>
        <v>RDS</v>
      </c>
      <c r="AX207" s="189" t="str">
        <f>IF(AR207="","-",IF(VLOOKUP(AR207,'S1-TI'!$D$7:$U$58,18,0)=0,"-",IF(AND(AR207=AR207,AS207="P"),VLOOKUP(AR207,'S1-TI'!$D$7:$U$58,18,0),"-")))</f>
        <v>-</v>
      </c>
      <c r="AY207" s="223" t="s">
        <v>300</v>
      </c>
      <c r="AZ207" s="210" t="s">
        <v>111</v>
      </c>
      <c r="BA207" s="22"/>
      <c r="BB207" s="22"/>
      <c r="BC207" s="22"/>
      <c r="BD207" s="22"/>
      <c r="BE207" s="2"/>
      <c r="BF207" s="2"/>
      <c r="BG207" s="2"/>
      <c r="BH207" s="2"/>
      <c r="BI207" s="2"/>
      <c r="BJ207" s="2"/>
    </row>
    <row r="208" spans="1:62" ht="14.25" customHeight="1">
      <c r="A208" s="23">
        <v>4</v>
      </c>
      <c r="B208" s="38" t="s">
        <v>725</v>
      </c>
      <c r="C208" s="184"/>
      <c r="D208" s="185" t="s">
        <v>312</v>
      </c>
      <c r="E208" s="186" t="s">
        <v>31</v>
      </c>
      <c r="F208" s="187" t="str">
        <f>IF(D208="","-",IF(VLOOKUP(D208,'S1-SI'!$D$7:$U$58,7,0)=0,"-",IF(AND(D208=D208,OR(E208="T",E208="P")),VLOOKUP(D208,'S1-SI'!$D$7:$U$58,7,0),"-")))</f>
        <v>SGS</v>
      </c>
      <c r="G208" s="187" t="str">
        <f>IF(D208="","-",IF(VLOOKUP(D208,'S1-SI'!$D$7:$U$58,8,0)=0,"-",IF(AND(D208=D208,OR(E208="T",E208="P")),VLOOKUP(D208,'S1-SI'!$D$7:$U$58,8,0),"-")))</f>
        <v>-</v>
      </c>
      <c r="H208" s="187" t="str">
        <f>IF(D208="","-",IF(VLOOKUP(D208,'S1-SI'!$D$7:$U$58,9,0)=0,"-",IF(AND(D208=D208,OR(E208="T",E208="P")),VLOOKUP(D208,'S1-SI'!$D$7:$U$58,9,0),"-")))</f>
        <v>-</v>
      </c>
      <c r="I208" s="187" t="str">
        <f>IF(D208="","-",IF(VLOOKUP(D208,'S1-SI'!$D$7:$U$58,17,0)=0,"-",IF(AND(D208=D208,E208="P"),VLOOKUP(D208,'S1-SI'!$D$7:$U$58,17,0),"-")))</f>
        <v>-</v>
      </c>
      <c r="J208" s="189" t="str">
        <f>IF(D208="","-",IF(VLOOKUP(D208,'S1-SI'!$D$7:$U$58,18,0)=0,"-",IF(AND(D208=D208,E208="P"),VLOOKUP(D208,'S1-SI'!$D$7:$U$58,18,0),"-")))</f>
        <v>-</v>
      </c>
      <c r="K208" s="191" t="s">
        <v>307</v>
      </c>
      <c r="L208" s="210" t="s">
        <v>40</v>
      </c>
      <c r="M208" s="184"/>
      <c r="N208" s="185" t="s">
        <v>636</v>
      </c>
      <c r="O208" s="186" t="s">
        <v>31</v>
      </c>
      <c r="P208" s="187" t="str">
        <f>IF(N208="","-",IF(VLOOKUP(N208,'S1-SI'!$D$7:$U$58,7,0)=0,"-",IF(AND(N208=N208,OR(O208="T",O208="P")),VLOOKUP(N208,'S1-SI'!$D$7:$U$58,7,0),"-")))</f>
        <v>MSS</v>
      </c>
      <c r="Q208" s="187" t="str">
        <f>IF(N208="","-",IF(VLOOKUP(N208,'S1-SI'!$D$7:$U$58,8,0)=0,"-",IF(AND(N208=N208,OR(O208="T",O208="P")),VLOOKUP(N208,'S1-SI'!$D$7:$U$58,8,0),"-")))</f>
        <v>-</v>
      </c>
      <c r="R208" s="187" t="str">
        <f>IF(N208="","-",IF(VLOOKUP(N208,'S1-SI'!$D$7:$U$58,9,0)=0,"-",IF(AND(N208=N208,OR(O208="T",O208="P")),VLOOKUP(N208,'S1-SI'!$D$7:$U$58,9,0),"-")))</f>
        <v>-</v>
      </c>
      <c r="S208" s="187" t="str">
        <f>IF(N208="","-",IF(VLOOKUP(N208,'S1-SI'!$D$7:$U$58,17,0)=0,"-",IF(AND(N208=N208,O208="P"),VLOOKUP(N208,'S1-SI'!$D$7:$U$58,17,0),"-")))</f>
        <v>-</v>
      </c>
      <c r="T208" s="189" t="str">
        <f>IF(N208="","-",IF(VLOOKUP(N208,'S1-SI'!$D$7:$U$58,18,0)=0,"-",IF(AND(N208=N208,O208="P"),VLOOKUP(N208,'S1-SI'!$D$7:$U$58,18,0),"-")))</f>
        <v>-</v>
      </c>
      <c r="U208" s="195" t="s">
        <v>307</v>
      </c>
      <c r="V208" s="210" t="s">
        <v>26</v>
      </c>
      <c r="W208" s="184"/>
      <c r="X208" s="185" t="s">
        <v>308</v>
      </c>
      <c r="Y208" s="186" t="s">
        <v>31</v>
      </c>
      <c r="Z208" s="187" t="str">
        <f>IF(X208="","-",IF(VLOOKUP(X208,'S1-SI'!$D$7:$U$58,7,0)=0,"-",IF(AND(X208=X208,OR(Y208="T",Y208="P")),VLOOKUP(X208,'S1-SI'!$D$7:$U$58,7,0),"-")))</f>
        <v>MSS</v>
      </c>
      <c r="AA208" s="187" t="str">
        <f>IF(X208="","-",IF(VLOOKUP(X208,'S1-SI'!$D$7:$U$58,8,0)=0,"-",IF(AND(X208=X208,OR(Y208="T",Y208="P")),VLOOKUP(X208,'S1-SI'!$D$7:$U$58,8,0),"-")))</f>
        <v>-</v>
      </c>
      <c r="AB208" s="187" t="str">
        <f>IF(X208="","-",IF(VLOOKUP(X208,'S1-SI'!$D$7:$U$58,9,0)=0,"-",IF(AND(X208=X208,OR(Y208="T",Y208="P")),VLOOKUP(X208,'S1-SI'!$D$7:$U$58,9,0),"-")))</f>
        <v>-</v>
      </c>
      <c r="AC208" s="187" t="str">
        <f>IF(X208="","-",IF(VLOOKUP(X208,'S1-SI'!$D$7:$U$58,17,0)=0,"-",IF(AND(X208=X208,Y208="P"),VLOOKUP(X208,'S1-SI'!$D$7:$U$58,17,0),"-")))</f>
        <v>-</v>
      </c>
      <c r="AD208" s="189" t="str">
        <f>IF(X208="","-",IF(VLOOKUP(X208,'S1-SI'!$D$7:$U$58,18,0)=0,"-",IF(AND(X208=X208,Y208="P"),VLOOKUP(X208,'S1-SI'!$D$7:$U$58,18,0),"-")))</f>
        <v>-</v>
      </c>
      <c r="AE208" s="195" t="s">
        <v>307</v>
      </c>
      <c r="AF208" s="210" t="s">
        <v>26</v>
      </c>
      <c r="AG208" s="184"/>
      <c r="AH208" s="185" t="s">
        <v>308</v>
      </c>
      <c r="AI208" s="186" t="s">
        <v>38</v>
      </c>
      <c r="AJ208" s="187" t="str">
        <f>IF(AH208="","-",IF(VLOOKUP(AH208,'S1-SI'!$D$7:$U$58,7,0)=0,"-",IF(AND(AH208=AH208,OR(AI208="T",AI208="P")),VLOOKUP(AH208,'S1-SI'!$D$7:$U$58,7,0),"-")))</f>
        <v>MSS</v>
      </c>
      <c r="AK208" s="187" t="str">
        <f>IF(AH208="","-",IF(VLOOKUP(AH208,'S1-SI'!$D$7:$U$58,8,0)=0,"-",IF(AND(AH208=AH208,OR(AI208="T",AI208="P")),VLOOKUP(AH208,'S1-SI'!$D$7:$U$58,8,0),"-")))</f>
        <v>-</v>
      </c>
      <c r="AL208" s="187" t="str">
        <f>IF(AH208="","-",IF(VLOOKUP(AH208,'S1-SI'!$D$7:$U$58,9,0)=0,"-",IF(AND(AH208=AH208,OR(AI208="T",AI208="P")),VLOOKUP(AH208,'S1-SI'!$D$7:$U$58,9,0),"-")))</f>
        <v>-</v>
      </c>
      <c r="AM208" s="187" t="str">
        <f>IF(AH208="","-",IF(VLOOKUP(AH208,'S1-SI'!$D$7:$U$58,17,0)=0,"-",IF(AND(AH208=AH208,AI208="P"),VLOOKUP(AH208,'S1-SI'!$D$7:$U$58,17,0),"-")))</f>
        <v>SJS</v>
      </c>
      <c r="AN208" s="189" t="str">
        <f>IF(AH208="","-",IF(VLOOKUP(AH208,'S1-SI'!$D$7:$U$58,18,0)=0,"-",IF(AND(AH208=AH208,AI208="P"),VLOOKUP(AH208,'S1-SI'!$D$7:$U$58,18,0),"-")))</f>
        <v>-</v>
      </c>
      <c r="AO208" s="195" t="s">
        <v>307</v>
      </c>
      <c r="AP208" s="210" t="s">
        <v>117</v>
      </c>
      <c r="AQ208" s="184"/>
      <c r="AR208" s="185" t="s">
        <v>636</v>
      </c>
      <c r="AS208" s="186" t="s">
        <v>38</v>
      </c>
      <c r="AT208" s="187" t="str">
        <f>IF(AR208="","-",IF(VLOOKUP(AR208,'S1-SI'!$D$7:$U$58,7,0)=0,"-",IF(AND(AR208=AR208,OR(AS208="T",AS208="P")),VLOOKUP(AR208,'S1-SI'!$D$7:$U$58,7,0),"-")))</f>
        <v>MSS</v>
      </c>
      <c r="AU208" s="187" t="str">
        <f>IF(AR208="","-",IF(VLOOKUP(AR208,'S1-SI'!$D$7:$U$58,8,0)=0,"-",IF(AND(AR208=AR208,OR(AS208="T",AS208="P")),VLOOKUP(AR208,'S1-SI'!$D$7:$U$58,8,0),"-")))</f>
        <v>-</v>
      </c>
      <c r="AV208" s="187" t="str">
        <f>IF(AR208="","-",IF(VLOOKUP(AR208,'S1-SI'!$D$7:$U$58,9,0)=0,"-",IF(AND(AR208=AR208,OR(AS208="T",AS208="P")),VLOOKUP(AR208,'S1-SI'!$D$7:$U$58,9,0),"-")))</f>
        <v>-</v>
      </c>
      <c r="AW208" s="187" t="str">
        <f>IF(AR208="","-",IF(VLOOKUP(AR208,'S1-SI'!$D$7:$U$58,17,0)=0,"-",IF(AND(AR208=AR208,AS208="P"),VLOOKUP(AR208,'S1-SI'!$D$7:$U$58,17,0),"-")))</f>
        <v>SJS</v>
      </c>
      <c r="AX208" s="189" t="str">
        <f>IF(AR208="","-",IF(VLOOKUP(AR208,'S1-SI'!$D$7:$U$58,18,0)=0,"-",IF(AND(AR208=AR208,AS208="P"),VLOOKUP(AR208,'S1-SI'!$D$7:$U$58,18,0),"-")))</f>
        <v>-</v>
      </c>
      <c r="AY208" s="195" t="s">
        <v>307</v>
      </c>
      <c r="AZ208" s="210" t="s">
        <v>40</v>
      </c>
      <c r="BA208" s="22"/>
      <c r="BB208" s="22"/>
      <c r="BC208" s="22"/>
      <c r="BD208" s="22"/>
      <c r="BE208" s="2"/>
      <c r="BF208" s="2"/>
      <c r="BG208" s="2"/>
      <c r="BH208" s="2"/>
      <c r="BI208" s="2"/>
      <c r="BJ208" s="2"/>
    </row>
    <row r="209" spans="1:62" ht="14.25" customHeight="1">
      <c r="A209" s="23">
        <v>4</v>
      </c>
      <c r="B209" s="38" t="s">
        <v>725</v>
      </c>
      <c r="C209" s="184"/>
      <c r="D209" s="185" t="s">
        <v>312</v>
      </c>
      <c r="E209" s="186" t="s">
        <v>31</v>
      </c>
      <c r="F209" s="187" t="str">
        <f>IF(D209="","-",IF(VLOOKUP(D209,'S1-SI'!$D$7:$U$58,7,0)=0,"-",IF(AND(D209=D209,OR(E209="T",E209="P")),VLOOKUP(D209,'S1-SI'!$D$7:$U$58,7,0),"-")))</f>
        <v>SGS</v>
      </c>
      <c r="G209" s="187" t="str">
        <f>IF(D209="","-",IF(VLOOKUP(D209,'S1-SI'!$D$7:$U$58,8,0)=0,"-",IF(AND(D209=D209,OR(E209="T",E209="P")),VLOOKUP(D209,'S1-SI'!$D$7:$U$58,8,0),"-")))</f>
        <v>-</v>
      </c>
      <c r="H209" s="187" t="str">
        <f>IF(D209="","-",IF(VLOOKUP(D209,'S1-SI'!$D$7:$U$58,9,0)=0,"-",IF(AND(D209=D209,OR(E209="T",E209="P")),VLOOKUP(D209,'S1-SI'!$D$7:$U$58,9,0),"-")))</f>
        <v>-</v>
      </c>
      <c r="I209" s="187" t="str">
        <f>IF(D209="","-",IF(VLOOKUP(D209,'S1-SI'!$D$7:$U$58,17,0)=0,"-",IF(AND(D209=D209,E209="P"),VLOOKUP(D209,'S1-SI'!$D$7:$U$58,17,0),"-")))</f>
        <v>-</v>
      </c>
      <c r="J209" s="189" t="str">
        <f>IF(D209="","-",IF(VLOOKUP(D209,'S1-SI'!$D$7:$U$58,18,0)=0,"-",IF(AND(D209=D209,E209="P"),VLOOKUP(D209,'S1-SI'!$D$7:$U$58,18,0),"-")))</f>
        <v>-</v>
      </c>
      <c r="K209" s="191" t="s">
        <v>313</v>
      </c>
      <c r="L209" s="210" t="s">
        <v>40</v>
      </c>
      <c r="M209" s="184"/>
      <c r="N209" s="185" t="s">
        <v>636</v>
      </c>
      <c r="O209" s="186" t="s">
        <v>31</v>
      </c>
      <c r="P209" s="187" t="str">
        <f>IF(N209="","-",IF(VLOOKUP(N209,'S1-SI'!$D$7:$U$58,7,0)=0,"-",IF(AND(N209=N209,OR(O209="T",O209="P")),VLOOKUP(N209,'S1-SI'!$D$7:$U$58,7,0),"-")))</f>
        <v>MSS</v>
      </c>
      <c r="Q209" s="187" t="str">
        <f>IF(N209="","-",IF(VLOOKUP(N209,'S1-SI'!$D$7:$U$58,8,0)=0,"-",IF(AND(N209=N209,OR(O209="T",O209="P")),VLOOKUP(N209,'S1-SI'!$D$7:$U$58,8,0),"-")))</f>
        <v>-</v>
      </c>
      <c r="R209" s="187" t="str">
        <f>IF(N209="","-",IF(VLOOKUP(N209,'S1-SI'!$D$7:$U$58,9,0)=0,"-",IF(AND(N209=N209,OR(O209="T",O209="P")),VLOOKUP(N209,'S1-SI'!$D$7:$U$58,9,0),"-")))</f>
        <v>-</v>
      </c>
      <c r="S209" s="187" t="str">
        <f>IF(N209="","-",IF(VLOOKUP(N209,'S1-SI'!$D$7:$U$58,17,0)=0,"-",IF(AND(N209=N209,O209="P"),VLOOKUP(N209,'S1-SI'!$D$7:$U$58,17,0),"-")))</f>
        <v>-</v>
      </c>
      <c r="T209" s="189" t="str">
        <f>IF(N209="","-",IF(VLOOKUP(N209,'S1-SI'!$D$7:$U$58,18,0)=0,"-",IF(AND(N209=N209,O209="P"),VLOOKUP(N209,'S1-SI'!$D$7:$U$58,18,0),"-")))</f>
        <v>-</v>
      </c>
      <c r="U209" s="195" t="s">
        <v>313</v>
      </c>
      <c r="V209" s="210" t="s">
        <v>26</v>
      </c>
      <c r="W209" s="184"/>
      <c r="X209" s="185" t="s">
        <v>308</v>
      </c>
      <c r="Y209" s="186" t="s">
        <v>31</v>
      </c>
      <c r="Z209" s="187" t="str">
        <f>IF(X209="","-",IF(VLOOKUP(X209,'S1-SI'!$D$7:$U$58,7,0)=0,"-",IF(AND(X209=X209,OR(Y209="T",Y209="P")),VLOOKUP(X209,'S1-SI'!$D$7:$U$58,7,0),"-")))</f>
        <v>MSS</v>
      </c>
      <c r="AA209" s="187" t="str">
        <f>IF(X209="","-",IF(VLOOKUP(X209,'S1-SI'!$D$7:$U$58,8,0)=0,"-",IF(AND(X209=X209,OR(Y209="T",Y209="P")),VLOOKUP(X209,'S1-SI'!$D$7:$U$58,8,0),"-")))</f>
        <v>-</v>
      </c>
      <c r="AB209" s="187" t="str">
        <f>IF(X209="","-",IF(VLOOKUP(X209,'S1-SI'!$D$7:$U$58,9,0)=0,"-",IF(AND(X209=X209,OR(Y209="T",Y209="P")),VLOOKUP(X209,'S1-SI'!$D$7:$U$58,9,0),"-")))</f>
        <v>-</v>
      </c>
      <c r="AC209" s="187" t="str">
        <f>IF(X209="","-",IF(VLOOKUP(X209,'S1-SI'!$D$7:$U$58,17,0)=0,"-",IF(AND(X209=X209,Y209="P"),VLOOKUP(X209,'S1-SI'!$D$7:$U$58,17,0),"-")))</f>
        <v>-</v>
      </c>
      <c r="AD209" s="189" t="str">
        <f>IF(X209="","-",IF(VLOOKUP(X209,'S1-SI'!$D$7:$U$58,18,0)=0,"-",IF(AND(X209=X209,Y209="P"),VLOOKUP(X209,'S1-SI'!$D$7:$U$58,18,0),"-")))</f>
        <v>-</v>
      </c>
      <c r="AE209" s="195" t="s">
        <v>313</v>
      </c>
      <c r="AF209" s="210" t="s">
        <v>26</v>
      </c>
      <c r="AG209" s="184"/>
      <c r="AH209" s="185" t="s">
        <v>308</v>
      </c>
      <c r="AI209" s="186" t="s">
        <v>38</v>
      </c>
      <c r="AJ209" s="187" t="str">
        <f>IF(AH209="","-",IF(VLOOKUP(AH209,'S1-SI'!$D$7:$U$58,7,0)=0,"-",IF(AND(AH209=AH209,OR(AI209="T",AI209="P")),VLOOKUP(AH209,'S1-SI'!$D$7:$U$58,7,0),"-")))</f>
        <v>MSS</v>
      </c>
      <c r="AK209" s="187" t="str">
        <f>IF(AH209="","-",IF(VLOOKUP(AH209,'S1-SI'!$D$7:$U$58,8,0)=0,"-",IF(AND(AH209=AH209,OR(AI209="T",AI209="P")),VLOOKUP(AH209,'S1-SI'!$D$7:$U$58,8,0),"-")))</f>
        <v>-</v>
      </c>
      <c r="AL209" s="187" t="str">
        <f>IF(AH209="","-",IF(VLOOKUP(AH209,'S1-SI'!$D$7:$U$58,9,0)=0,"-",IF(AND(AH209=AH209,OR(AI209="T",AI209="P")),VLOOKUP(AH209,'S1-SI'!$D$7:$U$58,9,0),"-")))</f>
        <v>-</v>
      </c>
      <c r="AM209" s="187" t="str">
        <f>IF(AH209="","-",IF(VLOOKUP(AH209,'S1-SI'!$D$7:$U$58,17,0)=0,"-",IF(AND(AH209=AH209,AI209="P"),VLOOKUP(AH209,'S1-SI'!$D$7:$U$58,17,0),"-")))</f>
        <v>SJS</v>
      </c>
      <c r="AN209" s="189" t="str">
        <f>IF(AH209="","-",IF(VLOOKUP(AH209,'S1-SI'!$D$7:$U$58,18,0)=0,"-",IF(AND(AH209=AH209,AI209="P"),VLOOKUP(AH209,'S1-SI'!$D$7:$U$58,18,0),"-")))</f>
        <v>-</v>
      </c>
      <c r="AO209" s="195" t="s">
        <v>313</v>
      </c>
      <c r="AP209" s="210" t="s">
        <v>117</v>
      </c>
      <c r="AQ209" s="184"/>
      <c r="AR209" s="185" t="s">
        <v>636</v>
      </c>
      <c r="AS209" s="186" t="s">
        <v>38</v>
      </c>
      <c r="AT209" s="187" t="str">
        <f>IF(AR209="","-",IF(VLOOKUP(AR209,'S1-SI'!$D$7:$U$58,7,0)=0,"-",IF(AND(AR209=AR209,OR(AS209="T",AS209="P")),VLOOKUP(AR209,'S1-SI'!$D$7:$U$58,7,0),"-")))</f>
        <v>MSS</v>
      </c>
      <c r="AU209" s="187" t="str">
        <f>IF(AR209="","-",IF(VLOOKUP(AR209,'S1-SI'!$D$7:$U$58,8,0)=0,"-",IF(AND(AR209=AR209,OR(AS209="T",AS209="P")),VLOOKUP(AR209,'S1-SI'!$D$7:$U$58,8,0),"-")))</f>
        <v>-</v>
      </c>
      <c r="AV209" s="187" t="str">
        <f>IF(AR209="","-",IF(VLOOKUP(AR209,'S1-SI'!$D$7:$U$58,9,0)=0,"-",IF(AND(AR209=AR209,OR(AS209="T",AS209="P")),VLOOKUP(AR209,'S1-SI'!$D$7:$U$58,9,0),"-")))</f>
        <v>-</v>
      </c>
      <c r="AW209" s="187" t="str">
        <f>IF(AR209="","-",IF(VLOOKUP(AR209,'S1-SI'!$D$7:$U$58,17,0)=0,"-",IF(AND(AR209=AR209,AS209="P"),VLOOKUP(AR209,'S1-SI'!$D$7:$U$58,17,0),"-")))</f>
        <v>SJS</v>
      </c>
      <c r="AX209" s="189" t="str">
        <f>IF(AR209="","-",IF(VLOOKUP(AR209,'S1-SI'!$D$7:$U$58,18,0)=0,"-",IF(AND(AR209=AR209,AS209="P"),VLOOKUP(AR209,'S1-SI'!$D$7:$U$58,18,0),"-")))</f>
        <v>-</v>
      </c>
      <c r="AY209" s="195" t="s">
        <v>313</v>
      </c>
      <c r="AZ209" s="210" t="s">
        <v>40</v>
      </c>
      <c r="BA209" s="22"/>
      <c r="BB209" s="22"/>
      <c r="BC209" s="22"/>
      <c r="BD209" s="22"/>
      <c r="BE209" s="2"/>
      <c r="BF209" s="2"/>
      <c r="BG209" s="2"/>
      <c r="BH209" s="2"/>
      <c r="BI209" s="2"/>
      <c r="BJ209" s="2"/>
    </row>
    <row r="210" spans="1:62" ht="14.25" customHeight="1">
      <c r="A210" s="23">
        <v>4</v>
      </c>
      <c r="B210" s="38" t="s">
        <v>725</v>
      </c>
      <c r="C210" s="184"/>
      <c r="D210" s="185" t="s">
        <v>474</v>
      </c>
      <c r="E210" s="186" t="s">
        <v>31</v>
      </c>
      <c r="F210" s="187" t="str">
        <f>IF(D210="","-",IF(VLOOKUP(D210,'S1-TE'!$D$7:$U$58,7,0)=0,"-",IF(AND(D210=D210,OR(E210="T",E210="P")),VLOOKUP(D210,'S1-TE'!$D$7:$U$58,7,0),"-")))</f>
        <v>FHS</v>
      </c>
      <c r="G210" s="187" t="str">
        <f>IF(D210="","-",IF(VLOOKUP(D210,'S1-TE'!$D$7:$U$58,8,0)=0,"-",IF(AND(D210=D210,OR(E210="T",E210="P")),VLOOKUP(D210,'S1-TE'!$D$7:$U$58,8,0),"-")))</f>
        <v>-</v>
      </c>
      <c r="H210" s="187" t="str">
        <f>IF(D210="","-",IF(VLOOKUP(D210,'S1-TE'!$D$7:$U$58,9,0)=0,"-",IF(AND(D210=D210,OR(E210="T",E210="P")),VLOOKUP(D210,'S1-TE'!$D$7:$U$58,9,0),"-")))</f>
        <v>-</v>
      </c>
      <c r="I210" s="187" t="str">
        <f>IF(D210="","-",IF(VLOOKUP(D210,'S1-TE'!$D$7:$U$58,17,0)=0,"-",IF(AND(D210=D210,E210="P"),VLOOKUP(D210,'S1-TE'!$D$7:$U$58,17,0),"-")))</f>
        <v>-</v>
      </c>
      <c r="J210" s="189" t="str">
        <f>IF(D210="","-",IF(VLOOKUP(D210,'S1-TE'!$D$7:$U$58,18,0)=0,"-",IF(AND(D210=D210,E210="P"),VLOOKUP(D210,'S1-TE'!$D$7:$U$58,18,0),"-")))</f>
        <v>-</v>
      </c>
      <c r="K210" s="195" t="s">
        <v>317</v>
      </c>
      <c r="L210" s="192" t="s">
        <v>12</v>
      </c>
      <c r="M210" s="184"/>
      <c r="N210" s="185" t="s">
        <v>459</v>
      </c>
      <c r="O210" s="186" t="s">
        <v>31</v>
      </c>
      <c r="P210" s="187" t="str">
        <f>IF(N210="","-",IF(VLOOKUP(N210,'S1-TE'!$D$7:$U$58,7,0)=0,"-",IF(AND(N210=N210,OR(O210="T",O210="P")),VLOOKUP(N210,'S1-TE'!$D$7:$U$58,7,0),"-")))</f>
        <v>ABS</v>
      </c>
      <c r="Q210" s="187" t="str">
        <f>IF(N210="","-",IF(VLOOKUP(N210,'S1-TE'!$D$7:$U$58,8,0)=0,"-",IF(AND(N210=N210,OR(O210="T",O210="P")),VLOOKUP(N210,'S1-TE'!$D$7:$U$58,8,0),"-")))</f>
        <v>SFA</v>
      </c>
      <c r="R210" s="187" t="str">
        <f>IF(N210="","-",IF(VLOOKUP(N210,'S1-TE'!$D$7:$U$58,9,0)=0,"-",IF(AND(N210=N210,OR(O210="T",O210="P")),VLOOKUP(N210,'S1-TE'!$D$7:$U$58,9,0),"-")))</f>
        <v>-</v>
      </c>
      <c r="S210" s="187" t="str">
        <f>IF(N210="","-",IF(VLOOKUP(N210,'S1-TE'!$D$7:$U$58,17,0)=0,"-",IF(AND(N210=N210,O210="P"),VLOOKUP(N210,'S1-TE'!$D$7:$U$58,17,0),"-")))</f>
        <v>-</v>
      </c>
      <c r="T210" s="189" t="str">
        <f>IF(N210="","-",IF(VLOOKUP(N210,'S1-TE'!$D$7:$U$58,18,0)=0,"-",IF(AND(N210=N210,O210="P"),VLOOKUP(N210,'S1-TE'!$D$7:$U$58,18,0),"-")))</f>
        <v>-</v>
      </c>
      <c r="U210" s="195" t="s">
        <v>317</v>
      </c>
      <c r="V210" s="192" t="s">
        <v>42</v>
      </c>
      <c r="W210" s="184"/>
      <c r="X210" s="200"/>
      <c r="Y210" s="184"/>
      <c r="Z210" s="187" t="str">
        <f>IF(X210="","-",IF(VLOOKUP(X210,'S1-TE'!$D$7:$U$58,7,0)=0,"-",IF(AND(X210=X210,OR(Y210="T",Y210="P")),VLOOKUP(X210,'S1-TE'!$D$7:$U$58,7,0),"-")))</f>
        <v>-</v>
      </c>
      <c r="AA210" s="187" t="str">
        <f>IF(X210="","-",IF(VLOOKUP(X210,'S1-TE'!$D$7:$U$58,8,0)=0,"-",IF(AND(X210=X210,OR(Y210="T",Y210="P")),VLOOKUP(X210,'S1-TE'!$D$7:$U$58,8,0),"-")))</f>
        <v>-</v>
      </c>
      <c r="AB210" s="187" t="str">
        <f>IF(X210="","-",IF(VLOOKUP(X210,'S1-TE'!$D$7:$U$58,9,0)=0,"-",IF(AND(X210=X210,OR(Y210="T",Y210="P")),VLOOKUP(X210,'S1-TE'!$D$7:$U$58,9,0),"-")))</f>
        <v>-</v>
      </c>
      <c r="AC210" s="187" t="str">
        <f>IF(X210="","-",IF(VLOOKUP(X210,'S1-TE'!$D$7:$U$58,17,0)=0,"-",IF(AND(X210=X210,Y210="P"),VLOOKUP(X210,'S1-TE'!$D$7:$U$58,17,0),"-")))</f>
        <v>-</v>
      </c>
      <c r="AD210" s="189" t="str">
        <f>IF(X210="","-",IF(VLOOKUP(X210,'S1-TE'!$D$7:$U$58,18,0)=0,"-",IF(AND(X210=X210,Y210="P"),VLOOKUP(X210,'S1-TE'!$D$7:$U$58,18,0),"-")))</f>
        <v>-</v>
      </c>
      <c r="AE210" s="195" t="s">
        <v>317</v>
      </c>
      <c r="AF210" s="203"/>
      <c r="AG210" s="184"/>
      <c r="AH210" s="185" t="s">
        <v>320</v>
      </c>
      <c r="AI210" s="186" t="s">
        <v>31</v>
      </c>
      <c r="AJ210" s="187" t="str">
        <f>IF(AH210="","-",IF(VLOOKUP(AH210,'S1-TE'!$D$7:$U$58,7,0)=0,"-",IF(AND(AH210=AH210,OR(AI210="T",AI210="P")),VLOOKUP(AH210,'S1-TE'!$D$7:$U$58,7,0),"-")))</f>
        <v>GPS</v>
      </c>
      <c r="AK210" s="187" t="str">
        <f>IF(AH210="","-",IF(VLOOKUP(AH210,'S1-TE'!$D$7:$U$58,8,0)=0,"-",IF(AND(AH210=AH210,OR(AI210="T",AI210="P")),VLOOKUP(AH210,'S1-TE'!$D$7:$U$58,8,0),"-")))</f>
        <v>-</v>
      </c>
      <c r="AL210" s="187" t="str">
        <f>IF(AH210="","-",IF(VLOOKUP(AH210,'S1-TE'!$D$7:$U$58,9,0)=0,"-",IF(AND(AH210=AH210,OR(AI210="T",AI210="P")),VLOOKUP(AH210,'S1-TE'!$D$7:$U$58,9,0),"-")))</f>
        <v>-</v>
      </c>
      <c r="AM210" s="187" t="str">
        <f>IF(AH210="","-",IF(VLOOKUP(AH210,'S1-TE'!$D$7:$U$58,17,0)=0,"-",IF(AND(AH210=AH210,AI210="P"),VLOOKUP(AH210,'S1-TE'!$D$7:$U$58,17,0),"-")))</f>
        <v>-</v>
      </c>
      <c r="AN210" s="189" t="str">
        <f>IF(AH210="","-",IF(VLOOKUP(AH210,'S1-TE'!$D$7:$U$58,18,0)=0,"-",IF(AND(AH210=AH210,AI210="P"),VLOOKUP(AH210,'S1-TE'!$D$7:$U$58,18,0),"-")))</f>
        <v>-</v>
      </c>
      <c r="AO210" s="195" t="s">
        <v>317</v>
      </c>
      <c r="AP210" s="192" t="s">
        <v>70</v>
      </c>
      <c r="AQ210" s="184"/>
      <c r="AR210" s="200"/>
      <c r="AS210" s="184"/>
      <c r="AT210" s="187" t="str">
        <f>IF(AR210="","-",IF(VLOOKUP(AR210,'S1-TE'!$D$7:$U$58,7,0)=0,"-",IF(AND(AR210=AR210,OR(AS210="T",AS210="P")),VLOOKUP(AR210,'S1-TE'!$D$7:$U$58,7,0),"-")))</f>
        <v>-</v>
      </c>
      <c r="AU210" s="187" t="str">
        <f>IF(AR210="","-",IF(VLOOKUP(AR210,'S1-TE'!$D$7:$U$58,8,0)=0,"-",IF(AND(AR210=AR210,OR(AS210="T",AS210="P")),VLOOKUP(AR210,'S1-TE'!$D$7:$U$58,8,0),"-")))</f>
        <v>-</v>
      </c>
      <c r="AV210" s="187" t="str">
        <f>IF(AR210="","-",IF(VLOOKUP(AR210,'S1-TE'!$D$7:$U$58,9,0)=0,"-",IF(AND(AR210=AR210,OR(AS210="T",AS210="P")),VLOOKUP(AR210,'S1-TE'!$D$7:$U$58,9,0),"-")))</f>
        <v>-</v>
      </c>
      <c r="AW210" s="187" t="str">
        <f>IF(AR210="","-",IF(VLOOKUP(AR210,'S1-TE'!$D$7:$U$58,17,0)=0,"-",IF(AND(AR210=AR210,AS210="P"),VLOOKUP(AR210,'S1-TE'!$D$7:$U$58,17,0),"-")))</f>
        <v>-</v>
      </c>
      <c r="AX210" s="189" t="str">
        <f>IF(AR210="","-",IF(VLOOKUP(AR210,'S1-TE'!$D$7:$U$58,18,0)=0,"-",IF(AND(AR210=AR210,AS210="P"),VLOOKUP(AR210,'S1-TE'!$D$7:$U$58,18,0),"-")))</f>
        <v>-</v>
      </c>
      <c r="AY210" s="195" t="s">
        <v>317</v>
      </c>
      <c r="AZ210" s="203"/>
      <c r="BA210" s="22"/>
      <c r="BB210" s="22"/>
      <c r="BC210" s="22"/>
      <c r="BD210" s="22"/>
      <c r="BE210" s="2"/>
      <c r="BF210" s="2"/>
      <c r="BG210" s="2"/>
      <c r="BH210" s="2"/>
      <c r="BI210" s="2"/>
      <c r="BJ210" s="2"/>
    </row>
    <row r="211" spans="1:62" ht="14.25" customHeight="1">
      <c r="A211" s="23">
        <v>4</v>
      </c>
      <c r="B211" s="38" t="s">
        <v>725</v>
      </c>
      <c r="C211" s="184"/>
      <c r="D211" s="185" t="s">
        <v>474</v>
      </c>
      <c r="E211" s="186" t="s">
        <v>31</v>
      </c>
      <c r="F211" s="187" t="str">
        <f>IF(D211="","-",IF(VLOOKUP(D211,'S1-TE'!$D$7:$U$58,7,0)=0,"-",IF(AND(D211=D211,OR(E211="T",E211="P")),VLOOKUP(D211,'S1-TE'!$D$7:$U$58,7,0),"-")))</f>
        <v>FHS</v>
      </c>
      <c r="G211" s="187" t="str">
        <f>IF(D211="","-",IF(VLOOKUP(D211,'S1-TE'!$D$7:$U$58,8,0)=0,"-",IF(AND(D211=D211,OR(E211="T",E211="P")),VLOOKUP(D211,'S1-TE'!$D$7:$U$58,8,0),"-")))</f>
        <v>-</v>
      </c>
      <c r="H211" s="187" t="str">
        <f>IF(D211="","-",IF(VLOOKUP(D211,'S1-TE'!$D$7:$U$58,9,0)=0,"-",IF(AND(D211=D211,OR(E211="T",E211="P")),VLOOKUP(D211,'S1-TE'!$D$7:$U$58,9,0),"-")))</f>
        <v>-</v>
      </c>
      <c r="I211" s="187" t="str">
        <f>IF(D211="","-",IF(VLOOKUP(D211,'S1-TE'!$D$7:$U$58,17,0)=0,"-",IF(AND(D211=D211,E211="P"),VLOOKUP(D211,'S1-TE'!$D$7:$U$58,17,0),"-")))</f>
        <v>-</v>
      </c>
      <c r="J211" s="189" t="str">
        <f>IF(D211="","-",IF(VLOOKUP(D211,'S1-TE'!$D$7:$U$58,18,0)=0,"-",IF(AND(D211=D211,E211="P"),VLOOKUP(D211,'S1-TE'!$D$7:$U$58,18,0),"-")))</f>
        <v>-</v>
      </c>
      <c r="K211" s="195" t="s">
        <v>323</v>
      </c>
      <c r="L211" s="192" t="s">
        <v>12</v>
      </c>
      <c r="M211" s="184"/>
      <c r="N211" s="185" t="s">
        <v>459</v>
      </c>
      <c r="O211" s="186" t="s">
        <v>31</v>
      </c>
      <c r="P211" s="187" t="str">
        <f>IF(N211="","-",IF(VLOOKUP(N211,'S1-TE'!$D$7:$U$58,7,0)=0,"-",IF(AND(N211=N211,OR(O211="T",O211="P")),VLOOKUP(N211,'S1-TE'!$D$7:$U$58,7,0),"-")))</f>
        <v>ABS</v>
      </c>
      <c r="Q211" s="187" t="str">
        <f>IF(N211="","-",IF(VLOOKUP(N211,'S1-TE'!$D$7:$U$58,8,0)=0,"-",IF(AND(N211=N211,OR(O211="T",O211="P")),VLOOKUP(N211,'S1-TE'!$D$7:$U$58,8,0),"-")))</f>
        <v>SFA</v>
      </c>
      <c r="R211" s="187" t="str">
        <f>IF(N211="","-",IF(VLOOKUP(N211,'S1-TE'!$D$7:$U$58,9,0)=0,"-",IF(AND(N211=N211,OR(O211="T",O211="P")),VLOOKUP(N211,'S1-TE'!$D$7:$U$58,9,0),"-")))</f>
        <v>-</v>
      </c>
      <c r="S211" s="187" t="str">
        <f>IF(N211="","-",IF(VLOOKUP(N211,'S1-TE'!$D$7:$U$58,17,0)=0,"-",IF(AND(N211=N211,O211="P"),VLOOKUP(N211,'S1-TE'!$D$7:$U$58,17,0),"-")))</f>
        <v>-</v>
      </c>
      <c r="T211" s="189" t="str">
        <f>IF(N211="","-",IF(VLOOKUP(N211,'S1-TE'!$D$7:$U$58,18,0)=0,"-",IF(AND(N211=N211,O211="P"),VLOOKUP(N211,'S1-TE'!$D$7:$U$58,18,0),"-")))</f>
        <v>-</v>
      </c>
      <c r="U211" s="195" t="s">
        <v>323</v>
      </c>
      <c r="V211" s="192" t="s">
        <v>42</v>
      </c>
      <c r="W211" s="184"/>
      <c r="X211" s="200"/>
      <c r="Y211" s="184"/>
      <c r="Z211" s="187" t="str">
        <f>IF(X211="","-",IF(VLOOKUP(X211,'S1-TE'!$D$7:$U$58,7,0)=0,"-",IF(AND(X211=X211,OR(Y211="T",Y211="P")),VLOOKUP(X211,'S1-TE'!$D$7:$U$58,7,0),"-")))</f>
        <v>-</v>
      </c>
      <c r="AA211" s="187" t="str">
        <f>IF(X211="","-",IF(VLOOKUP(X211,'S1-TE'!$D$7:$U$58,8,0)=0,"-",IF(AND(X211=X211,OR(Y211="T",Y211="P")),VLOOKUP(X211,'S1-TE'!$D$7:$U$58,8,0),"-")))</f>
        <v>-</v>
      </c>
      <c r="AB211" s="187" t="str">
        <f>IF(X211="","-",IF(VLOOKUP(X211,'S1-TE'!$D$7:$U$58,9,0)=0,"-",IF(AND(X211=X211,OR(Y211="T",Y211="P")),VLOOKUP(X211,'S1-TE'!$D$7:$U$58,9,0),"-")))</f>
        <v>-</v>
      </c>
      <c r="AC211" s="187" t="str">
        <f>IF(X211="","-",IF(VLOOKUP(X211,'S1-TE'!$D$7:$U$58,17,0)=0,"-",IF(AND(X211=X211,Y211="P"),VLOOKUP(X211,'S1-TE'!$D$7:$U$58,17,0),"-")))</f>
        <v>-</v>
      </c>
      <c r="AD211" s="189" t="str">
        <f>IF(X211="","-",IF(VLOOKUP(X211,'S1-TE'!$D$7:$U$58,18,0)=0,"-",IF(AND(X211=X211,Y211="P"),VLOOKUP(X211,'S1-TE'!$D$7:$U$58,18,0),"-")))</f>
        <v>-</v>
      </c>
      <c r="AE211" s="195" t="s">
        <v>323</v>
      </c>
      <c r="AF211" s="203"/>
      <c r="AG211" s="184"/>
      <c r="AH211" s="185" t="s">
        <v>320</v>
      </c>
      <c r="AI211" s="186" t="s">
        <v>31</v>
      </c>
      <c r="AJ211" s="187" t="str">
        <f>IF(AH211="","-",IF(VLOOKUP(AH211,'S1-TE'!$D$7:$U$58,7,0)=0,"-",IF(AND(AH211=AH211,OR(AI211="T",AI211="P")),VLOOKUP(AH211,'S1-TE'!$D$7:$U$58,7,0),"-")))</f>
        <v>GPS</v>
      </c>
      <c r="AK211" s="187" t="str">
        <f>IF(AH211="","-",IF(VLOOKUP(AH211,'S1-TE'!$D$7:$U$58,8,0)=0,"-",IF(AND(AH211=AH211,OR(AI211="T",AI211="P")),VLOOKUP(AH211,'S1-TE'!$D$7:$U$58,8,0),"-")))</f>
        <v>-</v>
      </c>
      <c r="AL211" s="187" t="str">
        <f>IF(AH211="","-",IF(VLOOKUP(AH211,'S1-TE'!$D$7:$U$58,9,0)=0,"-",IF(AND(AH211=AH211,OR(AI211="T",AI211="P")),VLOOKUP(AH211,'S1-TE'!$D$7:$U$58,9,0),"-")))</f>
        <v>-</v>
      </c>
      <c r="AM211" s="187" t="str">
        <f>IF(AH211="","-",IF(VLOOKUP(AH211,'S1-TE'!$D$7:$U$58,17,0)=0,"-",IF(AND(AH211=AH211,AI211="P"),VLOOKUP(AH211,'S1-TE'!$D$7:$U$58,17,0),"-")))</f>
        <v>-</v>
      </c>
      <c r="AN211" s="189" t="str">
        <f>IF(AH211="","-",IF(VLOOKUP(AH211,'S1-TE'!$D$7:$U$58,18,0)=0,"-",IF(AND(AH211=AH211,AI211="P"),VLOOKUP(AH211,'S1-TE'!$D$7:$U$58,18,0),"-")))</f>
        <v>-</v>
      </c>
      <c r="AO211" s="195" t="s">
        <v>323</v>
      </c>
      <c r="AP211" s="192" t="s">
        <v>70</v>
      </c>
      <c r="AQ211" s="184"/>
      <c r="AR211" s="200"/>
      <c r="AS211" s="184"/>
      <c r="AT211" s="187" t="str">
        <f>IF(AR211="","-",IF(VLOOKUP(AR211,'S1-TE'!$D$7:$U$58,7,0)=0,"-",IF(AND(AR211=AR211,OR(AS211="T",AS211="P")),VLOOKUP(AR211,'S1-TE'!$D$7:$U$58,7,0),"-")))</f>
        <v>-</v>
      </c>
      <c r="AU211" s="187" t="str">
        <f>IF(AR211="","-",IF(VLOOKUP(AR211,'S1-TE'!$D$7:$U$58,8,0)=0,"-",IF(AND(AR211=AR211,OR(AS211="T",AS211="P")),VLOOKUP(AR211,'S1-TE'!$D$7:$U$58,8,0),"-")))</f>
        <v>-</v>
      </c>
      <c r="AV211" s="187" t="str">
        <f>IF(AR211="","-",IF(VLOOKUP(AR211,'S1-TE'!$D$7:$U$58,9,0)=0,"-",IF(AND(AR211=AR211,OR(AS211="T",AS211="P")),VLOOKUP(AR211,'S1-TE'!$D$7:$U$58,9,0),"-")))</f>
        <v>-</v>
      </c>
      <c r="AW211" s="187" t="str">
        <f>IF(AR211="","-",IF(VLOOKUP(AR211,'S1-TE'!$D$7:$U$58,17,0)=0,"-",IF(AND(AR211=AR211,AS211="P"),VLOOKUP(AR211,'S1-TE'!$D$7:$U$58,17,0),"-")))</f>
        <v>-</v>
      </c>
      <c r="AX211" s="189" t="str">
        <f>IF(AR211="","-",IF(VLOOKUP(AR211,'S1-TE'!$D$7:$U$58,18,0)=0,"-",IF(AND(AR211=AR211,AS211="P"),VLOOKUP(AR211,'S1-TE'!$D$7:$U$58,18,0),"-")))</f>
        <v>-</v>
      </c>
      <c r="AY211" s="195" t="s">
        <v>323</v>
      </c>
      <c r="AZ211" s="203"/>
      <c r="BA211" s="22"/>
      <c r="BB211" s="22"/>
      <c r="BC211" s="22"/>
      <c r="BD211" s="22"/>
      <c r="BE211" s="2"/>
      <c r="BF211" s="2"/>
      <c r="BG211" s="2"/>
      <c r="BH211" s="2"/>
      <c r="BI211" s="2"/>
      <c r="BJ211" s="2"/>
    </row>
    <row r="212" spans="1:62" ht="14.25" customHeight="1">
      <c r="A212" s="23">
        <v>4</v>
      </c>
      <c r="B212" s="38" t="s">
        <v>725</v>
      </c>
      <c r="C212" s="184"/>
      <c r="D212" s="185"/>
      <c r="E212" s="186"/>
      <c r="F212" s="187" t="str">
        <f>IF(D212="","-",IF(VLOOKUP(D212,'S1-MR'!$D$7:$U$61,7,0)=0,"-",IF(AND(D212=D212,OR(E212="T",E212="P")),VLOOKUP(D212,'S1-MR'!$D$7:$U$61,7,0),"-")))</f>
        <v>-</v>
      </c>
      <c r="G212" s="187" t="str">
        <f>IF(D212="","-",IF(VLOOKUP(D212,'S1-MR'!$D$7:$U$61,8,0)=0,"-",IF(AND(D212=D212,OR(E212="T",E212="P")),VLOOKUP(D212,'S1-MR'!$D$7:$U$61,8,0),"-")))</f>
        <v>-</v>
      </c>
      <c r="H212" s="187" t="str">
        <f>IF(D212="","-",IF(VLOOKUP(D212,'S1-MR'!$D$7:$U$61,9,0)=0,"-",IF(AND(D212=D212,OR(E212="T",E212="P")),VLOOKUP(D212,'S1-MR'!$D$7:$U$61,9,0),"-")))</f>
        <v>-</v>
      </c>
      <c r="I212" s="187" t="str">
        <f>IF(D212="","-",IF(VLOOKUP(D212,'S1-MR'!$D$7:$U$61,17,0)=0,"-",IF(AND(D212=D212,E212="P"),VLOOKUP(D212,'S1-MR'!$D$7:$U$61,17,0),"-")))</f>
        <v>-</v>
      </c>
      <c r="J212" s="189" t="str">
        <f>IF(D212="","-",IF(VLOOKUP(D212,'S1-MR'!$D$7:$U$61,18,0)=0,"-",IF(AND(D212=D212,E212="P"),VLOOKUP(D212,'S1-MR'!$D$7:$U$61,18,0),"-")))</f>
        <v>-</v>
      </c>
      <c r="K212" s="195" t="s">
        <v>327</v>
      </c>
      <c r="L212" s="192"/>
      <c r="M212" s="184"/>
      <c r="N212" s="200"/>
      <c r="O212" s="184"/>
      <c r="P212" s="187" t="str">
        <f>IF(N212="","-",IF(VLOOKUP(N212,'S1-MR'!$D$7:$U$61,7,0)=0,"-",IF(AND(N212=N212,OR(O212="T",O212="P")),VLOOKUP(N212,'S1-MR'!$D$7:$U$61,7,0),"-")))</f>
        <v>-</v>
      </c>
      <c r="Q212" s="187" t="str">
        <f>IF(N212="","-",IF(VLOOKUP(N212,'S1-MR'!$D$7:$U$61,8,0)=0,"-",IF(AND(N212=N212,OR(O212="T",O212="P")),VLOOKUP(N212,'S1-MR'!$D$7:$U$61,8,0),"-")))</f>
        <v>-</v>
      </c>
      <c r="R212" s="187" t="str">
        <f>IF(N212="","-",IF(VLOOKUP(N212,'S1-MR'!$D$7:$U$61,9,0)=0,"-",IF(AND(N212=N212,OR(O212="T",O212="P")),VLOOKUP(N212,'S1-MR'!$D$7:$U$61,9,0),"-")))</f>
        <v>-</v>
      </c>
      <c r="S212" s="187" t="str">
        <f>IF(N212="","-",IF(VLOOKUP(N212,'S1-MR'!$D$7:$U$61,17,0)=0,"-",IF(AND(N212=N212,O212="P"),VLOOKUP(N212,'S1-MR'!$D$7:$U$61,17,0),"-")))</f>
        <v>-</v>
      </c>
      <c r="T212" s="189" t="str">
        <f>IF(N212="","-",IF(VLOOKUP(N212,'S1-MR'!$D$7:$U$61,18,0)=0,"-",IF(AND(N212=N212,O212="P"),VLOOKUP(N212,'S1-MR'!$D$7:$U$61,18,0),"-")))</f>
        <v>-</v>
      </c>
      <c r="U212" s="195" t="s">
        <v>327</v>
      </c>
      <c r="V212" s="203"/>
      <c r="W212" s="184"/>
      <c r="X212" s="185" t="s">
        <v>564</v>
      </c>
      <c r="Y212" s="186" t="s">
        <v>31</v>
      </c>
      <c r="Z212" s="187" t="str">
        <f>IF(X212="","-",IF(VLOOKUP(X212,'S1-MR'!$D$7:$U$61,7,0)=0,"-",IF(AND(X212=X212,OR(Y212="T",Y212="P")),VLOOKUP(X212,'S1-MR'!$D$7:$U$61,7,0),"-")))</f>
        <v>CJS</v>
      </c>
      <c r="AA212" s="187" t="str">
        <f>IF(X212="","-",IF(VLOOKUP(X212,'S1-MR'!$D$7:$U$61,8,0)=0,"-",IF(AND(X212=X212,OR(Y212="T",Y212="P")),VLOOKUP(X212,'S1-MR'!$D$7:$U$61,8,0),"-")))</f>
        <v>-</v>
      </c>
      <c r="AB212" s="187" t="str">
        <f>IF(X212="","-",IF(VLOOKUP(X212,'S1-MR'!$D$7:$U$61,9,0)=0,"-",IF(AND(X212=X212,OR(Y212="T",Y212="P")),VLOOKUP(X212,'S1-MR'!$D$7:$U$61,9,0),"-")))</f>
        <v>-</v>
      </c>
      <c r="AC212" s="187" t="str">
        <f>IF(X212="","-",IF(VLOOKUP(X212,'S1-MR'!$D$7:$U$61,17,0)=0,"-",IF(AND(X212=X212,Y212="P"),VLOOKUP(X212,'S1-MR'!$D$7:$U$61,17,0),"-")))</f>
        <v>-</v>
      </c>
      <c r="AD212" s="189" t="str">
        <f>IF(X212="","-",IF(VLOOKUP(X212,'S1-MR'!$D$7:$U$61,18,0)=0,"-",IF(AND(X212=X212,Y212="P"),VLOOKUP(X212,'S1-MR'!$D$7:$U$61,18,0),"-")))</f>
        <v>-</v>
      </c>
      <c r="AE212" s="195" t="s">
        <v>327</v>
      </c>
      <c r="AF212" s="192" t="s">
        <v>107</v>
      </c>
      <c r="AG212" s="184"/>
      <c r="AH212" s="185" t="s">
        <v>570</v>
      </c>
      <c r="AI212" s="186" t="s">
        <v>31</v>
      </c>
      <c r="AJ212" s="187" t="str">
        <f>IF(AH212="","-",IF(VLOOKUP(AH212,'S1-MR'!$D$7:$U$61,7,0)=0,"-",IF(AND(AH212=AH212,OR(AI212="T",AI212="P")),VLOOKUP(AH212,'S1-MR'!$D$7:$U$61,7,0),"-")))</f>
        <v>DDA</v>
      </c>
      <c r="AK212" s="187" t="str">
        <f>IF(AH212="","-",IF(VLOOKUP(AH212,'S1-MR'!$D$7:$U$61,8,0)=0,"-",IF(AND(AH212=AH212,OR(AI212="T",AI212="P")),VLOOKUP(AH212,'S1-MR'!$D$7:$U$61,8,0),"-")))</f>
        <v>-</v>
      </c>
      <c r="AL212" s="187" t="str">
        <f>IF(AH212="","-",IF(VLOOKUP(AH212,'S1-MR'!$D$7:$U$61,9,0)=0,"-",IF(AND(AH212=AH212,OR(AI212="T",AI212="P")),VLOOKUP(AH212,'S1-MR'!$D$7:$U$61,9,0),"-")))</f>
        <v>-</v>
      </c>
      <c r="AM212" s="187" t="str">
        <f>IF(AH212="","-",IF(VLOOKUP(AH212,'S1-MR'!$D$7:$U$61,17,0)=0,"-",IF(AND(AH212=AH212,AI212="P"),VLOOKUP(AH212,'S1-MR'!$D$7:$U$61,17,0),"-")))</f>
        <v>-</v>
      </c>
      <c r="AN212" s="189" t="str">
        <f>IF(AH212="","-",IF(VLOOKUP(AH212,'S1-MR'!$D$7:$U$61,18,0)=0,"-",IF(AND(AH212=AH212,AI212="P"),VLOOKUP(AH212,'S1-MR'!$D$7:$U$61,18,0),"-")))</f>
        <v>-</v>
      </c>
      <c r="AO212" s="195" t="s">
        <v>327</v>
      </c>
      <c r="AP212" s="192" t="s">
        <v>85</v>
      </c>
      <c r="AQ212" s="184"/>
      <c r="AR212" s="200"/>
      <c r="AS212" s="184"/>
      <c r="AT212" s="187" t="str">
        <f>IF(AR212="","-",IF(VLOOKUP(AR212,'S1-MR'!$D$7:$U$61,7,0)=0,"-",IF(AND(AR212=AR212,OR(AS212="T",AS212="P")),VLOOKUP(AR212,'S1-MR'!$D$7:$U$61,7,0),"-")))</f>
        <v>-</v>
      </c>
      <c r="AU212" s="187" t="str">
        <f>IF(AR212="","-",IF(VLOOKUP(AR212,'S1-MR'!$D$7:$U$61,8,0)=0,"-",IF(AND(AR212=AR212,OR(AS212="T",AS212="P")),VLOOKUP(AR212,'S1-MR'!$D$7:$U$61,8,0),"-")))</f>
        <v>-</v>
      </c>
      <c r="AV212" s="187" t="str">
        <f>IF(AR212="","-",IF(VLOOKUP(AR212,'S1-MR'!$D$7:$U$61,9,0)=0,"-",IF(AND(AR212=AR212,OR(AS212="T",AS212="P")),VLOOKUP(AR212,'S1-MR'!$D$7:$U$61,9,0),"-")))</f>
        <v>-</v>
      </c>
      <c r="AW212" s="187" t="str">
        <f>IF(AR212="","-",IF(VLOOKUP(AR212,'S1-MR'!$D$7:$U$61,17,0)=0,"-",IF(AND(AR212=AR212,AS212="P"),VLOOKUP(AR212,'S1-MR'!$D$7:$U$61,17,0),"-")))</f>
        <v>-</v>
      </c>
      <c r="AX212" s="189" t="str">
        <f>IF(AR212="","-",IF(VLOOKUP(AR212,'S1-MR'!$D$7:$U$61,18,0)=0,"-",IF(AND(AR212=AR212,AS212="P"),VLOOKUP(AR212,'S1-MR'!$D$7:$U$61,18,0),"-")))</f>
        <v>-</v>
      </c>
      <c r="AY212" s="195" t="s">
        <v>327</v>
      </c>
      <c r="AZ212" s="203"/>
      <c r="BA212" s="22"/>
      <c r="BB212" s="22"/>
      <c r="BC212" s="22"/>
      <c r="BD212" s="22"/>
      <c r="BE212" s="2"/>
      <c r="BF212" s="2"/>
      <c r="BG212" s="2"/>
      <c r="BH212" s="2"/>
      <c r="BI212" s="2"/>
      <c r="BJ212" s="2"/>
    </row>
    <row r="213" spans="1:62" ht="14.25" customHeight="1">
      <c r="A213" s="23">
        <v>4</v>
      </c>
      <c r="B213" s="38" t="s">
        <v>725</v>
      </c>
      <c r="C213" s="184"/>
      <c r="D213" s="185"/>
      <c r="E213" s="186"/>
      <c r="F213" s="187" t="str">
        <f>IF(D213="","-",IF(VLOOKUP(D213,'S1-MR'!$D$7:$U$61,7,0)=0,"-",IF(AND(D213=D213,OR(E213="T",E213="P")),VLOOKUP(D213,'S1-MR'!$D$7:$U$61,7,0),"-")))</f>
        <v>-</v>
      </c>
      <c r="G213" s="187" t="str">
        <f>IF(D213="","-",IF(VLOOKUP(D213,'S1-MR'!$D$7:$U$61,8,0)=0,"-",IF(AND(D213=D213,OR(E213="T",E213="P")),VLOOKUP(D213,'S1-MR'!$D$7:$U$61,8,0),"-")))</f>
        <v>-</v>
      </c>
      <c r="H213" s="187" t="str">
        <f>IF(D213="","-",IF(VLOOKUP(D213,'S1-MR'!$D$7:$U$61,9,0)=0,"-",IF(AND(D213=D213,OR(E213="T",E213="P")),VLOOKUP(D213,'S1-MR'!$D$7:$U$61,9,0),"-")))</f>
        <v>-</v>
      </c>
      <c r="I213" s="187" t="str">
        <f>IF(D213="","-",IF(VLOOKUP(D213,'S1-MR'!$D$7:$U$61,17,0)=0,"-",IF(AND(D213=D213,E213="P"),VLOOKUP(D213,'S1-MR'!$D$7:$U$61,17,0),"-")))</f>
        <v>-</v>
      </c>
      <c r="J213" s="189" t="str">
        <f>IF(D213="","-",IF(VLOOKUP(D213,'S1-MR'!$D$7:$U$61,18,0)=0,"-",IF(AND(D213=D213,E213="P"),VLOOKUP(D213,'S1-MR'!$D$7:$U$61,18,0),"-")))</f>
        <v>-</v>
      </c>
      <c r="K213" s="195" t="s">
        <v>331</v>
      </c>
      <c r="L213" s="192"/>
      <c r="M213" s="184"/>
      <c r="N213" s="200"/>
      <c r="O213" s="184"/>
      <c r="P213" s="187" t="str">
        <f>IF(N213="","-",IF(VLOOKUP(N213,'S1-MR'!$D$7:$U$61,7,0)=0,"-",IF(AND(N213=N213,OR(O213="T",O213="P")),VLOOKUP(N213,'S1-MR'!$D$7:$U$61,7,0),"-")))</f>
        <v>-</v>
      </c>
      <c r="Q213" s="187" t="str">
        <f>IF(N213="","-",IF(VLOOKUP(N213,'S1-MR'!$D$7:$U$61,8,0)=0,"-",IF(AND(N213=N213,OR(O213="T",O213="P")),VLOOKUP(N213,'S1-MR'!$D$7:$U$61,8,0),"-")))</f>
        <v>-</v>
      </c>
      <c r="R213" s="187" t="str">
        <f>IF(N213="","-",IF(VLOOKUP(N213,'S1-MR'!$D$7:$U$61,9,0)=0,"-",IF(AND(N213=N213,OR(O213="T",O213="P")),VLOOKUP(N213,'S1-MR'!$D$7:$U$61,9,0),"-")))</f>
        <v>-</v>
      </c>
      <c r="S213" s="187" t="str">
        <f>IF(N213="","-",IF(VLOOKUP(N213,'S1-MR'!$D$7:$U$61,17,0)=0,"-",IF(AND(N213=N213,O213="P"),VLOOKUP(N213,'S1-MR'!$D$7:$U$61,17,0),"-")))</f>
        <v>-</v>
      </c>
      <c r="T213" s="189" t="str">
        <f>IF(N213="","-",IF(VLOOKUP(N213,'S1-MR'!$D$7:$U$61,18,0)=0,"-",IF(AND(N213=N213,O213="P"),VLOOKUP(N213,'S1-MR'!$D$7:$U$61,18,0),"-")))</f>
        <v>-</v>
      </c>
      <c r="U213" s="195" t="s">
        <v>331</v>
      </c>
      <c r="V213" s="203"/>
      <c r="W213" s="184"/>
      <c r="X213" s="185" t="s">
        <v>564</v>
      </c>
      <c r="Y213" s="186" t="s">
        <v>31</v>
      </c>
      <c r="Z213" s="187" t="str">
        <f>IF(X213="","-",IF(VLOOKUP(X213,'S1-MR'!$D$7:$U$61,7,0)=0,"-",IF(AND(X213=X213,OR(Y213="T",Y213="P")),VLOOKUP(X213,'S1-MR'!$D$7:$U$61,7,0),"-")))</f>
        <v>CJS</v>
      </c>
      <c r="AA213" s="187" t="str">
        <f>IF(X213="","-",IF(VLOOKUP(X213,'S1-MR'!$D$7:$U$61,8,0)=0,"-",IF(AND(X213=X213,OR(Y213="T",Y213="P")),VLOOKUP(X213,'S1-MR'!$D$7:$U$61,8,0),"-")))</f>
        <v>-</v>
      </c>
      <c r="AB213" s="187" t="str">
        <f>IF(X213="","-",IF(VLOOKUP(X213,'S1-MR'!$D$7:$U$61,9,0)=0,"-",IF(AND(X213=X213,OR(Y213="T",Y213="P")),VLOOKUP(X213,'S1-MR'!$D$7:$U$61,9,0),"-")))</f>
        <v>-</v>
      </c>
      <c r="AC213" s="187" t="str">
        <f>IF(X213="","-",IF(VLOOKUP(X213,'S1-MR'!$D$7:$U$61,17,0)=0,"-",IF(AND(X213=X213,Y213="P"),VLOOKUP(X213,'S1-MR'!$D$7:$U$61,17,0),"-")))</f>
        <v>-</v>
      </c>
      <c r="AD213" s="189" t="str">
        <f>IF(X213="","-",IF(VLOOKUP(X213,'S1-MR'!$D$7:$U$61,18,0)=0,"-",IF(AND(X213=X213,Y213="P"),VLOOKUP(X213,'S1-MR'!$D$7:$U$61,18,0),"-")))</f>
        <v>-</v>
      </c>
      <c r="AE213" s="195" t="s">
        <v>331</v>
      </c>
      <c r="AF213" s="192" t="s">
        <v>107</v>
      </c>
      <c r="AG213" s="184"/>
      <c r="AH213" s="185" t="s">
        <v>570</v>
      </c>
      <c r="AI213" s="186" t="s">
        <v>31</v>
      </c>
      <c r="AJ213" s="187" t="str">
        <f>IF(AH213="","-",IF(VLOOKUP(AH213,'S1-MR'!$D$7:$U$61,7,0)=0,"-",IF(AND(AH213=AH213,OR(AI213="T",AI213="P")),VLOOKUP(AH213,'S1-MR'!$D$7:$U$61,7,0),"-")))</f>
        <v>DDA</v>
      </c>
      <c r="AK213" s="187" t="str">
        <f>IF(AH213="","-",IF(VLOOKUP(AH213,'S1-MR'!$D$7:$U$61,8,0)=0,"-",IF(AND(AH213=AH213,OR(AI213="T",AI213="P")),VLOOKUP(AH213,'S1-MR'!$D$7:$U$61,8,0),"-")))</f>
        <v>-</v>
      </c>
      <c r="AL213" s="187" t="str">
        <f>IF(AH213="","-",IF(VLOOKUP(AH213,'S1-MR'!$D$7:$U$61,9,0)=0,"-",IF(AND(AH213=AH213,OR(AI213="T",AI213="P")),VLOOKUP(AH213,'S1-MR'!$D$7:$U$61,9,0),"-")))</f>
        <v>-</v>
      </c>
      <c r="AM213" s="187" t="str">
        <f>IF(AH213="","-",IF(VLOOKUP(AH213,'S1-MR'!$D$7:$U$61,17,0)=0,"-",IF(AND(AH213=AH213,AI213="P"),VLOOKUP(AH213,'S1-MR'!$D$7:$U$61,17,0),"-")))</f>
        <v>-</v>
      </c>
      <c r="AN213" s="189" t="str">
        <f>IF(AH213="","-",IF(VLOOKUP(AH213,'S1-MR'!$D$7:$U$61,18,0)=0,"-",IF(AND(AH213=AH213,AI213="P"),VLOOKUP(AH213,'S1-MR'!$D$7:$U$61,18,0),"-")))</f>
        <v>-</v>
      </c>
      <c r="AO213" s="195" t="s">
        <v>331</v>
      </c>
      <c r="AP213" s="192" t="s">
        <v>85</v>
      </c>
      <c r="AQ213" s="184"/>
      <c r="AR213" s="200"/>
      <c r="AS213" s="184"/>
      <c r="AT213" s="187" t="str">
        <f>IF(AR213="","-",IF(VLOOKUP(AR213,'S1-MR'!$D$7:$U$61,7,0)=0,"-",IF(AND(AR213=AR213,OR(AS213="T",AS213="P")),VLOOKUP(AR213,'S1-MR'!$D$7:$U$61,7,0),"-")))</f>
        <v>-</v>
      </c>
      <c r="AU213" s="187" t="str">
        <f>IF(AR213="","-",IF(VLOOKUP(AR213,'S1-MR'!$D$7:$U$61,8,0)=0,"-",IF(AND(AR213=AR213,OR(AS213="T",AS213="P")),VLOOKUP(AR213,'S1-MR'!$D$7:$U$61,8,0),"-")))</f>
        <v>-</v>
      </c>
      <c r="AV213" s="187" t="str">
        <f>IF(AR213="","-",IF(VLOOKUP(AR213,'S1-MR'!$D$7:$U$61,9,0)=0,"-",IF(AND(AR213=AR213,OR(AS213="T",AS213="P")),VLOOKUP(AR213,'S1-MR'!$D$7:$U$61,9,0),"-")))</f>
        <v>-</v>
      </c>
      <c r="AW213" s="187" t="str">
        <f>IF(AR213="","-",IF(VLOOKUP(AR213,'S1-MR'!$D$7:$U$61,17,0)=0,"-",IF(AND(AR213=AR213,AS213="P"),VLOOKUP(AR213,'S1-MR'!$D$7:$U$61,17,0),"-")))</f>
        <v>-</v>
      </c>
      <c r="AX213" s="189" t="str">
        <f>IF(AR213="","-",IF(VLOOKUP(AR213,'S1-MR'!$D$7:$U$61,18,0)=0,"-",IF(AND(AR213=AR213,AS213="P"),VLOOKUP(AR213,'S1-MR'!$D$7:$U$61,18,0),"-")))</f>
        <v>-</v>
      </c>
      <c r="AY213" s="195" t="s">
        <v>331</v>
      </c>
      <c r="AZ213" s="203"/>
      <c r="BA213" s="22"/>
      <c r="BB213" s="22"/>
      <c r="BC213" s="22"/>
      <c r="BD213" s="22"/>
      <c r="BE213" s="2"/>
      <c r="BF213" s="2"/>
      <c r="BG213" s="2"/>
      <c r="BH213" s="2"/>
      <c r="BI213" s="2"/>
      <c r="BJ213" s="2"/>
    </row>
    <row r="214" spans="1:62" ht="14.25" customHeight="1">
      <c r="A214" s="23">
        <v>4</v>
      </c>
      <c r="B214" s="38" t="s">
        <v>725</v>
      </c>
      <c r="C214" s="184"/>
      <c r="D214" s="185" t="s">
        <v>474</v>
      </c>
      <c r="E214" s="186" t="s">
        <v>31</v>
      </c>
      <c r="F214" s="187" t="str">
        <f>IF(D214="","-",IF(VLOOKUP(D214,'S1-TB'!$D$7:$U$58,7,0)=0,"-",IF(AND(D214=D214,OR(E214="T",E214="P")),VLOOKUP(D214,'S1-TB'!$D$7:$U$58,7,0),"-")))</f>
        <v>FHS</v>
      </c>
      <c r="G214" s="187" t="str">
        <f>IF(D214="","-",IF(VLOOKUP(D214,'S1-TB'!$D$7:$U$58,8,0)=0,"-",IF(AND(D214=D214,OR(E214="T",E214="P")),VLOOKUP(D214,'S1-TB'!$D$7:$U$58,8,0),"-")))</f>
        <v>-</v>
      </c>
      <c r="H214" s="187" t="str">
        <f>IF(D214="","-",IF(VLOOKUP(D214,'S1-TB'!$D$7:$U$58,9,0)=0,"-",IF(AND(D214=D214,OR(E214="T",E214="P")),VLOOKUP(D214,'S1-TB'!$D$7:$U$58,9,0),"-")))</f>
        <v>-</v>
      </c>
      <c r="I214" s="187" t="str">
        <f>IF(D214="","-",IF(VLOOKUP(D214,'S1-TB'!$D$7:$U$58,17,0)=0,"-",IF(AND(D214=D214,E214="P"),VLOOKUP(D214,'S1-TB'!$D$7:$U$58,17,0),"-")))</f>
        <v>-</v>
      </c>
      <c r="J214" s="189" t="str">
        <f>IF(D214="","-",IF(VLOOKUP(D214,'S1-TB'!$D$7:$U$58,18,0)=0,"-",IF(AND(D214=D214,E214="P"),VLOOKUP(D214,'S1-TB'!$D$7:$U$58,18,0),"-")))</f>
        <v>-</v>
      </c>
      <c r="K214" s="195" t="s">
        <v>332</v>
      </c>
      <c r="L214" s="192" t="s">
        <v>12</v>
      </c>
      <c r="M214" s="184"/>
      <c r="N214" s="200"/>
      <c r="O214" s="184"/>
      <c r="P214" s="187" t="str">
        <f>IF(N214="","-",IF(VLOOKUP(N214,'S1-TB'!$D$7:$U$58,7,0)=0,"-",IF(AND(N214=N214,OR(O214="T",O214="P")),VLOOKUP(N214,'S1-TB'!$D$7:$U$58,7,0),"-")))</f>
        <v>-</v>
      </c>
      <c r="Q214" s="187" t="str">
        <f>IF(N214="","-",IF(VLOOKUP(N214,'S1-TB'!$D$7:$U$58,8,0)=0,"-",IF(AND(N214=N214,OR(O214="T",O214="P")),VLOOKUP(N214,'S1-TB'!$D$7:$U$58,8,0),"-")))</f>
        <v>-</v>
      </c>
      <c r="R214" s="187" t="str">
        <f>IF(N214="","-",IF(VLOOKUP(N214,'S1-TB'!$D$7:$U$58,9,0)=0,"-",IF(AND(N214=N214,OR(O214="T",O214="P")),VLOOKUP(N214,'S1-TB'!$D$7:$U$58,9,0),"-")))</f>
        <v>-</v>
      </c>
      <c r="S214" s="187" t="str">
        <f>IF(N214="","-",IF(VLOOKUP(N214,'S1-TB'!$D$7:$U$58,17,0)=0,"-",IF(AND(N214=N214,O214="P"),VLOOKUP(N214,'S1-TB'!$D$7:$U$58,17,0),"-")))</f>
        <v>-</v>
      </c>
      <c r="T214" s="189" t="str">
        <f>IF(N214="","-",IF(VLOOKUP(N214,'S1-TB'!$D$7:$U$58,18,0)=0,"-",IF(AND(N214=N214,O214="P"),VLOOKUP(N214,'S1-TB'!$D$7:$U$58,18,0),"-")))</f>
        <v>-</v>
      </c>
      <c r="U214" s="195" t="s">
        <v>332</v>
      </c>
      <c r="V214" s="203"/>
      <c r="W214" s="184"/>
      <c r="X214" s="185" t="s">
        <v>701</v>
      </c>
      <c r="Y214" s="186" t="s">
        <v>31</v>
      </c>
      <c r="Z214" s="187" t="str">
        <f>IF(X214="","-",IF(VLOOKUP(X214,'S1-TB'!$D$7:$U$58,7,0)=0,"-",IF(AND(X214=X214,OR(Y214="T",Y214="P")),VLOOKUP(X214,'S1-TB'!$D$7:$U$58,7,0),"-")))</f>
        <v>NJT</v>
      </c>
      <c r="AA214" s="187" t="str">
        <f>IF(X214="","-",IF(VLOOKUP(X214,'S1-TB'!$D$7:$U$58,8,0)=0,"-",IF(AND(X214=X214,OR(Y214="T",Y214="P")),VLOOKUP(X214,'S1-TB'!$D$7:$U$58,8,0),"-")))</f>
        <v>-</v>
      </c>
      <c r="AB214" s="187" t="str">
        <f>IF(X214="","-",IF(VLOOKUP(X214,'S1-TB'!$D$7:$U$58,9,0)=0,"-",IF(AND(X214=X214,OR(Y214="T",Y214="P")),VLOOKUP(X214,'S1-TB'!$D$7:$U$58,9,0),"-")))</f>
        <v>-</v>
      </c>
      <c r="AC214" s="187" t="str">
        <f>IF(X214="","-",IF(VLOOKUP(X214,'S1-TB'!$D$7:$U$58,17,0)=0,"-",IF(AND(X214=X214,Y214="P"),VLOOKUP(X214,'S1-TB'!$D$7:$U$58,17,0),"-")))</f>
        <v>-</v>
      </c>
      <c r="AD214" s="189" t="str">
        <f>IF(X214="","-",IF(VLOOKUP(X214,'S1-TB'!$D$7:$U$58,18,0)=0,"-",IF(AND(X214=X214,Y214="P"),VLOOKUP(X214,'S1-TB'!$D$7:$U$58,18,0),"-")))</f>
        <v>-</v>
      </c>
      <c r="AE214" s="195" t="s">
        <v>332</v>
      </c>
      <c r="AF214" s="192" t="s">
        <v>111</v>
      </c>
      <c r="AG214" s="184"/>
      <c r="AH214" s="185"/>
      <c r="AI214" s="186"/>
      <c r="AJ214" s="187" t="str">
        <f>IF(AH214="","-",IF(VLOOKUP(AH214,'S1-TB'!$D$7:$U$58,7,0)=0,"-",IF(AND(AH214=AH214,OR(AI214="T",AI214="P")),VLOOKUP(AH214,'S1-TB'!$D$7:$U$58,7,0),"-")))</f>
        <v>-</v>
      </c>
      <c r="AK214" s="187" t="str">
        <f>IF(AH214="","-",IF(VLOOKUP(AH214,'S1-TB'!$D$7:$U$58,8,0)=0,"-",IF(AND(AH214=AH214,OR(AI214="T",AI214="P")),VLOOKUP(AH214,'S1-TB'!$D$7:$U$58,8,0),"-")))</f>
        <v>-</v>
      </c>
      <c r="AL214" s="187" t="str">
        <f>IF(AH214="","-",IF(VLOOKUP(AH214,'S1-TB'!$D$7:$U$58,9,0)=0,"-",IF(AND(AH214=AH214,OR(AI214="T",AI214="P")),VLOOKUP(AH214,'S1-TB'!$D$7:$U$58,9,0),"-")))</f>
        <v>-</v>
      </c>
      <c r="AM214" s="187" t="str">
        <f>IF(AH214="","-",IF(VLOOKUP(AH214,'S1-TB'!$D$7:$U$58,17,0)=0,"-",IF(AND(AH214=AH214,AI214="P"),VLOOKUP(AH214,'S1-TB'!$D$7:$U$58,17,0),"-")))</f>
        <v>-</v>
      </c>
      <c r="AN214" s="189" t="str">
        <f>IF(AH214="","-",IF(VLOOKUP(AH214,'S1-TB'!$D$7:$U$58,18,0)=0,"-",IF(AND(AH214=AH214,AI214="P"),VLOOKUP(AH214,'S1-TB'!$D$7:$U$58,18,0),"-")))</f>
        <v>-</v>
      </c>
      <c r="AO214" s="195" t="s">
        <v>332</v>
      </c>
      <c r="AP214" s="203"/>
      <c r="AQ214" s="184"/>
      <c r="AR214" s="185" t="s">
        <v>704</v>
      </c>
      <c r="AS214" s="186" t="s">
        <v>31</v>
      </c>
      <c r="AT214" s="187" t="str">
        <f>IF(AR214="","-",IF(VLOOKUP(AR214,'S1-TB'!$D$7:$U$58,7,0)=0,"-",IF(AND(AR214=AR214,OR(AS214="T",AS214="P")),VLOOKUP(AR214,'S1-TB'!$D$7:$U$58,7,0),"-")))</f>
        <v>AAD</v>
      </c>
      <c r="AU214" s="187" t="str">
        <f>IF(AR214="","-",IF(VLOOKUP(AR214,'S1-TB'!$D$7:$U$58,8,0)=0,"-",IF(AND(AR214=AR214,OR(AS214="T",AS214="P")),VLOOKUP(AR214,'S1-TB'!$D$7:$U$58,8,0),"-")))</f>
        <v>-</v>
      </c>
      <c r="AV214" s="187" t="str">
        <f>IF(AR214="","-",IF(VLOOKUP(AR214,'S1-TB'!$D$7:$U$58,9,0)=0,"-",IF(AND(AR214=AR214,OR(AS214="T",AS214="P")),VLOOKUP(AR214,'S1-TB'!$D$7:$U$58,9,0),"-")))</f>
        <v>-</v>
      </c>
      <c r="AW214" s="187" t="str">
        <f>IF(AR214="","-",IF(VLOOKUP(AR214,'S1-TB'!$D$7:$U$58,17,0)=0,"-",IF(AND(AR214=AR214,AS214="P"),VLOOKUP(AR214,'S1-TB'!$D$7:$U$58,17,0),"-")))</f>
        <v>-</v>
      </c>
      <c r="AX214" s="189" t="str">
        <f>IF(AR214="","-",IF(VLOOKUP(AR214,'S1-TB'!$D$7:$U$58,18,0)=0,"-",IF(AND(AR214=AR214,AS214="P"),VLOOKUP(AR214,'S1-TB'!$D$7:$U$58,18,0),"-")))</f>
        <v>-</v>
      </c>
      <c r="AY214" s="195" t="s">
        <v>332</v>
      </c>
      <c r="AZ214" s="192" t="s">
        <v>74</v>
      </c>
      <c r="BA214" s="22"/>
      <c r="BB214" s="22"/>
      <c r="BC214" s="22"/>
      <c r="BD214" s="22"/>
      <c r="BE214" s="2"/>
      <c r="BF214" s="2"/>
      <c r="BG214" s="2"/>
      <c r="BH214" s="2"/>
      <c r="BI214" s="2"/>
      <c r="BJ214" s="2"/>
    </row>
    <row r="215" spans="1:62" ht="14.25" customHeight="1">
      <c r="A215" s="23">
        <v>4</v>
      </c>
      <c r="B215" s="38" t="s">
        <v>725</v>
      </c>
      <c r="C215" s="66"/>
      <c r="D215" s="67"/>
      <c r="E215" s="66"/>
      <c r="F215" s="68"/>
      <c r="G215" s="68"/>
      <c r="H215" s="68"/>
      <c r="I215" s="68"/>
      <c r="J215" s="69"/>
      <c r="K215" s="181"/>
      <c r="L215" s="71"/>
      <c r="M215" s="66"/>
      <c r="N215" s="67"/>
      <c r="O215" s="66"/>
      <c r="P215" s="68"/>
      <c r="Q215" s="68"/>
      <c r="R215" s="68"/>
      <c r="S215" s="68"/>
      <c r="T215" s="69"/>
      <c r="U215" s="183"/>
      <c r="V215" s="71"/>
      <c r="W215" s="66"/>
      <c r="X215" s="67"/>
      <c r="Y215" s="66"/>
      <c r="Z215" s="68"/>
      <c r="AA215" s="68"/>
      <c r="AB215" s="68"/>
      <c r="AC215" s="68"/>
      <c r="AD215" s="69"/>
      <c r="AE215" s="183"/>
      <c r="AF215" s="71"/>
      <c r="AG215" s="66"/>
      <c r="AH215" s="67"/>
      <c r="AI215" s="66"/>
      <c r="AJ215" s="68"/>
      <c r="AK215" s="68"/>
      <c r="AL215" s="68"/>
      <c r="AM215" s="68"/>
      <c r="AN215" s="69"/>
      <c r="AO215" s="183"/>
      <c r="AP215" s="71"/>
      <c r="AQ215" s="66"/>
      <c r="AR215" s="67"/>
      <c r="AS215" s="66"/>
      <c r="AT215" s="68"/>
      <c r="AU215" s="68"/>
      <c r="AV215" s="68"/>
      <c r="AW215" s="68"/>
      <c r="AX215" s="69"/>
      <c r="AY215" s="183"/>
      <c r="AZ215" s="71"/>
      <c r="BA215" s="22"/>
      <c r="BB215" s="22"/>
      <c r="BC215" s="22"/>
      <c r="BD215" s="22"/>
      <c r="BE215" s="2"/>
      <c r="BF215" s="2"/>
      <c r="BG215" s="2"/>
      <c r="BH215" s="2"/>
      <c r="BI215" s="2"/>
      <c r="BJ215" s="2"/>
    </row>
    <row r="216" spans="1:62" ht="14.25" customHeight="1">
      <c r="A216" s="23">
        <v>4</v>
      </c>
      <c r="B216" s="38" t="s">
        <v>725</v>
      </c>
      <c r="C216" s="275"/>
      <c r="D216" s="276" t="s">
        <v>270</v>
      </c>
      <c r="E216" s="277" t="s">
        <v>31</v>
      </c>
      <c r="F216" s="278" t="str">
        <f>IF(D216="","-",IF(VLOOKUP(D216,D4TI!$D$7:$U$58,7,0)=0,"-",IF(AND(D216=D216,OR(E216="T",E216="P")),VLOOKUP(D216,D4TI!$D$7:$U$58,7,0),"-")))</f>
        <v>REG</v>
      </c>
      <c r="G216" s="278" t="str">
        <f>IF(D216="","-",IF(VLOOKUP(D216,D4TI!$D$7:$U$58,8,0)=0,"-",IF(AND(D216=D216,OR(E216="T",E216="P")),VLOOKUP(D216,D4TI!$D$7:$U$58,8,0),"-")))</f>
        <v>-</v>
      </c>
      <c r="H216" s="278" t="str">
        <f>IF(D216="","-",IF(VLOOKUP(D216,D4TI!$D$7:$U$58,9,0)=0,"-",IF(AND(D216=D216,OR(E216="T",E216="P")),VLOOKUP(D216,D4TI!$D$7:$U$58,9,0),"-")))</f>
        <v>-</v>
      </c>
      <c r="I216" s="278" t="str">
        <f>IF(D216="","-",IF(VLOOKUP(D216,D4TI!$D$7:$U$58,17,0)=0,"-",IF(AND(D216=D216,E216="P"),VLOOKUP(D216,D4TI!$D$7:$U$58,17,0),"-")))</f>
        <v>-</v>
      </c>
      <c r="J216" s="279" t="str">
        <f>IF(D216="","-",IF(VLOOKUP(D216,D4TI!$D$7:$U$58,18,0)=0,"-",IF(AND(D216=D216,E216="P"),VLOOKUP(D216,D4TI!$D$7:$U$58,18,0),"-")))</f>
        <v>-</v>
      </c>
      <c r="K216" s="280" t="s">
        <v>336</v>
      </c>
      <c r="L216" s="281" t="s">
        <v>77</v>
      </c>
      <c r="M216" s="275"/>
      <c r="N216" s="282"/>
      <c r="O216" s="275"/>
      <c r="P216" s="278" t="str">
        <f>IF(N216="","-",IF(VLOOKUP(N216,D4TI!$D$7:$U$58,7,0)=0,"-",IF(AND(N216=N216,OR(O216="T",O216="P")),VLOOKUP(N216,D4TI!$D$7:$U$58,7,0),"-")))</f>
        <v>-</v>
      </c>
      <c r="Q216" s="278" t="str">
        <f>IF(N216="","-",IF(VLOOKUP(N216,D4TI!$D$7:$U$58,8,0)=0,"-",IF(AND(N216=N216,OR(O216="T",O216="P")),VLOOKUP(N216,D4TI!$D$7:$U$58,8,0),"-")))</f>
        <v>-</v>
      </c>
      <c r="R216" s="278" t="str">
        <f>IF(N216="","-",IF(VLOOKUP(N216,D4TI!$D$7:$U$58,9,0)=0,"-",IF(AND(N216=N216,OR(O216="T",O216="P")),VLOOKUP(N216,D4TI!$D$7:$U$58,9,0),"-")))</f>
        <v>-</v>
      </c>
      <c r="S216" s="278" t="str">
        <f>IF(N216="","-",IF(VLOOKUP(N216,D4TI!$D$7:$U$58,17,0)=0,"-",IF(AND(N216=N216,O216="P"),VLOOKUP(N216,D4TI!$D$7:$U$58,17,0),"-")))</f>
        <v>-</v>
      </c>
      <c r="T216" s="279" t="str">
        <f>IF(N216="","-",IF(VLOOKUP(N216,D4TI!$D$7:$U$58,18,0)=0,"-",IF(AND(N216=N216,O216="P"),VLOOKUP(N216,D4TI!$D$7:$U$58,18,0),"-")))</f>
        <v>-</v>
      </c>
      <c r="U216" s="280" t="s">
        <v>336</v>
      </c>
      <c r="V216" s="283"/>
      <c r="W216" s="275"/>
      <c r="X216" s="276" t="s">
        <v>335</v>
      </c>
      <c r="Y216" s="277" t="s">
        <v>38</v>
      </c>
      <c r="Z216" s="278" t="str">
        <f>IF(X216="","-",IF(VLOOKUP(X216,D4TI!$D$7:$U$58,7,0)=0,"-",IF(AND(X216=X216,OR(Y216="T",Y216="P")),VLOOKUP(X216,D4TI!$D$7:$U$58,7,0),"-")))</f>
        <v>AMS</v>
      </c>
      <c r="AA216" s="278" t="str">
        <f>IF(X216="","-",IF(VLOOKUP(X216,D4TI!$D$7:$U$58,8,0)=0,"-",IF(AND(X216=X216,OR(Y216="T",Y216="P")),VLOOKUP(X216,D4TI!$D$7:$U$58,8,0),"-")))</f>
        <v>-</v>
      </c>
      <c r="AB216" s="278" t="str">
        <f>IF(X216="","-",IF(VLOOKUP(X216,D4TI!$D$7:$U$58,9,0)=0,"-",IF(AND(X216=X216,OR(Y216="T",Y216="P")),VLOOKUP(X216,D4TI!$D$7:$U$58,9,0),"-")))</f>
        <v>-</v>
      </c>
      <c r="AC216" s="278" t="str">
        <f>IF(X216="","-",IF(VLOOKUP(X216,D4TI!$D$7:$U$58,17,0)=0,"-",IF(AND(X216=X216,Y216="P"),VLOOKUP(X216,D4TI!$D$7:$U$58,17,0),"-")))</f>
        <v>JNM</v>
      </c>
      <c r="AD216" s="279" t="str">
        <f>IF(X216="","-",IF(VLOOKUP(X216,D4TI!$D$7:$U$58,18,0)=0,"-",IF(AND(X216=X216,Y216="P"),VLOOKUP(X216,D4TI!$D$7:$U$58,18,0),"-")))</f>
        <v>-</v>
      </c>
      <c r="AE216" s="280" t="s">
        <v>336</v>
      </c>
      <c r="AF216" s="281" t="s">
        <v>95</v>
      </c>
      <c r="AG216" s="275"/>
      <c r="AH216" s="282"/>
      <c r="AI216" s="275"/>
      <c r="AJ216" s="278" t="str">
        <f>IF(AH216="","-",IF(VLOOKUP(AH216,D4TI!$D$7:$U$58,7,0)=0,"-",IF(AND(AH216=AH216,OR(AI216="T",AI216="P")),VLOOKUP(AH216,D4TI!$D$7:$U$58,7,0),"-")))</f>
        <v>-</v>
      </c>
      <c r="AK216" s="278" t="str">
        <f>IF(AH216="","-",IF(VLOOKUP(AH216,D4TI!$D$7:$U$58,8,0)=0,"-",IF(AND(AH216=AH216,OR(AI216="T",AI216="P")),VLOOKUP(AH216,D4TI!$D$7:$U$58,8,0),"-")))</f>
        <v>-</v>
      </c>
      <c r="AL216" s="278" t="str">
        <f>IF(AH216="","-",IF(VLOOKUP(AH216,D4TI!$D$7:$U$58,9,0)=0,"-",IF(AND(AH216=AH216,OR(AI216="T",AI216="P")),VLOOKUP(AH216,D4TI!$D$7:$U$58,9,0),"-")))</f>
        <v>-</v>
      </c>
      <c r="AM216" s="278" t="str">
        <f>IF(AH216="","-",IF(VLOOKUP(AH216,D4TI!$D$7:$U$58,17,0)=0,"-",IF(AND(AH216=AH216,AI216="P"),VLOOKUP(AH216,D4TI!$D$7:$U$58,17,0),"-")))</f>
        <v>-</v>
      </c>
      <c r="AN216" s="279" t="str">
        <f>IF(AH216="","-",IF(VLOOKUP(AH216,D4TI!$D$7:$U$58,18,0)=0,"-",IF(AND(AH216=AH216,AI216="P"),VLOOKUP(AH216,D4TI!$D$7:$U$58,18,0),"-")))</f>
        <v>-</v>
      </c>
      <c r="AO216" s="280" t="s">
        <v>336</v>
      </c>
      <c r="AP216" s="283"/>
      <c r="AQ216" s="275"/>
      <c r="AR216" s="282"/>
      <c r="AS216" s="275"/>
      <c r="AT216" s="278" t="str">
        <f>IF(AR216="","-",IF(VLOOKUP(AR216,D4TI!$D$7:$U$58,7,0)=0,"-",IF(AND(AR216=AR216,OR(AS216="T",AS216="P")),VLOOKUP(AR216,D4TI!$D$7:$U$58,7,0),"-")))</f>
        <v>-</v>
      </c>
      <c r="AU216" s="278" t="str">
        <f>IF(AR216="","-",IF(VLOOKUP(AR216,D4TI!$D$7:$U$58,8,0)=0,"-",IF(AND(AR216=AR216,OR(AS216="T",AS216="P")),VLOOKUP(AR216,D4TI!$D$7:$U$58,8,0),"-")))</f>
        <v>-</v>
      </c>
      <c r="AV216" s="278" t="str">
        <f>IF(AR216="","-",IF(VLOOKUP(AR216,D4TI!$D$7:$U$58,9,0)=0,"-",IF(AND(AR216=AR216,OR(AS216="T",AS216="P")),VLOOKUP(AR216,D4TI!$D$7:$U$58,9,0),"-")))</f>
        <v>-</v>
      </c>
      <c r="AW216" s="278" t="str">
        <f>IF(AR216="","-",IF(VLOOKUP(AR216,D4TI!$D$7:$U$58,17,0)=0,"-",IF(AND(AR216=AR216,AS216="P"),VLOOKUP(AR216,D4TI!$D$7:$U$58,17,0),"-")))</f>
        <v>-</v>
      </c>
      <c r="AX216" s="279" t="str">
        <f>IF(AR216="","-",IF(VLOOKUP(AR216,D4TI!$D$7:$U$58,18,0)=0,"-",IF(AND(AR216=AR216,AS216="P"),VLOOKUP(AR216,D4TI!$D$7:$U$58,18,0),"-")))</f>
        <v>-</v>
      </c>
      <c r="AY216" s="280" t="s">
        <v>336</v>
      </c>
      <c r="AZ216" s="283"/>
      <c r="BA216" s="22"/>
      <c r="BB216" s="22"/>
      <c r="BC216" s="22"/>
      <c r="BD216" s="22"/>
      <c r="BE216" s="2"/>
      <c r="BF216" s="2"/>
      <c r="BG216" s="2"/>
      <c r="BH216" s="2"/>
      <c r="BI216" s="2"/>
      <c r="BJ216" s="2"/>
    </row>
    <row r="217" spans="1:62" ht="14.25" customHeight="1">
      <c r="A217" s="23">
        <v>4</v>
      </c>
      <c r="B217" s="38" t="s">
        <v>725</v>
      </c>
      <c r="C217" s="275"/>
      <c r="D217" s="276" t="s">
        <v>343</v>
      </c>
      <c r="E217" s="277" t="s">
        <v>31</v>
      </c>
      <c r="F217" s="278" t="str">
        <f>IF(D217="","-",IF(VLOOKUP(D217,'S1-TI'!$D$7:$U$58,7,0)=0,"-",IF(AND(D217=D217,OR(E217="T",E217="P")),VLOOKUP(D217,'S1-TI'!$D$7:$U$58,7,0),"-")))</f>
        <v>LMG</v>
      </c>
      <c r="G217" s="278" t="str">
        <f>IF(D217="","-",IF(VLOOKUP(D217,'S1-TI'!$D$7:$U$58,8,0)=0,"-",IF(AND(D217=D217,OR(E217="T",E217="P")),VLOOKUP(D217,'S1-TI'!$D$7:$U$58,8,0),"-")))</f>
        <v>-</v>
      </c>
      <c r="H217" s="278" t="str">
        <f>IF(D217="","-",IF(VLOOKUP(D217,'S1-TI'!$D$7:$U$58,9,0)=0,"-",IF(AND(D217=D217,OR(E217="T",E217="P")),VLOOKUP(D217,'S1-TI'!$D$7:$U$58,9,0),"-")))</f>
        <v>-</v>
      </c>
      <c r="I217" s="278" t="str">
        <f>IF(D217="","-",IF(VLOOKUP(D217,'S1-TI'!$D$7:$U$58,17,0)=0,"-",IF(AND(D217=D217,E217="P"),VLOOKUP(D217,'S1-TI'!$D$7:$U$58,17,0),"-")))</f>
        <v>-</v>
      </c>
      <c r="J217" s="279" t="str">
        <f>IF(D217="","-",IF(VLOOKUP(D217,'S1-TI'!$D$7:$U$58,18,0)=0,"-",IF(AND(D217=D217,E217="P"),VLOOKUP(D217,'S1-TI'!$D$7:$U$58,18,0),"-")))</f>
        <v>-</v>
      </c>
      <c r="K217" s="280" t="s">
        <v>341</v>
      </c>
      <c r="L217" s="281" t="s">
        <v>117</v>
      </c>
      <c r="M217" s="275"/>
      <c r="N217" s="282"/>
      <c r="O217" s="275"/>
      <c r="P217" s="278" t="str">
        <f>IF(N217="","-",IF(VLOOKUP(N217,'S1-TI'!$D$7:$U$58,7,0)=0,"-",IF(AND(N217=N217,OR(O217="T",O217="P")),VLOOKUP(N217,'S1-TI'!$D$7:$U$58,7,0),"-")))</f>
        <v>-</v>
      </c>
      <c r="Q217" s="278" t="str">
        <f>IF(N217="","-",IF(VLOOKUP(N217,'S1-TI'!$D$7:$U$58,8,0)=0,"-",IF(AND(N217=N217,OR(O217="T",O217="P")),VLOOKUP(N217,'S1-TI'!$D$7:$U$58,8,0),"-")))</f>
        <v>-</v>
      </c>
      <c r="R217" s="278" t="str">
        <f>IF(N217="","-",IF(VLOOKUP(N217,'S1-TI'!$D$7:$U$58,9,0)=0,"-",IF(AND(N217=N217,OR(O217="T",O217="P")),VLOOKUP(N217,'S1-TI'!$D$7:$U$58,9,0),"-")))</f>
        <v>-</v>
      </c>
      <c r="S217" s="278" t="str">
        <f>IF(N217="","-",IF(VLOOKUP(N217,'S1-TI'!$D$7:$U$58,17,0)=0,"-",IF(AND(N217=N217,O217="P"),VLOOKUP(N217,'S1-TI'!$D$7:$U$58,17,0),"-")))</f>
        <v>-</v>
      </c>
      <c r="T217" s="279" t="str">
        <f>IF(N217="","-",IF(VLOOKUP(N217,'S1-TI'!$D$7:$U$58,18,0)=0,"-",IF(AND(N217=N217,O217="P"),VLOOKUP(N217,'S1-TI'!$D$7:$U$58,18,0),"-")))</f>
        <v>-</v>
      </c>
      <c r="U217" s="280" t="s">
        <v>341</v>
      </c>
      <c r="V217" s="283"/>
      <c r="W217" s="275"/>
      <c r="X217" s="276" t="s">
        <v>343</v>
      </c>
      <c r="Y217" s="277" t="s">
        <v>38</v>
      </c>
      <c r="Z217" s="278" t="str">
        <f>IF(X217="","-",IF(VLOOKUP(X217,'S1-TI'!$D$7:$U$58,7,0)=0,"-",IF(AND(X217=X217,OR(Y217="T",Y217="P")),VLOOKUP(X217,'S1-TI'!$D$7:$U$58,7,0),"-")))</f>
        <v>LMG</v>
      </c>
      <c r="AA217" s="278" t="str">
        <f>IF(X217="","-",IF(VLOOKUP(X217,'S1-TI'!$D$7:$U$58,8,0)=0,"-",IF(AND(X217=X217,OR(Y217="T",Y217="P")),VLOOKUP(X217,'S1-TI'!$D$7:$U$58,8,0),"-")))</f>
        <v>-</v>
      </c>
      <c r="AB217" s="278" t="str">
        <f>IF(X217="","-",IF(VLOOKUP(X217,'S1-TI'!$D$7:$U$58,9,0)=0,"-",IF(AND(X217=X217,OR(Y217="T",Y217="P")),VLOOKUP(X217,'S1-TI'!$D$7:$U$58,9,0),"-")))</f>
        <v>-</v>
      </c>
      <c r="AC217" s="278" t="str">
        <f>IF(X217="","-",IF(VLOOKUP(X217,'S1-TI'!$D$7:$U$58,17,0)=0,"-",IF(AND(X217=X217,Y217="P"),VLOOKUP(X217,'S1-TI'!$D$7:$U$58,17,0),"-")))</f>
        <v>RDS</v>
      </c>
      <c r="AD217" s="279" t="str">
        <f>IF(X217="","-",IF(VLOOKUP(X217,'S1-TI'!$D$7:$U$58,18,0)=0,"-",IF(AND(X217=X217,Y217="P"),VLOOKUP(X217,'S1-TI'!$D$7:$U$58,18,0),"-")))</f>
        <v>-</v>
      </c>
      <c r="AE217" s="280" t="s">
        <v>341</v>
      </c>
      <c r="AF217" s="281" t="s">
        <v>49</v>
      </c>
      <c r="AG217" s="275"/>
      <c r="AH217" s="282"/>
      <c r="AI217" s="275"/>
      <c r="AJ217" s="278" t="str">
        <f>IF(AH217="","-",IF(VLOOKUP(AH217,'S1-TI'!$D$7:$U$58,7,0)=0,"-",IF(AND(AH217=AH217,OR(AI217="T",AI217="P")),VLOOKUP(AH217,'S1-TI'!$D$7:$U$58,7,0),"-")))</f>
        <v>-</v>
      </c>
      <c r="AK217" s="278" t="str">
        <f>IF(AH217="","-",IF(VLOOKUP(AH217,'S1-TI'!$D$7:$U$58,8,0)=0,"-",IF(AND(AH217=AH217,OR(AI217="T",AI217="P")),VLOOKUP(AH217,'S1-TI'!$D$7:$U$58,8,0),"-")))</f>
        <v>-</v>
      </c>
      <c r="AL217" s="278" t="str">
        <f>IF(AH217="","-",IF(VLOOKUP(AH217,'S1-TI'!$D$7:$U$58,9,0)=0,"-",IF(AND(AH217=AH217,OR(AI217="T",AI217="P")),VLOOKUP(AH217,'S1-TI'!$D$7:$U$58,9,0),"-")))</f>
        <v>-</v>
      </c>
      <c r="AM217" s="278" t="str">
        <f>IF(AH217="","-",IF(VLOOKUP(AH217,'S1-TI'!$D$7:$U$58,17,0)=0,"-",IF(AND(AH217=AH217,AI217="P"),VLOOKUP(AH217,'S1-TI'!$D$7:$U$58,17,0),"-")))</f>
        <v>-</v>
      </c>
      <c r="AN217" s="279" t="str">
        <f>IF(AH217="","-",IF(VLOOKUP(AH217,'S1-TI'!$D$7:$U$58,18,0)=0,"-",IF(AND(AH217=AH217,AI217="P"),VLOOKUP(AH217,'S1-TI'!$D$7:$U$58,18,0),"-")))</f>
        <v>-</v>
      </c>
      <c r="AO217" s="280" t="s">
        <v>341</v>
      </c>
      <c r="AP217" s="283"/>
      <c r="AQ217" s="275"/>
      <c r="AR217" s="276"/>
      <c r="AS217" s="277"/>
      <c r="AT217" s="278" t="str">
        <f>IF(AR217="","-",IF(VLOOKUP(AR217,'S1-TI'!$D$7:$U$58,7,0)=0,"-",IF(AND(AR217=AR217,OR(AS217="T",AS217="P")),VLOOKUP(AR217,'S1-TI'!$D$7:$U$58,7,0),"-")))</f>
        <v>-</v>
      </c>
      <c r="AU217" s="278" t="str">
        <f>IF(AR217="","-",IF(VLOOKUP(AR217,'S1-TI'!$D$7:$U$58,8,0)=0,"-",IF(AND(AR217=AR217,OR(AS217="T",AS217="P")),VLOOKUP(AR217,'S1-TI'!$D$7:$U$58,8,0),"-")))</f>
        <v>-</v>
      </c>
      <c r="AV217" s="278" t="str">
        <f>IF(AR217="","-",IF(VLOOKUP(AR217,'S1-TI'!$D$7:$U$58,9,0)=0,"-",IF(AND(AR217=AR217,OR(AS217="T",AS217="P")),VLOOKUP(AR217,'S1-TI'!$D$7:$U$58,9,0),"-")))</f>
        <v>-</v>
      </c>
      <c r="AW217" s="278" t="str">
        <f>IF(AR217="","-",IF(VLOOKUP(AR217,'S1-TI'!$D$7:$U$58,17,0)=0,"-",IF(AND(AR217=AR217,AS217="P"),VLOOKUP(AR217,'S1-TI'!$D$7:$U$58,17,0),"-")))</f>
        <v>-</v>
      </c>
      <c r="AX217" s="279" t="str">
        <f>IF(AR217="","-",IF(VLOOKUP(AR217,'S1-TI'!$D$7:$U$58,18,0)=0,"-",IF(AND(AR217=AR217,AS217="P"),VLOOKUP(AR217,'S1-TI'!$D$7:$U$58,18,0),"-")))</f>
        <v>-</v>
      </c>
      <c r="AY217" s="280" t="s">
        <v>341</v>
      </c>
      <c r="AZ217" s="283"/>
      <c r="BA217" s="22"/>
      <c r="BB217" s="22"/>
      <c r="BC217" s="22"/>
      <c r="BD217" s="22"/>
      <c r="BE217" s="2"/>
      <c r="BF217" s="2"/>
      <c r="BG217" s="2"/>
      <c r="BH217" s="2"/>
      <c r="BI217" s="2"/>
      <c r="BJ217" s="2"/>
    </row>
    <row r="218" spans="1:62" ht="14.25" customHeight="1">
      <c r="A218" s="23">
        <v>4</v>
      </c>
      <c r="B218" s="38" t="s">
        <v>725</v>
      </c>
      <c r="C218" s="275"/>
      <c r="D218" s="276" t="s">
        <v>343</v>
      </c>
      <c r="E218" s="277" t="s">
        <v>31</v>
      </c>
      <c r="F218" s="278" t="str">
        <f>IF(D218="","-",IF(VLOOKUP(D218,'S1-TI'!$D$7:$U$58,7,0)=0,"-",IF(AND(D218=D218,OR(E218="T",E218="P")),VLOOKUP(D218,'S1-TI'!$D$7:$U$58,7,0),"-")))</f>
        <v>LMG</v>
      </c>
      <c r="G218" s="278" t="str">
        <f>IF(D218="","-",IF(VLOOKUP(D218,'S1-TI'!$D$7:$U$58,8,0)=0,"-",IF(AND(D218=D218,OR(E218="T",E218="P")),VLOOKUP(D218,'S1-TI'!$D$7:$U$58,8,0),"-")))</f>
        <v>-</v>
      </c>
      <c r="H218" s="278" t="str">
        <f>IF(D218="","-",IF(VLOOKUP(D218,'S1-TI'!$D$7:$U$58,9,0)=0,"-",IF(AND(D218=D218,OR(E218="T",E218="P")),VLOOKUP(D218,'S1-TI'!$D$7:$U$58,9,0),"-")))</f>
        <v>-</v>
      </c>
      <c r="I218" s="278" t="str">
        <f>IF(D218="","-",IF(VLOOKUP(D218,'S1-TI'!$D$7:$U$58,17,0)=0,"-",IF(AND(D218=D218,E218="P"),VLOOKUP(D218,'S1-TI'!$D$7:$U$58,17,0),"-")))</f>
        <v>-</v>
      </c>
      <c r="J218" s="279" t="str">
        <f>IF(D218="","-",IF(VLOOKUP(D218,'S1-TI'!$D$7:$U$58,18,0)=0,"-",IF(AND(D218=D218,E218="P"),VLOOKUP(D218,'S1-TI'!$D$7:$U$58,18,0),"-")))</f>
        <v>-</v>
      </c>
      <c r="K218" s="280" t="s">
        <v>347</v>
      </c>
      <c r="L218" s="281" t="s">
        <v>117</v>
      </c>
      <c r="M218" s="275"/>
      <c r="N218" s="282"/>
      <c r="O218" s="275"/>
      <c r="P218" s="278" t="str">
        <f>IF(N218="","-",IF(VLOOKUP(N218,'S1-TI'!$D$7:$U$58,7,0)=0,"-",IF(AND(N218=N218,OR(O218="T",O218="P")),VLOOKUP(N218,'S1-TI'!$D$7:$U$58,7,0),"-")))</f>
        <v>-</v>
      </c>
      <c r="Q218" s="278" t="str">
        <f>IF(N218="","-",IF(VLOOKUP(N218,'S1-TI'!$D$7:$U$58,8,0)=0,"-",IF(AND(N218=N218,OR(O218="T",O218="P")),VLOOKUP(N218,'S1-TI'!$D$7:$U$58,8,0),"-")))</f>
        <v>-</v>
      </c>
      <c r="R218" s="278" t="str">
        <f>IF(N218="","-",IF(VLOOKUP(N218,'S1-TI'!$D$7:$U$58,9,0)=0,"-",IF(AND(N218=N218,OR(O218="T",O218="P")),VLOOKUP(N218,'S1-TI'!$D$7:$U$58,9,0),"-")))</f>
        <v>-</v>
      </c>
      <c r="S218" s="278" t="str">
        <f>IF(N218="","-",IF(VLOOKUP(N218,'S1-TI'!$D$7:$U$58,17,0)=0,"-",IF(AND(N218=N218,O218="P"),VLOOKUP(N218,'S1-TI'!$D$7:$U$58,17,0),"-")))</f>
        <v>-</v>
      </c>
      <c r="T218" s="279" t="str">
        <f>IF(N218="","-",IF(VLOOKUP(N218,'S1-TI'!$D$7:$U$58,18,0)=0,"-",IF(AND(N218=N218,O218="P"),VLOOKUP(N218,'S1-TI'!$D$7:$U$58,18,0),"-")))</f>
        <v>-</v>
      </c>
      <c r="U218" s="280" t="s">
        <v>347</v>
      </c>
      <c r="V218" s="283"/>
      <c r="W218" s="275"/>
      <c r="X218" s="276" t="s">
        <v>343</v>
      </c>
      <c r="Y218" s="277" t="s">
        <v>38</v>
      </c>
      <c r="Z218" s="278" t="str">
        <f>IF(X218="","-",IF(VLOOKUP(X218,'S1-TI'!$D$7:$U$58,7,0)=0,"-",IF(AND(X218=X218,OR(Y218="T",Y218="P")),VLOOKUP(X218,'S1-TI'!$D$7:$U$58,7,0),"-")))</f>
        <v>LMG</v>
      </c>
      <c r="AA218" s="278" t="str">
        <f>IF(X218="","-",IF(VLOOKUP(X218,'S1-TI'!$D$7:$U$58,8,0)=0,"-",IF(AND(X218=X218,OR(Y218="T",Y218="P")),VLOOKUP(X218,'S1-TI'!$D$7:$U$58,8,0),"-")))</f>
        <v>-</v>
      </c>
      <c r="AB218" s="278" t="str">
        <f>IF(X218="","-",IF(VLOOKUP(X218,'S1-TI'!$D$7:$U$58,9,0)=0,"-",IF(AND(X218=X218,OR(Y218="T",Y218="P")),VLOOKUP(X218,'S1-TI'!$D$7:$U$58,9,0),"-")))</f>
        <v>-</v>
      </c>
      <c r="AC218" s="278" t="str">
        <f>IF(X218="","-",IF(VLOOKUP(X218,'S1-TI'!$D$7:$U$58,17,0)=0,"-",IF(AND(X218=X218,Y218="P"),VLOOKUP(X218,'S1-TI'!$D$7:$U$58,17,0),"-")))</f>
        <v>RDS</v>
      </c>
      <c r="AD218" s="279" t="str">
        <f>IF(X218="","-",IF(VLOOKUP(X218,'S1-TI'!$D$7:$U$58,18,0)=0,"-",IF(AND(X218=X218,Y218="P"),VLOOKUP(X218,'S1-TI'!$D$7:$U$58,18,0),"-")))</f>
        <v>-</v>
      </c>
      <c r="AE218" s="280" t="s">
        <v>347</v>
      </c>
      <c r="AF218" s="281" t="s">
        <v>49</v>
      </c>
      <c r="AG218" s="275"/>
      <c r="AH218" s="282"/>
      <c r="AI218" s="275"/>
      <c r="AJ218" s="278" t="str">
        <f>IF(AH218="","-",IF(VLOOKUP(AH218,'S1-TI'!$D$7:$U$58,7,0)=0,"-",IF(AND(AH218=AH218,OR(AI218="T",AI218="P")),VLOOKUP(AH218,'S1-TI'!$D$7:$U$58,7,0),"-")))</f>
        <v>-</v>
      </c>
      <c r="AK218" s="278" t="str">
        <f>IF(AH218="","-",IF(VLOOKUP(AH218,'S1-TI'!$D$7:$U$58,8,0)=0,"-",IF(AND(AH218=AH218,OR(AI218="T",AI218="P")),VLOOKUP(AH218,'S1-TI'!$D$7:$U$58,8,0),"-")))</f>
        <v>-</v>
      </c>
      <c r="AL218" s="278" t="str">
        <f>IF(AH218="","-",IF(VLOOKUP(AH218,'S1-TI'!$D$7:$U$58,9,0)=0,"-",IF(AND(AH218=AH218,OR(AI218="T",AI218="P")),VLOOKUP(AH218,'S1-TI'!$D$7:$U$58,9,0),"-")))</f>
        <v>-</v>
      </c>
      <c r="AM218" s="278" t="str">
        <f>IF(AH218="","-",IF(VLOOKUP(AH218,'S1-TI'!$D$7:$U$58,17,0)=0,"-",IF(AND(AH218=AH218,AI218="P"),VLOOKUP(AH218,'S1-TI'!$D$7:$U$58,17,0),"-")))</f>
        <v>-</v>
      </c>
      <c r="AN218" s="279" t="str">
        <f>IF(AH218="","-",IF(VLOOKUP(AH218,'S1-TI'!$D$7:$U$58,18,0)=0,"-",IF(AND(AH218=AH218,AI218="P"),VLOOKUP(AH218,'S1-TI'!$D$7:$U$58,18,0),"-")))</f>
        <v>-</v>
      </c>
      <c r="AO218" s="280" t="s">
        <v>347</v>
      </c>
      <c r="AP218" s="283"/>
      <c r="AQ218" s="275"/>
      <c r="AR218" s="276"/>
      <c r="AS218" s="277"/>
      <c r="AT218" s="278" t="str">
        <f>IF(AR218="","-",IF(VLOOKUP(AR218,'S1-TI'!$D$7:$U$58,7,0)=0,"-",IF(AND(AR218=AR218,OR(AS218="T",AS218="P")),VLOOKUP(AR218,'S1-TI'!$D$7:$U$58,7,0),"-")))</f>
        <v>-</v>
      </c>
      <c r="AU218" s="278" t="str">
        <f>IF(AR218="","-",IF(VLOOKUP(AR218,'S1-TI'!$D$7:$U$58,8,0)=0,"-",IF(AND(AR218=AR218,OR(AS218="T",AS218="P")),VLOOKUP(AR218,'S1-TI'!$D$7:$U$58,8,0),"-")))</f>
        <v>-</v>
      </c>
      <c r="AV218" s="278" t="str">
        <f>IF(AR218="","-",IF(VLOOKUP(AR218,'S1-TI'!$D$7:$U$58,9,0)=0,"-",IF(AND(AR218=AR218,OR(AS218="T",AS218="P")),VLOOKUP(AR218,'S1-TI'!$D$7:$U$58,9,0),"-")))</f>
        <v>-</v>
      </c>
      <c r="AW218" s="278" t="str">
        <f>IF(AR218="","-",IF(VLOOKUP(AR218,'S1-TI'!$D$7:$U$58,17,0)=0,"-",IF(AND(AR218=AR218,AS218="P"),VLOOKUP(AR218,'S1-TI'!$D$7:$U$58,17,0),"-")))</f>
        <v>-</v>
      </c>
      <c r="AX218" s="279" t="str">
        <f>IF(AR218="","-",IF(VLOOKUP(AR218,'S1-TI'!$D$7:$U$58,18,0)=0,"-",IF(AND(AR218=AR218,AS218="P"),VLOOKUP(AR218,'S1-TI'!$D$7:$U$58,18,0),"-")))</f>
        <v>-</v>
      </c>
      <c r="AY218" s="280" t="s">
        <v>347</v>
      </c>
      <c r="AZ218" s="283"/>
      <c r="BA218" s="22"/>
      <c r="BB218" s="22"/>
      <c r="BC218" s="22"/>
      <c r="BD218" s="22"/>
      <c r="BE218" s="2"/>
      <c r="BF218" s="2"/>
      <c r="BG218" s="2"/>
      <c r="BH218" s="2"/>
      <c r="BI218" s="2"/>
      <c r="BJ218" s="2"/>
    </row>
    <row r="219" spans="1:62" ht="14.25" customHeight="1">
      <c r="A219" s="23">
        <v>4</v>
      </c>
      <c r="B219" s="38" t="s">
        <v>725</v>
      </c>
      <c r="C219" s="275"/>
      <c r="D219" s="276" t="s">
        <v>355</v>
      </c>
      <c r="E219" s="277" t="s">
        <v>31</v>
      </c>
      <c r="F219" s="278" t="str">
        <f>IF(D219="","-",IF(VLOOKUP(D219,'S1-SI'!$D$7:$U$58,7,0)=0,"-",IF(AND(D219=D219,OR(E219="T",E219="P")),VLOOKUP(D219,'S1-SI'!$D$7:$U$58,7,0),"-")))</f>
        <v>THS</v>
      </c>
      <c r="G219" s="278" t="str">
        <f>IF(D219="","-",IF(VLOOKUP(D219,'S1-SI'!$D$7:$U$58,8,0)=0,"-",IF(AND(D219=D219,OR(E219="T",E219="P")),VLOOKUP(D219,'S1-SI'!$D$7:$U$58,8,0),"-")))</f>
        <v>-</v>
      </c>
      <c r="H219" s="278" t="str">
        <f>IF(D219="","-",IF(VLOOKUP(D219,'S1-SI'!$D$7:$U$58,9,0)=0,"-",IF(AND(D219=D219,OR(E219="T",E219="P")),VLOOKUP(D219,'S1-SI'!$D$7:$U$58,9,0),"-")))</f>
        <v>-</v>
      </c>
      <c r="I219" s="278" t="str">
        <f>IF(D219="","-",IF(VLOOKUP(D219,'S1-SI'!$D$7:$U$58,17,0)=0,"-",IF(AND(D219=D219,E219="P"),VLOOKUP(D219,'S1-SI'!$D$7:$U$58,17,0),"-")))</f>
        <v>-</v>
      </c>
      <c r="J219" s="279" t="str">
        <f>IF(D219="","-",IF(VLOOKUP(D219,'S1-SI'!$D$7:$U$58,18,0)=0,"-",IF(AND(D219=D219,E219="P"),VLOOKUP(D219,'S1-SI'!$D$7:$U$58,18,0),"-")))</f>
        <v>-</v>
      </c>
      <c r="K219" s="289" t="s">
        <v>354</v>
      </c>
      <c r="L219" s="281" t="s">
        <v>26</v>
      </c>
      <c r="M219" s="275"/>
      <c r="N219" s="276" t="s">
        <v>647</v>
      </c>
      <c r="O219" s="277" t="s">
        <v>38</v>
      </c>
      <c r="P219" s="278" t="str">
        <f>IF(N219="","-",IF(VLOOKUP(N219,'S1-SI'!$D$7:$U$58,7,0)=0,"-",IF(AND(N219=N219,OR(O219="T",O219="P")),VLOOKUP(N219,'S1-SI'!$D$7:$U$58,7,0),"-")))</f>
        <v>SGS</v>
      </c>
      <c r="Q219" s="278" t="str">
        <f>IF(N219="","-",IF(VLOOKUP(N219,'S1-SI'!$D$7:$U$58,8,0)=0,"-",IF(AND(N219=N219,OR(O219="T",O219="P")),VLOOKUP(N219,'S1-SI'!$D$7:$U$58,8,0),"-")))</f>
        <v>-</v>
      </c>
      <c r="R219" s="278" t="str">
        <f>IF(N219="","-",IF(VLOOKUP(N219,'S1-SI'!$D$7:$U$58,9,0)=0,"-",IF(AND(N219=N219,OR(O219="T",O219="P")),VLOOKUP(N219,'S1-SI'!$D$7:$U$58,9,0),"-")))</f>
        <v>-</v>
      </c>
      <c r="S219" s="278" t="str">
        <f>IF(N219="","-",IF(VLOOKUP(N219,'S1-SI'!$D$7:$U$58,17,0)=0,"-",IF(AND(N219=N219,O219="P"),VLOOKUP(N219,'S1-SI'!$D$7:$U$58,17,0),"-")))</f>
        <v>DES</v>
      </c>
      <c r="T219" s="279" t="str">
        <f>IF(N219="","-",IF(VLOOKUP(N219,'S1-SI'!$D$7:$U$58,18,0)=0,"-",IF(AND(N219=N219,O219="P"),VLOOKUP(N219,'S1-SI'!$D$7:$U$58,18,0),"-")))</f>
        <v>-</v>
      </c>
      <c r="U219" s="290" t="s">
        <v>354</v>
      </c>
      <c r="V219" s="281" t="s">
        <v>46</v>
      </c>
      <c r="W219" s="275"/>
      <c r="X219" s="276"/>
      <c r="Y219" s="277"/>
      <c r="Z219" s="278" t="str">
        <f>IF(X219="","-",IF(VLOOKUP(X219,'S1-SI'!$D$7:$U$58,7,0)=0,"-",IF(AND(X219=X219,OR(Y219="T",Y219="P")),VLOOKUP(X219,'S1-SI'!$D$7:$U$58,7,0),"-")))</f>
        <v>-</v>
      </c>
      <c r="AA219" s="278" t="str">
        <f>IF(X219="","-",IF(VLOOKUP(X219,'S1-SI'!$D$7:$U$58,8,0)=0,"-",IF(AND(X219=X219,OR(Y219="T",Y219="P")),VLOOKUP(X219,'S1-SI'!$D$7:$U$58,8,0),"-")))</f>
        <v>-</v>
      </c>
      <c r="AB219" s="278" t="str">
        <f>IF(X219="","-",IF(VLOOKUP(X219,'S1-SI'!$D$7:$U$58,9,0)=0,"-",IF(AND(X219=X219,OR(Y219="T",Y219="P")),VLOOKUP(X219,'S1-SI'!$D$7:$U$58,9,0),"-")))</f>
        <v>-</v>
      </c>
      <c r="AC219" s="278" t="str">
        <f>IF(X219="","-",IF(VLOOKUP(X219,'S1-SI'!$D$7:$U$58,17,0)=0,"-",IF(AND(X219=X219,Y219="P"),VLOOKUP(X219,'S1-SI'!$D$7:$U$58,17,0),"-")))</f>
        <v>-</v>
      </c>
      <c r="AD219" s="279" t="str">
        <f>IF(X219="","-",IF(VLOOKUP(X219,'S1-SI'!$D$7:$U$58,18,0)=0,"-",IF(AND(X219=X219,Y219="P"),VLOOKUP(X219,'S1-SI'!$D$7:$U$58,18,0),"-")))</f>
        <v>-</v>
      </c>
      <c r="AE219" s="290" t="s">
        <v>354</v>
      </c>
      <c r="AF219" s="283"/>
      <c r="AG219" s="275"/>
      <c r="AH219" s="276"/>
      <c r="AI219" s="277"/>
      <c r="AJ219" s="278" t="str">
        <f>IF(AH219="","-",IF(VLOOKUP(AH219,'S1-SI'!$D$7:$U$58,7,0)=0,"-",IF(AND(AH219=AH219,OR(AI219="T",AI219="P")),VLOOKUP(AH219,'S1-SI'!$D$7:$U$58,7,0),"-")))</f>
        <v>-</v>
      </c>
      <c r="AK219" s="278" t="str">
        <f>IF(AH219="","-",IF(VLOOKUP(AH219,'S1-SI'!$D$7:$U$58,8,0)=0,"-",IF(AND(AH219=AH219,OR(AI219="T",AI219="P")),VLOOKUP(AH219,'S1-SI'!$D$7:$U$58,8,0),"-")))</f>
        <v>-</v>
      </c>
      <c r="AL219" s="278" t="str">
        <f>IF(AH219="","-",IF(VLOOKUP(AH219,'S1-SI'!$D$7:$U$58,9,0)=0,"-",IF(AND(AH219=AH219,OR(AI219="T",AI219="P")),VLOOKUP(AH219,'S1-SI'!$D$7:$U$58,9,0),"-")))</f>
        <v>-</v>
      </c>
      <c r="AM219" s="278" t="str">
        <f>IF(AH219="","-",IF(VLOOKUP(AH219,'S1-SI'!$D$7:$U$58,17,0)=0,"-",IF(AND(AH219=AH219,AI219="P"),VLOOKUP(AH219,'S1-SI'!$D$7:$U$58,17,0),"-")))</f>
        <v>-</v>
      </c>
      <c r="AN219" s="279" t="str">
        <f>IF(AH219="","-",IF(VLOOKUP(AH219,'S1-SI'!$D$7:$U$58,18,0)=0,"-",IF(AND(AH219=AH219,AI219="P"),VLOOKUP(AH219,'S1-SI'!$D$7:$U$58,18,0),"-")))</f>
        <v>-</v>
      </c>
      <c r="AO219" s="290" t="s">
        <v>354</v>
      </c>
      <c r="AP219" s="283"/>
      <c r="AQ219" s="275"/>
      <c r="AR219" s="276"/>
      <c r="AS219" s="277"/>
      <c r="AT219" s="278" t="str">
        <f>IF(AR219="","-",IF(VLOOKUP(AR219,'S1-SI'!$D$7:$U$58,7,0)=0,"-",IF(AND(AR219=AR219,OR(AS219="T",AS219="P")),VLOOKUP(AR219,'S1-SI'!$D$7:$U$58,7,0),"-")))</f>
        <v>-</v>
      </c>
      <c r="AU219" s="278" t="str">
        <f>IF(AR219="","-",IF(VLOOKUP(AR219,'S1-SI'!$D$7:$U$58,8,0)=0,"-",IF(AND(AR219=AR219,OR(AS219="T",AS219="P")),VLOOKUP(AR219,'S1-SI'!$D$7:$U$58,8,0),"-")))</f>
        <v>-</v>
      </c>
      <c r="AV219" s="278" t="str">
        <f>IF(AR219="","-",IF(VLOOKUP(AR219,'S1-SI'!$D$7:$U$58,9,0)=0,"-",IF(AND(AR219=AR219,OR(AS219="T",AS219="P")),VLOOKUP(AR219,'S1-SI'!$D$7:$U$58,9,0),"-")))</f>
        <v>-</v>
      </c>
      <c r="AW219" s="278" t="str">
        <f>IF(AR219="","-",IF(VLOOKUP(AR219,'S1-SI'!$D$7:$U$58,17,0)=0,"-",IF(AND(AR219=AR219,AS219="P"),VLOOKUP(AR219,'S1-SI'!$D$7:$U$58,17,0),"-")))</f>
        <v>-</v>
      </c>
      <c r="AX219" s="279" t="str">
        <f>IF(AR219="","-",IF(VLOOKUP(AR219,'S1-SI'!$D$7:$U$58,18,0)=0,"-",IF(AND(AR219=AR219,AS219="P"),VLOOKUP(AR219,'S1-SI'!$D$7:$U$58,18,0),"-")))</f>
        <v>-</v>
      </c>
      <c r="AY219" s="290" t="s">
        <v>354</v>
      </c>
      <c r="AZ219" s="281"/>
      <c r="BA219" s="22"/>
      <c r="BB219" s="22"/>
      <c r="BC219" s="22"/>
      <c r="BD219" s="22"/>
      <c r="BE219" s="2"/>
      <c r="BF219" s="2"/>
      <c r="BG219" s="2"/>
      <c r="BH219" s="2"/>
      <c r="BI219" s="2"/>
      <c r="BJ219" s="2"/>
    </row>
    <row r="220" spans="1:62" ht="14.25" customHeight="1">
      <c r="A220" s="23">
        <v>4</v>
      </c>
      <c r="B220" s="38" t="s">
        <v>725</v>
      </c>
      <c r="C220" s="275"/>
      <c r="D220" s="276" t="s">
        <v>355</v>
      </c>
      <c r="E220" s="277" t="s">
        <v>31</v>
      </c>
      <c r="F220" s="278" t="str">
        <f>IF(D220="","-",IF(VLOOKUP(D220,'S1-SI'!$D$7:$U$58,7,0)=0,"-",IF(AND(D220=D220,OR(E220="T",E220="P")),VLOOKUP(D220,'S1-SI'!$D$7:$U$58,7,0),"-")))</f>
        <v>THS</v>
      </c>
      <c r="G220" s="278" t="str">
        <f>IF(D220="","-",IF(VLOOKUP(D220,'S1-SI'!$D$7:$U$58,8,0)=0,"-",IF(AND(D220=D220,OR(E220="T",E220="P")),VLOOKUP(D220,'S1-SI'!$D$7:$U$58,8,0),"-")))</f>
        <v>-</v>
      </c>
      <c r="H220" s="278" t="str">
        <f>IF(D220="","-",IF(VLOOKUP(D220,'S1-SI'!$D$7:$U$58,9,0)=0,"-",IF(AND(D220=D220,OR(E220="T",E220="P")),VLOOKUP(D220,'S1-SI'!$D$7:$U$58,9,0),"-")))</f>
        <v>-</v>
      </c>
      <c r="I220" s="278" t="str">
        <f>IF(D220="","-",IF(VLOOKUP(D220,'S1-SI'!$D$7:$U$58,17,0)=0,"-",IF(AND(D220=D220,E220="P"),VLOOKUP(D220,'S1-SI'!$D$7:$U$58,17,0),"-")))</f>
        <v>-</v>
      </c>
      <c r="J220" s="279" t="str">
        <f>IF(D220="","-",IF(VLOOKUP(D220,'S1-SI'!$D$7:$U$58,18,0)=0,"-",IF(AND(D220=D220,E220="P"),VLOOKUP(D220,'S1-SI'!$D$7:$U$58,18,0),"-")))</f>
        <v>-</v>
      </c>
      <c r="K220" s="289" t="s">
        <v>356</v>
      </c>
      <c r="L220" s="281" t="s">
        <v>26</v>
      </c>
      <c r="M220" s="275"/>
      <c r="N220" s="276" t="s">
        <v>647</v>
      </c>
      <c r="O220" s="277" t="s">
        <v>38</v>
      </c>
      <c r="P220" s="278" t="str">
        <f>IF(N220="","-",IF(VLOOKUP(N220,'S1-SI'!$D$7:$U$58,7,0)=0,"-",IF(AND(N220=N220,OR(O220="T",O220="P")),VLOOKUP(N220,'S1-SI'!$D$7:$U$58,7,0),"-")))</f>
        <v>SGS</v>
      </c>
      <c r="Q220" s="278" t="str">
        <f>IF(N220="","-",IF(VLOOKUP(N220,'S1-SI'!$D$7:$U$58,8,0)=0,"-",IF(AND(N220=N220,OR(O220="T",O220="P")),VLOOKUP(N220,'S1-SI'!$D$7:$U$58,8,0),"-")))</f>
        <v>-</v>
      </c>
      <c r="R220" s="278" t="str">
        <f>IF(N220="","-",IF(VLOOKUP(N220,'S1-SI'!$D$7:$U$58,9,0)=0,"-",IF(AND(N220=N220,OR(O220="T",O220="P")),VLOOKUP(N220,'S1-SI'!$D$7:$U$58,9,0),"-")))</f>
        <v>-</v>
      </c>
      <c r="S220" s="278" t="str">
        <f>IF(N220="","-",IF(VLOOKUP(N220,'S1-SI'!$D$7:$U$58,17,0)=0,"-",IF(AND(N220=N220,O220="P"),VLOOKUP(N220,'S1-SI'!$D$7:$U$58,17,0),"-")))</f>
        <v>DES</v>
      </c>
      <c r="T220" s="279" t="str">
        <f>IF(N220="","-",IF(VLOOKUP(N220,'S1-SI'!$D$7:$U$58,18,0)=0,"-",IF(AND(N220=N220,O220="P"),VLOOKUP(N220,'S1-SI'!$D$7:$U$58,18,0),"-")))</f>
        <v>-</v>
      </c>
      <c r="U220" s="290" t="s">
        <v>356</v>
      </c>
      <c r="V220" s="281" t="s">
        <v>46</v>
      </c>
      <c r="W220" s="275"/>
      <c r="X220" s="276"/>
      <c r="Y220" s="277"/>
      <c r="Z220" s="278" t="str">
        <f>IF(X220="","-",IF(VLOOKUP(X220,'S1-SI'!$D$7:$U$58,7,0)=0,"-",IF(AND(X220=X220,OR(Y220="T",Y220="P")),VLOOKUP(X220,'S1-SI'!$D$7:$U$58,7,0),"-")))</f>
        <v>-</v>
      </c>
      <c r="AA220" s="278" t="str">
        <f>IF(X220="","-",IF(VLOOKUP(X220,'S1-SI'!$D$7:$U$58,8,0)=0,"-",IF(AND(X220=X220,OR(Y220="T",Y220="P")),VLOOKUP(X220,'S1-SI'!$D$7:$U$58,8,0),"-")))</f>
        <v>-</v>
      </c>
      <c r="AB220" s="278" t="str">
        <f>IF(X220="","-",IF(VLOOKUP(X220,'S1-SI'!$D$7:$U$58,9,0)=0,"-",IF(AND(X220=X220,OR(Y220="T",Y220="P")),VLOOKUP(X220,'S1-SI'!$D$7:$U$58,9,0),"-")))</f>
        <v>-</v>
      </c>
      <c r="AC220" s="278" t="str">
        <f>IF(X220="","-",IF(VLOOKUP(X220,'S1-SI'!$D$7:$U$58,17,0)=0,"-",IF(AND(X220=X220,Y220="P"),VLOOKUP(X220,'S1-SI'!$D$7:$U$58,17,0),"-")))</f>
        <v>-</v>
      </c>
      <c r="AD220" s="279" t="str">
        <f>IF(X220="","-",IF(VLOOKUP(X220,'S1-SI'!$D$7:$U$58,18,0)=0,"-",IF(AND(X220=X220,Y220="P"),VLOOKUP(X220,'S1-SI'!$D$7:$U$58,18,0),"-")))</f>
        <v>-</v>
      </c>
      <c r="AE220" s="290" t="s">
        <v>356</v>
      </c>
      <c r="AF220" s="283"/>
      <c r="AG220" s="275"/>
      <c r="AH220" s="276"/>
      <c r="AI220" s="277"/>
      <c r="AJ220" s="278" t="str">
        <f>IF(AH220="","-",IF(VLOOKUP(AH220,'S1-SI'!$D$7:$U$58,7,0)=0,"-",IF(AND(AH220=AH220,OR(AI220="T",AI220="P")),VLOOKUP(AH220,'S1-SI'!$D$7:$U$58,7,0),"-")))</f>
        <v>-</v>
      </c>
      <c r="AK220" s="278" t="str">
        <f>IF(AH220="","-",IF(VLOOKUP(AH220,'S1-SI'!$D$7:$U$58,8,0)=0,"-",IF(AND(AH220=AH220,OR(AI220="T",AI220="P")),VLOOKUP(AH220,'S1-SI'!$D$7:$U$58,8,0),"-")))</f>
        <v>-</v>
      </c>
      <c r="AL220" s="278" t="str">
        <f>IF(AH220="","-",IF(VLOOKUP(AH220,'S1-SI'!$D$7:$U$58,9,0)=0,"-",IF(AND(AH220=AH220,OR(AI220="T",AI220="P")),VLOOKUP(AH220,'S1-SI'!$D$7:$U$58,9,0),"-")))</f>
        <v>-</v>
      </c>
      <c r="AM220" s="278" t="str">
        <f>IF(AH220="","-",IF(VLOOKUP(AH220,'S1-SI'!$D$7:$U$58,17,0)=0,"-",IF(AND(AH220=AH220,AI220="P"),VLOOKUP(AH220,'S1-SI'!$D$7:$U$58,17,0),"-")))</f>
        <v>-</v>
      </c>
      <c r="AN220" s="279" t="str">
        <f>IF(AH220="","-",IF(VLOOKUP(AH220,'S1-SI'!$D$7:$U$58,18,0)=0,"-",IF(AND(AH220=AH220,AI220="P"),VLOOKUP(AH220,'S1-SI'!$D$7:$U$58,18,0),"-")))</f>
        <v>-</v>
      </c>
      <c r="AO220" s="290" t="s">
        <v>356</v>
      </c>
      <c r="AP220" s="283"/>
      <c r="AQ220" s="275"/>
      <c r="AR220" s="276"/>
      <c r="AS220" s="277"/>
      <c r="AT220" s="278" t="str">
        <f>IF(AR220="","-",IF(VLOOKUP(AR220,'S1-SI'!$D$7:$U$58,7,0)=0,"-",IF(AND(AR220=AR220,OR(AS220="T",AS220="P")),VLOOKUP(AR220,'S1-SI'!$D$7:$U$58,7,0),"-")))</f>
        <v>-</v>
      </c>
      <c r="AU220" s="278" t="str">
        <f>IF(AR220="","-",IF(VLOOKUP(AR220,'S1-SI'!$D$7:$U$58,8,0)=0,"-",IF(AND(AR220=AR220,OR(AS220="T",AS220="P")),VLOOKUP(AR220,'S1-SI'!$D$7:$U$58,8,0),"-")))</f>
        <v>-</v>
      </c>
      <c r="AV220" s="278" t="str">
        <f>IF(AR220="","-",IF(VLOOKUP(AR220,'S1-SI'!$D$7:$U$58,9,0)=0,"-",IF(AND(AR220=AR220,OR(AS220="T",AS220="P")),VLOOKUP(AR220,'S1-SI'!$D$7:$U$58,9,0),"-")))</f>
        <v>-</v>
      </c>
      <c r="AW220" s="278" t="str">
        <f>IF(AR220="","-",IF(VLOOKUP(AR220,'S1-SI'!$D$7:$U$58,17,0)=0,"-",IF(AND(AR220=AR220,AS220="P"),VLOOKUP(AR220,'S1-SI'!$D$7:$U$58,17,0),"-")))</f>
        <v>-</v>
      </c>
      <c r="AX220" s="279" t="str">
        <f>IF(AR220="","-",IF(VLOOKUP(AR220,'S1-SI'!$D$7:$U$58,18,0)=0,"-",IF(AND(AR220=AR220,AS220="P"),VLOOKUP(AR220,'S1-SI'!$D$7:$U$58,18,0),"-")))</f>
        <v>-</v>
      </c>
      <c r="AY220" s="290" t="s">
        <v>356</v>
      </c>
      <c r="AZ220" s="281"/>
      <c r="BA220" s="22"/>
      <c r="BB220" s="22"/>
      <c r="BC220" s="22"/>
      <c r="BD220" s="22"/>
      <c r="BE220" s="2"/>
      <c r="BF220" s="2"/>
      <c r="BG220" s="2"/>
      <c r="BH220" s="2"/>
      <c r="BI220" s="2"/>
      <c r="BJ220" s="2"/>
    </row>
    <row r="221" spans="1:62" ht="14.25" customHeight="1">
      <c r="A221" s="23">
        <v>4</v>
      </c>
      <c r="B221" s="38" t="s">
        <v>725</v>
      </c>
      <c r="C221" s="275"/>
      <c r="D221" s="276" t="s">
        <v>478</v>
      </c>
      <c r="E221" s="277" t="s">
        <v>31</v>
      </c>
      <c r="F221" s="278" t="str">
        <f>IF(D221="","-",IF(VLOOKUP(D221,'S1-TE'!$D$7:$U$58,7,0)=0,"-",IF(AND(D221=D221,OR(E221="T",E221="P")),VLOOKUP(D221,'S1-TE'!$D$7:$U$58,7,0),"-")))</f>
        <v>IHT</v>
      </c>
      <c r="G221" s="278" t="str">
        <f>IF(D221="","-",IF(VLOOKUP(D221,'S1-TE'!$D$7:$U$58,8,0)=0,"-",IF(AND(D221=D221,OR(E221="T",E221="P")),VLOOKUP(D221,'S1-TE'!$D$7:$U$58,8,0),"-")))</f>
        <v>-</v>
      </c>
      <c r="H221" s="278" t="str">
        <f>IF(D221="","-",IF(VLOOKUP(D221,'S1-TE'!$D$7:$U$58,9,0)=0,"-",IF(AND(D221=D221,OR(E221="T",E221="P")),VLOOKUP(D221,'S1-TE'!$D$7:$U$58,9,0),"-")))</f>
        <v>-</v>
      </c>
      <c r="I221" s="278" t="str">
        <f>IF(D221="","-",IF(VLOOKUP(D221,'S1-TE'!$D$7:$U$58,17,0)=0,"-",IF(AND(D221=D221,E221="P"),VLOOKUP(D221,'S1-TE'!$D$7:$U$58,17,0),"-")))</f>
        <v>-</v>
      </c>
      <c r="J221" s="279" t="str">
        <f>IF(D221="","-",IF(VLOOKUP(D221,'S1-TE'!$D$7:$U$58,18,0)=0,"-",IF(AND(D221=D221,E221="P"),VLOOKUP(D221,'S1-TE'!$D$7:$U$58,18,0),"-")))</f>
        <v>-</v>
      </c>
      <c r="K221" s="289" t="s">
        <v>357</v>
      </c>
      <c r="L221" s="283"/>
      <c r="M221" s="275"/>
      <c r="N221" s="276"/>
      <c r="O221" s="277"/>
      <c r="P221" s="278" t="str">
        <f>IF(N221="","-",IF(VLOOKUP(N221,'S1-TE'!$D$7:$U$58,7,0)=0,"-",IF(AND(N221=N221,OR(O221="T",O221="P")),VLOOKUP(N221,'S1-TE'!$D$7:$U$58,7,0),"-")))</f>
        <v>-</v>
      </c>
      <c r="Q221" s="278" t="str">
        <f>IF(N221="","-",IF(VLOOKUP(N221,'S1-TE'!$D$7:$U$58,8,0)=0,"-",IF(AND(N221=N221,OR(O221="T",O221="P")),VLOOKUP(N221,'S1-TE'!$D$7:$U$58,8,0),"-")))</f>
        <v>-</v>
      </c>
      <c r="R221" s="278" t="str">
        <f>IF(N221="","-",IF(VLOOKUP(N221,'S1-TE'!$D$7:$U$58,9,0)=0,"-",IF(AND(N221=N221,OR(O221="T",O221="P")),VLOOKUP(N221,'S1-TE'!$D$7:$U$58,9,0),"-")))</f>
        <v>-</v>
      </c>
      <c r="S221" s="278" t="str">
        <f>IF(N221="","-",IF(VLOOKUP(N221,'S1-TE'!$D$7:$U$58,17,0)=0,"-",IF(AND(N221=N221,O221="P"),VLOOKUP(N221,'S1-TE'!$D$7:$U$58,17,0),"-")))</f>
        <v>-</v>
      </c>
      <c r="T221" s="279" t="str">
        <f>IF(N221="","-",IF(VLOOKUP(N221,'S1-TE'!$D$7:$U$58,18,0)=0,"-",IF(AND(N221=N221,O221="P"),VLOOKUP(N221,'S1-TE'!$D$7:$U$58,18,0),"-")))</f>
        <v>-</v>
      </c>
      <c r="U221" s="290" t="s">
        <v>357</v>
      </c>
      <c r="V221" s="281"/>
      <c r="W221" s="275"/>
      <c r="X221" s="276" t="s">
        <v>471</v>
      </c>
      <c r="Y221" s="277" t="s">
        <v>38</v>
      </c>
      <c r="Z221" s="278" t="str">
        <f>IF(X221="","-",IF(VLOOKUP(X221,'S1-TE'!$D$7:$U$58,7,0)=0,"-",IF(AND(X221=X221,OR(Y221="T",Y221="P")),VLOOKUP(X221,'S1-TE'!$D$7:$U$58,7,0),"-")))</f>
        <v>SFA</v>
      </c>
      <c r="AA221" s="278" t="str">
        <f>IF(X221="","-",IF(VLOOKUP(X221,'S1-TE'!$D$7:$U$58,8,0)=0,"-",IF(AND(X221=X221,OR(Y221="T",Y221="P")),VLOOKUP(X221,'S1-TE'!$D$7:$U$58,8,0),"-")))</f>
        <v>-</v>
      </c>
      <c r="AB221" s="278" t="str">
        <f>IF(X221="","-",IF(VLOOKUP(X221,'S1-TE'!$D$7:$U$58,9,0)=0,"-",IF(AND(X221=X221,OR(Y221="T",Y221="P")),VLOOKUP(X221,'S1-TE'!$D$7:$U$58,9,0),"-")))</f>
        <v>-</v>
      </c>
      <c r="AC221" s="278" t="str">
        <f>IF(X221="","-",IF(VLOOKUP(X221,'S1-TE'!$D$7:$U$58,17,0)=0,"-",IF(AND(X221=X221,Y221="P"),VLOOKUP(X221,'S1-TE'!$D$7:$U$58,17,0),"-")))</f>
        <v>-</v>
      </c>
      <c r="AD221" s="279" t="str">
        <f>IF(X221="","-",IF(VLOOKUP(X221,'S1-TE'!$D$7:$U$58,18,0)=0,"-",IF(AND(X221=X221,Y221="P"),VLOOKUP(X221,'S1-TE'!$D$7:$U$58,18,0),"-")))</f>
        <v>-</v>
      </c>
      <c r="AE221" s="290" t="s">
        <v>357</v>
      </c>
      <c r="AF221" s="281" t="s">
        <v>79</v>
      </c>
      <c r="AG221" s="275"/>
      <c r="AH221" s="276"/>
      <c r="AI221" s="277"/>
      <c r="AJ221" s="278" t="str">
        <f>IF(AH221="","-",IF(VLOOKUP(AH221,'S1-TE'!$D$7:$U$58,7,0)=0,"-",IF(AND(AH221=AH221,OR(AI221="T",AI221="P")),VLOOKUP(AH221,'S1-TE'!$D$7:$U$58,7,0),"-")))</f>
        <v>-</v>
      </c>
      <c r="AK221" s="278" t="str">
        <f>IF(AH221="","-",IF(VLOOKUP(AH221,'S1-TE'!$D$7:$U$58,8,0)=0,"-",IF(AND(AH221=AH221,OR(AI221="T",AI221="P")),VLOOKUP(AH221,'S1-TE'!$D$7:$U$58,8,0),"-")))</f>
        <v>-</v>
      </c>
      <c r="AL221" s="278" t="str">
        <f>IF(AH221="","-",IF(VLOOKUP(AH221,'S1-TE'!$D$7:$U$58,9,0)=0,"-",IF(AND(AH221=AH221,OR(AI221="T",AI221="P")),VLOOKUP(AH221,'S1-TE'!$D$7:$U$58,9,0),"-")))</f>
        <v>-</v>
      </c>
      <c r="AM221" s="278" t="str">
        <f>IF(AH221="","-",IF(VLOOKUP(AH221,'S1-TE'!$D$7:$U$58,17,0)=0,"-",IF(AND(AH221=AH221,AI221="P"),VLOOKUP(AH221,'S1-TE'!$D$7:$U$58,17,0),"-")))</f>
        <v>-</v>
      </c>
      <c r="AN221" s="279" t="str">
        <f>IF(AH221="","-",IF(VLOOKUP(AH221,'S1-TE'!$D$7:$U$58,18,0)=0,"-",IF(AND(AH221=AH221,AI221="P"),VLOOKUP(AH221,'S1-TE'!$D$7:$U$58,18,0),"-")))</f>
        <v>-</v>
      </c>
      <c r="AO221" s="290" t="s">
        <v>357</v>
      </c>
      <c r="AP221" s="283"/>
      <c r="AQ221" s="275"/>
      <c r="AR221" s="282"/>
      <c r="AS221" s="275"/>
      <c r="AT221" s="278" t="str">
        <f>IF(AR221="","-",IF(VLOOKUP(AR221,'S1-TE'!$D$7:$U$58,7,0)=0,"-",IF(AND(AR221=AR221,OR(AS221="T",AS221="P")),VLOOKUP(AR221,'S1-TE'!$D$7:$U$58,7,0),"-")))</f>
        <v>-</v>
      </c>
      <c r="AU221" s="278" t="str">
        <f>IF(AR221="","-",IF(VLOOKUP(AR221,'S1-TE'!$D$7:$U$58,8,0)=0,"-",IF(AND(AR221=AR221,OR(AS221="T",AS221="P")),VLOOKUP(AR221,'S1-TE'!$D$7:$U$58,8,0),"-")))</f>
        <v>-</v>
      </c>
      <c r="AV221" s="278" t="str">
        <f>IF(AR221="","-",IF(VLOOKUP(AR221,'S1-TE'!$D$7:$U$58,9,0)=0,"-",IF(AND(AR221=AR221,OR(AS221="T",AS221="P")),VLOOKUP(AR221,'S1-TE'!$D$7:$U$58,9,0),"-")))</f>
        <v>-</v>
      </c>
      <c r="AW221" s="278" t="str">
        <f>IF(AR221="","-",IF(VLOOKUP(AR221,'S1-TE'!$D$7:$U$58,17,0)=0,"-",IF(AND(AR221=AR221,AS221="P"),VLOOKUP(AR221,'S1-TE'!$D$7:$U$58,17,0),"-")))</f>
        <v>-</v>
      </c>
      <c r="AX221" s="279" t="str">
        <f>IF(AR221="","-",IF(VLOOKUP(AR221,'S1-TE'!$D$7:$U$58,18,0)=0,"-",IF(AND(AR221=AR221,AS221="P"),VLOOKUP(AR221,'S1-TE'!$D$7:$U$58,18,0),"-")))</f>
        <v>-</v>
      </c>
      <c r="AY221" s="290" t="s">
        <v>357</v>
      </c>
      <c r="AZ221" s="283"/>
      <c r="BA221" s="22"/>
      <c r="BB221" s="22"/>
      <c r="BC221" s="22"/>
      <c r="BD221" s="22"/>
      <c r="BE221" s="2"/>
      <c r="BF221" s="2"/>
      <c r="BG221" s="2"/>
      <c r="BH221" s="2"/>
      <c r="BI221" s="2"/>
      <c r="BJ221" s="2"/>
    </row>
    <row r="222" spans="1:62" ht="14.25" customHeight="1">
      <c r="A222" s="23">
        <v>4</v>
      </c>
      <c r="B222" s="38" t="s">
        <v>725</v>
      </c>
      <c r="C222" s="563"/>
      <c r="D222" s="276" t="s">
        <v>478</v>
      </c>
      <c r="E222" s="277" t="s">
        <v>31</v>
      </c>
      <c r="F222" s="278" t="str">
        <f>IF(D222="","-",IF(VLOOKUP(D222,'S1-TE'!$D$7:$U$58,7,0)=0,"-",IF(AND(D222=D222,OR(E222="T",E222="P")),VLOOKUP(D222,'S1-TE'!$D$7:$U$58,7,0),"-")))</f>
        <v>IHT</v>
      </c>
      <c r="G222" s="278" t="str">
        <f>IF(D222="","-",IF(VLOOKUP(D222,'S1-TE'!$D$7:$U$58,8,0)=0,"-",IF(AND(D222=D222,OR(E222="T",E222="P")),VLOOKUP(D222,'S1-TE'!$D$7:$U$58,8,0),"-")))</f>
        <v>-</v>
      </c>
      <c r="H222" s="278" t="str">
        <f>IF(D222="","-",IF(VLOOKUP(D222,'S1-TE'!$D$7:$U$58,9,0)=0,"-",IF(AND(D222=D222,OR(E222="T",E222="P")),VLOOKUP(D222,'S1-TE'!$D$7:$U$58,9,0),"-")))</f>
        <v>-</v>
      </c>
      <c r="I222" s="278" t="str">
        <f>IF(D222="","-",IF(VLOOKUP(D222,'S1-TE'!$D$7:$U$58,17,0)=0,"-",IF(AND(D222=D222,E222="P"),VLOOKUP(D222,'S1-TE'!$D$7:$U$58,17,0),"-")))</f>
        <v>-</v>
      </c>
      <c r="J222" s="279" t="str">
        <f>IF(D222="","-",IF(VLOOKUP(D222,'S1-TE'!$D$7:$U$58,18,0)=0,"-",IF(AND(D222=D222,E222="P"),VLOOKUP(D222,'S1-TE'!$D$7:$U$58,18,0),"-")))</f>
        <v>-</v>
      </c>
      <c r="K222" s="289" t="s">
        <v>363</v>
      </c>
      <c r="L222" s="283"/>
      <c r="M222" s="563"/>
      <c r="N222" s="276"/>
      <c r="O222" s="277"/>
      <c r="P222" s="278" t="str">
        <f>IF(N222="","-",IF(VLOOKUP(N222,'S1-TE'!$D$7:$U$58,7,0)=0,"-",IF(AND(N222=N222,OR(O222="T",O222="P")),VLOOKUP(N222,'S1-TE'!$D$7:$U$58,7,0),"-")))</f>
        <v>-</v>
      </c>
      <c r="Q222" s="278" t="str">
        <f>IF(N222="","-",IF(VLOOKUP(N222,'S1-TE'!$D$7:$U$58,8,0)=0,"-",IF(AND(N222=N222,OR(O222="T",O222="P")),VLOOKUP(N222,'S1-TE'!$D$7:$U$58,8,0),"-")))</f>
        <v>-</v>
      </c>
      <c r="R222" s="278" t="str">
        <f>IF(N222="","-",IF(VLOOKUP(N222,'S1-TE'!$D$7:$U$58,9,0)=0,"-",IF(AND(N222=N222,OR(O222="T",O222="P")),VLOOKUP(N222,'S1-TE'!$D$7:$U$58,9,0),"-")))</f>
        <v>-</v>
      </c>
      <c r="S222" s="278" t="str">
        <f>IF(N222="","-",IF(VLOOKUP(N222,'S1-TE'!$D$7:$U$58,17,0)=0,"-",IF(AND(N222=N222,O222="P"),VLOOKUP(N222,'S1-TE'!$D$7:$U$58,17,0),"-")))</f>
        <v>-</v>
      </c>
      <c r="T222" s="279" t="str">
        <f>IF(N222="","-",IF(VLOOKUP(N222,'S1-TE'!$D$7:$U$58,18,0)=0,"-",IF(AND(N222=N222,O222="P"),VLOOKUP(N222,'S1-TE'!$D$7:$U$58,18,0),"-")))</f>
        <v>-</v>
      </c>
      <c r="U222" s="290" t="s">
        <v>363</v>
      </c>
      <c r="V222" s="281"/>
      <c r="W222" s="563"/>
      <c r="X222" s="276" t="s">
        <v>471</v>
      </c>
      <c r="Y222" s="277" t="s">
        <v>38</v>
      </c>
      <c r="Z222" s="278" t="str">
        <f>IF(X222="","-",IF(VLOOKUP(X222,'S1-TE'!$D$7:$U$58,7,0)=0,"-",IF(AND(X222=X222,OR(Y222="T",Y222="P")),VLOOKUP(X222,'S1-TE'!$D$7:$U$58,7,0),"-")))</f>
        <v>SFA</v>
      </c>
      <c r="AA222" s="278" t="str">
        <f>IF(X222="","-",IF(VLOOKUP(X222,'S1-TE'!$D$7:$U$58,8,0)=0,"-",IF(AND(X222=X222,OR(Y222="T",Y222="P")),VLOOKUP(X222,'S1-TE'!$D$7:$U$58,8,0),"-")))</f>
        <v>-</v>
      </c>
      <c r="AB222" s="278" t="str">
        <f>IF(X222="","-",IF(VLOOKUP(X222,'S1-TE'!$D$7:$U$58,9,0)=0,"-",IF(AND(X222=X222,OR(Y222="T",Y222="P")),VLOOKUP(X222,'S1-TE'!$D$7:$U$58,9,0),"-")))</f>
        <v>-</v>
      </c>
      <c r="AC222" s="278" t="str">
        <f>IF(X222="","-",IF(VLOOKUP(X222,'S1-TE'!$D$7:$U$58,17,0)=0,"-",IF(AND(X222=X222,Y222="P"),VLOOKUP(X222,'S1-TE'!$D$7:$U$58,17,0),"-")))</f>
        <v>-</v>
      </c>
      <c r="AD222" s="279" t="str">
        <f>IF(X222="","-",IF(VLOOKUP(X222,'S1-TE'!$D$7:$U$58,18,0)=0,"-",IF(AND(X222=X222,Y222="P"),VLOOKUP(X222,'S1-TE'!$D$7:$U$58,18,0),"-")))</f>
        <v>-</v>
      </c>
      <c r="AE222" s="290" t="s">
        <v>363</v>
      </c>
      <c r="AF222" s="281" t="s">
        <v>79</v>
      </c>
      <c r="AG222" s="563"/>
      <c r="AH222" s="276"/>
      <c r="AI222" s="277"/>
      <c r="AJ222" s="278" t="str">
        <f>IF(AH222="","-",IF(VLOOKUP(AH222,'S1-TE'!$D$7:$U$58,7,0)=0,"-",IF(AND(AH222=AH222,OR(AI222="T",AI222="P")),VLOOKUP(AH222,'S1-TE'!$D$7:$U$58,7,0),"-")))</f>
        <v>-</v>
      </c>
      <c r="AK222" s="278" t="str">
        <f>IF(AH222="","-",IF(VLOOKUP(AH222,'S1-TE'!$D$7:$U$58,8,0)=0,"-",IF(AND(AH222=AH222,OR(AI222="T",AI222="P")),VLOOKUP(AH222,'S1-TE'!$D$7:$U$58,8,0),"-")))</f>
        <v>-</v>
      </c>
      <c r="AL222" s="278" t="str">
        <f>IF(AH222="","-",IF(VLOOKUP(AH222,'S1-TE'!$D$7:$U$58,9,0)=0,"-",IF(AND(AH222=AH222,OR(AI222="T",AI222="P")),VLOOKUP(AH222,'S1-TE'!$D$7:$U$58,9,0),"-")))</f>
        <v>-</v>
      </c>
      <c r="AM222" s="278" t="str">
        <f>IF(AH222="","-",IF(VLOOKUP(AH222,'S1-TE'!$D$7:$U$58,17,0)=0,"-",IF(AND(AH222=AH222,AI222="P"),VLOOKUP(AH222,'S1-TE'!$D$7:$U$58,17,0),"-")))</f>
        <v>-</v>
      </c>
      <c r="AN222" s="279" t="str">
        <f>IF(AH222="","-",IF(VLOOKUP(AH222,'S1-TE'!$D$7:$U$58,18,0)=0,"-",IF(AND(AH222=AH222,AI222="P"),VLOOKUP(AH222,'S1-TE'!$D$7:$U$58,18,0),"-")))</f>
        <v>-</v>
      </c>
      <c r="AO222" s="290" t="s">
        <v>363</v>
      </c>
      <c r="AP222" s="283"/>
      <c r="AQ222" s="563"/>
      <c r="AR222" s="282"/>
      <c r="AS222" s="275"/>
      <c r="AT222" s="278" t="str">
        <f>IF(AR222="","-",IF(VLOOKUP(AR222,'S1-TE'!$D$7:$U$58,7,0)=0,"-",IF(AND(AR222=AR222,OR(AS222="T",AS222="P")),VLOOKUP(AR222,'S1-TE'!$D$7:$U$58,7,0),"-")))</f>
        <v>-</v>
      </c>
      <c r="AU222" s="278" t="str">
        <f>IF(AR222="","-",IF(VLOOKUP(AR222,'S1-TE'!$D$7:$U$58,8,0)=0,"-",IF(AND(AR222=AR222,OR(AS222="T",AS222="P")),VLOOKUP(AR222,'S1-TE'!$D$7:$U$58,8,0),"-")))</f>
        <v>-</v>
      </c>
      <c r="AV222" s="278" t="str">
        <f>IF(AR222="","-",IF(VLOOKUP(AR222,'S1-TE'!$D$7:$U$58,9,0)=0,"-",IF(AND(AR222=AR222,OR(AS222="T",AS222="P")),VLOOKUP(AR222,'S1-TE'!$D$7:$U$58,9,0),"-")))</f>
        <v>-</v>
      </c>
      <c r="AW222" s="278" t="str">
        <f>IF(AR222="","-",IF(VLOOKUP(AR222,'S1-TE'!$D$7:$U$58,17,0)=0,"-",IF(AND(AR222=AR222,AS222="P"),VLOOKUP(AR222,'S1-TE'!$D$7:$U$58,17,0),"-")))</f>
        <v>-</v>
      </c>
      <c r="AX222" s="279" t="str">
        <f>IF(AR222="","-",IF(VLOOKUP(AR222,'S1-TE'!$D$7:$U$58,18,0)=0,"-",IF(AND(AR222=AR222,AS222="P"),VLOOKUP(AR222,'S1-TE'!$D$7:$U$58,18,0),"-")))</f>
        <v>-</v>
      </c>
      <c r="AY222" s="290" t="s">
        <v>363</v>
      </c>
      <c r="AZ222" s="28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</row>
    <row r="223" spans="1:62" ht="14.25" customHeight="1">
      <c r="A223" s="23">
        <v>4</v>
      </c>
      <c r="B223" s="38" t="s">
        <v>725</v>
      </c>
      <c r="C223" s="275"/>
      <c r="D223" s="276"/>
      <c r="E223" s="277"/>
      <c r="F223" s="278" t="str">
        <f>IF(D223="","-",IF(VLOOKUP(D223,'S1-MR'!$D$7:$U$61,7,0)=0,"-",IF(AND(D223=D223,OR(E223="T",E223="P")),VLOOKUP(D223,'S1-MR'!$D$7:$U$61,7,0),"-")))</f>
        <v>-</v>
      </c>
      <c r="G223" s="278" t="str">
        <f>IF(D223="","-",IF(VLOOKUP(D223,'S1-MR'!$D$7:$U$61,8,0)=0,"-",IF(AND(D223=D223,OR(E223="T",E223="P")),VLOOKUP(D223,'S1-MR'!$D$7:$U$61,8,0),"-")))</f>
        <v>-</v>
      </c>
      <c r="H223" s="278" t="str">
        <f>IF(D223="","-",IF(VLOOKUP(D223,'S1-MR'!$D$7:$U$61,9,0)=0,"-",IF(AND(D223=D223,OR(E223="T",E223="P")),VLOOKUP(D223,'S1-MR'!$D$7:$U$61,9,0),"-")))</f>
        <v>-</v>
      </c>
      <c r="I223" s="278" t="str">
        <f>IF(D223="","-",IF(VLOOKUP(D223,'S1-MR'!$D$7:$U$61,17,0)=0,"-",IF(AND(D223=D223,E223="P"),VLOOKUP(D223,'S1-MR'!$D$7:$U$61,17,0),"-")))</f>
        <v>-</v>
      </c>
      <c r="J223" s="279" t="str">
        <f>IF(D223="","-",IF(VLOOKUP(D223,'S1-MR'!$D$7:$U$61,18,0)=0,"-",IF(AND(D223=D223,E223="P"),VLOOKUP(D223,'S1-MR'!$D$7:$U$61,18,0),"-")))</f>
        <v>-</v>
      </c>
      <c r="K223" s="289" t="s">
        <v>367</v>
      </c>
      <c r="L223" s="281"/>
      <c r="M223" s="275"/>
      <c r="N223" s="276" t="s">
        <v>600</v>
      </c>
      <c r="O223" s="276" t="s">
        <v>31</v>
      </c>
      <c r="P223" s="278" t="str">
        <f>IF(N223="","-",IF(VLOOKUP(N223,'S1-MR'!$D$7:$U$61,7,0)=0,"-",IF(AND(N223=N223,OR(O223="T",O223="P")),VLOOKUP(N223,'S1-MR'!$D$7:$U$61,7,0),"-")))</f>
        <v>BAS</v>
      </c>
      <c r="Q223" s="278" t="str">
        <f>IF(N223="","-",IF(VLOOKUP(N223,'S1-MR'!$D$7:$U$61,8,0)=0,"-",IF(AND(N223=N223,OR(O223="T",O223="P")),VLOOKUP(N223,'S1-MR'!$D$7:$U$61,8,0),"-")))</f>
        <v>-</v>
      </c>
      <c r="R223" s="278" t="str">
        <f>IF(N223="","-",IF(VLOOKUP(N223,'S1-MR'!$D$7:$U$61,9,0)=0,"-",IF(AND(N223=N223,OR(O223="T",O223="P")),VLOOKUP(N223,'S1-MR'!$D$7:$U$61,9,0),"-")))</f>
        <v>-</v>
      </c>
      <c r="S223" s="278" t="str">
        <f>IF(N223="","-",IF(VLOOKUP(N223,'S1-MR'!$D$7:$U$61,17,0)=0,"-",IF(AND(N223=N223,O223="P"),VLOOKUP(N223,'S1-MR'!$D$7:$U$61,17,0),"-")))</f>
        <v>-</v>
      </c>
      <c r="T223" s="279" t="str">
        <f>IF(N223="","-",IF(VLOOKUP(N223,'S1-MR'!$D$7:$U$61,18,0)=0,"-",IF(AND(N223=N223,O223="P"),VLOOKUP(N223,'S1-MR'!$D$7:$U$61,18,0),"-")))</f>
        <v>-</v>
      </c>
      <c r="U223" s="290" t="s">
        <v>367</v>
      </c>
      <c r="V223" s="281" t="s">
        <v>85</v>
      </c>
      <c r="W223" s="275"/>
      <c r="X223" s="276" t="s">
        <v>609</v>
      </c>
      <c r="Y223" s="276" t="s">
        <v>31</v>
      </c>
      <c r="Z223" s="278" t="str">
        <f>IF(X223="","-",IF(VLOOKUP(X223,'S1-MR'!$D$7:$U$61,7,0)=0,"-",IF(AND(X223=X223,OR(Y223="T",Y223="P")),VLOOKUP(X223,'S1-MR'!$D$7:$U$61,7,0),"-")))</f>
        <v>HSS</v>
      </c>
      <c r="AA223" s="278" t="str">
        <f>IF(X223="","-",IF(VLOOKUP(X223,'S1-MR'!$D$7:$U$61,8,0)=0,"-",IF(AND(X223=X223,OR(Y223="T",Y223="P")),VLOOKUP(X223,'S1-MR'!$D$7:$U$61,8,0),"-")))</f>
        <v>-</v>
      </c>
      <c r="AB223" s="278" t="str">
        <f>IF(X223="","-",IF(VLOOKUP(X223,'S1-MR'!$D$7:$U$61,9,0)=0,"-",IF(AND(X223=X223,OR(Y223="T",Y223="P")),VLOOKUP(X223,'S1-MR'!$D$7:$U$61,9,0),"-")))</f>
        <v>-</v>
      </c>
      <c r="AC223" s="278" t="str">
        <f>IF(X223="","-",IF(VLOOKUP(X223,'S1-MR'!$D$7:$U$61,17,0)=0,"-",IF(AND(X223=X223,Y223="P"),VLOOKUP(X223,'S1-MR'!$D$7:$U$61,17,0),"-")))</f>
        <v>-</v>
      </c>
      <c r="AD223" s="279" t="str">
        <f>IF(X223="","-",IF(VLOOKUP(X223,'S1-MR'!$D$7:$U$61,18,0)=0,"-",IF(AND(X223=X223,Y223="P"),VLOOKUP(X223,'S1-MR'!$D$7:$U$61,18,0),"-")))</f>
        <v>-</v>
      </c>
      <c r="AE223" s="290" t="s">
        <v>367</v>
      </c>
      <c r="AF223" s="281" t="s">
        <v>40</v>
      </c>
      <c r="AG223" s="275"/>
      <c r="AH223" s="276" t="s">
        <v>369</v>
      </c>
      <c r="AI223" s="276" t="s">
        <v>31</v>
      </c>
      <c r="AJ223" s="278" t="str">
        <f>IF(AH223="","-",IF(VLOOKUP(AH223,'S1-MR'!$D$7:$U$61,7,0)=0,"-",IF(AND(AH223=AH223,OR(AI223="T",AI223="P")),VLOOKUP(AH223,'S1-MR'!$D$7:$U$61,7,0),"-")))</f>
        <v>SAM</v>
      </c>
      <c r="AK223" s="278" t="str">
        <f>IF(AH223="","-",IF(VLOOKUP(AH223,'S1-MR'!$D$7:$U$61,8,0)=0,"-",IF(AND(AH223=AH223,OR(AI223="T",AI223="P")),VLOOKUP(AH223,'S1-MR'!$D$7:$U$61,8,0),"-")))</f>
        <v>-</v>
      </c>
      <c r="AL223" s="278" t="str">
        <f>IF(AH223="","-",IF(VLOOKUP(AH223,'S1-MR'!$D$7:$U$61,9,0)=0,"-",IF(AND(AH223=AH223,OR(AI223="T",AI223="P")),VLOOKUP(AH223,'S1-MR'!$D$7:$U$61,9,0),"-")))</f>
        <v>-</v>
      </c>
      <c r="AM223" s="278" t="str">
        <f>IF(AH223="","-",IF(VLOOKUP(AH223,'S1-MR'!$D$7:$U$61,17,0)=0,"-",IF(AND(AH223=AH223,AI223="P"),VLOOKUP(AH223,'S1-MR'!$D$7:$U$61,17,0),"-")))</f>
        <v>-</v>
      </c>
      <c r="AN223" s="279" t="str">
        <f>IF(AH223="","-",IF(VLOOKUP(AH223,'S1-MR'!$D$7:$U$61,18,0)=0,"-",IF(AND(AH223=AH223,AI223="P"),VLOOKUP(AH223,'S1-MR'!$D$7:$U$61,18,0),"-")))</f>
        <v>-</v>
      </c>
      <c r="AO223" s="290" t="s">
        <v>367</v>
      </c>
      <c r="AP223" s="281" t="s">
        <v>40</v>
      </c>
      <c r="AQ223" s="275"/>
      <c r="AR223" s="276" t="s">
        <v>609</v>
      </c>
      <c r="AS223" s="276" t="s">
        <v>31</v>
      </c>
      <c r="AT223" s="278" t="str">
        <f>IF(AR223="","-",IF(VLOOKUP(AR223,'S1-MR'!$D$7:$U$61,7,0)=0,"-",IF(AND(AR223=AR223,OR(AS223="T",AS223="P")),VLOOKUP(AR223,'S1-MR'!$D$7:$U$61,7,0),"-")))</f>
        <v>HSS</v>
      </c>
      <c r="AU223" s="278" t="str">
        <f>IF(AR223="","-",IF(VLOOKUP(AR223,'S1-MR'!$D$7:$U$61,8,0)=0,"-",IF(AND(AR223=AR223,OR(AS223="T",AS223="P")),VLOOKUP(AR223,'S1-MR'!$D$7:$U$61,8,0),"-")))</f>
        <v>-</v>
      </c>
      <c r="AV223" s="278" t="str">
        <f>IF(AR223="","-",IF(VLOOKUP(AR223,'S1-MR'!$D$7:$U$61,9,0)=0,"-",IF(AND(AR223=AR223,OR(AS223="T",AS223="P")),VLOOKUP(AR223,'S1-MR'!$D$7:$U$61,9,0),"-")))</f>
        <v>-</v>
      </c>
      <c r="AW223" s="278" t="str">
        <f>IF(AR223="","-",IF(VLOOKUP(AR223,'S1-MR'!$D$7:$U$61,17,0)=0,"-",IF(AND(AR223=AR223,AS223="P"),VLOOKUP(AR223,'S1-MR'!$D$7:$U$61,17,0),"-")))</f>
        <v>-</v>
      </c>
      <c r="AX223" s="279" t="str">
        <f>IF(AR223="","-",IF(VLOOKUP(AR223,'S1-MR'!$D$7:$U$61,18,0)=0,"-",IF(AND(AR223=AR223,AS223="P"),VLOOKUP(AR223,'S1-MR'!$D$7:$U$61,18,0),"-")))</f>
        <v>-</v>
      </c>
      <c r="AY223" s="290" t="s">
        <v>367</v>
      </c>
      <c r="AZ223" s="281" t="s">
        <v>95</v>
      </c>
      <c r="BA223" s="22"/>
      <c r="BB223" s="22"/>
      <c r="BC223" s="22"/>
      <c r="BD223" s="22"/>
      <c r="BE223" s="2"/>
      <c r="BF223" s="2"/>
      <c r="BG223" s="2"/>
      <c r="BH223" s="2"/>
      <c r="BI223" s="2"/>
      <c r="BJ223" s="2"/>
    </row>
    <row r="224" spans="1:62" ht="14.25" customHeight="1">
      <c r="A224" s="23">
        <v>4</v>
      </c>
      <c r="B224" s="38" t="s">
        <v>725</v>
      </c>
      <c r="C224" s="275"/>
      <c r="D224" s="276"/>
      <c r="E224" s="277"/>
      <c r="F224" s="278" t="str">
        <f>IF(D224="","-",IF(VLOOKUP(D224,'S1-MR'!$D$7:$U$61,7,0)=0,"-",IF(AND(D224=D224,OR(E224="T",E224="P")),VLOOKUP(D224,'S1-MR'!$D$7:$U$61,7,0),"-")))</f>
        <v>-</v>
      </c>
      <c r="G224" s="278" t="str">
        <f>IF(D224="","-",IF(VLOOKUP(D224,'S1-MR'!$D$7:$U$61,8,0)=0,"-",IF(AND(D224=D224,OR(E224="T",E224="P")),VLOOKUP(D224,'S1-MR'!$D$7:$U$61,8,0),"-")))</f>
        <v>-</v>
      </c>
      <c r="H224" s="278" t="str">
        <f>IF(D224="","-",IF(VLOOKUP(D224,'S1-MR'!$D$7:$U$61,9,0)=0,"-",IF(AND(D224=D224,OR(E224="T",E224="P")),VLOOKUP(D224,'S1-MR'!$D$7:$U$61,9,0),"-")))</f>
        <v>-</v>
      </c>
      <c r="I224" s="278" t="str">
        <f>IF(D224="","-",IF(VLOOKUP(D224,'S1-MR'!$D$7:$U$61,17,0)=0,"-",IF(AND(D224=D224,E224="P"),VLOOKUP(D224,'S1-MR'!$D$7:$U$61,17,0),"-")))</f>
        <v>-</v>
      </c>
      <c r="J224" s="279" t="str">
        <f>IF(D224="","-",IF(VLOOKUP(D224,'S1-MR'!$D$7:$U$61,18,0)=0,"-",IF(AND(D224=D224,E224="P"),VLOOKUP(D224,'S1-MR'!$D$7:$U$61,18,0),"-")))</f>
        <v>-</v>
      </c>
      <c r="K224" s="289" t="s">
        <v>372</v>
      </c>
      <c r="L224" s="281"/>
      <c r="M224" s="275"/>
      <c r="N224" s="276" t="s">
        <v>600</v>
      </c>
      <c r="O224" s="276" t="s">
        <v>31</v>
      </c>
      <c r="P224" s="278" t="str">
        <f>IF(N224="","-",IF(VLOOKUP(N224,'S1-MR'!$D$7:$U$61,7,0)=0,"-",IF(AND(N224=N224,OR(O224="T",O224="P")),VLOOKUP(N224,'S1-MR'!$D$7:$U$61,7,0),"-")))</f>
        <v>BAS</v>
      </c>
      <c r="Q224" s="278" t="str">
        <f>IF(N224="","-",IF(VLOOKUP(N224,'S1-MR'!$D$7:$U$61,8,0)=0,"-",IF(AND(N224=N224,OR(O224="T",O224="P")),VLOOKUP(N224,'S1-MR'!$D$7:$U$61,8,0),"-")))</f>
        <v>-</v>
      </c>
      <c r="R224" s="278" t="str">
        <f>IF(N224="","-",IF(VLOOKUP(N224,'S1-MR'!$D$7:$U$61,9,0)=0,"-",IF(AND(N224=N224,OR(O224="T",O224="P")),VLOOKUP(N224,'S1-MR'!$D$7:$U$61,9,0),"-")))</f>
        <v>-</v>
      </c>
      <c r="S224" s="278" t="str">
        <f>IF(N224="","-",IF(VLOOKUP(N224,'S1-MR'!$D$7:$U$61,17,0)=0,"-",IF(AND(N224=N224,O224="P"),VLOOKUP(N224,'S1-MR'!$D$7:$U$61,17,0),"-")))</f>
        <v>-</v>
      </c>
      <c r="T224" s="279" t="str">
        <f>IF(N224="","-",IF(VLOOKUP(N224,'S1-MR'!$D$7:$U$61,18,0)=0,"-",IF(AND(N224=N224,O224="P"),VLOOKUP(N224,'S1-MR'!$D$7:$U$61,18,0),"-")))</f>
        <v>-</v>
      </c>
      <c r="U224" s="290" t="s">
        <v>372</v>
      </c>
      <c r="V224" s="281" t="s">
        <v>85</v>
      </c>
      <c r="W224" s="275"/>
      <c r="X224" s="276" t="s">
        <v>609</v>
      </c>
      <c r="Y224" s="276" t="s">
        <v>31</v>
      </c>
      <c r="Z224" s="278" t="str">
        <f>IF(X224="","-",IF(VLOOKUP(X224,'S1-MR'!$D$7:$U$61,7,0)=0,"-",IF(AND(X224=X224,OR(Y224="T",Y224="P")),VLOOKUP(X224,'S1-MR'!$D$7:$U$61,7,0),"-")))</f>
        <v>HSS</v>
      </c>
      <c r="AA224" s="278" t="str">
        <f>IF(X224="","-",IF(VLOOKUP(X224,'S1-MR'!$D$7:$U$61,8,0)=0,"-",IF(AND(X224=X224,OR(Y224="T",Y224="P")),VLOOKUP(X224,'S1-MR'!$D$7:$U$61,8,0),"-")))</f>
        <v>-</v>
      </c>
      <c r="AB224" s="278" t="str">
        <f>IF(X224="","-",IF(VLOOKUP(X224,'S1-MR'!$D$7:$U$61,9,0)=0,"-",IF(AND(X224=X224,OR(Y224="T",Y224="P")),VLOOKUP(X224,'S1-MR'!$D$7:$U$61,9,0),"-")))</f>
        <v>-</v>
      </c>
      <c r="AC224" s="278" t="str">
        <f>IF(X224="","-",IF(VLOOKUP(X224,'S1-MR'!$D$7:$U$61,17,0)=0,"-",IF(AND(X224=X224,Y224="P"),VLOOKUP(X224,'S1-MR'!$D$7:$U$61,17,0),"-")))</f>
        <v>-</v>
      </c>
      <c r="AD224" s="279" t="str">
        <f>IF(X224="","-",IF(VLOOKUP(X224,'S1-MR'!$D$7:$U$61,18,0)=0,"-",IF(AND(X224=X224,Y224="P"),VLOOKUP(X224,'S1-MR'!$D$7:$U$61,18,0),"-")))</f>
        <v>-</v>
      </c>
      <c r="AE224" s="290" t="s">
        <v>372</v>
      </c>
      <c r="AF224" s="281" t="s">
        <v>40</v>
      </c>
      <c r="AG224" s="275"/>
      <c r="AH224" s="276" t="s">
        <v>369</v>
      </c>
      <c r="AI224" s="276" t="s">
        <v>31</v>
      </c>
      <c r="AJ224" s="278" t="str">
        <f>IF(AH224="","-",IF(VLOOKUP(AH224,'S1-MR'!$D$7:$U$61,7,0)=0,"-",IF(AND(AH224=AH224,OR(AI224="T",AI224="P")),VLOOKUP(AH224,'S1-MR'!$D$7:$U$61,7,0),"-")))</f>
        <v>SAM</v>
      </c>
      <c r="AK224" s="278" t="str">
        <f>IF(AH224="","-",IF(VLOOKUP(AH224,'S1-MR'!$D$7:$U$61,8,0)=0,"-",IF(AND(AH224=AH224,OR(AI224="T",AI224="P")),VLOOKUP(AH224,'S1-MR'!$D$7:$U$61,8,0),"-")))</f>
        <v>-</v>
      </c>
      <c r="AL224" s="278" t="str">
        <f>IF(AH224="","-",IF(VLOOKUP(AH224,'S1-MR'!$D$7:$U$61,9,0)=0,"-",IF(AND(AH224=AH224,OR(AI224="T",AI224="P")),VLOOKUP(AH224,'S1-MR'!$D$7:$U$61,9,0),"-")))</f>
        <v>-</v>
      </c>
      <c r="AM224" s="278" t="str">
        <f>IF(AH224="","-",IF(VLOOKUP(AH224,'S1-MR'!$D$7:$U$61,17,0)=0,"-",IF(AND(AH224=AH224,AI224="P"),VLOOKUP(AH224,'S1-MR'!$D$7:$U$61,17,0),"-")))</f>
        <v>-</v>
      </c>
      <c r="AN224" s="279" t="str">
        <f>IF(AH224="","-",IF(VLOOKUP(AH224,'S1-MR'!$D$7:$U$61,18,0)=0,"-",IF(AND(AH224=AH224,AI224="P"),VLOOKUP(AH224,'S1-MR'!$D$7:$U$61,18,0),"-")))</f>
        <v>-</v>
      </c>
      <c r="AO224" s="290" t="s">
        <v>372</v>
      </c>
      <c r="AP224" s="281" t="s">
        <v>40</v>
      </c>
      <c r="AQ224" s="275"/>
      <c r="AR224" s="276" t="s">
        <v>609</v>
      </c>
      <c r="AS224" s="276" t="s">
        <v>31</v>
      </c>
      <c r="AT224" s="278" t="str">
        <f>IF(AR224="","-",IF(VLOOKUP(AR224,'S1-MR'!$D$7:$U$61,7,0)=0,"-",IF(AND(AR224=AR224,OR(AS224="T",AS224="P")),VLOOKUP(AR224,'S1-MR'!$D$7:$U$61,7,0),"-")))</f>
        <v>HSS</v>
      </c>
      <c r="AU224" s="278" t="str">
        <f>IF(AR224="","-",IF(VLOOKUP(AR224,'S1-MR'!$D$7:$U$61,8,0)=0,"-",IF(AND(AR224=AR224,OR(AS224="T",AS224="P")),VLOOKUP(AR224,'S1-MR'!$D$7:$U$61,8,0),"-")))</f>
        <v>-</v>
      </c>
      <c r="AV224" s="278" t="str">
        <f>IF(AR224="","-",IF(VLOOKUP(AR224,'S1-MR'!$D$7:$U$61,9,0)=0,"-",IF(AND(AR224=AR224,OR(AS224="T",AS224="P")),VLOOKUP(AR224,'S1-MR'!$D$7:$U$61,9,0),"-")))</f>
        <v>-</v>
      </c>
      <c r="AW224" s="278" t="str">
        <f>IF(AR224="","-",IF(VLOOKUP(AR224,'S1-MR'!$D$7:$U$61,17,0)=0,"-",IF(AND(AR224=AR224,AS224="P"),VLOOKUP(AR224,'S1-MR'!$D$7:$U$61,17,0),"-")))</f>
        <v>-</v>
      </c>
      <c r="AX224" s="279" t="str">
        <f>IF(AR224="","-",IF(VLOOKUP(AR224,'S1-MR'!$D$7:$U$61,18,0)=0,"-",IF(AND(AR224=AR224,AS224="P"),VLOOKUP(AR224,'S1-MR'!$D$7:$U$61,18,0),"-")))</f>
        <v>-</v>
      </c>
      <c r="AY224" s="290" t="s">
        <v>372</v>
      </c>
      <c r="AZ224" s="281" t="s">
        <v>95</v>
      </c>
      <c r="BA224" s="22"/>
      <c r="BB224" s="22"/>
      <c r="BC224" s="22"/>
      <c r="BD224" s="22"/>
      <c r="BE224" s="2"/>
      <c r="BF224" s="2"/>
      <c r="BG224" s="2"/>
      <c r="BH224" s="2"/>
      <c r="BI224" s="2"/>
      <c r="BJ224" s="2"/>
    </row>
    <row r="225" spans="1:62" ht="14.25" customHeight="1">
      <c r="A225" s="23">
        <v>4</v>
      </c>
      <c r="B225" s="38" t="s">
        <v>725</v>
      </c>
      <c r="C225" s="312"/>
      <c r="D225" s="319"/>
      <c r="E225" s="319"/>
      <c r="F225" s="315" t="str">
        <f>IF(D225="","-",IF(VLOOKUP(D225,'S1-TB'!$D$7:$U$58,7,0)=0,"-",IF(AND(D225=D225,OR(E225="T",E225="P")),VLOOKUP(D225,'S1-TB'!$D$7:$U$58,7,0),"-")))</f>
        <v>-</v>
      </c>
      <c r="G225" s="315" t="str">
        <f>IF(D225="","-",IF(VLOOKUP(D225,'S1-TB'!$D$7:$U$58,8,0)=0,"-",IF(AND(D225=D225,OR(E225="T",E225="P")),VLOOKUP(D225,'S1-TB'!$D$7:$U$58,8,0),"-")))</f>
        <v>-</v>
      </c>
      <c r="H225" s="315" t="str">
        <f>IF(D225="","-",IF(VLOOKUP(D225,'S1-TB'!$D$7:$U$58,9,0)=0,"-",IF(AND(D225=D225,OR(E225="T",E225="P")),VLOOKUP(D225,'S1-TB'!$D$7:$U$58,9,0),"-")))</f>
        <v>-</v>
      </c>
      <c r="I225" s="315" t="str">
        <f>IF(D225="","-",IF(VLOOKUP(D225,'S1-TB'!$D$7:$U$58,17,0)=0,"-",IF(AND(D225=D225,E225="P"),VLOOKUP(D225,'S1-TB'!$D$7:$U$58,17,0),"-")))</f>
        <v>-</v>
      </c>
      <c r="J225" s="316" t="str">
        <f>IF(D225="","-",IF(VLOOKUP(D225,'S1-TB'!$D$7:$U$58,18,0)=0,"-",IF(AND(D225=D225,E225="P"),VLOOKUP(D225,'S1-TB'!$D$7:$U$58,18,0),"-")))</f>
        <v>-</v>
      </c>
      <c r="K225" s="317" t="s">
        <v>375</v>
      </c>
      <c r="L225" s="322"/>
      <c r="M225" s="312"/>
      <c r="N225" s="319"/>
      <c r="O225" s="319"/>
      <c r="P225" s="315" t="str">
        <f>IF(N225="","-",IF(VLOOKUP(N225,'S1-TB'!$D$7:$U$58,7,0)=0,"-",IF(AND(N225=N225,OR(O225="T",O225="P")),VLOOKUP(N225,'S1-TB'!$D$7:$U$58,7,0),"-")))</f>
        <v>-</v>
      </c>
      <c r="Q225" s="315" t="str">
        <f>IF(N225="","-",IF(VLOOKUP(N225,'S1-TB'!$D$7:$U$58,8,0)=0,"-",IF(AND(N225=N225,OR(O225="T",O225="P")),VLOOKUP(N225,'S1-TB'!$D$7:$U$58,8,0),"-")))</f>
        <v>-</v>
      </c>
      <c r="R225" s="315" t="str">
        <f>IF(N225="","-",IF(VLOOKUP(N225,'S1-TB'!$D$7:$U$58,9,0)=0,"-",IF(AND(N225=N225,OR(O225="T",O225="P")),VLOOKUP(N225,'S1-TB'!$D$7:$U$58,9,0),"-")))</f>
        <v>-</v>
      </c>
      <c r="S225" s="315" t="str">
        <f>IF(N225="","-",IF(VLOOKUP(N225,'S1-TB'!$D$7:$U$58,17,0)=0,"-",IF(AND(N225=N225,O225="P"),VLOOKUP(N225,'S1-TB'!$D$7:$U$58,17,0),"-")))</f>
        <v>-</v>
      </c>
      <c r="T225" s="316" t="str">
        <f>IF(N225="","-",IF(VLOOKUP(N225,'S1-TB'!$D$7:$U$58,18,0)=0,"-",IF(AND(N225=N225,O225="P"),VLOOKUP(N225,'S1-TB'!$D$7:$U$58,18,0),"-")))</f>
        <v>-</v>
      </c>
      <c r="U225" s="321" t="s">
        <v>375</v>
      </c>
      <c r="V225" s="322"/>
      <c r="W225" s="312"/>
      <c r="X225" s="313"/>
      <c r="Y225" s="313"/>
      <c r="Z225" s="315" t="str">
        <f>IF(X225="","-",IF(VLOOKUP(X225,'S1-TB'!$D$7:$U$58,7,0)=0,"-",IF(AND(X225=X225,OR(Y225="T",Y225="P")),VLOOKUP(X225,'S1-TB'!$D$7:$U$58,7,0),"-")))</f>
        <v>-</v>
      </c>
      <c r="AA225" s="315" t="str">
        <f>IF(X225="","-",IF(VLOOKUP(X225,'S1-TB'!$D$7:$U$58,8,0)=0,"-",IF(AND(X225=X225,OR(Y225="T",Y225="P")),VLOOKUP(X225,'S1-TB'!$D$7:$U$58,8,0),"-")))</f>
        <v>-</v>
      </c>
      <c r="AB225" s="315" t="str">
        <f>IF(X225="","-",IF(VLOOKUP(X225,'S1-TB'!$D$7:$U$58,9,0)=0,"-",IF(AND(X225=X225,OR(Y225="T",Y225="P")),VLOOKUP(X225,'S1-TB'!$D$7:$U$58,9,0),"-")))</f>
        <v>-</v>
      </c>
      <c r="AC225" s="315" t="str">
        <f>IF(X225="","-",IF(VLOOKUP(X225,'S1-TB'!$D$7:$U$58,17,0)=0,"-",IF(AND(X225=X225,Y225="P"),VLOOKUP(X225,'S1-TB'!$D$7:$U$58,17,0),"-")))</f>
        <v>-</v>
      </c>
      <c r="AD225" s="316" t="str">
        <f>IF(X225="","-",IF(VLOOKUP(X225,'S1-TB'!$D$7:$U$58,18,0)=0,"-",IF(AND(X225=X225,Y225="P"),VLOOKUP(X225,'S1-TB'!$D$7:$U$58,18,0),"-")))</f>
        <v>-</v>
      </c>
      <c r="AE225" s="321" t="s">
        <v>375</v>
      </c>
      <c r="AF225" s="322"/>
      <c r="AG225" s="312"/>
      <c r="AH225" s="313"/>
      <c r="AI225" s="313"/>
      <c r="AJ225" s="315" t="str">
        <f>IF(AH225="","-",IF(VLOOKUP(AH225,'S1-TB'!$D$7:$U$58,7,0)=0,"-",IF(AND(AH225=AH225,OR(AI225="T",AI225="P")),VLOOKUP(AH225,'S1-TB'!$D$7:$U$58,7,0),"-")))</f>
        <v>-</v>
      </c>
      <c r="AK225" s="315" t="str">
        <f>IF(AH225="","-",IF(VLOOKUP(AH225,'S1-TB'!$D$7:$U$58,8,0)=0,"-",IF(AND(AH225=AH225,OR(AI225="T",AI225="P")),VLOOKUP(AH225,'S1-TB'!$D$7:$U$58,8,0),"-")))</f>
        <v>-</v>
      </c>
      <c r="AL225" s="315" t="str">
        <f>IF(AH225="","-",IF(VLOOKUP(AH225,'S1-TB'!$D$7:$U$58,9,0)=0,"-",IF(AND(AH225=AH225,OR(AI225="T",AI225="P")),VLOOKUP(AH225,'S1-TB'!$D$7:$U$58,9,0),"-")))</f>
        <v>-</v>
      </c>
      <c r="AM225" s="315" t="str">
        <f>IF(AH225="","-",IF(VLOOKUP(AH225,'S1-TB'!$D$7:$U$58,17,0)=0,"-",IF(AND(AH225=AH225,AI225="P"),VLOOKUP(AH225,'S1-TB'!$D$7:$U$58,17,0),"-")))</f>
        <v>-</v>
      </c>
      <c r="AN225" s="316" t="str">
        <f>IF(AH225="","-",IF(VLOOKUP(AH225,'S1-TB'!$D$7:$U$58,18,0)=0,"-",IF(AND(AH225=AH225,AI225="P"),VLOOKUP(AH225,'S1-TB'!$D$7:$U$58,18,0),"-")))</f>
        <v>-</v>
      </c>
      <c r="AO225" s="321" t="s">
        <v>375</v>
      </c>
      <c r="AP225" s="322"/>
      <c r="AQ225" s="312"/>
      <c r="AR225" s="319"/>
      <c r="AS225" s="319"/>
      <c r="AT225" s="315" t="str">
        <f>IF(AR225="","-",IF(VLOOKUP(AR225,'S1-TB'!$D$7:$U$58,7,0)=0,"-",IF(AND(AR225=AR225,OR(AS225="T",AS225="P")),VLOOKUP(AR225,'S1-TB'!$D$7:$U$58,7,0),"-")))</f>
        <v>-</v>
      </c>
      <c r="AU225" s="315" t="str">
        <f>IF(AR225="","-",IF(VLOOKUP(AR225,'S1-TB'!$D$7:$U$58,8,0)=0,"-",IF(AND(AR225=AR225,OR(AS225="T",AS225="P")),VLOOKUP(AR225,'S1-TB'!$D$7:$U$58,8,0),"-")))</f>
        <v>-</v>
      </c>
      <c r="AV225" s="315" t="str">
        <f>IF(AR225="","-",IF(VLOOKUP(AR225,'S1-TB'!$D$7:$U$58,9,0)=0,"-",IF(AND(AR225=AR225,OR(AS225="T",AS225="P")),VLOOKUP(AR225,'S1-TB'!$D$7:$U$58,9,0),"-")))</f>
        <v>-</v>
      </c>
      <c r="AW225" s="315" t="str">
        <f>IF(AR225="","-",IF(VLOOKUP(AR225,'S1-TB'!$D$7:$U$58,17,0)=0,"-",IF(AND(AR225=AR225,AS225="P"),VLOOKUP(AR225,'S1-TB'!$D$7:$U$58,17,0),"-")))</f>
        <v>-</v>
      </c>
      <c r="AX225" s="316" t="str">
        <f>IF(AR225="","-",IF(VLOOKUP(AR225,'S1-TB'!$D$7:$U$58,18,0)=0,"-",IF(AND(AR225=AR225,AS225="P"),VLOOKUP(AR225,'S1-TB'!$D$7:$U$58,18,0),"-")))</f>
        <v>-</v>
      </c>
      <c r="AY225" s="321" t="s">
        <v>375</v>
      </c>
      <c r="AZ225" s="318"/>
      <c r="BA225" s="569"/>
      <c r="BB225" s="569"/>
      <c r="BC225" s="569"/>
      <c r="BD225" s="569"/>
      <c r="BE225" s="2"/>
      <c r="BF225" s="2"/>
      <c r="BG225" s="2"/>
      <c r="BH225" s="2"/>
      <c r="BI225" s="2"/>
      <c r="BJ225" s="2"/>
    </row>
    <row r="226" spans="1:62" ht="15.75" customHeight="1">
      <c r="A226" s="687"/>
      <c r="B226" s="23"/>
      <c r="C226" s="688"/>
      <c r="D226" s="689"/>
      <c r="E226" s="688"/>
      <c r="F226" s="689"/>
      <c r="G226" s="689"/>
      <c r="H226" s="689"/>
      <c r="I226" s="689"/>
      <c r="J226" s="689"/>
      <c r="K226" s="688"/>
      <c r="L226" s="689"/>
      <c r="M226" s="688"/>
      <c r="N226" s="689"/>
      <c r="O226" s="688"/>
      <c r="P226" s="689"/>
      <c r="Q226" s="689"/>
      <c r="R226" s="689"/>
      <c r="S226" s="689"/>
      <c r="T226" s="689"/>
      <c r="U226" s="688"/>
      <c r="V226" s="689"/>
      <c r="W226" s="688"/>
      <c r="X226" s="689"/>
      <c r="Y226" s="688"/>
      <c r="Z226" s="689"/>
      <c r="AA226" s="689"/>
      <c r="AB226" s="689"/>
      <c r="AC226" s="689"/>
      <c r="AD226" s="689"/>
      <c r="AE226" s="688"/>
      <c r="AF226" s="689"/>
      <c r="AG226" s="688"/>
      <c r="AH226" s="689"/>
      <c r="AI226" s="688"/>
      <c r="AJ226" s="689"/>
      <c r="AK226" s="689"/>
      <c r="AL226" s="689"/>
      <c r="AM226" s="689"/>
      <c r="AN226" s="689"/>
      <c r="AO226" s="688"/>
      <c r="AP226" s="689"/>
      <c r="AQ226" s="688"/>
      <c r="AR226" s="689"/>
      <c r="AS226" s="688"/>
      <c r="AT226" s="689"/>
      <c r="AU226" s="689"/>
      <c r="AV226" s="689"/>
      <c r="AW226" s="689"/>
      <c r="AX226" s="689"/>
      <c r="AY226" s="688"/>
      <c r="AZ226" s="689"/>
      <c r="BA226" s="22"/>
      <c r="BB226" s="22"/>
      <c r="BC226" s="22"/>
      <c r="BD226" s="22"/>
      <c r="BE226" s="2"/>
      <c r="BF226" s="2"/>
      <c r="BG226" s="2"/>
      <c r="BH226" s="2"/>
      <c r="BI226" s="2"/>
      <c r="BJ226" s="2"/>
    </row>
    <row r="227" spans="1:62" ht="15.75" customHeight="1">
      <c r="A227" s="687"/>
      <c r="B227" s="23"/>
      <c r="C227" s="688"/>
      <c r="D227" s="689"/>
      <c r="E227" s="688"/>
      <c r="F227" s="689"/>
      <c r="G227" s="689"/>
      <c r="H227" s="689"/>
      <c r="I227" s="689"/>
      <c r="J227" s="689"/>
      <c r="K227" s="688"/>
      <c r="L227" s="689"/>
      <c r="M227" s="688"/>
      <c r="N227" s="689"/>
      <c r="O227" s="688"/>
      <c r="P227" s="689"/>
      <c r="Q227" s="689"/>
      <c r="R227" s="689"/>
      <c r="S227" s="689"/>
      <c r="T227" s="689"/>
      <c r="U227" s="688"/>
      <c r="V227" s="689"/>
      <c r="W227" s="688"/>
      <c r="X227" s="689"/>
      <c r="Y227" s="688"/>
      <c r="Z227" s="689"/>
      <c r="AA227" s="689"/>
      <c r="AB227" s="689"/>
      <c r="AC227" s="689"/>
      <c r="AD227" s="689"/>
      <c r="AE227" s="688"/>
      <c r="AF227" s="689"/>
      <c r="AG227" s="688"/>
      <c r="AH227" s="689"/>
      <c r="AI227" s="688"/>
      <c r="AJ227" s="689"/>
      <c r="AK227" s="689"/>
      <c r="AL227" s="689"/>
      <c r="AM227" s="689"/>
      <c r="AN227" s="689"/>
      <c r="AO227" s="688"/>
      <c r="AP227" s="689"/>
      <c r="AQ227" s="688"/>
      <c r="AR227" s="689"/>
      <c r="AS227" s="688"/>
      <c r="AT227" s="689"/>
      <c r="AU227" s="689"/>
      <c r="AV227" s="689"/>
      <c r="AW227" s="689"/>
      <c r="AX227" s="689"/>
      <c r="AY227" s="688"/>
      <c r="AZ227" s="689"/>
      <c r="BA227" s="22"/>
      <c r="BB227" s="22"/>
      <c r="BC227" s="22"/>
      <c r="BD227" s="22"/>
      <c r="BE227" s="2"/>
      <c r="BF227" s="2"/>
      <c r="BG227" s="2"/>
      <c r="BH227" s="2"/>
      <c r="BI227" s="2"/>
      <c r="BJ227" s="2"/>
    </row>
    <row r="228" spans="1:62" ht="16.5" customHeight="1">
      <c r="A228" s="687"/>
      <c r="B228" s="23"/>
      <c r="C228" s="690"/>
      <c r="D228" s="691"/>
      <c r="E228" s="690"/>
      <c r="F228" s="691"/>
      <c r="G228" s="691"/>
      <c r="H228" s="691"/>
      <c r="I228" s="691"/>
      <c r="J228" s="691"/>
      <c r="K228" s="690"/>
      <c r="L228" s="691"/>
      <c r="M228" s="690"/>
      <c r="N228" s="691"/>
      <c r="O228" s="690"/>
      <c r="P228" s="691"/>
      <c r="Q228" s="691"/>
      <c r="R228" s="691"/>
      <c r="S228" s="691"/>
      <c r="T228" s="691"/>
      <c r="U228" s="690"/>
      <c r="V228" s="691"/>
      <c r="W228" s="690"/>
      <c r="X228" s="691"/>
      <c r="Y228" s="690"/>
      <c r="Z228" s="691"/>
      <c r="AA228" s="691"/>
      <c r="AB228" s="691"/>
      <c r="AC228" s="691"/>
      <c r="AD228" s="691"/>
      <c r="AE228" s="690"/>
      <c r="AF228" s="691"/>
      <c r="AG228" s="690"/>
      <c r="AH228" s="691"/>
      <c r="AI228" s="690"/>
      <c r="AJ228" s="691"/>
      <c r="AK228" s="691"/>
      <c r="AL228" s="691"/>
      <c r="AM228" s="691"/>
      <c r="AN228" s="691"/>
      <c r="AO228" s="690"/>
      <c r="AP228" s="691"/>
      <c r="AQ228" s="690"/>
      <c r="AR228" s="691"/>
      <c r="AS228" s="690"/>
      <c r="AT228" s="691"/>
      <c r="AU228" s="691"/>
      <c r="AV228" s="691"/>
      <c r="AW228" s="691"/>
      <c r="AX228" s="691"/>
      <c r="AY228" s="690"/>
      <c r="AZ228" s="691"/>
      <c r="BA228" s="569"/>
      <c r="BB228" s="569"/>
      <c r="BC228" s="569"/>
      <c r="BD228" s="569"/>
      <c r="BE228" s="2"/>
      <c r="BF228" s="2"/>
      <c r="BG228" s="2"/>
      <c r="BH228" s="2"/>
      <c r="BI228" s="2"/>
      <c r="BJ228" s="2"/>
    </row>
    <row r="229" spans="1:62" ht="15.75" customHeight="1">
      <c r="A229" s="23"/>
      <c r="B229" s="23"/>
      <c r="C229" s="692"/>
      <c r="D229" s="40"/>
      <c r="E229" s="41"/>
      <c r="F229" s="42"/>
      <c r="G229" s="42"/>
      <c r="H229" s="42"/>
      <c r="I229" s="42"/>
      <c r="J229" s="42"/>
      <c r="K229" s="323"/>
      <c r="L229" s="44"/>
      <c r="M229" s="692"/>
      <c r="N229" s="40"/>
      <c r="O229" s="41"/>
      <c r="P229" s="42"/>
      <c r="Q229" s="42"/>
      <c r="R229" s="42"/>
      <c r="S229" s="42"/>
      <c r="T229" s="42"/>
      <c r="U229" s="323"/>
      <c r="V229" s="44"/>
      <c r="W229" s="692"/>
      <c r="X229" s="40"/>
      <c r="Y229" s="41"/>
      <c r="Z229" s="42"/>
      <c r="AA229" s="42"/>
      <c r="AB229" s="42"/>
      <c r="AC229" s="42"/>
      <c r="AD229" s="42"/>
      <c r="AE229" s="323"/>
      <c r="AF229" s="44"/>
      <c r="AG229" s="692"/>
      <c r="AH229" s="40"/>
      <c r="AI229" s="41"/>
      <c r="AJ229" s="42"/>
      <c r="AK229" s="42"/>
      <c r="AL229" s="42"/>
      <c r="AM229" s="42"/>
      <c r="AN229" s="42"/>
      <c r="AO229" s="323"/>
      <c r="AP229" s="44"/>
      <c r="AQ229" s="692"/>
      <c r="AR229" s="40"/>
      <c r="AS229" s="41"/>
      <c r="AT229" s="42"/>
      <c r="AU229" s="42"/>
      <c r="AV229" s="42"/>
      <c r="AW229" s="42"/>
      <c r="AX229" s="42"/>
      <c r="AY229" s="323"/>
      <c r="AZ229" s="44"/>
      <c r="BA229" s="22"/>
      <c r="BB229" s="22"/>
      <c r="BC229" s="22"/>
      <c r="BD229" s="22"/>
      <c r="BE229" s="2"/>
      <c r="BF229" s="2"/>
      <c r="BG229" s="2"/>
      <c r="BH229" s="2"/>
      <c r="BI229" s="2"/>
      <c r="BJ229" s="2"/>
    </row>
    <row r="230" spans="1:62" ht="14.25" customHeight="1">
      <c r="A230" s="23">
        <v>5</v>
      </c>
      <c r="B230" s="38" t="s">
        <v>726</v>
      </c>
      <c r="C230" s="47"/>
      <c r="D230" s="48" t="s">
        <v>37</v>
      </c>
      <c r="E230" s="49" t="s">
        <v>31</v>
      </c>
      <c r="F230" s="50" t="str">
        <f>IF(D230="","-",IF(VLOOKUP(D230,'D3 TI'!$D$7:$U$47,7,0)=0,"-",IF(AND(D230=D230,OR(E230="T",E230="P")),VLOOKUP(D230,'D3 TI'!$D$7:$U$47,7,0),"-")))</f>
        <v>MPR</v>
      </c>
      <c r="G230" s="50" t="str">
        <f>IF(D230="","-",IF(VLOOKUP(D230,'D3 TI'!$D$7:$U$47,8,0)=0,"-",IF(AND(D230=D230,OR(E230="T",E230="P")),VLOOKUP(D230,'D3 TI'!$D$7:$U$47,8,0),"-")))</f>
        <v>-</v>
      </c>
      <c r="H230" s="50" t="str">
        <f>IF(D230="","-",IF(VLOOKUP(D230,'D3 TI'!$D$7:$U$47,9,0)=0,"-",IF(AND(D230=D230,OR(E230="T",E230="P")),VLOOKUP(D230,'D3 TI'!$D$7:$U$47,9,0),"-")))</f>
        <v>-</v>
      </c>
      <c r="I230" s="50" t="str">
        <f>IF(D230="","-",IF(VLOOKUP(D230,'D3 TI'!$D$7:$U$47,17,0)=0,"-",IF(AND(D230=D230,E230="P"),VLOOKUP(D230,'D3 TI'!$D$7:$U$47,17,0),"-")))</f>
        <v>-</v>
      </c>
      <c r="J230" s="51" t="str">
        <f>IF(D230="","-",IF(VLOOKUP(D230,'D3 TI'!$D$7:$U$47,18,0)=0,"-",IF(AND(D230=D230,E230="P"),VLOOKUP(D230,'D3 TI'!$D$7:$U$47,18,0),"-")))</f>
        <v>-</v>
      </c>
      <c r="K230" s="52" t="s">
        <v>35</v>
      </c>
      <c r="L230" s="53" t="s">
        <v>68</v>
      </c>
      <c r="M230" s="47"/>
      <c r="N230" s="48"/>
      <c r="O230" s="49"/>
      <c r="P230" s="50" t="str">
        <f>IF(N230="","-",IF(VLOOKUP(N230,'D3 TI'!$D$7:$U$47,7,0)=0,"-",IF(AND(N230=N230,OR(O230="T",O230="P")),VLOOKUP(N230,'D3 TI'!$D$7:$U$47,7,0),"-")))</f>
        <v>-</v>
      </c>
      <c r="Q230" s="50" t="str">
        <f>IF(N230="","-",IF(VLOOKUP(N230,'D3 TI'!$D$7:$U$47,8,0)=0,"-",IF(AND(N230=N230,OR(O230="T",O230="P")),VLOOKUP(N230,'D3 TI'!$D$7:$U$47,8,0),"-")))</f>
        <v>-</v>
      </c>
      <c r="R230" s="50" t="str">
        <f>IF(N230="","-",IF(VLOOKUP(N230,'D3 TI'!$D$7:$U$47,9,0)=0,"-",IF(AND(N230=N230,OR(O230="T",O230="P")),VLOOKUP(N230,'D3 TI'!$D$7:$U$47,9,0),"-")))</f>
        <v>-</v>
      </c>
      <c r="S230" s="50" t="str">
        <f>IF(N230="","-",IF(VLOOKUP(N230,'D3 TI'!$D$7:$U$47,17,0)=0,"-",IF(AND(N230=N230,O230="P"),VLOOKUP(N230,'D3 TI'!$D$7:$U$47,17,0),"-")))</f>
        <v>-</v>
      </c>
      <c r="T230" s="51" t="str">
        <f>IF(N230="","-",IF(VLOOKUP(N230,'D3 TI'!$D$7:$U$47,18,0)=0,"-",IF(AND(N230=N230,O230="P"),VLOOKUP(N230,'D3 TI'!$D$7:$U$47,18,0),"-")))</f>
        <v>-</v>
      </c>
      <c r="U230" s="52" t="s">
        <v>35</v>
      </c>
      <c r="V230" s="56"/>
      <c r="W230" s="47"/>
      <c r="X230" s="48" t="s">
        <v>41</v>
      </c>
      <c r="Y230" s="49" t="s">
        <v>38</v>
      </c>
      <c r="Z230" s="50" t="str">
        <f>IF(X230="","-",IF(VLOOKUP(X230,'D3 TI'!$D$7:$U$47,7,0)=0,"-",IF(AND(X230=X230,OR(Y230="T",Y230="P")),VLOOKUP(X230,'D3 TI'!$D$7:$U$47,7,0),"-")))</f>
        <v>HER</v>
      </c>
      <c r="AA230" s="50" t="str">
        <f>IF(X230="","-",IF(VLOOKUP(X230,'D3 TI'!$D$7:$U$47,8,0)=0,"-",IF(AND(X230=X230,OR(Y230="T",Y230="P")),VLOOKUP(X230,'D3 TI'!$D$7:$U$47,8,0),"-")))</f>
        <v>-</v>
      </c>
      <c r="AB230" s="50" t="str">
        <f>IF(X230="","-",IF(VLOOKUP(X230,'D3 TI'!$D$7:$U$47,9,0)=0,"-",IF(AND(X230=X230,OR(Y230="T",Y230="P")),VLOOKUP(X230,'D3 TI'!$D$7:$U$47,9,0),"-")))</f>
        <v>-</v>
      </c>
      <c r="AC230" s="50" t="str">
        <f>IF(X230="","-",IF(VLOOKUP(X230,'D3 TI'!$D$7:$U$47,17,0)=0,"-",IF(AND(X230=X230,Y230="P"),VLOOKUP(X230,'D3 TI'!$D$7:$U$47,17,0),"-")))</f>
        <v>CDN</v>
      </c>
      <c r="AD230" s="51" t="str">
        <f>IF(X230="","-",IF(VLOOKUP(X230,'D3 TI'!$D$7:$U$47,18,0)=0,"-",IF(AND(X230=X230,Y230="P"),VLOOKUP(X230,'D3 TI'!$D$7:$U$47,18,0),"-")))</f>
        <v>-</v>
      </c>
      <c r="AE230" s="52" t="s">
        <v>35</v>
      </c>
      <c r="AF230" s="53" t="s">
        <v>33</v>
      </c>
      <c r="AG230" s="47"/>
      <c r="AH230" s="48" t="s">
        <v>60</v>
      </c>
      <c r="AI230" s="49" t="s">
        <v>38</v>
      </c>
      <c r="AJ230" s="50" t="str">
        <f>IF(AH230="","-",IF(VLOOKUP(AH230,'D3 TI'!$D$7:$U$47,7,0)=0,"-",IF(AND(AH230=AH230,OR(AI230="T",AI230="P")),VLOOKUP(AH230,'D3 TI'!$D$7:$U$47,7,0),"-")))</f>
        <v>AZP</v>
      </c>
      <c r="AK230" s="50" t="str">
        <f>IF(AH230="","-",IF(VLOOKUP(AH230,'D3 TI'!$D$7:$U$47,8,0)=0,"-",IF(AND(AH230=AH230,OR(AI230="T",AI230="P")),VLOOKUP(AH230,'D3 TI'!$D$7:$U$47,8,0),"-")))</f>
        <v>IPM</v>
      </c>
      <c r="AL230" s="50" t="str">
        <f>IF(AH230="","-",IF(VLOOKUP(AH230,'D3 TI'!$D$7:$U$47,9,0)=0,"-",IF(AND(AH230=AH230,OR(AI230="T",AI230="P")),VLOOKUP(AH230,'D3 TI'!$D$7:$U$47,9,0),"-")))</f>
        <v>-</v>
      </c>
      <c r="AM230" s="50" t="str">
        <f>IF(AH230="","-",IF(VLOOKUP(AH230,'D3 TI'!$D$7:$U$47,17,0)=0,"-",IF(AND(AH230=AH230,AI230="P"),VLOOKUP(AH230,'D3 TI'!$D$7:$U$47,17,0),"-")))</f>
        <v>-</v>
      </c>
      <c r="AN230" s="51" t="str">
        <f>IF(AH230="","-",IF(VLOOKUP(AH230,'D3 TI'!$D$7:$U$47,18,0)=0,"-",IF(AND(AH230=AH230,AI230="P"),VLOOKUP(AH230,'D3 TI'!$D$7:$U$47,18,0),"-")))</f>
        <v>-</v>
      </c>
      <c r="AO230" s="52" t="s">
        <v>35</v>
      </c>
      <c r="AP230" s="53" t="s">
        <v>117</v>
      </c>
      <c r="AQ230" s="47"/>
      <c r="AR230" s="48" t="s">
        <v>71</v>
      </c>
      <c r="AS230" s="49" t="s">
        <v>38</v>
      </c>
      <c r="AT230" s="50" t="str">
        <f>IF(AR230="","-",IF(VLOOKUP(AR230,'D3 TI'!$D$7:$U$47,7,0)=0,"-",IF(AND(AR230=AR230,OR(AS230="T",AS230="P")),VLOOKUP(AR230,'D3 TI'!$D$7:$U$47,7,0),"-")))</f>
        <v>SML</v>
      </c>
      <c r="AU230" s="50" t="str">
        <f>IF(AR230="","-",IF(VLOOKUP(AR230,'D3 TI'!$D$7:$U$47,8,0)=0,"-",IF(AND(AR230=AR230,OR(AS230="T",AS230="P")),VLOOKUP(AR230,'D3 TI'!$D$7:$U$47,8,0),"-")))</f>
        <v>-</v>
      </c>
      <c r="AV230" s="50" t="str">
        <f>IF(AR230="","-",IF(VLOOKUP(AR230,'D3 TI'!$D$7:$U$47,9,0)=0,"-",IF(AND(AR230=AR230,OR(AS230="T",AS230="P")),VLOOKUP(AR230,'D3 TI'!$D$7:$U$47,9,0),"-")))</f>
        <v>-</v>
      </c>
      <c r="AW230" s="50" t="str">
        <f>IF(AR230="","-",IF(VLOOKUP(AR230,'D3 TI'!$D$7:$U$47,17,0)=0,"-",IF(AND(AR230=AR230,AS230="P"),VLOOKUP(AR230,'D3 TI'!$D$7:$U$47,17,0),"-")))</f>
        <v>-</v>
      </c>
      <c r="AX230" s="51" t="str">
        <f>IF(AR230="","-",IF(VLOOKUP(AR230,'D3 TI'!$D$7:$U$47,18,0)=0,"-",IF(AND(AR230=AR230,AS230="P"),VLOOKUP(AR230,'D3 TI'!$D$7:$U$47,18,0),"-")))</f>
        <v>-</v>
      </c>
      <c r="AY230" s="52" t="s">
        <v>35</v>
      </c>
      <c r="AZ230" s="53" t="s">
        <v>90</v>
      </c>
      <c r="BA230" s="22"/>
      <c r="BB230" s="22"/>
      <c r="BC230" s="22"/>
      <c r="BD230" s="22"/>
      <c r="BE230" s="2"/>
      <c r="BF230" s="2"/>
      <c r="BG230" s="2"/>
      <c r="BH230" s="2"/>
      <c r="BI230" s="2"/>
      <c r="BJ230" s="2"/>
    </row>
    <row r="231" spans="1:62" ht="14.25" customHeight="1">
      <c r="A231" s="23">
        <v>5</v>
      </c>
      <c r="B231" s="38" t="s">
        <v>726</v>
      </c>
      <c r="C231" s="47"/>
      <c r="D231" s="48" t="s">
        <v>37</v>
      </c>
      <c r="E231" s="49" t="s">
        <v>31</v>
      </c>
      <c r="F231" s="50" t="str">
        <f>IF(D231="","-",IF(VLOOKUP(D231,'D3 TI'!$D$7:$U$47,7,0)=0,"-",IF(AND(D231=D231,OR(E231="T",E231="P")),VLOOKUP(D231,'D3 TI'!$D$7:$U$47,7,0),"-")))</f>
        <v>MPR</v>
      </c>
      <c r="G231" s="50" t="str">
        <f>IF(D231="","-",IF(VLOOKUP(D231,'D3 TI'!$D$7:$U$47,8,0)=0,"-",IF(AND(D231=D231,OR(E231="T",E231="P")),VLOOKUP(D231,'D3 TI'!$D$7:$U$47,8,0),"-")))</f>
        <v>-</v>
      </c>
      <c r="H231" s="50" t="str">
        <f>IF(D231="","-",IF(VLOOKUP(D231,'D3 TI'!$D$7:$U$47,9,0)=0,"-",IF(AND(D231=D231,OR(E231="T",E231="P")),VLOOKUP(D231,'D3 TI'!$D$7:$U$47,9,0),"-")))</f>
        <v>-</v>
      </c>
      <c r="I231" s="50" t="str">
        <f>IF(D231="","-",IF(VLOOKUP(D231,'D3 TI'!$D$7:$U$47,17,0)=0,"-",IF(AND(D231=D231,E231="P"),VLOOKUP(D231,'D3 TI'!$D$7:$U$47,17,0),"-")))</f>
        <v>-</v>
      </c>
      <c r="J231" s="51" t="str">
        <f>IF(D231="","-",IF(VLOOKUP(D231,'D3 TI'!$D$7:$U$47,18,0)=0,"-",IF(AND(D231=D231,E231="P"),VLOOKUP(D231,'D3 TI'!$D$7:$U$47,18,0),"-")))</f>
        <v>-</v>
      </c>
      <c r="K231" s="52" t="s">
        <v>48</v>
      </c>
      <c r="L231" s="53" t="s">
        <v>68</v>
      </c>
      <c r="M231" s="47"/>
      <c r="N231" s="48"/>
      <c r="O231" s="49"/>
      <c r="P231" s="50" t="str">
        <f>IF(N231="","-",IF(VLOOKUP(N231,'D3 TI'!$D$7:$U$47,7,0)=0,"-",IF(AND(N231=N231,OR(O231="T",O231="P")),VLOOKUP(N231,'D3 TI'!$D$7:$U$47,7,0),"-")))</f>
        <v>-</v>
      </c>
      <c r="Q231" s="50" t="str">
        <f>IF(N231="","-",IF(VLOOKUP(N231,'D3 TI'!$D$7:$U$47,8,0)=0,"-",IF(AND(N231=N231,OR(O231="T",O231="P")),VLOOKUP(N231,'D3 TI'!$D$7:$U$47,8,0),"-")))</f>
        <v>-</v>
      </c>
      <c r="R231" s="50" t="str">
        <f>IF(N231="","-",IF(VLOOKUP(N231,'D3 TI'!$D$7:$U$47,9,0)=0,"-",IF(AND(N231=N231,OR(O231="T",O231="P")),VLOOKUP(N231,'D3 TI'!$D$7:$U$47,9,0),"-")))</f>
        <v>-</v>
      </c>
      <c r="S231" s="50" t="str">
        <f>IF(N231="","-",IF(VLOOKUP(N231,'D3 TI'!$D$7:$U$47,17,0)=0,"-",IF(AND(N231=N231,O231="P"),VLOOKUP(N231,'D3 TI'!$D$7:$U$47,17,0),"-")))</f>
        <v>-</v>
      </c>
      <c r="T231" s="51" t="str">
        <f>IF(N231="","-",IF(VLOOKUP(N231,'D3 TI'!$D$7:$U$47,18,0)=0,"-",IF(AND(N231=N231,O231="P"),VLOOKUP(N231,'D3 TI'!$D$7:$U$47,18,0),"-")))</f>
        <v>-</v>
      </c>
      <c r="U231" s="52" t="s">
        <v>48</v>
      </c>
      <c r="V231" s="56"/>
      <c r="W231" s="47"/>
      <c r="X231" s="48" t="s">
        <v>41</v>
      </c>
      <c r="Y231" s="49" t="s">
        <v>38</v>
      </c>
      <c r="Z231" s="50" t="str">
        <f>IF(X231="","-",IF(VLOOKUP(X231,'D3 TI'!$D$7:$U$47,7,0)=0,"-",IF(AND(X231=X231,OR(Y231="T",Y231="P")),VLOOKUP(X231,'D3 TI'!$D$7:$U$47,7,0),"-")))</f>
        <v>HER</v>
      </c>
      <c r="AA231" s="50" t="str">
        <f>IF(X231="","-",IF(VLOOKUP(X231,'D3 TI'!$D$7:$U$47,8,0)=0,"-",IF(AND(X231=X231,OR(Y231="T",Y231="P")),VLOOKUP(X231,'D3 TI'!$D$7:$U$47,8,0),"-")))</f>
        <v>-</v>
      </c>
      <c r="AB231" s="50" t="str">
        <f>IF(X231="","-",IF(VLOOKUP(X231,'D3 TI'!$D$7:$U$47,9,0)=0,"-",IF(AND(X231=X231,OR(Y231="T",Y231="P")),VLOOKUP(X231,'D3 TI'!$D$7:$U$47,9,0),"-")))</f>
        <v>-</v>
      </c>
      <c r="AC231" s="50" t="str">
        <f>IF(X231="","-",IF(VLOOKUP(X231,'D3 TI'!$D$7:$U$47,17,0)=0,"-",IF(AND(X231=X231,Y231="P"),VLOOKUP(X231,'D3 TI'!$D$7:$U$47,17,0),"-")))</f>
        <v>CDN</v>
      </c>
      <c r="AD231" s="51" t="str">
        <f>IF(X231="","-",IF(VLOOKUP(X231,'D3 TI'!$D$7:$U$47,18,0)=0,"-",IF(AND(X231=X231,Y231="P"),VLOOKUP(X231,'D3 TI'!$D$7:$U$47,18,0),"-")))</f>
        <v>-</v>
      </c>
      <c r="AE231" s="52" t="s">
        <v>48</v>
      </c>
      <c r="AF231" s="53" t="s">
        <v>33</v>
      </c>
      <c r="AG231" s="47"/>
      <c r="AH231" s="48" t="s">
        <v>60</v>
      </c>
      <c r="AI231" s="49" t="s">
        <v>38</v>
      </c>
      <c r="AJ231" s="50" t="str">
        <f>IF(AH231="","-",IF(VLOOKUP(AH231,'D3 TI'!$D$7:$U$47,7,0)=0,"-",IF(AND(AH231=AH231,OR(AI231="T",AI231="P")),VLOOKUP(AH231,'D3 TI'!$D$7:$U$47,7,0),"-")))</f>
        <v>AZP</v>
      </c>
      <c r="AK231" s="50" t="str">
        <f>IF(AH231="","-",IF(VLOOKUP(AH231,'D3 TI'!$D$7:$U$47,8,0)=0,"-",IF(AND(AH231=AH231,OR(AI231="T",AI231="P")),VLOOKUP(AH231,'D3 TI'!$D$7:$U$47,8,0),"-")))</f>
        <v>IPM</v>
      </c>
      <c r="AL231" s="50" t="str">
        <f>IF(AH231="","-",IF(VLOOKUP(AH231,'D3 TI'!$D$7:$U$47,9,0)=0,"-",IF(AND(AH231=AH231,OR(AI231="T",AI231="P")),VLOOKUP(AH231,'D3 TI'!$D$7:$U$47,9,0),"-")))</f>
        <v>-</v>
      </c>
      <c r="AM231" s="50" t="str">
        <f>IF(AH231="","-",IF(VLOOKUP(AH231,'D3 TI'!$D$7:$U$47,17,0)=0,"-",IF(AND(AH231=AH231,AI231="P"),VLOOKUP(AH231,'D3 TI'!$D$7:$U$47,17,0),"-")))</f>
        <v>-</v>
      </c>
      <c r="AN231" s="51" t="str">
        <f>IF(AH231="","-",IF(VLOOKUP(AH231,'D3 TI'!$D$7:$U$47,18,0)=0,"-",IF(AND(AH231=AH231,AI231="P"),VLOOKUP(AH231,'D3 TI'!$D$7:$U$47,18,0),"-")))</f>
        <v>-</v>
      </c>
      <c r="AO231" s="52" t="s">
        <v>48</v>
      </c>
      <c r="AP231" s="53" t="s">
        <v>117</v>
      </c>
      <c r="AQ231" s="47"/>
      <c r="AR231" s="48" t="s">
        <v>222</v>
      </c>
      <c r="AS231" s="49" t="s">
        <v>38</v>
      </c>
      <c r="AT231" s="50" t="str">
        <f>IF(AR231="","-",IF(VLOOKUP(AR231,'D3 TI'!$D$7:$U$47,7,0)=0,"-",IF(AND(AR231=AR231,OR(AS231="T",AS231="P")),VLOOKUP(AR231,'D3 TI'!$D$7:$U$47,7,0),"-")))</f>
        <v>FNA</v>
      </c>
      <c r="AU231" s="50" t="str">
        <f>IF(AR231="","-",IF(VLOOKUP(AR231,'D3 TI'!$D$7:$U$47,8,0)=0,"-",IF(AND(AR231=AR231,OR(AS231="T",AS231="P")),VLOOKUP(AR231,'D3 TI'!$D$7:$U$47,8,0),"-")))</f>
        <v>PDS</v>
      </c>
      <c r="AV231" s="50" t="str">
        <f>IF(AR231="","-",IF(VLOOKUP(AR231,'D3 TI'!$D$7:$U$47,9,0)=0,"-",IF(AND(AR231=AR231,OR(AS231="T",AS231="P")),VLOOKUP(AR231,'D3 TI'!$D$7:$U$47,9,0),"-")))</f>
        <v>-</v>
      </c>
      <c r="AW231" s="50" t="str">
        <f>IF(AR231="","-",IF(VLOOKUP(AR231,'D3 TI'!$D$7:$U$47,17,0)=0,"-",IF(AND(AR231=AR231,AS231="P"),VLOOKUP(AR231,'D3 TI'!$D$7:$U$47,17,0),"-")))</f>
        <v>ARH</v>
      </c>
      <c r="AX231" s="51" t="str">
        <f>IF(AR231="","-",IF(VLOOKUP(AR231,'D3 TI'!$D$7:$U$47,18,0)=0,"-",IF(AND(AR231=AR231,AS231="P"),VLOOKUP(AR231,'D3 TI'!$D$7:$U$47,18,0),"-")))</f>
        <v>-</v>
      </c>
      <c r="AY231" s="52" t="s">
        <v>48</v>
      </c>
      <c r="AZ231" s="53" t="s">
        <v>144</v>
      </c>
      <c r="BA231" s="22"/>
      <c r="BB231" s="22"/>
      <c r="BC231" s="22"/>
      <c r="BD231" s="22"/>
      <c r="BE231" s="2"/>
      <c r="BF231" s="2"/>
      <c r="BG231" s="2"/>
      <c r="BH231" s="2"/>
      <c r="BI231" s="2"/>
      <c r="BJ231" s="2"/>
    </row>
    <row r="232" spans="1:62" ht="14.25" customHeight="1">
      <c r="A232" s="23">
        <v>5</v>
      </c>
      <c r="B232" s="38" t="s">
        <v>726</v>
      </c>
      <c r="C232" s="47"/>
      <c r="D232" s="48" t="s">
        <v>222</v>
      </c>
      <c r="E232" s="49" t="s">
        <v>31</v>
      </c>
      <c r="F232" s="693" t="s">
        <v>223</v>
      </c>
      <c r="G232" s="50" t="str">
        <f>IF(D232="","-",IF(VLOOKUP(D232,D3TK!$D$7:$U$44,8,0)=0,"-",IF(AND(D232=D232,OR(E232="T",E232="P")),VLOOKUP(D232,D3TK!$D$7:$U$44,8,0),"-")))</f>
        <v>-</v>
      </c>
      <c r="H232" s="50" t="str">
        <f>IF(D232="","-",IF(VLOOKUP(D232,D3TK!$D$7:$U$44,9,0)=0,"-",IF(AND(D232=D232,OR(E232="T",E232="P")),VLOOKUP(D232,D3TK!$D$7:$U$44,9,0),"-")))</f>
        <v>-</v>
      </c>
      <c r="I232" s="50" t="str">
        <f>IF(D232="","-",IF(VLOOKUP(D232,D3TK!$D$7:$U$44,17,0)=0,"-",IF(AND(D232=D232,E232="P"),VLOOKUP(D232,D3TK!$D$7:$U$44,17,0),"-")))</f>
        <v>-</v>
      </c>
      <c r="J232" s="51" t="str">
        <f>IF(D232="","-",IF(VLOOKUP(D232,D3TK!$D$7:$U$44,18,0)=0,"-",IF(AND(D232=D232,E232="P"),VLOOKUP(D232,D3TK!$D$7:$U$44,18,0),"-")))</f>
        <v>-</v>
      </c>
      <c r="K232" s="52" t="s">
        <v>54</v>
      </c>
      <c r="L232" s="53" t="s">
        <v>144</v>
      </c>
      <c r="M232" s="47"/>
      <c r="N232" s="48" t="s">
        <v>222</v>
      </c>
      <c r="O232" s="49" t="s">
        <v>38</v>
      </c>
      <c r="P232" s="50" t="str">
        <f>IF(N232="","-",IF(VLOOKUP(N232,D3TK!$D$7:$U$44,7,0)=0,"-",IF(AND(N232=N232,OR(O232="T",O232="P")),VLOOKUP(N232,D3TK!$D$7:$U$44,7,0),"-")))</f>
        <v>IPM</v>
      </c>
      <c r="Q232" s="50" t="str">
        <f>IF(N232="","-",IF(VLOOKUP(N232,D3TK!$D$7:$U$44,8,0)=0,"-",IF(AND(N232=N232,OR(O232="T",O232="P")),VLOOKUP(N232,D3TK!$D$7:$U$44,8,0),"-")))</f>
        <v>-</v>
      </c>
      <c r="R232" s="50" t="str">
        <f>IF(N232="","-",IF(VLOOKUP(N232,D3TK!$D$7:$U$44,9,0)=0,"-",IF(AND(N232=N232,OR(O232="T",O232="P")),VLOOKUP(N232,D3TK!$D$7:$U$44,9,0),"-")))</f>
        <v>-</v>
      </c>
      <c r="S232" s="50" t="str">
        <f>IF(N232="","-",IF(VLOOKUP(N232,D3TK!$D$7:$U$44,17,0)=0,"-",IF(AND(N232=N232,O232="P"),VLOOKUP(N232,D3TK!$D$7:$U$44,17,0),"-")))</f>
        <v>JAP</v>
      </c>
      <c r="T232" s="51" t="str">
        <f>IF(N232="","-",IF(VLOOKUP(N232,D3TK!$D$7:$U$44,18,0)=0,"-",IF(AND(N232=N232,O232="P"),VLOOKUP(N232,D3TK!$D$7:$U$44,18,0),"-")))</f>
        <v>FST</v>
      </c>
      <c r="U232" s="52" t="s">
        <v>54</v>
      </c>
      <c r="V232" s="53" t="s">
        <v>144</v>
      </c>
      <c r="W232" s="47"/>
      <c r="X232" s="48"/>
      <c r="Y232" s="49"/>
      <c r="Z232" s="50" t="str">
        <f>IF(X232="","-",IF(VLOOKUP(X232,D3TK!$D$7:$U$44,7,0)=0,"-",IF(AND(X232=X232,OR(Y232="T",Y232="P")),VLOOKUP(X232,D3TK!$D$7:$U$44,7,0),"-")))</f>
        <v>-</v>
      </c>
      <c r="AA232" s="50" t="str">
        <f>IF(X232="","-",IF(VLOOKUP(X232,D3TK!$D$7:$U$44,8,0)=0,"-",IF(AND(X232=X232,OR(Y232="T",Y232="P")),VLOOKUP(X232,D3TK!$D$7:$U$44,8,0),"-")))</f>
        <v>-</v>
      </c>
      <c r="AB232" s="50" t="str">
        <f>IF(X232="","-",IF(VLOOKUP(X232,D3TK!$D$7:$U$44,9,0)=0,"-",IF(AND(X232=X232,OR(Y232="T",Y232="P")),VLOOKUP(X232,D3TK!$D$7:$U$44,9,0),"-")))</f>
        <v>-</v>
      </c>
      <c r="AC232" s="50" t="str">
        <f>IF(X232="","-",IF(VLOOKUP(X232,D3TK!$D$7:$U$44,17,0)=0,"-",IF(AND(X232=X232,Y232="P"),VLOOKUP(X232,D3TK!$D$7:$U$44,17,0),"-")))</f>
        <v>-</v>
      </c>
      <c r="AD232" s="51" t="str">
        <f>IF(X232="","-",IF(VLOOKUP(X232,D3TK!$D$7:$U$44,18,0)=0,"-",IF(AND(X232=X232,Y232="P"),VLOOKUP(X232,D3TK!$D$7:$U$44,18,0),"-")))</f>
        <v>-</v>
      </c>
      <c r="AE232" s="52" t="s">
        <v>54</v>
      </c>
      <c r="AF232" s="53"/>
      <c r="AG232" s="47"/>
      <c r="AH232" s="48" t="s">
        <v>71</v>
      </c>
      <c r="AI232" s="49" t="s">
        <v>38</v>
      </c>
      <c r="AJ232" s="50" t="str">
        <f>IF(AH232="","-",IF(VLOOKUP(AH232,D3TK!$D$7:$U$44,7,0)=0,"-",IF(AND(AH232=AH232,OR(AI232="T",AI232="P")),VLOOKUP(AH232,D3TK!$D$7:$U$44,7,0),"-")))</f>
        <v>SML</v>
      </c>
      <c r="AK232" s="50" t="str">
        <f>IF(AH232="","-",IF(VLOOKUP(AH232,D3TK!$D$7:$U$44,8,0)=0,"-",IF(AND(AH232=AH232,OR(AI232="T",AI232="P")),VLOOKUP(AH232,D3TK!$D$7:$U$44,8,0),"-")))</f>
        <v>-</v>
      </c>
      <c r="AL232" s="50" t="str">
        <f>IF(AH232="","-",IF(VLOOKUP(AH232,D3TK!$D$7:$U$44,9,0)=0,"-",IF(AND(AH232=AH232,OR(AI232="T",AI232="P")),VLOOKUP(AH232,D3TK!$D$7:$U$44,9,0),"-")))</f>
        <v>-</v>
      </c>
      <c r="AM232" s="50" t="str">
        <f>IF(AH232="","-",IF(VLOOKUP(AH232,D3TK!$D$7:$U$44,17,0)=0,"-",IF(AND(AH232=AH232,AI232="P"),VLOOKUP(AH232,D3TK!$D$7:$U$44,17,0),"-")))</f>
        <v>-</v>
      </c>
      <c r="AN232" s="51" t="str">
        <f>IF(AH232="","-",IF(VLOOKUP(AH232,D3TK!$D$7:$U$44,18,0)=0,"-",IF(AND(AH232=AH232,AI232="P"),VLOOKUP(AH232,D3TK!$D$7:$U$44,18,0),"-")))</f>
        <v>-</v>
      </c>
      <c r="AO232" s="52" t="s">
        <v>54</v>
      </c>
      <c r="AP232" s="53" t="s">
        <v>138</v>
      </c>
      <c r="AQ232" s="47"/>
      <c r="AR232" s="48" t="s">
        <v>29</v>
      </c>
      <c r="AS232" s="49" t="s">
        <v>38</v>
      </c>
      <c r="AT232" s="693" t="s">
        <v>218</v>
      </c>
      <c r="AU232" s="50" t="str">
        <f>IF(AR232="","-",IF(VLOOKUP(AR232,D3TK!$D$7:$U$44,8,0)=0,"-",IF(AND(AR232=AR232,OR(AS232="T",AS232="P")),VLOOKUP(AR232,D3TK!$D$7:$U$44,8,0),"-")))</f>
        <v>-</v>
      </c>
      <c r="AV232" s="50" t="str">
        <f>IF(AR232="","-",IF(VLOOKUP(AR232,D3TK!$D$7:$U$44,9,0)=0,"-",IF(AND(AR232=AR232,OR(AS232="T",AS232="P")),VLOOKUP(AR232,D3TK!$D$7:$U$44,9,0),"-")))</f>
        <v>-</v>
      </c>
      <c r="AW232" s="50" t="str">
        <f>IF(AR232="","-",IF(VLOOKUP(AR232,D3TK!$D$7:$U$44,17,0)=0,"-",IF(AND(AR232=AR232,AS232="P"),VLOOKUP(AR232,D3TK!$D$7:$U$44,17,0),"-")))</f>
        <v>RGS</v>
      </c>
      <c r="AX232" s="51" t="str">
        <f>IF(AR232="","-",IF(VLOOKUP(AR232,D3TK!$D$7:$U$44,18,0)=0,"-",IF(AND(AR232=AR232,AS232="P"),VLOOKUP(AR232,D3TK!$D$7:$U$44,18,0),"-")))</f>
        <v>-</v>
      </c>
      <c r="AY232" s="52" t="s">
        <v>54</v>
      </c>
      <c r="AZ232" s="53" t="s">
        <v>145</v>
      </c>
      <c r="BA232" s="22"/>
      <c r="BB232" s="22"/>
      <c r="BC232" s="22"/>
      <c r="BD232" s="22"/>
      <c r="BE232" s="2"/>
      <c r="BF232" s="2"/>
      <c r="BG232" s="2"/>
      <c r="BH232" s="2"/>
      <c r="BI232" s="2"/>
      <c r="BJ232" s="2"/>
    </row>
    <row r="233" spans="1:62" ht="14.25" customHeight="1">
      <c r="A233" s="23">
        <v>5</v>
      </c>
      <c r="B233" s="38" t="s">
        <v>726</v>
      </c>
      <c r="C233" s="47"/>
      <c r="D233" s="61"/>
      <c r="E233" s="47"/>
      <c r="F233" s="50" t="str">
        <f>IF(D233="","-",IF(VLOOKUP(D233,D4TI!$D$7:$U$58,7,0)=0,"-",IF(AND(D233=D233,OR(E233="T",E233="P")),VLOOKUP(D233,D4TI!$D$7:$U$58,7,0),"-")))</f>
        <v>-</v>
      </c>
      <c r="G233" s="50" t="str">
        <f>IF(D233="","-",IF(VLOOKUP(D233,D4TI!$D$7:$U$58,8,0)=0,"-",IF(AND(D233=D233,OR(E233="T",E233="P")),VLOOKUP(D233,D4TI!$D$7:$U$58,8,0),"-")))</f>
        <v>-</v>
      </c>
      <c r="H233" s="50" t="str">
        <f>IF(D233="","-",IF(VLOOKUP(D233,D4TI!$D$7:$U$58,9,0)=0,"-",IF(AND(D233=D233,OR(E233="T",E233="P")),VLOOKUP(D233,D4TI!$D$7:$U$58,9,0),"-")))</f>
        <v>-</v>
      </c>
      <c r="I233" s="50" t="str">
        <f>IF(D233="","-",IF(VLOOKUP(D233,D4TI!$D$7:$U$58,17,0)=0,"-",IF(AND(D233=D233,E233="P"),VLOOKUP(D233,D4TI!$D$7:$U$58,17,0),"-")))</f>
        <v>-</v>
      </c>
      <c r="J233" s="51" t="str">
        <f>IF(D233="","-",IF(VLOOKUP(D233,D4TI!$D$7:$U$58,18,0)=0,"-",IF(AND(D233=D233,E233="P"),VLOOKUP(D233,D4TI!$D$7:$U$58,18,0),"-")))</f>
        <v>-</v>
      </c>
      <c r="K233" s="57" t="s">
        <v>64</v>
      </c>
      <c r="L233" s="56"/>
      <c r="M233" s="47"/>
      <c r="N233" s="48" t="s">
        <v>239</v>
      </c>
      <c r="O233" s="49" t="s">
        <v>31</v>
      </c>
      <c r="P233" s="50" t="str">
        <f>IF(N233="","-",IF(VLOOKUP(N233,D4TI!$D$7:$U$58,7,0)=0,"-",IF(AND(N233=N233,OR(O233="T",O233="P")),VLOOKUP(N233,D4TI!$D$7:$U$58,7,0),"-")))</f>
        <v>AMS</v>
      </c>
      <c r="Q233" s="50" t="str">
        <f>IF(N233="","-",IF(VLOOKUP(N233,D4TI!$D$7:$U$58,8,0)=0,"-",IF(AND(N233=N233,OR(O233="T",O233="P")),VLOOKUP(N233,D4TI!$D$7:$U$58,8,0),"-")))</f>
        <v>-</v>
      </c>
      <c r="R233" s="50" t="str">
        <f>IF(N233="","-",IF(VLOOKUP(N233,D4TI!$D$7:$U$58,9,0)=0,"-",IF(AND(N233=N233,OR(O233="T",O233="P")),VLOOKUP(N233,D4TI!$D$7:$U$58,9,0),"-")))</f>
        <v>-</v>
      </c>
      <c r="S233" s="50" t="str">
        <f>IF(N233="","-",IF(VLOOKUP(N233,D4TI!$D$7:$U$58,17,0)=0,"-",IF(AND(N233=N233,O233="P"),VLOOKUP(N233,D4TI!$D$7:$U$58,17,0),"-")))</f>
        <v>-</v>
      </c>
      <c r="T233" s="51" t="str">
        <f>IF(N233="","-",IF(VLOOKUP(N233,D4TI!$D$7:$U$58,18,0)=0,"-",IF(AND(N233=N233,O233="P"),VLOOKUP(N233,D4TI!$D$7:$U$58,18,0),"-")))</f>
        <v>-</v>
      </c>
      <c r="U233" s="57" t="s">
        <v>64</v>
      </c>
      <c r="V233" s="53" t="s">
        <v>42</v>
      </c>
      <c r="W233" s="47"/>
      <c r="X233" s="48" t="s">
        <v>239</v>
      </c>
      <c r="Y233" s="49" t="s">
        <v>38</v>
      </c>
      <c r="Z233" s="50" t="str">
        <f>IF(X233="","-",IF(VLOOKUP(X233,D4TI!$D$7:$U$58,7,0)=0,"-",IF(AND(X233=X233,OR(Y233="T",Y233="P")),VLOOKUP(X233,D4TI!$D$7:$U$58,7,0),"-")))</f>
        <v>AMS</v>
      </c>
      <c r="AA233" s="50" t="str">
        <f>IF(X233="","-",IF(VLOOKUP(X233,D4TI!$D$7:$U$58,8,0)=0,"-",IF(AND(X233=X233,OR(Y233="T",Y233="P")),VLOOKUP(X233,D4TI!$D$7:$U$58,8,0),"-")))</f>
        <v>-</v>
      </c>
      <c r="AB233" s="50" t="str">
        <f>IF(X233="","-",IF(VLOOKUP(X233,D4TI!$D$7:$U$58,9,0)=0,"-",IF(AND(X233=X233,OR(Y233="T",Y233="P")),VLOOKUP(X233,D4TI!$D$7:$U$58,9,0),"-")))</f>
        <v>-</v>
      </c>
      <c r="AC233" s="50" t="str">
        <f>IF(X233="","-",IF(VLOOKUP(X233,D4TI!$D$7:$U$58,17,0)=0,"-",IF(AND(X233=X233,Y233="P"),VLOOKUP(X233,D4TI!$D$7:$U$58,17,0),"-")))</f>
        <v>JNM</v>
      </c>
      <c r="AD233" s="51" t="str">
        <f>IF(X233="","-",IF(VLOOKUP(X233,D4TI!$D$7:$U$58,18,0)=0,"-",IF(AND(X233=X233,Y233="P"),VLOOKUP(X233,D4TI!$D$7:$U$58,18,0),"-")))</f>
        <v>-</v>
      </c>
      <c r="AE233" s="57" t="s">
        <v>64</v>
      </c>
      <c r="AF233" s="53" t="s">
        <v>58</v>
      </c>
      <c r="AG233" s="47"/>
      <c r="AH233" s="48" t="s">
        <v>55</v>
      </c>
      <c r="AI233" s="49" t="s">
        <v>31</v>
      </c>
      <c r="AJ233" s="50" t="str">
        <f>IF(AH233="","-",IF(VLOOKUP(AH233,D4TI!$D$7:$U$58,7,0)=0,"-",IF(AND(AH233=AH233,OR(AI233="T",AI233="P")),VLOOKUP(AH233,D4TI!$D$7:$U$58,7,0),"-")))</f>
        <v>YHP</v>
      </c>
      <c r="AK233" s="50" t="str">
        <f>IF(AH233="","-",IF(VLOOKUP(AH233,D4TI!$D$7:$U$58,8,0)=0,"-",IF(AND(AH233=AH233,OR(AI233="T",AI233="P")),VLOOKUP(AH233,D4TI!$D$7:$U$58,8,0),"-")))</f>
        <v>-</v>
      </c>
      <c r="AL233" s="50" t="str">
        <f>IF(AH233="","-",IF(VLOOKUP(AH233,D4TI!$D$7:$U$58,9,0)=0,"-",IF(AND(AH233=AH233,OR(AI233="T",AI233="P")),VLOOKUP(AH233,D4TI!$D$7:$U$58,9,0),"-")))</f>
        <v>-</v>
      </c>
      <c r="AM233" s="50" t="str">
        <f>IF(AH233="","-",IF(VLOOKUP(AH233,D4TI!$D$7:$U$58,17,0)=0,"-",IF(AND(AH233=AH233,AI233="P"),VLOOKUP(AH233,D4TI!$D$7:$U$58,17,0),"-")))</f>
        <v>-</v>
      </c>
      <c r="AN233" s="51" t="str">
        <f>IF(AH233="","-",IF(VLOOKUP(AH233,D4TI!$D$7:$U$58,18,0)=0,"-",IF(AND(AH233=AH233,AI233="P"),VLOOKUP(AH233,D4TI!$D$7:$U$58,18,0),"-")))</f>
        <v>-</v>
      </c>
      <c r="AO233" s="57" t="s">
        <v>64</v>
      </c>
      <c r="AP233" s="53" t="s">
        <v>95</v>
      </c>
      <c r="AQ233" s="47"/>
      <c r="AR233" s="48" t="s">
        <v>222</v>
      </c>
      <c r="AS233" s="49" t="s">
        <v>38</v>
      </c>
      <c r="AT233" s="50" t="str">
        <f>IF(AR233="","-",IF(VLOOKUP(AR233,D4TI!$D$7:$U$58,7,0)=0,"-",IF(AND(AR233=AR233,OR(AS233="T",AS233="P")),VLOOKUP(AR233,D4TI!$D$7:$U$58,7,0),"-")))</f>
        <v>FNA</v>
      </c>
      <c r="AU233" s="50" t="str">
        <f>IF(AR233="","-",IF(VLOOKUP(AR233,D4TI!$D$7:$U$58,8,0)=0,"-",IF(AND(AR233=AR233,OR(AS233="T",AS233="P")),VLOOKUP(AR233,D4TI!$D$7:$U$58,8,0),"-")))</f>
        <v>-</v>
      </c>
      <c r="AV233" s="50" t="str">
        <f>IF(AR233="","-",IF(VLOOKUP(AR233,D4TI!$D$7:$U$58,9,0)=0,"-",IF(AND(AR233=AR233,OR(AS233="T",AS233="P")),VLOOKUP(AR233,D4TI!$D$7:$U$58,9,0),"-")))</f>
        <v>-</v>
      </c>
      <c r="AW233" s="50" t="str">
        <f>IF(AR233="","-",IF(VLOOKUP(AR233,D4TI!$D$7:$U$58,17,0)=0,"-",IF(AND(AR233=AR233,AS233="P"),VLOOKUP(AR233,D4TI!$D$7:$U$58,17,0),"-")))</f>
        <v>JAP</v>
      </c>
      <c r="AX233" s="51" t="str">
        <f>IF(AR233="","-",IF(VLOOKUP(AR233,D4TI!$D$7:$U$58,18,0)=0,"-",IF(AND(AR233=AR233,AS233="P"),VLOOKUP(AR233,D4TI!$D$7:$U$58,18,0),"-")))</f>
        <v>FST</v>
      </c>
      <c r="AY233" s="57" t="s">
        <v>64</v>
      </c>
      <c r="AZ233" s="53" t="s">
        <v>33</v>
      </c>
      <c r="BA233" s="22"/>
      <c r="BB233" s="22"/>
      <c r="BC233" s="22"/>
      <c r="BD233" s="22"/>
      <c r="BE233" s="2"/>
      <c r="BF233" s="2"/>
      <c r="BG233" s="2"/>
      <c r="BH233" s="2"/>
      <c r="BI233" s="2"/>
      <c r="BJ233" s="2"/>
    </row>
    <row r="234" spans="1:62" ht="14.25" customHeight="1">
      <c r="A234" s="23">
        <v>5</v>
      </c>
      <c r="B234" s="38" t="s">
        <v>726</v>
      </c>
      <c r="C234" s="47"/>
      <c r="D234" s="61"/>
      <c r="E234" s="47"/>
      <c r="F234" s="50" t="str">
        <f>IF(D234="","-",IF(VLOOKUP(D234,D4TI!$D$7:$U$58,7,0)=0,"-",IF(AND(D234=D234,OR(E234="T",E234="P")),VLOOKUP(D234,D4TI!$D$7:$U$58,7,0),"-")))</f>
        <v>-</v>
      </c>
      <c r="G234" s="50" t="str">
        <f>IF(D234="","-",IF(VLOOKUP(D234,D4TI!$D$7:$U$58,8,0)=0,"-",IF(AND(D234=D234,OR(E234="T",E234="P")),VLOOKUP(D234,D4TI!$D$7:$U$58,8,0),"-")))</f>
        <v>-</v>
      </c>
      <c r="H234" s="50" t="str">
        <f>IF(D234="","-",IF(VLOOKUP(D234,D4TI!$D$7:$U$58,9,0)=0,"-",IF(AND(D234=D234,OR(E234="T",E234="P")),VLOOKUP(D234,D4TI!$D$7:$U$58,9,0),"-")))</f>
        <v>-</v>
      </c>
      <c r="I234" s="50" t="str">
        <f>IF(D234="","-",IF(VLOOKUP(D234,D4TI!$D$7:$U$58,17,0)=0,"-",IF(AND(D234=D234,E234="P"),VLOOKUP(D234,D4TI!$D$7:$U$58,17,0),"-")))</f>
        <v>-</v>
      </c>
      <c r="J234" s="51" t="str">
        <f>IF(D234="","-",IF(VLOOKUP(D234,D4TI!$D$7:$U$58,18,0)=0,"-",IF(AND(D234=D234,E234="P"),VLOOKUP(D234,D4TI!$D$7:$U$58,18,0),"-")))</f>
        <v>-</v>
      </c>
      <c r="K234" s="57" t="s">
        <v>75</v>
      </c>
      <c r="L234" s="56"/>
      <c r="M234" s="47"/>
      <c r="N234" s="48" t="s">
        <v>239</v>
      </c>
      <c r="O234" s="49" t="s">
        <v>31</v>
      </c>
      <c r="P234" s="50" t="str">
        <f>IF(N234="","-",IF(VLOOKUP(N234,D4TI!$D$7:$U$58,7,0)=0,"-",IF(AND(N234=N234,OR(O234="T",O234="P")),VLOOKUP(N234,D4TI!$D$7:$U$58,7,0),"-")))</f>
        <v>AMS</v>
      </c>
      <c r="Q234" s="50" t="str">
        <f>IF(N234="","-",IF(VLOOKUP(N234,D4TI!$D$7:$U$58,8,0)=0,"-",IF(AND(N234=N234,OR(O234="T",O234="P")),VLOOKUP(N234,D4TI!$D$7:$U$58,8,0),"-")))</f>
        <v>-</v>
      </c>
      <c r="R234" s="50" t="str">
        <f>IF(N234="","-",IF(VLOOKUP(N234,D4TI!$D$7:$U$58,9,0)=0,"-",IF(AND(N234=N234,OR(O234="T",O234="P")),VLOOKUP(N234,D4TI!$D$7:$U$58,9,0),"-")))</f>
        <v>-</v>
      </c>
      <c r="S234" s="50" t="str">
        <f>IF(N234="","-",IF(VLOOKUP(N234,D4TI!$D$7:$U$58,17,0)=0,"-",IF(AND(N234=N234,O234="P"),VLOOKUP(N234,D4TI!$D$7:$U$58,17,0),"-")))</f>
        <v>-</v>
      </c>
      <c r="T234" s="51" t="str">
        <f>IF(N234="","-",IF(VLOOKUP(N234,D4TI!$D$7:$U$58,18,0)=0,"-",IF(AND(N234=N234,O234="P"),VLOOKUP(N234,D4TI!$D$7:$U$58,18,0),"-")))</f>
        <v>-</v>
      </c>
      <c r="U234" s="57" t="s">
        <v>75</v>
      </c>
      <c r="V234" s="53" t="s">
        <v>42</v>
      </c>
      <c r="W234" s="47"/>
      <c r="X234" s="48" t="s">
        <v>55</v>
      </c>
      <c r="Y234" s="49" t="s">
        <v>38</v>
      </c>
      <c r="Z234" s="50" t="str">
        <f>IF(X234="","-",IF(VLOOKUP(X234,D4TI!$D$7:$U$58,7,0)=0,"-",IF(AND(X234=X234,OR(Y234="T",Y234="P")),VLOOKUP(X234,D4TI!$D$7:$U$58,7,0),"-")))</f>
        <v>YHP</v>
      </c>
      <c r="AA234" s="50" t="str">
        <f>IF(X234="","-",IF(VLOOKUP(X234,D4TI!$D$7:$U$58,8,0)=0,"-",IF(AND(X234=X234,OR(Y234="T",Y234="P")),VLOOKUP(X234,D4TI!$D$7:$U$58,8,0),"-")))</f>
        <v>-</v>
      </c>
      <c r="AB234" s="50" t="str">
        <f>IF(X234="","-",IF(VLOOKUP(X234,D4TI!$D$7:$U$58,9,0)=0,"-",IF(AND(X234=X234,OR(Y234="T",Y234="P")),VLOOKUP(X234,D4TI!$D$7:$U$58,9,0),"-")))</f>
        <v>-</v>
      </c>
      <c r="AC234" s="50" t="str">
        <f>IF(X234="","-",IF(VLOOKUP(X234,D4TI!$D$7:$U$58,17,0)=0,"-",IF(AND(X234=X234,Y234="P"),VLOOKUP(X234,D4TI!$D$7:$U$58,17,0),"-")))</f>
        <v>SRT</v>
      </c>
      <c r="AD234" s="51" t="str">
        <f>IF(X234="","-",IF(VLOOKUP(X234,D4TI!$D$7:$U$58,18,0)=0,"-",IF(AND(X234=X234,Y234="P"),VLOOKUP(X234,D4TI!$D$7:$U$58,18,0),"-")))</f>
        <v>-</v>
      </c>
      <c r="AE234" s="57" t="s">
        <v>75</v>
      </c>
      <c r="AF234" s="53" t="s">
        <v>66</v>
      </c>
      <c r="AG234" s="47"/>
      <c r="AH234" s="48" t="s">
        <v>55</v>
      </c>
      <c r="AI234" s="49" t="s">
        <v>31</v>
      </c>
      <c r="AJ234" s="50" t="str">
        <f>IF(AH234="","-",IF(VLOOKUP(AH234,D4TI!$D$7:$U$58,7,0)=0,"-",IF(AND(AH234=AH234,OR(AI234="T",AI234="P")),VLOOKUP(AH234,D4TI!$D$7:$U$58,7,0),"-")))</f>
        <v>YHP</v>
      </c>
      <c r="AK234" s="50" t="str">
        <f>IF(AH234="","-",IF(VLOOKUP(AH234,D4TI!$D$7:$U$58,8,0)=0,"-",IF(AND(AH234=AH234,OR(AI234="T",AI234="P")),VLOOKUP(AH234,D4TI!$D$7:$U$58,8,0),"-")))</f>
        <v>-</v>
      </c>
      <c r="AL234" s="50" t="str">
        <f>IF(AH234="","-",IF(VLOOKUP(AH234,D4TI!$D$7:$U$58,9,0)=0,"-",IF(AND(AH234=AH234,OR(AI234="T",AI234="P")),VLOOKUP(AH234,D4TI!$D$7:$U$58,9,0),"-")))</f>
        <v>-</v>
      </c>
      <c r="AM234" s="50" t="str">
        <f>IF(AH234="","-",IF(VLOOKUP(AH234,D4TI!$D$7:$U$58,17,0)=0,"-",IF(AND(AH234=AH234,AI234="P"),VLOOKUP(AH234,D4TI!$D$7:$U$58,17,0),"-")))</f>
        <v>-</v>
      </c>
      <c r="AN234" s="51" t="str">
        <f>IF(AH234="","-",IF(VLOOKUP(AH234,D4TI!$D$7:$U$58,18,0)=0,"-",IF(AND(AH234=AH234,AI234="P"),VLOOKUP(AH234,D4TI!$D$7:$U$58,18,0),"-")))</f>
        <v>-</v>
      </c>
      <c r="AO234" s="57" t="s">
        <v>75</v>
      </c>
      <c r="AP234" s="53" t="s">
        <v>95</v>
      </c>
      <c r="AQ234" s="47"/>
      <c r="AR234" s="48" t="s">
        <v>222</v>
      </c>
      <c r="AS234" s="49" t="s">
        <v>38</v>
      </c>
      <c r="AT234" s="50" t="str">
        <f>IF(AR234="","-",IF(VLOOKUP(AR234,D4TI!$D$7:$U$58,7,0)=0,"-",IF(AND(AR234=AR234,OR(AS234="T",AS234="P")),VLOOKUP(AR234,D4TI!$D$7:$U$58,7,0),"-")))</f>
        <v>FNA</v>
      </c>
      <c r="AU234" s="50" t="str">
        <f>IF(AR234="","-",IF(VLOOKUP(AR234,D4TI!$D$7:$U$58,8,0)=0,"-",IF(AND(AR234=AR234,OR(AS234="T",AS234="P")),VLOOKUP(AR234,D4TI!$D$7:$U$58,8,0),"-")))</f>
        <v>-</v>
      </c>
      <c r="AV234" s="50" t="str">
        <f>IF(AR234="","-",IF(VLOOKUP(AR234,D4TI!$D$7:$U$58,9,0)=0,"-",IF(AND(AR234=AR234,OR(AS234="T",AS234="P")),VLOOKUP(AR234,D4TI!$D$7:$U$58,9,0),"-")))</f>
        <v>-</v>
      </c>
      <c r="AW234" s="50" t="str">
        <f>IF(AR234="","-",IF(VLOOKUP(AR234,D4TI!$D$7:$U$58,17,0)=0,"-",IF(AND(AR234=AR234,AS234="P"),VLOOKUP(AR234,D4TI!$D$7:$U$58,17,0),"-")))</f>
        <v>JAP</v>
      </c>
      <c r="AX234" s="51" t="str">
        <f>IF(AR234="","-",IF(VLOOKUP(AR234,D4TI!$D$7:$U$58,18,0)=0,"-",IF(AND(AR234=AR234,AS234="P"),VLOOKUP(AR234,D4TI!$D$7:$U$58,18,0),"-")))</f>
        <v>FST</v>
      </c>
      <c r="AY234" s="57" t="s">
        <v>75</v>
      </c>
      <c r="AZ234" s="53" t="s">
        <v>33</v>
      </c>
      <c r="BA234" s="22"/>
      <c r="BB234" s="22"/>
      <c r="BC234" s="22"/>
      <c r="BD234" s="22"/>
      <c r="BE234" s="2"/>
      <c r="BF234" s="2"/>
      <c r="BG234" s="2"/>
      <c r="BH234" s="2"/>
      <c r="BI234" s="2"/>
      <c r="BJ234" s="2"/>
    </row>
    <row r="235" spans="1:62" ht="14.25" customHeight="1">
      <c r="A235" s="23">
        <v>5</v>
      </c>
      <c r="B235" s="38" t="s">
        <v>726</v>
      </c>
      <c r="C235" s="47"/>
      <c r="D235" s="61"/>
      <c r="E235" s="47"/>
      <c r="F235" s="50" t="str">
        <f>IF(D235="","-",IF(VLOOKUP(D235,'S1-TI'!$D$7:$U$58,7,0)=0,"-",IF(AND(D235=D235,OR(E235="T",E235="P")),VLOOKUP(D235,'S1-TI'!$D$7:$U$58,7,0),"-")))</f>
        <v>-</v>
      </c>
      <c r="G235" s="50" t="str">
        <f>IF(D235="","-",IF(VLOOKUP(D235,'S1-TI'!$D$7:$U$58,8,0)=0,"-",IF(AND(D235=D235,OR(E235="T",E235="P")),VLOOKUP(D235,'S1-TI'!$D$7:$U$58,8,0),"-")))</f>
        <v>-</v>
      </c>
      <c r="H235" s="50" t="str">
        <f>IF(D235="","-",IF(VLOOKUP(D235,'S1-TI'!$D$7:$U$58,9,0)=0,"-",IF(AND(D235=D235,OR(E235="T",E235="P")),VLOOKUP(D235,'S1-TI'!$D$7:$U$58,9,0),"-")))</f>
        <v>-</v>
      </c>
      <c r="I235" s="50" t="str">
        <f>IF(D235="","-",IF(VLOOKUP(D235,'S1-TI'!$D$7:$U$58,17,0)=0,"-",IF(AND(D235=D235,E235="P"),VLOOKUP(D235,'S1-TI'!$D$7:$U$58,17,0),"-")))</f>
        <v>-</v>
      </c>
      <c r="J235" s="51" t="str">
        <f>IF(D235="","-",IF(VLOOKUP(D235,'S1-TI'!$D$7:$U$58,18,0)=0,"-",IF(AND(D235=D235,E235="P"),VLOOKUP(D235,'S1-TI'!$D$7:$U$58,18,0),"-")))</f>
        <v>-</v>
      </c>
      <c r="K235" s="57" t="s">
        <v>83</v>
      </c>
      <c r="L235" s="56"/>
      <c r="M235" s="47"/>
      <c r="N235" s="61"/>
      <c r="O235" s="47"/>
      <c r="P235" s="50" t="str">
        <f>IF(N235="","-",IF(VLOOKUP(N235,'S1-TI'!$D$7:$U$58,7,0)=0,"-",IF(AND(N235=N235,OR(O235="T",O235="P")),VLOOKUP(N235,'S1-TI'!$D$7:$U$58,7,0),"-")))</f>
        <v>-</v>
      </c>
      <c r="Q235" s="50" t="str">
        <f>IF(N235="","-",IF(VLOOKUP(N235,'S1-TI'!$D$7:$U$58,8,0)=0,"-",IF(AND(N235=N235,OR(O235="T",O235="P")),VLOOKUP(N235,'S1-TI'!$D$7:$U$58,8,0),"-")))</f>
        <v>-</v>
      </c>
      <c r="R235" s="50" t="str">
        <f>IF(N235="","-",IF(VLOOKUP(N235,'S1-TI'!$D$7:$U$58,9,0)=0,"-",IF(AND(N235=N235,OR(O235="T",O235="P")),VLOOKUP(N235,'S1-TI'!$D$7:$U$58,9,0),"-")))</f>
        <v>-</v>
      </c>
      <c r="S235" s="50" t="str">
        <f>IF(N235="","-",IF(VLOOKUP(N235,'S1-TI'!$D$7:$U$58,17,0)=0,"-",IF(AND(N235=N235,O235="P"),VLOOKUP(N235,'S1-TI'!$D$7:$U$58,17,0),"-")))</f>
        <v>-</v>
      </c>
      <c r="T235" s="51" t="str">
        <f>IF(N235="","-",IF(VLOOKUP(N235,'S1-TI'!$D$7:$U$58,18,0)=0,"-",IF(AND(N235=N235,O235="P"),VLOOKUP(N235,'S1-TI'!$D$7:$U$58,18,0),"-")))</f>
        <v>-</v>
      </c>
      <c r="U235" s="57" t="s">
        <v>83</v>
      </c>
      <c r="V235" s="56"/>
      <c r="W235" s="47"/>
      <c r="X235" s="48" t="s">
        <v>100</v>
      </c>
      <c r="Y235" s="49" t="s">
        <v>31</v>
      </c>
      <c r="Z235" s="50" t="str">
        <f>IF(X235="","-",IF(VLOOKUP(X235,'S1-TI'!$D$7:$U$58,7,0)=0,"-",IF(AND(X235=X235,OR(Y235="T",Y235="P")),VLOOKUP(X235,'S1-TI'!$D$7:$U$58,7,0),"-")))</f>
        <v>SML</v>
      </c>
      <c r="AA235" s="50" t="str">
        <f>IF(X235="","-",IF(VLOOKUP(X235,'S1-TI'!$D$7:$U$58,8,0)=0,"-",IF(AND(X235=X235,OR(Y235="T",Y235="P")),VLOOKUP(X235,'S1-TI'!$D$7:$U$58,8,0),"-")))</f>
        <v>MSL</v>
      </c>
      <c r="AB235" s="50" t="str">
        <f>IF(X235="","-",IF(VLOOKUP(X235,'S1-TI'!$D$7:$U$58,9,0)=0,"-",IF(AND(X235=X235,OR(Y235="T",Y235="P")),VLOOKUP(X235,'S1-TI'!$D$7:$U$58,9,0),"-")))</f>
        <v>-</v>
      </c>
      <c r="AC235" s="50" t="str">
        <f>IF(X235="","-",IF(VLOOKUP(X235,'S1-TI'!$D$7:$U$58,17,0)=0,"-",IF(AND(X235=X235,Y235="P"),VLOOKUP(X235,'S1-TI'!$D$7:$U$58,17,0),"-")))</f>
        <v>-</v>
      </c>
      <c r="AD235" s="51" t="str">
        <f>IF(X235="","-",IF(VLOOKUP(X235,'S1-TI'!$D$7:$U$58,18,0)=0,"-",IF(AND(X235=X235,Y235="P"),VLOOKUP(X235,'S1-TI'!$D$7:$U$58,18,0),"-")))</f>
        <v>-</v>
      </c>
      <c r="AE235" s="57" t="s">
        <v>83</v>
      </c>
      <c r="AF235" s="53" t="s">
        <v>90</v>
      </c>
      <c r="AG235" s="47"/>
      <c r="AH235" s="61"/>
      <c r="AI235" s="47"/>
      <c r="AJ235" s="50" t="str">
        <f>IF(AH235="","-",IF(VLOOKUP(AH235,'S1-TI'!$D$7:$U$58,7,0)=0,"-",IF(AND(AH235=AH235,OR(AI235="T",AI235="P")),VLOOKUP(AH235,'S1-TI'!$D$7:$U$58,7,0),"-")))</f>
        <v>-</v>
      </c>
      <c r="AK235" s="50" t="str">
        <f>IF(AH235="","-",IF(VLOOKUP(AH235,'S1-TI'!$D$7:$U$58,8,0)=0,"-",IF(AND(AH235=AH235,OR(AI235="T",AI235="P")),VLOOKUP(AH235,'S1-TI'!$D$7:$U$58,8,0),"-")))</f>
        <v>-</v>
      </c>
      <c r="AL235" s="50" t="str">
        <f>IF(AH235="","-",IF(VLOOKUP(AH235,'S1-TI'!$D$7:$U$58,9,0)=0,"-",IF(AND(AH235=AH235,OR(AI235="T",AI235="P")),VLOOKUP(AH235,'S1-TI'!$D$7:$U$58,9,0),"-")))</f>
        <v>-</v>
      </c>
      <c r="AM235" s="50" t="str">
        <f>IF(AH235="","-",IF(VLOOKUP(AH235,'S1-TI'!$D$7:$U$58,17,0)=0,"-",IF(AND(AH235=AH235,AI235="P"),VLOOKUP(AH235,'S1-TI'!$D$7:$U$58,17,0),"-")))</f>
        <v>-</v>
      </c>
      <c r="AN235" s="51" t="str">
        <f>IF(AH235="","-",IF(VLOOKUP(AH235,'S1-TI'!$D$7:$U$58,18,0)=0,"-",IF(AND(AH235=AH235,AI235="P"),VLOOKUP(AH235,'S1-TI'!$D$7:$U$58,18,0),"-")))</f>
        <v>-</v>
      </c>
      <c r="AO235" s="57" t="s">
        <v>83</v>
      </c>
      <c r="AP235" s="56"/>
      <c r="AQ235" s="47"/>
      <c r="AR235" s="61"/>
      <c r="AS235" s="47"/>
      <c r="AT235" s="50" t="str">
        <f>IF(AR235="","-",IF(VLOOKUP(AR235,'S1-TI'!$D$7:$U$58,7,0)=0,"-",IF(AND(AR235=AR235,OR(AS235="T",AS235="P")),VLOOKUP(AR235,'S1-TI'!$D$7:$U$58,7,0),"-")))</f>
        <v>-</v>
      </c>
      <c r="AU235" s="50" t="str">
        <f>IF(AR235="","-",IF(VLOOKUP(AR235,'S1-TI'!$D$7:$U$58,8,0)=0,"-",IF(AND(AR235=AR235,OR(AS235="T",AS235="P")),VLOOKUP(AR235,'S1-TI'!$D$7:$U$58,8,0),"-")))</f>
        <v>-</v>
      </c>
      <c r="AV235" s="50" t="str">
        <f>IF(AR235="","-",IF(VLOOKUP(AR235,'S1-TI'!$D$7:$U$58,9,0)=0,"-",IF(AND(AR235=AR235,OR(AS235="T",AS235="P")),VLOOKUP(AR235,'S1-TI'!$D$7:$U$58,9,0),"-")))</f>
        <v>-</v>
      </c>
      <c r="AW235" s="50" t="str">
        <f>IF(AR235="","-",IF(VLOOKUP(AR235,'S1-TI'!$D$7:$U$58,17,0)=0,"-",IF(AND(AR235=AR235,AS235="P"),VLOOKUP(AR235,'S1-TI'!$D$7:$U$58,17,0),"-")))</f>
        <v>-</v>
      </c>
      <c r="AX235" s="51" t="str">
        <f>IF(AR235="","-",IF(VLOOKUP(AR235,'S1-TI'!$D$7:$U$58,18,0)=0,"-",IF(AND(AR235=AR235,AS235="P"),VLOOKUP(AR235,'S1-TI'!$D$7:$U$58,18,0),"-")))</f>
        <v>-</v>
      </c>
      <c r="AY235" s="57" t="s">
        <v>83</v>
      </c>
      <c r="AZ235" s="56"/>
      <c r="BA235" s="22"/>
      <c r="BB235" s="22"/>
      <c r="BC235" s="22"/>
      <c r="BD235" s="22"/>
      <c r="BE235" s="2"/>
      <c r="BF235" s="2"/>
      <c r="BG235" s="2"/>
      <c r="BH235" s="2"/>
      <c r="BI235" s="2"/>
      <c r="BJ235" s="2"/>
    </row>
    <row r="236" spans="1:62" ht="14.25" customHeight="1">
      <c r="A236" s="23">
        <v>5</v>
      </c>
      <c r="B236" s="38" t="s">
        <v>726</v>
      </c>
      <c r="C236" s="47"/>
      <c r="D236" s="61"/>
      <c r="E236" s="47"/>
      <c r="F236" s="50" t="str">
        <f>IF(D236="","-",IF(VLOOKUP(D236,'S1-TI'!$D$7:$U$58,7,0)=0,"-",IF(AND(D236=D236,OR(E236="T",E236="P")),VLOOKUP(D236,'S1-TI'!$D$7:$U$58,7,0),"-")))</f>
        <v>-</v>
      </c>
      <c r="G236" s="50" t="str">
        <f>IF(D236="","-",IF(VLOOKUP(D236,'S1-TI'!$D$7:$U$58,8,0)=0,"-",IF(AND(D236=D236,OR(E236="T",E236="P")),VLOOKUP(D236,'S1-TI'!$D$7:$U$58,8,0),"-")))</f>
        <v>-</v>
      </c>
      <c r="H236" s="50" t="str">
        <f>IF(D236="","-",IF(VLOOKUP(D236,'S1-TI'!$D$7:$U$58,9,0)=0,"-",IF(AND(D236=D236,OR(E236="T",E236="P")),VLOOKUP(D236,'S1-TI'!$D$7:$U$58,9,0),"-")))</f>
        <v>-</v>
      </c>
      <c r="I236" s="50" t="str">
        <f>IF(D236="","-",IF(VLOOKUP(D236,'S1-TI'!$D$7:$U$58,17,0)=0,"-",IF(AND(D236=D236,E236="P"),VLOOKUP(D236,'S1-TI'!$D$7:$U$58,17,0),"-")))</f>
        <v>-</v>
      </c>
      <c r="J236" s="51" t="str">
        <f>IF(D236="","-",IF(VLOOKUP(D236,'S1-TI'!$D$7:$U$58,18,0)=0,"-",IF(AND(D236=D236,E236="P"),VLOOKUP(D236,'S1-TI'!$D$7:$U$58,18,0),"-")))</f>
        <v>-</v>
      </c>
      <c r="K236" s="57" t="s">
        <v>93</v>
      </c>
      <c r="L236" s="56"/>
      <c r="M236" s="47"/>
      <c r="N236" s="61"/>
      <c r="O236" s="47"/>
      <c r="P236" s="50" t="str">
        <f>IF(N236="","-",IF(VLOOKUP(N236,'S1-TI'!$D$7:$U$58,7,0)=0,"-",IF(AND(N236=N236,OR(O236="T",O236="P")),VLOOKUP(N236,'S1-TI'!$D$7:$U$58,7,0),"-")))</f>
        <v>-</v>
      </c>
      <c r="Q236" s="50" t="str">
        <f>IF(N236="","-",IF(VLOOKUP(N236,'S1-TI'!$D$7:$U$58,8,0)=0,"-",IF(AND(N236=N236,OR(O236="T",O236="P")),VLOOKUP(N236,'S1-TI'!$D$7:$U$58,8,0),"-")))</f>
        <v>-</v>
      </c>
      <c r="R236" s="50" t="str">
        <f>IF(N236="","-",IF(VLOOKUP(N236,'S1-TI'!$D$7:$U$58,9,0)=0,"-",IF(AND(N236=N236,OR(O236="T",O236="P")),VLOOKUP(N236,'S1-TI'!$D$7:$U$58,9,0),"-")))</f>
        <v>-</v>
      </c>
      <c r="S236" s="50" t="str">
        <f>IF(N236="","-",IF(VLOOKUP(N236,'S1-TI'!$D$7:$U$58,17,0)=0,"-",IF(AND(N236=N236,O236="P"),VLOOKUP(N236,'S1-TI'!$D$7:$U$58,17,0),"-")))</f>
        <v>-</v>
      </c>
      <c r="T236" s="51" t="str">
        <f>IF(N236="","-",IF(VLOOKUP(N236,'S1-TI'!$D$7:$U$58,18,0)=0,"-",IF(AND(N236=N236,O236="P"),VLOOKUP(N236,'S1-TI'!$D$7:$U$58,18,0),"-")))</f>
        <v>-</v>
      </c>
      <c r="U236" s="57" t="s">
        <v>93</v>
      </c>
      <c r="V236" s="56"/>
      <c r="W236" s="47"/>
      <c r="X236" s="48" t="s">
        <v>100</v>
      </c>
      <c r="Y236" s="49" t="s">
        <v>31</v>
      </c>
      <c r="Z236" s="50" t="str">
        <f>IF(X236="","-",IF(VLOOKUP(X236,'S1-TI'!$D$7:$U$58,7,0)=0,"-",IF(AND(X236=X236,OR(Y236="T",Y236="P")),VLOOKUP(X236,'S1-TI'!$D$7:$U$58,7,0),"-")))</f>
        <v>SML</v>
      </c>
      <c r="AA236" s="50" t="str">
        <f>IF(X236="","-",IF(VLOOKUP(X236,'S1-TI'!$D$7:$U$58,8,0)=0,"-",IF(AND(X236=X236,OR(Y236="T",Y236="P")),VLOOKUP(X236,'S1-TI'!$D$7:$U$58,8,0),"-")))</f>
        <v>MSL</v>
      </c>
      <c r="AB236" s="50" t="str">
        <f>IF(X236="","-",IF(VLOOKUP(X236,'S1-TI'!$D$7:$U$58,9,0)=0,"-",IF(AND(X236=X236,OR(Y236="T",Y236="P")),VLOOKUP(X236,'S1-TI'!$D$7:$U$58,9,0),"-")))</f>
        <v>-</v>
      </c>
      <c r="AC236" s="50" t="str">
        <f>IF(X236="","-",IF(VLOOKUP(X236,'S1-TI'!$D$7:$U$58,17,0)=0,"-",IF(AND(X236=X236,Y236="P"),VLOOKUP(X236,'S1-TI'!$D$7:$U$58,17,0),"-")))</f>
        <v>-</v>
      </c>
      <c r="AD236" s="51" t="str">
        <f>IF(X236="","-",IF(VLOOKUP(X236,'S1-TI'!$D$7:$U$58,18,0)=0,"-",IF(AND(X236=X236,Y236="P"),VLOOKUP(X236,'S1-TI'!$D$7:$U$58,18,0),"-")))</f>
        <v>-</v>
      </c>
      <c r="AE236" s="57" t="s">
        <v>93</v>
      </c>
      <c r="AF236" s="53" t="s">
        <v>90</v>
      </c>
      <c r="AG236" s="47"/>
      <c r="AH236" s="61"/>
      <c r="AI236" s="47"/>
      <c r="AJ236" s="50" t="str">
        <f>IF(AH236="","-",IF(VLOOKUP(AH236,'S1-TI'!$D$7:$U$58,7,0)=0,"-",IF(AND(AH236=AH236,OR(AI236="T",AI236="P")),VLOOKUP(AH236,'S1-TI'!$D$7:$U$58,7,0),"-")))</f>
        <v>-</v>
      </c>
      <c r="AK236" s="50" t="str">
        <f>IF(AH236="","-",IF(VLOOKUP(AH236,'S1-TI'!$D$7:$U$58,8,0)=0,"-",IF(AND(AH236=AH236,OR(AI236="T",AI236="P")),VLOOKUP(AH236,'S1-TI'!$D$7:$U$58,8,0),"-")))</f>
        <v>-</v>
      </c>
      <c r="AL236" s="50" t="str">
        <f>IF(AH236="","-",IF(VLOOKUP(AH236,'S1-TI'!$D$7:$U$58,9,0)=0,"-",IF(AND(AH236=AH236,OR(AI236="T",AI236="P")),VLOOKUP(AH236,'S1-TI'!$D$7:$U$58,9,0),"-")))</f>
        <v>-</v>
      </c>
      <c r="AM236" s="50" t="str">
        <f>IF(AH236="","-",IF(VLOOKUP(AH236,'S1-TI'!$D$7:$U$58,17,0)=0,"-",IF(AND(AH236=AH236,AI236="P"),VLOOKUP(AH236,'S1-TI'!$D$7:$U$58,17,0),"-")))</f>
        <v>-</v>
      </c>
      <c r="AN236" s="51" t="str">
        <f>IF(AH236="","-",IF(VLOOKUP(AH236,'S1-TI'!$D$7:$U$58,18,0)=0,"-",IF(AND(AH236=AH236,AI236="P"),VLOOKUP(AH236,'S1-TI'!$D$7:$U$58,18,0),"-")))</f>
        <v>-</v>
      </c>
      <c r="AO236" s="57" t="s">
        <v>93</v>
      </c>
      <c r="AP236" s="56"/>
      <c r="AQ236" s="47"/>
      <c r="AR236" s="61"/>
      <c r="AS236" s="47"/>
      <c r="AT236" s="50" t="str">
        <f>IF(AR236="","-",IF(VLOOKUP(AR236,'S1-TI'!$D$7:$U$58,7,0)=0,"-",IF(AND(AR236=AR236,OR(AS236="T",AS236="P")),VLOOKUP(AR236,'S1-TI'!$D$7:$U$58,7,0),"-")))</f>
        <v>-</v>
      </c>
      <c r="AU236" s="50" t="str">
        <f>IF(AR236="","-",IF(VLOOKUP(AR236,'S1-TI'!$D$7:$U$58,8,0)=0,"-",IF(AND(AR236=AR236,OR(AS236="T",AS236="P")),VLOOKUP(AR236,'S1-TI'!$D$7:$U$58,8,0),"-")))</f>
        <v>-</v>
      </c>
      <c r="AV236" s="50" t="str">
        <f>IF(AR236="","-",IF(VLOOKUP(AR236,'S1-TI'!$D$7:$U$58,9,0)=0,"-",IF(AND(AR236=AR236,OR(AS236="T",AS236="P")),VLOOKUP(AR236,'S1-TI'!$D$7:$U$58,9,0),"-")))</f>
        <v>-</v>
      </c>
      <c r="AW236" s="50" t="str">
        <f>IF(AR236="","-",IF(VLOOKUP(AR236,'S1-TI'!$D$7:$U$58,17,0)=0,"-",IF(AND(AR236=AR236,AS236="P"),VLOOKUP(AR236,'S1-TI'!$D$7:$U$58,17,0),"-")))</f>
        <v>-</v>
      </c>
      <c r="AX236" s="51" t="str">
        <f>IF(AR236="","-",IF(VLOOKUP(AR236,'S1-TI'!$D$7:$U$58,18,0)=0,"-",IF(AND(AR236=AR236,AS236="P"),VLOOKUP(AR236,'S1-TI'!$D$7:$U$58,18,0),"-")))</f>
        <v>-</v>
      </c>
      <c r="AY236" s="57" t="s">
        <v>93</v>
      </c>
      <c r="AZ236" s="56"/>
      <c r="BA236" s="22"/>
      <c r="BB236" s="22"/>
      <c r="BC236" s="22"/>
      <c r="BD236" s="22"/>
      <c r="BE236" s="2"/>
      <c r="BF236" s="2"/>
      <c r="BG236" s="2"/>
      <c r="BH236" s="2"/>
      <c r="BI236" s="2"/>
      <c r="BJ236" s="2"/>
    </row>
    <row r="237" spans="1:62" ht="14.25" customHeight="1">
      <c r="A237" s="23">
        <v>5</v>
      </c>
      <c r="B237" s="38" t="s">
        <v>726</v>
      </c>
      <c r="C237" s="47"/>
      <c r="D237" s="48" t="s">
        <v>623</v>
      </c>
      <c r="E237" s="49" t="s">
        <v>31</v>
      </c>
      <c r="F237" s="50" t="str">
        <f>IF(D237="","-",IF(VLOOKUP(D237,'S1-SI'!$D$7:$U$58,7,0)=0,"-",IF(AND(D237=D237,OR(E237="T",E237="P")),VLOOKUP(D237,'S1-SI'!$D$7:$U$58,7,0),"-")))</f>
        <v>LMG</v>
      </c>
      <c r="G237" s="50" t="str">
        <f>IF(D237="","-",IF(VLOOKUP(D237,'S1-SI'!$D$7:$U$58,8,0)=0,"-",IF(AND(D237=D237,OR(E237="T",E237="P")),VLOOKUP(D237,'S1-SI'!$D$7:$U$58,8,0),"-")))</f>
        <v>-</v>
      </c>
      <c r="H237" s="50" t="str">
        <f>IF(D237="","-",IF(VLOOKUP(D237,'S1-SI'!$D$7:$U$58,9,0)=0,"-",IF(AND(D237=D237,OR(E237="T",E237="P")),VLOOKUP(D237,'S1-SI'!$D$7:$U$58,9,0),"-")))</f>
        <v>-</v>
      </c>
      <c r="I237" s="50" t="str">
        <f>IF(D237="","-",IF(VLOOKUP(D237,'S1-SI'!$D$7:$U$58,17,0)=0,"-",IF(AND(D237=D237,E237="P"),VLOOKUP(D237,'S1-SI'!$D$7:$U$58,17,0),"-")))</f>
        <v>-</v>
      </c>
      <c r="J237" s="51" t="str">
        <f>IF(D237="","-",IF(VLOOKUP(D237,'S1-SI'!$D$7:$U$58,18,0)=0,"-",IF(AND(D237=D237,E237="P"),VLOOKUP(D237,'S1-SI'!$D$7:$U$58,18,0),"-")))</f>
        <v>-</v>
      </c>
      <c r="K237" s="52" t="s">
        <v>99</v>
      </c>
      <c r="L237" s="53" t="s">
        <v>36</v>
      </c>
      <c r="M237" s="47"/>
      <c r="N237" s="48" t="s">
        <v>623</v>
      </c>
      <c r="O237" s="49" t="s">
        <v>38</v>
      </c>
      <c r="P237" s="50" t="str">
        <f>IF(N237="","-",IF(VLOOKUP(N237,'S1-SI'!$D$7:$U$58,7,0)=0,"-",IF(AND(N237=N237,OR(O237="T",O237="P")),VLOOKUP(N237,'S1-SI'!$D$7:$U$58,7,0),"-")))</f>
        <v>LMG</v>
      </c>
      <c r="Q237" s="50" t="str">
        <f>IF(N237="","-",IF(VLOOKUP(N237,'S1-SI'!$D$7:$U$58,8,0)=0,"-",IF(AND(N237=N237,OR(O237="T",O237="P")),VLOOKUP(N237,'S1-SI'!$D$7:$U$58,8,0),"-")))</f>
        <v>-</v>
      </c>
      <c r="R237" s="50" t="str">
        <f>IF(N237="","-",IF(VLOOKUP(N237,'S1-SI'!$D$7:$U$58,9,0)=0,"-",IF(AND(N237=N237,OR(O237="T",O237="P")),VLOOKUP(N237,'S1-SI'!$D$7:$U$58,9,0),"-")))</f>
        <v>-</v>
      </c>
      <c r="S237" s="50" t="str">
        <f>IF(N237="","-",IF(VLOOKUP(N237,'S1-SI'!$D$7:$U$58,17,0)=0,"-",IF(AND(N237=N237,O237="P"),VLOOKUP(N237,'S1-SI'!$D$7:$U$58,17,0),"-")))</f>
        <v>-</v>
      </c>
      <c r="T237" s="51" t="str">
        <f>IF(N237="","-",IF(VLOOKUP(N237,'S1-SI'!$D$7:$U$58,18,0)=0,"-",IF(AND(N237=N237,O237="P"),VLOOKUP(N237,'S1-SI'!$D$7:$U$58,18,0),"-")))</f>
        <v>-</v>
      </c>
      <c r="U237" s="52" t="s">
        <v>99</v>
      </c>
      <c r="V237" s="53" t="s">
        <v>33</v>
      </c>
      <c r="W237" s="47"/>
      <c r="X237" s="48" t="s">
        <v>614</v>
      </c>
      <c r="Y237" s="49" t="s">
        <v>31</v>
      </c>
      <c r="Z237" s="50" t="str">
        <f>IF(X237="","-",IF(VLOOKUP(X237,'S1-SI'!$D$7:$U$58,7,0)=0,"-",IF(AND(X237=X237,OR(Y237="T",Y237="P")),VLOOKUP(X237,'S1-SI'!$D$7:$U$58,7,0),"-")))</f>
        <v>NMA</v>
      </c>
      <c r="AA237" s="50" t="str">
        <f>IF(X237="","-",IF(VLOOKUP(X237,'S1-SI'!$D$7:$U$58,8,0)=0,"-",IF(AND(X237=X237,OR(Y237="T",Y237="P")),VLOOKUP(X237,'S1-SI'!$D$7:$U$58,8,0),"-")))</f>
        <v>-</v>
      </c>
      <c r="AB237" s="50" t="str">
        <f>IF(X237="","-",IF(VLOOKUP(X237,'S1-SI'!$D$7:$U$58,9,0)=0,"-",IF(AND(X237=X237,OR(Y237="T",Y237="P")),VLOOKUP(X237,'S1-SI'!$D$7:$U$58,9,0),"-")))</f>
        <v>-</v>
      </c>
      <c r="AC237" s="50" t="str">
        <f>IF(X237="","-",IF(VLOOKUP(X237,'S1-SI'!$D$7:$U$58,17,0)=0,"-",IF(AND(X237=X237,Y237="P"),VLOOKUP(X237,'S1-SI'!$D$7:$U$58,17,0),"-")))</f>
        <v>-</v>
      </c>
      <c r="AD237" s="51" t="str">
        <f>IF(X237="","-",IF(VLOOKUP(X237,'S1-SI'!$D$7:$U$58,18,0)=0,"-",IF(AND(X237=X237,Y237="P"),VLOOKUP(X237,'S1-SI'!$D$7:$U$58,18,0),"-")))</f>
        <v>-</v>
      </c>
      <c r="AE237" s="52" t="s">
        <v>99</v>
      </c>
      <c r="AF237" s="53" t="s">
        <v>42</v>
      </c>
      <c r="AG237" s="47"/>
      <c r="AH237" s="48" t="s">
        <v>614</v>
      </c>
      <c r="AI237" s="49" t="s">
        <v>38</v>
      </c>
      <c r="AJ237" s="50" t="str">
        <f>IF(AH237="","-",IF(VLOOKUP(AH237,'S1-SI'!$D$7:$U$58,7,0)=0,"-",IF(AND(AH237=AH237,OR(AI237="T",AI237="P")),VLOOKUP(AH237,'S1-SI'!$D$7:$U$58,7,0),"-")))</f>
        <v>NMA</v>
      </c>
      <c r="AK237" s="50" t="str">
        <f>IF(AH237="","-",IF(VLOOKUP(AH237,'S1-SI'!$D$7:$U$58,8,0)=0,"-",IF(AND(AH237=AH237,OR(AI237="T",AI237="P")),VLOOKUP(AH237,'S1-SI'!$D$7:$U$58,8,0),"-")))</f>
        <v>-</v>
      </c>
      <c r="AL237" s="50" t="str">
        <f>IF(AH237="","-",IF(VLOOKUP(AH237,'S1-SI'!$D$7:$U$58,9,0)=0,"-",IF(AND(AH237=AH237,OR(AI237="T",AI237="P")),VLOOKUP(AH237,'S1-SI'!$D$7:$U$58,9,0),"-")))</f>
        <v>-</v>
      </c>
      <c r="AM237" s="50" t="str">
        <f>IF(AH237="","-",IF(VLOOKUP(AH237,'S1-SI'!$D$7:$U$58,17,0)=0,"-",IF(AND(AH237=AH237,AI237="P"),VLOOKUP(AH237,'S1-SI'!$D$7:$U$58,17,0),"-")))</f>
        <v>-</v>
      </c>
      <c r="AN237" s="51" t="str">
        <f>IF(AH237="","-",IF(VLOOKUP(AH237,'S1-SI'!$D$7:$U$58,18,0)=0,"-",IF(AND(AH237=AH237,AI237="P"),VLOOKUP(AH237,'S1-SI'!$D$7:$U$58,18,0),"-")))</f>
        <v>-</v>
      </c>
      <c r="AO237" s="52" t="s">
        <v>99</v>
      </c>
      <c r="AP237" s="53" t="s">
        <v>88</v>
      </c>
      <c r="AQ237" s="47"/>
      <c r="AR237" s="61"/>
      <c r="AS237" s="47"/>
      <c r="AT237" s="50" t="str">
        <f>IF(AR237="","-",IF(VLOOKUP(AR237,'S1-SI'!$D$7:$U$58,7,0)=0,"-",IF(AND(AR237=AR237,OR(AS237="T",AS237="P")),VLOOKUP(AR237,'S1-SI'!$D$7:$U$58,7,0),"-")))</f>
        <v>-</v>
      </c>
      <c r="AU237" s="50" t="str">
        <f>IF(AR237="","-",IF(VLOOKUP(AR237,'S1-SI'!$D$7:$U$58,8,0)=0,"-",IF(AND(AR237=AR237,OR(AS237="T",AS237="P")),VLOOKUP(AR237,'S1-SI'!$D$7:$U$58,8,0),"-")))</f>
        <v>-</v>
      </c>
      <c r="AV237" s="50" t="str">
        <f>IF(AR237="","-",IF(VLOOKUP(AR237,'S1-SI'!$D$7:$U$58,9,0)=0,"-",IF(AND(AR237=AR237,OR(AS237="T",AS237="P")),VLOOKUP(AR237,'S1-SI'!$D$7:$U$58,9,0),"-")))</f>
        <v>-</v>
      </c>
      <c r="AW237" s="50" t="str">
        <f>IF(AR237="","-",IF(VLOOKUP(AR237,'S1-SI'!$D$7:$U$58,17,0)=0,"-",IF(AND(AR237=AR237,AS237="P"),VLOOKUP(AR237,'S1-SI'!$D$7:$U$58,17,0),"-")))</f>
        <v>-</v>
      </c>
      <c r="AX237" s="51" t="str">
        <f>IF(AR237="","-",IF(VLOOKUP(AR237,'S1-SI'!$D$7:$U$58,18,0)=0,"-",IF(AND(AR237=AR237,AS237="P"),VLOOKUP(AR237,'S1-SI'!$D$7:$U$58,18,0),"-")))</f>
        <v>-</v>
      </c>
      <c r="AY237" s="52" t="s">
        <v>99</v>
      </c>
      <c r="AZ237" s="56"/>
      <c r="BA237" s="22"/>
      <c r="BB237" s="22"/>
      <c r="BC237" s="22"/>
      <c r="BD237" s="22"/>
      <c r="BE237" s="2"/>
      <c r="BF237" s="2"/>
      <c r="BG237" s="2"/>
      <c r="BH237" s="2"/>
      <c r="BI237" s="2"/>
      <c r="BJ237" s="2"/>
    </row>
    <row r="238" spans="1:62" ht="14.25" customHeight="1">
      <c r="A238" s="23">
        <v>5</v>
      </c>
      <c r="B238" s="38" t="s">
        <v>726</v>
      </c>
      <c r="C238" s="47"/>
      <c r="D238" s="48" t="s">
        <v>623</v>
      </c>
      <c r="E238" s="49" t="s">
        <v>31</v>
      </c>
      <c r="F238" s="50" t="str">
        <f>IF(D238="","-",IF(VLOOKUP(D238,'S1-SI'!$D$7:$U$58,7,0)=0,"-",IF(AND(D238=D238,OR(E238="T",E238="P")),VLOOKUP(D238,'S1-SI'!$D$7:$U$58,7,0),"-")))</f>
        <v>LMG</v>
      </c>
      <c r="G238" s="50" t="str">
        <f>IF(D238="","-",IF(VLOOKUP(D238,'S1-SI'!$D$7:$U$58,8,0)=0,"-",IF(AND(D238=D238,OR(E238="T",E238="P")),VLOOKUP(D238,'S1-SI'!$D$7:$U$58,8,0),"-")))</f>
        <v>-</v>
      </c>
      <c r="H238" s="50" t="str">
        <f>IF(D238="","-",IF(VLOOKUP(D238,'S1-SI'!$D$7:$U$58,9,0)=0,"-",IF(AND(D238=D238,OR(E238="T",E238="P")),VLOOKUP(D238,'S1-SI'!$D$7:$U$58,9,0),"-")))</f>
        <v>-</v>
      </c>
      <c r="I238" s="50" t="str">
        <f>IF(D238="","-",IF(VLOOKUP(D238,'S1-SI'!$D$7:$U$58,17,0)=0,"-",IF(AND(D238=D238,E238="P"),VLOOKUP(D238,'S1-SI'!$D$7:$U$58,17,0),"-")))</f>
        <v>-</v>
      </c>
      <c r="J238" s="51" t="str">
        <f>IF(D238="","-",IF(VLOOKUP(D238,'S1-SI'!$D$7:$U$58,18,0)=0,"-",IF(AND(D238=D238,E238="P"),VLOOKUP(D238,'S1-SI'!$D$7:$U$58,18,0),"-")))</f>
        <v>-</v>
      </c>
      <c r="K238" s="52" t="s">
        <v>105</v>
      </c>
      <c r="L238" s="53" t="s">
        <v>36</v>
      </c>
      <c r="M238" s="47"/>
      <c r="N238" s="48" t="s">
        <v>623</v>
      </c>
      <c r="O238" s="49" t="s">
        <v>38</v>
      </c>
      <c r="P238" s="50" t="str">
        <f>IF(N238="","-",IF(VLOOKUP(N238,'S1-SI'!$D$7:$U$58,7,0)=0,"-",IF(AND(N238=N238,OR(O238="T",O238="P")),VLOOKUP(N238,'S1-SI'!$D$7:$U$58,7,0),"-")))</f>
        <v>LMG</v>
      </c>
      <c r="Q238" s="50" t="str">
        <f>IF(N238="","-",IF(VLOOKUP(N238,'S1-SI'!$D$7:$U$58,8,0)=0,"-",IF(AND(N238=N238,OR(O238="T",O238="P")),VLOOKUP(N238,'S1-SI'!$D$7:$U$58,8,0),"-")))</f>
        <v>-</v>
      </c>
      <c r="R238" s="50" t="str">
        <f>IF(N238="","-",IF(VLOOKUP(N238,'S1-SI'!$D$7:$U$58,9,0)=0,"-",IF(AND(N238=N238,OR(O238="T",O238="P")),VLOOKUP(N238,'S1-SI'!$D$7:$U$58,9,0),"-")))</f>
        <v>-</v>
      </c>
      <c r="S238" s="50" t="str">
        <f>IF(N238="","-",IF(VLOOKUP(N238,'S1-SI'!$D$7:$U$58,17,0)=0,"-",IF(AND(N238=N238,O238="P"),VLOOKUP(N238,'S1-SI'!$D$7:$U$58,17,0),"-")))</f>
        <v>-</v>
      </c>
      <c r="T238" s="51" t="str">
        <f>IF(N238="","-",IF(VLOOKUP(N238,'S1-SI'!$D$7:$U$58,18,0)=0,"-",IF(AND(N238=N238,O238="P"),VLOOKUP(N238,'S1-SI'!$D$7:$U$58,18,0),"-")))</f>
        <v>-</v>
      </c>
      <c r="U238" s="52" t="s">
        <v>105</v>
      </c>
      <c r="V238" s="53" t="s">
        <v>33</v>
      </c>
      <c r="W238" s="47"/>
      <c r="X238" s="48" t="s">
        <v>614</v>
      </c>
      <c r="Y238" s="49" t="s">
        <v>31</v>
      </c>
      <c r="Z238" s="50" t="str">
        <f>IF(X238="","-",IF(VLOOKUP(X238,'S1-SI'!$D$7:$U$58,7,0)=0,"-",IF(AND(X238=X238,OR(Y238="T",Y238="P")),VLOOKUP(X238,'S1-SI'!$D$7:$U$58,7,0),"-")))</f>
        <v>NMA</v>
      </c>
      <c r="AA238" s="50" t="str">
        <f>IF(X238="","-",IF(VLOOKUP(X238,'S1-SI'!$D$7:$U$58,8,0)=0,"-",IF(AND(X238=X238,OR(Y238="T",Y238="P")),VLOOKUP(X238,'S1-SI'!$D$7:$U$58,8,0),"-")))</f>
        <v>-</v>
      </c>
      <c r="AB238" s="50" t="str">
        <f>IF(X238="","-",IF(VLOOKUP(X238,'S1-SI'!$D$7:$U$58,9,0)=0,"-",IF(AND(X238=X238,OR(Y238="T",Y238="P")),VLOOKUP(X238,'S1-SI'!$D$7:$U$58,9,0),"-")))</f>
        <v>-</v>
      </c>
      <c r="AC238" s="50" t="str">
        <f>IF(X238="","-",IF(VLOOKUP(X238,'S1-SI'!$D$7:$U$58,17,0)=0,"-",IF(AND(X238=X238,Y238="P"),VLOOKUP(X238,'S1-SI'!$D$7:$U$58,17,0),"-")))</f>
        <v>-</v>
      </c>
      <c r="AD238" s="51" t="str">
        <f>IF(X238="","-",IF(VLOOKUP(X238,'S1-SI'!$D$7:$U$58,18,0)=0,"-",IF(AND(X238=X238,Y238="P"),VLOOKUP(X238,'S1-SI'!$D$7:$U$58,18,0),"-")))</f>
        <v>-</v>
      </c>
      <c r="AE238" s="52" t="s">
        <v>105</v>
      </c>
      <c r="AF238" s="53" t="s">
        <v>42</v>
      </c>
      <c r="AG238" s="47"/>
      <c r="AH238" s="48" t="s">
        <v>614</v>
      </c>
      <c r="AI238" s="49" t="s">
        <v>38</v>
      </c>
      <c r="AJ238" s="50" t="str">
        <f>IF(AH238="","-",IF(VLOOKUP(AH238,'S1-SI'!$D$7:$U$58,7,0)=0,"-",IF(AND(AH238=AH238,OR(AI238="T",AI238="P")),VLOOKUP(AH238,'S1-SI'!$D$7:$U$58,7,0),"-")))</f>
        <v>NMA</v>
      </c>
      <c r="AK238" s="50" t="str">
        <f>IF(AH238="","-",IF(VLOOKUP(AH238,'S1-SI'!$D$7:$U$58,8,0)=0,"-",IF(AND(AH238=AH238,OR(AI238="T",AI238="P")),VLOOKUP(AH238,'S1-SI'!$D$7:$U$58,8,0),"-")))</f>
        <v>-</v>
      </c>
      <c r="AL238" s="50" t="str">
        <f>IF(AH238="","-",IF(VLOOKUP(AH238,'S1-SI'!$D$7:$U$58,9,0)=0,"-",IF(AND(AH238=AH238,OR(AI238="T",AI238="P")),VLOOKUP(AH238,'S1-SI'!$D$7:$U$58,9,0),"-")))</f>
        <v>-</v>
      </c>
      <c r="AM238" s="50" t="str">
        <f>IF(AH238="","-",IF(VLOOKUP(AH238,'S1-SI'!$D$7:$U$58,17,0)=0,"-",IF(AND(AH238=AH238,AI238="P"),VLOOKUP(AH238,'S1-SI'!$D$7:$U$58,17,0),"-")))</f>
        <v>-</v>
      </c>
      <c r="AN238" s="51" t="str">
        <f>IF(AH238="","-",IF(VLOOKUP(AH238,'S1-SI'!$D$7:$U$58,18,0)=0,"-",IF(AND(AH238=AH238,AI238="P"),VLOOKUP(AH238,'S1-SI'!$D$7:$U$58,18,0),"-")))</f>
        <v>-</v>
      </c>
      <c r="AO238" s="52" t="s">
        <v>105</v>
      </c>
      <c r="AP238" s="53" t="s">
        <v>88</v>
      </c>
      <c r="AQ238" s="47"/>
      <c r="AR238" s="61"/>
      <c r="AS238" s="47"/>
      <c r="AT238" s="50" t="str">
        <f>IF(AR238="","-",IF(VLOOKUP(AR238,'S1-SI'!$D$7:$U$58,7,0)=0,"-",IF(AND(AR238=AR238,OR(AS238="T",AS238="P")),VLOOKUP(AR238,'S1-SI'!$D$7:$U$58,7,0),"-")))</f>
        <v>-</v>
      </c>
      <c r="AU238" s="50" t="str">
        <f>IF(AR238="","-",IF(VLOOKUP(AR238,'S1-SI'!$D$7:$U$58,8,0)=0,"-",IF(AND(AR238=AR238,OR(AS238="T",AS238="P")),VLOOKUP(AR238,'S1-SI'!$D$7:$U$58,8,0),"-")))</f>
        <v>-</v>
      </c>
      <c r="AV238" s="50" t="str">
        <f>IF(AR238="","-",IF(VLOOKUP(AR238,'S1-SI'!$D$7:$U$58,9,0)=0,"-",IF(AND(AR238=AR238,OR(AS238="T",AS238="P")),VLOOKUP(AR238,'S1-SI'!$D$7:$U$58,9,0),"-")))</f>
        <v>-</v>
      </c>
      <c r="AW238" s="50" t="str">
        <f>IF(AR238="","-",IF(VLOOKUP(AR238,'S1-SI'!$D$7:$U$58,17,0)=0,"-",IF(AND(AR238=AR238,AS238="P"),VLOOKUP(AR238,'S1-SI'!$D$7:$U$58,17,0),"-")))</f>
        <v>-</v>
      </c>
      <c r="AX238" s="51" t="str">
        <f>IF(AR238="","-",IF(VLOOKUP(AR238,'S1-SI'!$D$7:$U$58,18,0)=0,"-",IF(AND(AR238=AR238,AS238="P"),VLOOKUP(AR238,'S1-SI'!$D$7:$U$58,18,0),"-")))</f>
        <v>-</v>
      </c>
      <c r="AY238" s="52" t="s">
        <v>105</v>
      </c>
      <c r="AZ238" s="56"/>
      <c r="BA238" s="22"/>
      <c r="BB238" s="22"/>
      <c r="BC238" s="22"/>
      <c r="BD238" s="22"/>
      <c r="BE238" s="2"/>
      <c r="BF238" s="2"/>
      <c r="BG238" s="2"/>
      <c r="BH238" s="2"/>
      <c r="BI238" s="2"/>
      <c r="BJ238" s="2"/>
    </row>
    <row r="239" spans="1:62" ht="14.25" customHeight="1">
      <c r="A239" s="23">
        <v>5</v>
      </c>
      <c r="B239" s="38" t="s">
        <v>726</v>
      </c>
      <c r="C239" s="47"/>
      <c r="D239" s="48" t="s">
        <v>396</v>
      </c>
      <c r="E239" s="49" t="s">
        <v>31</v>
      </c>
      <c r="F239" s="50" t="str">
        <f>IF(D239="","-",IF(VLOOKUP(D239,'S1-TE'!$D$7:$U$58,7,0)=0,"-",IF(AND(D239=D239,OR(E239="T",E239="P")),VLOOKUP(D239,'S1-TE'!$D$7:$U$58,7,0),"-")))</f>
        <v>SFA</v>
      </c>
      <c r="G239" s="50" t="str">
        <f>IF(D239="","-",IF(VLOOKUP(D239,'S1-TE'!$D$7:$U$58,8,0)=0,"-",IF(AND(D239=D239,OR(E239="T",E239="P")),VLOOKUP(D239,'S1-TE'!$D$7:$U$58,8,0),"-")))</f>
        <v>-</v>
      </c>
      <c r="H239" s="50" t="str">
        <f>IF(D239="","-",IF(VLOOKUP(D239,'S1-TE'!$D$7:$U$58,9,0)=0,"-",IF(AND(D239=D239,OR(E239="T",E239="P")),VLOOKUP(D239,'S1-TE'!$D$7:$U$58,9,0),"-")))</f>
        <v>-</v>
      </c>
      <c r="I239" s="50" t="str">
        <f>IF(D239="","-",IF(VLOOKUP(D239,'S1-TE'!$D$7:$U$58,17,0)=0,"-",IF(AND(D239=D239,E239="P"),VLOOKUP(D239,'S1-TE'!$D$7:$U$58,17,0),"-")))</f>
        <v>-</v>
      </c>
      <c r="J239" s="51" t="str">
        <f>IF(D239="","-",IF(VLOOKUP(D239,'S1-TE'!$D$7:$U$58,18,0)=0,"-",IF(AND(D239=D239,E239="P"),VLOOKUP(D239,'S1-TE'!$D$7:$U$58,18,0),"-")))</f>
        <v>-</v>
      </c>
      <c r="K239" s="52" t="s">
        <v>112</v>
      </c>
      <c r="L239" s="53" t="s">
        <v>74</v>
      </c>
      <c r="M239" s="47"/>
      <c r="N239" s="61"/>
      <c r="O239" s="47"/>
      <c r="P239" s="50" t="str">
        <f>IF(N239="","-",IF(VLOOKUP(N239,'S1-TE'!$D$7:$U$58,7,0)=0,"-",IF(AND(N239=N239,OR(O239="T",O239="P")),VLOOKUP(N239,'S1-TE'!$D$7:$U$58,7,0),"-")))</f>
        <v>-</v>
      </c>
      <c r="Q239" s="50" t="str">
        <f>IF(N239="","-",IF(VLOOKUP(N239,'S1-TE'!$D$7:$U$58,8,0)=0,"-",IF(AND(N239=N239,OR(O239="T",O239="P")),VLOOKUP(N239,'S1-TE'!$D$7:$U$58,8,0),"-")))</f>
        <v>-</v>
      </c>
      <c r="R239" s="50" t="str">
        <f>IF(N239="","-",IF(VLOOKUP(N239,'S1-TE'!$D$7:$U$58,9,0)=0,"-",IF(AND(N239=N239,OR(O239="T",O239="P")),VLOOKUP(N239,'S1-TE'!$D$7:$U$58,9,0),"-")))</f>
        <v>-</v>
      </c>
      <c r="S239" s="50" t="str">
        <f>IF(N239="","-",IF(VLOOKUP(N239,'S1-TE'!$D$7:$U$58,17,0)=0,"-",IF(AND(N239=N239,O239="P"),VLOOKUP(N239,'S1-TE'!$D$7:$U$58,17,0),"-")))</f>
        <v>-</v>
      </c>
      <c r="T239" s="51" t="str">
        <f>IF(N239="","-",IF(VLOOKUP(N239,'S1-TE'!$D$7:$U$58,18,0)=0,"-",IF(AND(N239=N239,O239="P"),VLOOKUP(N239,'S1-TE'!$D$7:$U$58,18,0),"-")))</f>
        <v>-</v>
      </c>
      <c r="U239" s="52" t="s">
        <v>112</v>
      </c>
      <c r="V239" s="56"/>
      <c r="W239" s="47"/>
      <c r="X239" s="48"/>
      <c r="Y239" s="49"/>
      <c r="Z239" s="50" t="str">
        <f>IF(X239="","-",IF(VLOOKUP(X239,'S1-TE'!$D$7:$U$58,7,0)=0,"-",IF(AND(X239=X239,OR(Y239="T",Y239="P")),VLOOKUP(X239,'S1-TE'!$D$7:$U$58,7,0),"-")))</f>
        <v>-</v>
      </c>
      <c r="AA239" s="50" t="str">
        <f>IF(X239="","-",IF(VLOOKUP(X239,'S1-TE'!$D$7:$U$58,8,0)=0,"-",IF(AND(X239=X239,OR(Y239="T",Y239="P")),VLOOKUP(X239,'S1-TE'!$D$7:$U$58,8,0),"-")))</f>
        <v>-</v>
      </c>
      <c r="AB239" s="50" t="str">
        <f>IF(X239="","-",IF(VLOOKUP(X239,'S1-TE'!$D$7:$U$58,9,0)=0,"-",IF(AND(X239=X239,OR(Y239="T",Y239="P")),VLOOKUP(X239,'S1-TE'!$D$7:$U$58,9,0),"-")))</f>
        <v>-</v>
      </c>
      <c r="AC239" s="50" t="str">
        <f>IF(X239="","-",IF(VLOOKUP(X239,'S1-TE'!$D$7:$U$58,17,0)=0,"-",IF(AND(X239=X239,Y239="P"),VLOOKUP(X239,'S1-TE'!$D$7:$U$58,17,0),"-")))</f>
        <v>-</v>
      </c>
      <c r="AD239" s="51" t="str">
        <f>IF(X239="","-",IF(VLOOKUP(X239,'S1-TE'!$D$7:$U$58,18,0)=0,"-",IF(AND(X239=X239,Y239="P"),VLOOKUP(X239,'S1-TE'!$D$7:$U$58,18,0),"-")))</f>
        <v>-</v>
      </c>
      <c r="AE239" s="52" t="s">
        <v>112</v>
      </c>
      <c r="AF239" s="56"/>
      <c r="AG239" s="47"/>
      <c r="AH239" s="61"/>
      <c r="AI239" s="47"/>
      <c r="AJ239" s="50" t="str">
        <f>IF(AH239="","-",IF(VLOOKUP(AH239,'S1-TE'!$D$7:$U$58,7,0)=0,"-",IF(AND(AH239=AH239,OR(AI239="T",AI239="P")),VLOOKUP(AH239,'S1-TE'!$D$7:$U$58,7,0),"-")))</f>
        <v>-</v>
      </c>
      <c r="AK239" s="50" t="str">
        <f>IF(AH239="","-",IF(VLOOKUP(AH239,'S1-TE'!$D$7:$U$58,8,0)=0,"-",IF(AND(AH239=AH239,OR(AI239="T",AI239="P")),VLOOKUP(AH239,'S1-TE'!$D$7:$U$58,8,0),"-")))</f>
        <v>-</v>
      </c>
      <c r="AL239" s="50" t="str">
        <f>IF(AH239="","-",IF(VLOOKUP(AH239,'S1-TE'!$D$7:$U$58,9,0)=0,"-",IF(AND(AH239=AH239,OR(AI239="T",AI239="P")),VLOOKUP(AH239,'S1-TE'!$D$7:$U$58,9,0),"-")))</f>
        <v>-</v>
      </c>
      <c r="AM239" s="50" t="str">
        <f>IF(AH239="","-",IF(VLOOKUP(AH239,'S1-TE'!$D$7:$U$58,17,0)=0,"-",IF(AND(AH239=AH239,AI239="P"),VLOOKUP(AH239,'S1-TE'!$D$7:$U$58,17,0),"-")))</f>
        <v>-</v>
      </c>
      <c r="AN239" s="51" t="str">
        <f>IF(AH239="","-",IF(VLOOKUP(AH239,'S1-TE'!$D$7:$U$58,18,0)=0,"-",IF(AND(AH239=AH239,AI239="P"),VLOOKUP(AH239,'S1-TE'!$D$7:$U$58,18,0),"-")))</f>
        <v>-</v>
      </c>
      <c r="AO239" s="52" t="s">
        <v>112</v>
      </c>
      <c r="AP239" s="56"/>
      <c r="AQ239" s="47"/>
      <c r="AR239" s="61"/>
      <c r="AS239" s="47"/>
      <c r="AT239" s="50" t="str">
        <f>IF(AR239="","-",IF(VLOOKUP(AR239,'S1-TE'!$D$7:$U$58,7,0)=0,"-",IF(AND(AR239=AR239,OR(AS239="T",AS239="P")),VLOOKUP(AR239,'S1-TE'!$D$7:$U$58,7,0),"-")))</f>
        <v>-</v>
      </c>
      <c r="AU239" s="50" t="str">
        <f>IF(AR239="","-",IF(VLOOKUP(AR239,'S1-TE'!$D$7:$U$58,8,0)=0,"-",IF(AND(AR239=AR239,OR(AS239="T",AS239="P")),VLOOKUP(AR239,'S1-TE'!$D$7:$U$58,8,0),"-")))</f>
        <v>-</v>
      </c>
      <c r="AV239" s="50" t="str">
        <f>IF(AR239="","-",IF(VLOOKUP(AR239,'S1-TE'!$D$7:$U$58,9,0)=0,"-",IF(AND(AR239=AR239,OR(AS239="T",AS239="P")),VLOOKUP(AR239,'S1-TE'!$D$7:$U$58,9,0),"-")))</f>
        <v>-</v>
      </c>
      <c r="AW239" s="50" t="str">
        <f>IF(AR239="","-",IF(VLOOKUP(AR239,'S1-TE'!$D$7:$U$58,17,0)=0,"-",IF(AND(AR239=AR239,AS239="P"),VLOOKUP(AR239,'S1-TE'!$D$7:$U$58,17,0),"-")))</f>
        <v>-</v>
      </c>
      <c r="AX239" s="51" t="str">
        <f>IF(AR239="","-",IF(VLOOKUP(AR239,'S1-TE'!$D$7:$U$58,18,0)=0,"-",IF(AND(AR239=AR239,AS239="P"),VLOOKUP(AR239,'S1-TE'!$D$7:$U$58,18,0),"-")))</f>
        <v>-</v>
      </c>
      <c r="AY239" s="52" t="s">
        <v>112</v>
      </c>
      <c r="AZ239" s="56"/>
      <c r="BA239" s="22"/>
      <c r="BB239" s="22"/>
      <c r="BC239" s="22"/>
      <c r="BD239" s="22"/>
      <c r="BE239" s="2"/>
      <c r="BF239" s="2"/>
      <c r="BG239" s="2"/>
      <c r="BH239" s="2"/>
      <c r="BI239" s="2"/>
      <c r="BJ239" s="2"/>
    </row>
    <row r="240" spans="1:62" ht="14.25" customHeight="1">
      <c r="A240" s="23">
        <v>5</v>
      </c>
      <c r="B240" s="38" t="s">
        <v>726</v>
      </c>
      <c r="C240" s="47"/>
      <c r="D240" s="48" t="s">
        <v>87</v>
      </c>
      <c r="E240" s="49" t="s">
        <v>31</v>
      </c>
      <c r="F240" s="50" t="str">
        <f>IF(D240="","-",IF(VLOOKUP(D240,'S1-MR'!$D$7:$U$61,7,0)=0,"-",IF(AND(D240=D240,OR(E240="T",E240="P")),VLOOKUP(D240,'S1-MR'!$D$7:$U$61,7,0),"-")))</f>
        <v>RZS</v>
      </c>
      <c r="G240" s="50" t="str">
        <f>IF(D240="","-",IF(VLOOKUP(D240,'S1-MR'!$D$7:$U$61,8,0)=0,"-",IF(AND(D240=D240,OR(E240="T",E240="P")),VLOOKUP(D240,'S1-MR'!$D$7:$U$61,8,0),"-")))</f>
        <v>-</v>
      </c>
      <c r="H240" s="50" t="str">
        <f>IF(D240="","-",IF(VLOOKUP(D240,'S1-MR'!$D$7:$U$61,9,0)=0,"-",IF(AND(D240=D240,OR(E240="T",E240="P")),VLOOKUP(D240,'S1-MR'!$D$7:$U$61,9,0),"-")))</f>
        <v>-</v>
      </c>
      <c r="I240" s="50" t="str">
        <f>IF(D240="","-",IF(VLOOKUP(D240,'S1-MR'!$D$7:$U$61,17,0)=0,"-",IF(AND(D240=D240,E240="P"),VLOOKUP(D240,'S1-MR'!$D$7:$U$61,17,0),"-")))</f>
        <v>-</v>
      </c>
      <c r="J240" s="51" t="str">
        <f>IF(D240="","-",IF(VLOOKUP(D240,'S1-MR'!$D$7:$U$61,18,0)=0,"-",IF(AND(D240=D240,E240="P"),VLOOKUP(D240,'S1-MR'!$D$7:$U$61,18,0),"-")))</f>
        <v>-</v>
      </c>
      <c r="K240" s="52" t="s">
        <v>120</v>
      </c>
      <c r="L240" s="53" t="s">
        <v>70</v>
      </c>
      <c r="M240" s="47"/>
      <c r="N240" s="61"/>
      <c r="O240" s="47"/>
      <c r="P240" s="50" t="str">
        <f>IF(N240="","-",IF(VLOOKUP(N240,'S1-MR'!$D$7:$U$61,7,0)=0,"-",IF(AND(N240=N240,OR(O240="T",O240="P")),VLOOKUP(N240,'S1-MR'!$D$7:$U$61,7,0),"-")))</f>
        <v>-</v>
      </c>
      <c r="Q240" s="50" t="str">
        <f>IF(N240="","-",IF(VLOOKUP(N240,'S1-MR'!$D$7:$U$61,8,0)=0,"-",IF(AND(N240=N240,OR(O240="T",O240="P")),VLOOKUP(N240,'S1-MR'!$D$7:$U$61,8,0),"-")))</f>
        <v>-</v>
      </c>
      <c r="R240" s="50" t="str">
        <f>IF(N240="","-",IF(VLOOKUP(N240,'S1-MR'!$D$7:$U$61,9,0)=0,"-",IF(AND(N240=N240,OR(O240="T",O240="P")),VLOOKUP(N240,'S1-MR'!$D$7:$U$61,9,0),"-")))</f>
        <v>-</v>
      </c>
      <c r="S240" s="50" t="str">
        <f>IF(N240="","-",IF(VLOOKUP(N240,'S1-MR'!$D$7:$U$61,17,0)=0,"-",IF(AND(N240=N240,O240="P"),VLOOKUP(N240,'S1-MR'!$D$7:$U$61,17,0),"-")))</f>
        <v>-</v>
      </c>
      <c r="T240" s="51" t="str">
        <f>IF(N240="","-",IF(VLOOKUP(N240,'S1-MR'!$D$7:$U$61,18,0)=0,"-",IF(AND(N240=N240,O240="P"),VLOOKUP(N240,'S1-MR'!$D$7:$U$61,18,0),"-")))</f>
        <v>-</v>
      </c>
      <c r="U240" s="52" t="s">
        <v>120</v>
      </c>
      <c r="V240" s="56"/>
      <c r="W240" s="47"/>
      <c r="X240" s="48" t="s">
        <v>87</v>
      </c>
      <c r="Y240" s="49" t="s">
        <v>31</v>
      </c>
      <c r="Z240" s="50" t="str">
        <f>IF(X240="","-",IF(VLOOKUP(X240,'S1-MR'!$D$7:$U$61,7,0)=0,"-",IF(AND(X240=X240,OR(Y240="T",Y240="P")),VLOOKUP(X240,'S1-MR'!$D$7:$U$61,7,0),"-")))</f>
        <v>RZS</v>
      </c>
      <c r="AA240" s="50" t="str">
        <f>IF(X240="","-",IF(VLOOKUP(X240,'S1-MR'!$D$7:$U$61,8,0)=0,"-",IF(AND(X240=X240,OR(Y240="T",Y240="P")),VLOOKUP(X240,'S1-MR'!$D$7:$U$61,8,0),"-")))</f>
        <v>-</v>
      </c>
      <c r="AB240" s="50" t="str">
        <f>IF(X240="","-",IF(VLOOKUP(X240,'S1-MR'!$D$7:$U$61,9,0)=0,"-",IF(AND(X240=X240,OR(Y240="T",Y240="P")),VLOOKUP(X240,'S1-MR'!$D$7:$U$61,9,0),"-")))</f>
        <v>-</v>
      </c>
      <c r="AC240" s="50" t="str">
        <f>IF(X240="","-",IF(VLOOKUP(X240,'S1-MR'!$D$7:$U$61,17,0)=0,"-",IF(AND(X240=X240,Y240="P"),VLOOKUP(X240,'S1-MR'!$D$7:$U$61,17,0),"-")))</f>
        <v>-</v>
      </c>
      <c r="AD240" s="51" t="str">
        <f>IF(X240="","-",IF(VLOOKUP(X240,'S1-MR'!$D$7:$U$61,18,0)=0,"-",IF(AND(X240=X240,Y240="P"),VLOOKUP(X240,'S1-MR'!$D$7:$U$61,18,0),"-")))</f>
        <v>-</v>
      </c>
      <c r="AE240" s="52" t="s">
        <v>120</v>
      </c>
      <c r="AF240" s="53" t="s">
        <v>74</v>
      </c>
      <c r="AG240" s="47"/>
      <c r="AH240" s="48" t="s">
        <v>100</v>
      </c>
      <c r="AI240" s="49" t="s">
        <v>31</v>
      </c>
      <c r="AJ240" s="50" t="str">
        <f>IF(AH240="","-",IF(VLOOKUP(AH240,'S1-MR'!$D$7:$U$61,7,0)=0,"-",IF(AND(AH240=AH240,OR(AI240="T",AI240="P")),VLOOKUP(AH240,'S1-MR'!$D$7:$U$61,7,0),"-")))</f>
        <v>MSL</v>
      </c>
      <c r="AK240" s="50" t="str">
        <f>IF(AH240="","-",IF(VLOOKUP(AH240,'S1-MR'!$D$7:$U$61,8,0)=0,"-",IF(AND(AH240=AH240,OR(AI240="T",AI240="P")),VLOOKUP(AH240,'S1-MR'!$D$7:$U$61,8,0),"-")))</f>
        <v>-</v>
      </c>
      <c r="AL240" s="50" t="str">
        <f>IF(AH240="","-",IF(VLOOKUP(AH240,'S1-MR'!$D$7:$U$61,9,0)=0,"-",IF(AND(AH240=AH240,OR(AI240="T",AI240="P")),VLOOKUP(AH240,'S1-MR'!$D$7:$U$61,9,0),"-")))</f>
        <v>-</v>
      </c>
      <c r="AM240" s="50" t="str">
        <f>IF(AH240="","-",IF(VLOOKUP(AH240,'S1-MR'!$D$7:$U$61,17,0)=0,"-",IF(AND(AH240=AH240,AI240="P"),VLOOKUP(AH240,'S1-MR'!$D$7:$U$61,17,0),"-")))</f>
        <v>-</v>
      </c>
      <c r="AN240" s="51" t="str">
        <f>IF(AH240="","-",IF(VLOOKUP(AH240,'S1-MR'!$D$7:$U$61,18,0)=0,"-",IF(AND(AH240=AH240,AI240="P"),VLOOKUP(AH240,'S1-MR'!$D$7:$U$61,18,0),"-")))</f>
        <v>-</v>
      </c>
      <c r="AO240" s="52" t="s">
        <v>120</v>
      </c>
      <c r="AP240" s="53" t="s">
        <v>74</v>
      </c>
      <c r="AQ240" s="47"/>
      <c r="AR240" s="61"/>
      <c r="AS240" s="47"/>
      <c r="AT240" s="50" t="str">
        <f>IF(AR240="","-",IF(VLOOKUP(AR240,'S1-MR'!$D$7:$U$61,7,0)=0,"-",IF(AND(AR240=AR240,OR(AS240="T",AS240="P")),VLOOKUP(AR240,'S1-MR'!$D$7:$U$61,7,0),"-")))</f>
        <v>-</v>
      </c>
      <c r="AU240" s="50" t="str">
        <f>IF(AR240="","-",IF(VLOOKUP(AR240,'S1-MR'!$D$7:$U$61,8,0)=0,"-",IF(AND(AR240=AR240,OR(AS240="T",AS240="P")),VLOOKUP(AR240,'S1-MR'!$D$7:$U$61,8,0),"-")))</f>
        <v>-</v>
      </c>
      <c r="AV240" s="50" t="str">
        <f>IF(AR240="","-",IF(VLOOKUP(AR240,'S1-MR'!$D$7:$U$61,9,0)=0,"-",IF(AND(AR240=AR240,OR(AS240="T",AS240="P")),VLOOKUP(AR240,'S1-MR'!$D$7:$U$61,9,0),"-")))</f>
        <v>-</v>
      </c>
      <c r="AW240" s="50" t="str">
        <f>IF(AR240="","-",IF(VLOOKUP(AR240,'S1-MR'!$D$7:$U$61,17,0)=0,"-",IF(AND(AR240=AR240,AS240="P"),VLOOKUP(AR240,'S1-MR'!$D$7:$U$61,17,0),"-")))</f>
        <v>-</v>
      </c>
      <c r="AX240" s="51" t="str">
        <f>IF(AR240="","-",IF(VLOOKUP(AR240,'S1-MR'!$D$7:$U$61,18,0)=0,"-",IF(AND(AR240=AR240,AS240="P"),VLOOKUP(AR240,'S1-MR'!$D$7:$U$61,18,0),"-")))</f>
        <v>-</v>
      </c>
      <c r="AY240" s="52" t="s">
        <v>120</v>
      </c>
      <c r="AZ240" s="56"/>
      <c r="BA240" s="22"/>
      <c r="BB240" s="22"/>
      <c r="BC240" s="22"/>
      <c r="BD240" s="22"/>
      <c r="BE240" s="2"/>
      <c r="BF240" s="2"/>
      <c r="BG240" s="2"/>
      <c r="BH240" s="2"/>
      <c r="BI240" s="2"/>
      <c r="BJ240" s="2"/>
    </row>
    <row r="241" spans="1:62" ht="14.25" customHeight="1">
      <c r="A241" s="23">
        <v>5</v>
      </c>
      <c r="B241" s="38" t="s">
        <v>726</v>
      </c>
      <c r="C241" s="47"/>
      <c r="D241" s="48" t="s">
        <v>87</v>
      </c>
      <c r="E241" s="49" t="s">
        <v>31</v>
      </c>
      <c r="F241" s="50" t="str">
        <f>IF(D241="","-",IF(VLOOKUP(D241,'S1-MR'!$D$7:$U$61,7,0)=0,"-",IF(AND(D241=D241,OR(E241="T",E241="P")),VLOOKUP(D241,'S1-MR'!$D$7:$U$61,7,0),"-")))</f>
        <v>RZS</v>
      </c>
      <c r="G241" s="50" t="str">
        <f>IF(D241="","-",IF(VLOOKUP(D241,'S1-MR'!$D$7:$U$61,8,0)=0,"-",IF(AND(D241=D241,OR(E241="T",E241="P")),VLOOKUP(D241,'S1-MR'!$D$7:$U$61,8,0),"-")))</f>
        <v>-</v>
      </c>
      <c r="H241" s="50" t="str">
        <f>IF(D241="","-",IF(VLOOKUP(D241,'S1-MR'!$D$7:$U$61,9,0)=0,"-",IF(AND(D241=D241,OR(E241="T",E241="P")),VLOOKUP(D241,'S1-MR'!$D$7:$U$61,9,0),"-")))</f>
        <v>-</v>
      </c>
      <c r="I241" s="50" t="str">
        <f>IF(D241="","-",IF(VLOOKUP(D241,'S1-MR'!$D$7:$U$61,17,0)=0,"-",IF(AND(D241=D241,E241="P"),VLOOKUP(D241,'S1-MR'!$D$7:$U$61,17,0),"-")))</f>
        <v>-</v>
      </c>
      <c r="J241" s="51" t="str">
        <f>IF(D241="","-",IF(VLOOKUP(D241,'S1-MR'!$D$7:$U$61,18,0)=0,"-",IF(AND(D241=D241,E241="P"),VLOOKUP(D241,'S1-MR'!$D$7:$U$61,18,0),"-")))</f>
        <v>-</v>
      </c>
      <c r="K241" s="52" t="s">
        <v>127</v>
      </c>
      <c r="L241" s="53" t="s">
        <v>70</v>
      </c>
      <c r="M241" s="47"/>
      <c r="N241" s="61"/>
      <c r="O241" s="47"/>
      <c r="P241" s="50" t="str">
        <f>IF(N241="","-",IF(VLOOKUP(N241,'S1-MR'!$D$7:$U$61,7,0)=0,"-",IF(AND(N241=N241,OR(O241="T",O241="P")),VLOOKUP(N241,'S1-MR'!$D$7:$U$61,7,0),"-")))</f>
        <v>-</v>
      </c>
      <c r="Q241" s="50" t="str">
        <f>IF(N241="","-",IF(VLOOKUP(N241,'S1-MR'!$D$7:$U$61,8,0)=0,"-",IF(AND(N241=N241,OR(O241="T",O241="P")),VLOOKUP(N241,'S1-MR'!$D$7:$U$61,8,0),"-")))</f>
        <v>-</v>
      </c>
      <c r="R241" s="50" t="str">
        <f>IF(N241="","-",IF(VLOOKUP(N241,'S1-MR'!$D$7:$U$61,9,0)=0,"-",IF(AND(N241=N241,OR(O241="T",O241="P")),VLOOKUP(N241,'S1-MR'!$D$7:$U$61,9,0),"-")))</f>
        <v>-</v>
      </c>
      <c r="S241" s="50" t="str">
        <f>IF(N241="","-",IF(VLOOKUP(N241,'S1-MR'!$D$7:$U$61,17,0)=0,"-",IF(AND(N241=N241,O241="P"),VLOOKUP(N241,'S1-MR'!$D$7:$U$61,17,0),"-")))</f>
        <v>-</v>
      </c>
      <c r="T241" s="51" t="str">
        <f>IF(N241="","-",IF(VLOOKUP(N241,'S1-MR'!$D$7:$U$61,18,0)=0,"-",IF(AND(N241=N241,O241="P"),VLOOKUP(N241,'S1-MR'!$D$7:$U$61,18,0),"-")))</f>
        <v>-</v>
      </c>
      <c r="U241" s="52" t="s">
        <v>127</v>
      </c>
      <c r="V241" s="56"/>
      <c r="W241" s="47"/>
      <c r="X241" s="48" t="s">
        <v>87</v>
      </c>
      <c r="Y241" s="49" t="s">
        <v>31</v>
      </c>
      <c r="Z241" s="50" t="str">
        <f>IF(X241="","-",IF(VLOOKUP(X241,'S1-MR'!$D$7:$U$61,7,0)=0,"-",IF(AND(X241=X241,OR(Y241="T",Y241="P")),VLOOKUP(X241,'S1-MR'!$D$7:$U$61,7,0),"-")))</f>
        <v>RZS</v>
      </c>
      <c r="AA241" s="50" t="str">
        <f>IF(X241="","-",IF(VLOOKUP(X241,'S1-MR'!$D$7:$U$61,8,0)=0,"-",IF(AND(X241=X241,OR(Y241="T",Y241="P")),VLOOKUP(X241,'S1-MR'!$D$7:$U$61,8,0),"-")))</f>
        <v>-</v>
      </c>
      <c r="AB241" s="50" t="str">
        <f>IF(X241="","-",IF(VLOOKUP(X241,'S1-MR'!$D$7:$U$61,9,0)=0,"-",IF(AND(X241=X241,OR(Y241="T",Y241="P")),VLOOKUP(X241,'S1-MR'!$D$7:$U$61,9,0),"-")))</f>
        <v>-</v>
      </c>
      <c r="AC241" s="50" t="str">
        <f>IF(X241="","-",IF(VLOOKUP(X241,'S1-MR'!$D$7:$U$61,17,0)=0,"-",IF(AND(X241=X241,Y241="P"),VLOOKUP(X241,'S1-MR'!$D$7:$U$61,17,0),"-")))</f>
        <v>-</v>
      </c>
      <c r="AD241" s="51" t="str">
        <f>IF(X241="","-",IF(VLOOKUP(X241,'S1-MR'!$D$7:$U$61,18,0)=0,"-",IF(AND(X241=X241,Y241="P"),VLOOKUP(X241,'S1-MR'!$D$7:$U$61,18,0),"-")))</f>
        <v>-</v>
      </c>
      <c r="AE241" s="52" t="s">
        <v>127</v>
      </c>
      <c r="AF241" s="53" t="s">
        <v>74</v>
      </c>
      <c r="AG241" s="47"/>
      <c r="AH241" s="48" t="s">
        <v>100</v>
      </c>
      <c r="AI241" s="49" t="s">
        <v>31</v>
      </c>
      <c r="AJ241" s="50" t="str">
        <f>IF(AH241="","-",IF(VLOOKUP(AH241,'S1-MR'!$D$7:$U$61,7,0)=0,"-",IF(AND(AH241=AH241,OR(AI241="T",AI241="P")),VLOOKUP(AH241,'S1-MR'!$D$7:$U$61,7,0),"-")))</f>
        <v>MSL</v>
      </c>
      <c r="AK241" s="50" t="str">
        <f>IF(AH241="","-",IF(VLOOKUP(AH241,'S1-MR'!$D$7:$U$61,8,0)=0,"-",IF(AND(AH241=AH241,OR(AI241="T",AI241="P")),VLOOKUP(AH241,'S1-MR'!$D$7:$U$61,8,0),"-")))</f>
        <v>-</v>
      </c>
      <c r="AL241" s="50" t="str">
        <f>IF(AH241="","-",IF(VLOOKUP(AH241,'S1-MR'!$D$7:$U$61,9,0)=0,"-",IF(AND(AH241=AH241,OR(AI241="T",AI241="P")),VLOOKUP(AH241,'S1-MR'!$D$7:$U$61,9,0),"-")))</f>
        <v>-</v>
      </c>
      <c r="AM241" s="50" t="str">
        <f>IF(AH241="","-",IF(VLOOKUP(AH241,'S1-MR'!$D$7:$U$61,17,0)=0,"-",IF(AND(AH241=AH241,AI241="P"),VLOOKUP(AH241,'S1-MR'!$D$7:$U$61,17,0),"-")))</f>
        <v>-</v>
      </c>
      <c r="AN241" s="51" t="str">
        <f>IF(AH241="","-",IF(VLOOKUP(AH241,'S1-MR'!$D$7:$U$61,18,0)=0,"-",IF(AND(AH241=AH241,AI241="P"),VLOOKUP(AH241,'S1-MR'!$D$7:$U$61,18,0),"-")))</f>
        <v>-</v>
      </c>
      <c r="AO241" s="52" t="s">
        <v>127</v>
      </c>
      <c r="AP241" s="53" t="s">
        <v>74</v>
      </c>
      <c r="AQ241" s="47"/>
      <c r="AR241" s="61"/>
      <c r="AS241" s="47"/>
      <c r="AT241" s="50" t="str">
        <f>IF(AR241="","-",IF(VLOOKUP(AR241,'S1-MR'!$D$7:$U$61,7,0)=0,"-",IF(AND(AR241=AR241,OR(AS241="T",AS241="P")),VLOOKUP(AR241,'S1-MR'!$D$7:$U$61,7,0),"-")))</f>
        <v>-</v>
      </c>
      <c r="AU241" s="50" t="str">
        <f>IF(AR241="","-",IF(VLOOKUP(AR241,'S1-MR'!$D$7:$U$61,8,0)=0,"-",IF(AND(AR241=AR241,OR(AS241="T",AS241="P")),VLOOKUP(AR241,'S1-MR'!$D$7:$U$61,8,0),"-")))</f>
        <v>-</v>
      </c>
      <c r="AV241" s="50" t="str">
        <f>IF(AR241="","-",IF(VLOOKUP(AR241,'S1-MR'!$D$7:$U$61,9,0)=0,"-",IF(AND(AR241=AR241,OR(AS241="T",AS241="P")),VLOOKUP(AR241,'S1-MR'!$D$7:$U$61,9,0),"-")))</f>
        <v>-</v>
      </c>
      <c r="AW241" s="50" t="str">
        <f>IF(AR241="","-",IF(VLOOKUP(AR241,'S1-MR'!$D$7:$U$61,17,0)=0,"-",IF(AND(AR241=AR241,AS241="P"),VLOOKUP(AR241,'S1-MR'!$D$7:$U$61,17,0),"-")))</f>
        <v>-</v>
      </c>
      <c r="AX241" s="51" t="str">
        <f>IF(AR241="","-",IF(VLOOKUP(AR241,'S1-MR'!$D$7:$U$61,18,0)=0,"-",IF(AND(AR241=AR241,AS241="P"),VLOOKUP(AR241,'S1-MR'!$D$7:$U$61,18,0),"-")))</f>
        <v>-</v>
      </c>
      <c r="AY241" s="52" t="s">
        <v>127</v>
      </c>
      <c r="AZ241" s="56"/>
      <c r="BA241" s="22"/>
      <c r="BB241" s="22"/>
      <c r="BC241" s="22"/>
      <c r="BD241" s="22"/>
      <c r="BE241" s="2"/>
      <c r="BF241" s="2"/>
      <c r="BG241" s="2"/>
      <c r="BH241" s="2"/>
      <c r="BI241" s="2"/>
      <c r="BJ241" s="2"/>
    </row>
    <row r="242" spans="1:62" ht="14.25" customHeight="1">
      <c r="A242" s="23">
        <v>5</v>
      </c>
      <c r="B242" s="38" t="s">
        <v>726</v>
      </c>
      <c r="C242" s="47"/>
      <c r="D242" s="48" t="s">
        <v>113</v>
      </c>
      <c r="E242" s="49" t="s">
        <v>31</v>
      </c>
      <c r="F242" s="50" t="str">
        <f>IF(D242="","-",IF(VLOOKUP(D242,'S1-TB'!$D$7:$U$58,7,0)=0,"-",IF(AND(D242=D242,OR(E242="T",E242="P")),VLOOKUP(D242,'S1-TB'!$D$7:$U$58,7,0),"-")))</f>
        <v>GDE</v>
      </c>
      <c r="G242" s="50" t="str">
        <f>IF(D242="","-",IF(VLOOKUP(D242,'S1-TB'!$D$7:$U$58,8,0)=0,"-",IF(AND(D242=D242,OR(E242="T",E242="P")),VLOOKUP(D242,'S1-TB'!$D$7:$U$58,8,0),"-")))</f>
        <v>-</v>
      </c>
      <c r="H242" s="50" t="str">
        <f>IF(D242="","-",IF(VLOOKUP(D242,'S1-TB'!$D$7:$U$58,9,0)=0,"-",IF(AND(D242=D242,OR(E242="T",E242="P")),VLOOKUP(D242,'S1-TB'!$D$7:$U$58,9,0),"-")))</f>
        <v>-</v>
      </c>
      <c r="I242" s="50" t="str">
        <f>IF(D242="","-",IF(VLOOKUP(D242,'S1-TB'!$D$7:$U$58,17,0)=0,"-",IF(AND(D242=D242,E242="P"),VLOOKUP(D242,'S1-TB'!$D$7:$U$58,17,0),"-")))</f>
        <v>-</v>
      </c>
      <c r="J242" s="51" t="str">
        <f>IF(D242="","-",IF(VLOOKUP(D242,'S1-TB'!$D$7:$U$58,18,0)=0,"-",IF(AND(D242=D242,E242="P"),VLOOKUP(D242,'S1-TB'!$D$7:$U$58,18,0),"-")))</f>
        <v>-</v>
      </c>
      <c r="K242" s="52" t="s">
        <v>132</v>
      </c>
      <c r="L242" s="53" t="s">
        <v>79</v>
      </c>
      <c r="M242" s="47"/>
      <c r="N242" s="61"/>
      <c r="O242" s="47"/>
      <c r="P242" s="50" t="str">
        <f>IF(N242="","-",IF(VLOOKUP(N242,'S1-TB'!$D$7:$U$58,7,0)=0,"-",IF(AND(N242=N242,OR(O242="T",O242="P")),VLOOKUP(N242,'S1-TB'!$D$7:$U$58,7,0),"-")))</f>
        <v>-</v>
      </c>
      <c r="Q242" s="50" t="str">
        <f>IF(N242="","-",IF(VLOOKUP(N242,'S1-TB'!$D$7:$U$58,8,0)=0,"-",IF(AND(N242=N242,OR(O242="T",O242="P")),VLOOKUP(N242,'S1-TB'!$D$7:$U$58,8,0),"-")))</f>
        <v>-</v>
      </c>
      <c r="R242" s="50" t="str">
        <f>IF(N242="","-",IF(VLOOKUP(N242,'S1-TB'!$D$7:$U$58,9,0)=0,"-",IF(AND(N242=N242,OR(O242="T",O242="P")),VLOOKUP(N242,'S1-TB'!$D$7:$U$58,9,0),"-")))</f>
        <v>-</v>
      </c>
      <c r="S242" s="50" t="str">
        <f>IF(N242="","-",IF(VLOOKUP(N242,'S1-TB'!$D$7:$U$58,17,0)=0,"-",IF(AND(N242=N242,O242="P"),VLOOKUP(N242,'S1-TB'!$D$7:$U$58,17,0),"-")))</f>
        <v>-</v>
      </c>
      <c r="T242" s="51" t="str">
        <f>IF(N242="","-",IF(VLOOKUP(N242,'S1-TB'!$D$7:$U$58,18,0)=0,"-",IF(AND(N242=N242,O242="P"),VLOOKUP(N242,'S1-TB'!$D$7:$U$58,18,0),"-")))</f>
        <v>-</v>
      </c>
      <c r="U242" s="52" t="s">
        <v>132</v>
      </c>
      <c r="V242" s="56"/>
      <c r="W242" s="47"/>
      <c r="X242" s="61"/>
      <c r="Y242" s="47"/>
      <c r="Z242" s="50" t="str">
        <f>IF(X242="","-",IF(VLOOKUP(X242,'S1-TB'!$D$7:$U$58,7,0)=0,"-",IF(AND(X242=X242,OR(Y242="T",Y242="P")),VLOOKUP(X242,'S1-TB'!$D$7:$U$58,7,0),"-")))</f>
        <v>-</v>
      </c>
      <c r="AA242" s="50" t="str">
        <f>IF(X242="","-",IF(VLOOKUP(X242,'S1-TB'!$D$7:$U$58,8,0)=0,"-",IF(AND(X242=X242,OR(Y242="T",Y242="P")),VLOOKUP(X242,'S1-TB'!$D$7:$U$58,8,0),"-")))</f>
        <v>-</v>
      </c>
      <c r="AB242" s="50" t="str">
        <f>IF(X242="","-",IF(VLOOKUP(X242,'S1-TB'!$D$7:$U$58,9,0)=0,"-",IF(AND(X242=X242,OR(Y242="T",Y242="P")),VLOOKUP(X242,'S1-TB'!$D$7:$U$58,9,0),"-")))</f>
        <v>-</v>
      </c>
      <c r="AC242" s="50" t="str">
        <f>IF(X242="","-",IF(VLOOKUP(X242,'S1-TB'!$D$7:$U$58,17,0)=0,"-",IF(AND(X242=X242,Y242="P"),VLOOKUP(X242,'S1-TB'!$D$7:$U$58,17,0),"-")))</f>
        <v>-</v>
      </c>
      <c r="AD242" s="51" t="str">
        <f>IF(X242="","-",IF(VLOOKUP(X242,'S1-TB'!$D$7:$U$58,18,0)=0,"-",IF(AND(X242=X242,Y242="P"),VLOOKUP(X242,'S1-TB'!$D$7:$U$58,18,0),"-")))</f>
        <v>-</v>
      </c>
      <c r="AE242" s="52" t="s">
        <v>132</v>
      </c>
      <c r="AF242" s="56"/>
      <c r="AG242" s="47"/>
      <c r="AH242" s="48"/>
      <c r="AI242" s="49"/>
      <c r="AJ242" s="50" t="str">
        <f>IF(AH242="","-",IF(VLOOKUP(AH242,'S1-TB'!$D$7:$U$58,7,0)=0,"-",IF(AND(AH242=AH242,OR(AI242="T",AI242="P")),VLOOKUP(AH242,'S1-TB'!$D$7:$U$58,7,0),"-")))</f>
        <v>-</v>
      </c>
      <c r="AK242" s="50" t="str">
        <f>IF(AH242="","-",IF(VLOOKUP(AH242,'S1-TB'!$D$7:$U$58,8,0)=0,"-",IF(AND(AH242=AH242,OR(AI242="T",AI242="P")),VLOOKUP(AH242,'S1-TB'!$D$7:$U$58,8,0),"-")))</f>
        <v>-</v>
      </c>
      <c r="AL242" s="50" t="str">
        <f>IF(AH242="","-",IF(VLOOKUP(AH242,'S1-TB'!$D$7:$U$58,9,0)=0,"-",IF(AND(AH242=AH242,OR(AI242="T",AI242="P")),VLOOKUP(AH242,'S1-TB'!$D$7:$U$58,9,0),"-")))</f>
        <v>-</v>
      </c>
      <c r="AM242" s="50" t="str">
        <f>IF(AH242="","-",IF(VLOOKUP(AH242,'S1-TB'!$D$7:$U$58,17,0)=0,"-",IF(AND(AH242=AH242,AI242="P"),VLOOKUP(AH242,'S1-TB'!$D$7:$U$58,17,0),"-")))</f>
        <v>-</v>
      </c>
      <c r="AN242" s="51" t="str">
        <f>IF(AH242="","-",IF(VLOOKUP(AH242,'S1-TB'!$D$7:$U$58,18,0)=0,"-",IF(AND(AH242=AH242,AI242="P"),VLOOKUP(AH242,'S1-TB'!$D$7:$U$58,18,0),"-")))</f>
        <v>-</v>
      </c>
      <c r="AO242" s="52" t="s">
        <v>132</v>
      </c>
      <c r="AP242" s="56"/>
      <c r="AQ242" s="47"/>
      <c r="AR242" s="61"/>
      <c r="AS242" s="47"/>
      <c r="AT242" s="50" t="str">
        <f>IF(AR242="","-",IF(VLOOKUP(AR242,'S1-TB'!$D$7:$U$58,7,0)=0,"-",IF(AND(AR242=AR242,OR(AS242="T",AS242="P")),VLOOKUP(AR242,'S1-TB'!$D$7:$U$58,7,0),"-")))</f>
        <v>-</v>
      </c>
      <c r="AU242" s="50" t="str">
        <f>IF(AR242="","-",IF(VLOOKUP(AR242,'S1-TB'!$D$7:$U$58,8,0)=0,"-",IF(AND(AR242=AR242,OR(AS242="T",AS242="P")),VLOOKUP(AR242,'S1-TB'!$D$7:$U$58,8,0),"-")))</f>
        <v>-</v>
      </c>
      <c r="AV242" s="50" t="str">
        <f>IF(AR242="","-",IF(VLOOKUP(AR242,'S1-TB'!$D$7:$U$58,9,0)=0,"-",IF(AND(AR242=AR242,OR(AS242="T",AS242="P")),VLOOKUP(AR242,'S1-TB'!$D$7:$U$58,9,0),"-")))</f>
        <v>-</v>
      </c>
      <c r="AW242" s="50" t="str">
        <f>IF(AR242="","-",IF(VLOOKUP(AR242,'S1-TB'!$D$7:$U$58,17,0)=0,"-",IF(AND(AR242=AR242,AS242="P"),VLOOKUP(AR242,'S1-TB'!$D$7:$U$58,17,0),"-")))</f>
        <v>-</v>
      </c>
      <c r="AX242" s="51" t="str">
        <f>IF(AR242="","-",IF(VLOOKUP(AR242,'S1-TB'!$D$7:$U$58,18,0)=0,"-",IF(AND(AR242=AR242,AS242="P"),VLOOKUP(AR242,'S1-TB'!$D$7:$U$58,18,0),"-")))</f>
        <v>-</v>
      </c>
      <c r="AY242" s="52" t="s">
        <v>132</v>
      </c>
      <c r="AZ242" s="56"/>
      <c r="BA242" s="22"/>
      <c r="BB242" s="22"/>
      <c r="BC242" s="22"/>
      <c r="BD242" s="22"/>
      <c r="BE242" s="2"/>
      <c r="BF242" s="2"/>
      <c r="BG242" s="2"/>
      <c r="BH242" s="2"/>
      <c r="BI242" s="2"/>
      <c r="BJ242" s="2"/>
    </row>
    <row r="243" spans="1:62" ht="14.25" customHeight="1">
      <c r="A243" s="23">
        <v>5</v>
      </c>
      <c r="B243" s="38" t="s">
        <v>726</v>
      </c>
      <c r="C243" s="66"/>
      <c r="D243" s="67"/>
      <c r="E243" s="66"/>
      <c r="F243" s="68"/>
      <c r="G243" s="68"/>
      <c r="H243" s="68"/>
      <c r="I243" s="68"/>
      <c r="J243" s="69"/>
      <c r="K243" s="70"/>
      <c r="L243" s="71"/>
      <c r="M243" s="66"/>
      <c r="N243" s="67"/>
      <c r="O243" s="66"/>
      <c r="P243" s="68"/>
      <c r="Q243" s="68"/>
      <c r="R243" s="68"/>
      <c r="S243" s="68"/>
      <c r="T243" s="69"/>
      <c r="U243" s="70"/>
      <c r="V243" s="71"/>
      <c r="W243" s="66"/>
      <c r="X243" s="67"/>
      <c r="Y243" s="66"/>
      <c r="Z243" s="68"/>
      <c r="AA243" s="68"/>
      <c r="AB243" s="68"/>
      <c r="AC243" s="68"/>
      <c r="AD243" s="69"/>
      <c r="AE243" s="70"/>
      <c r="AF243" s="71"/>
      <c r="AG243" s="66"/>
      <c r="AH243" s="67"/>
      <c r="AI243" s="66"/>
      <c r="AJ243" s="68"/>
      <c r="AK243" s="68"/>
      <c r="AL243" s="68"/>
      <c r="AM243" s="68"/>
      <c r="AN243" s="69"/>
      <c r="AO243" s="70"/>
      <c r="AP243" s="71"/>
      <c r="AQ243" s="66"/>
      <c r="AR243" s="67"/>
      <c r="AS243" s="66"/>
      <c r="AT243" s="68"/>
      <c r="AU243" s="68"/>
      <c r="AV243" s="68"/>
      <c r="AW243" s="68"/>
      <c r="AX243" s="69"/>
      <c r="AY243" s="70"/>
      <c r="AZ243" s="71"/>
      <c r="BA243" s="22"/>
      <c r="BB243" s="22"/>
      <c r="BC243" s="22"/>
      <c r="BD243" s="22"/>
      <c r="BE243" s="2"/>
      <c r="BF243" s="2"/>
      <c r="BG243" s="2"/>
      <c r="BH243" s="2"/>
      <c r="BI243" s="2"/>
      <c r="BJ243" s="2"/>
    </row>
    <row r="244" spans="1:62" ht="15" customHeight="1">
      <c r="A244" s="23">
        <v>5</v>
      </c>
      <c r="B244" s="38" t="s">
        <v>726</v>
      </c>
      <c r="C244" s="72"/>
      <c r="D244" s="73" t="s">
        <v>139</v>
      </c>
      <c r="E244" s="74" t="s">
        <v>38</v>
      </c>
      <c r="F244" s="75" t="str">
        <f>IF(D244="","-",IF(VLOOKUP(D244,'D3 TI'!$D$7:$U$47,7,0)=0,"-",IF(AND(D244=D244,OR(E244="T",E244="P")),VLOOKUP(D244,'D3 TI'!$D$7:$U$47,7,0),"-")))</f>
        <v>RDT</v>
      </c>
      <c r="G244" s="75" t="str">
        <f>IF(D244="","-",IF(VLOOKUP(D244,'D3 TI'!$D$7:$U$47,8,0)=0,"-",IF(AND(D244=D244,OR(E244="T",E244="P")),VLOOKUP(D244,'D3 TI'!$D$7:$U$47,8,0),"-")))</f>
        <v>-</v>
      </c>
      <c r="H244" s="75" t="str">
        <f>IF(D244="","-",IF(VLOOKUP(D244,'D3 TI'!$D$7:$U$47,9,0)=0,"-",IF(AND(D244=D244,OR(E244="T",E244="P")),VLOOKUP(D244,'D3 TI'!$D$7:$U$47,9,0),"-")))</f>
        <v>-</v>
      </c>
      <c r="I244" s="75" t="str">
        <f>IF(D244="","-",IF(VLOOKUP(D244,'D3 TI'!$D$7:$U$47,17,0)=0,"-",IF(AND(D244=D244,E244="P"),VLOOKUP(D244,'D3 TI'!$D$7:$U$47,17,0),"-")))</f>
        <v>CDN</v>
      </c>
      <c r="J244" s="76" t="str">
        <f>IF(D244="","-",IF(VLOOKUP(D244,'D3 TI'!$D$7:$U$47,18,0)=0,"-",IF(AND(D244=D244,E244="P"),VLOOKUP(D244,'D3 TI'!$D$7:$U$47,18,0),"-")))</f>
        <v>-</v>
      </c>
      <c r="K244" s="77" t="s">
        <v>140</v>
      </c>
      <c r="L244" s="78" t="s">
        <v>46</v>
      </c>
      <c r="M244" s="72"/>
      <c r="N244" s="73" t="s">
        <v>156</v>
      </c>
      <c r="O244" s="74" t="s">
        <v>38</v>
      </c>
      <c r="P244" s="75" t="str">
        <f>IF(N244="","-",IF(VLOOKUP(N244,'D3 TI'!$D$7:$U$47,7,0)=0,"-",IF(AND(N244=N244,OR(O244="T",O244="P")),VLOOKUP(N244,'D3 TI'!$D$7:$U$47,7,0),"-")))</f>
        <v>VES</v>
      </c>
      <c r="Q244" s="75" t="str">
        <f>IF(N244="","-",IF(VLOOKUP(N244,'D3 TI'!$D$7:$U$47,8,0)=0,"-",IF(AND(N244=N244,OR(O244="T",O244="P")),VLOOKUP(N244,'D3 TI'!$D$7:$U$47,8,0),"-")))</f>
        <v>-</v>
      </c>
      <c r="R244" s="75" t="str">
        <f>IF(N244="","-",IF(VLOOKUP(N244,'D3 TI'!$D$7:$U$47,9,0)=0,"-",IF(AND(N244=N244,OR(O244="T",O244="P")),VLOOKUP(N244,'D3 TI'!$D$7:$U$47,9,0),"-")))</f>
        <v>-</v>
      </c>
      <c r="S244" s="75" t="str">
        <f>IF(N244="","-",IF(VLOOKUP(N244,'D3 TI'!$D$7:$U$47,17,0)=0,"-",IF(AND(N244=N244,O244="P"),VLOOKUP(N244,'D3 TI'!$D$7:$U$47,17,0),"-")))</f>
        <v>SEP</v>
      </c>
      <c r="T244" s="76" t="str">
        <f>IF(N244="","-",IF(VLOOKUP(N244,'D3 TI'!$D$7:$U$47,18,0)=0,"-",IF(AND(N244=N244,O244="P"),VLOOKUP(N244,'D3 TI'!$D$7:$U$47,18,0),"-")))</f>
        <v>-</v>
      </c>
      <c r="U244" s="79" t="s">
        <v>140</v>
      </c>
      <c r="V244" s="78" t="s">
        <v>58</v>
      </c>
      <c r="W244" s="72"/>
      <c r="X244" s="73" t="s">
        <v>222</v>
      </c>
      <c r="Y244" s="74" t="s">
        <v>38</v>
      </c>
      <c r="Z244" s="75" t="str">
        <f>IF(X244="","-",IF(VLOOKUP(X244,'D3 TI'!$D$7:$U$47,7,0)=0,"-",IF(AND(X244=X244,OR(Y244="T",Y244="P")),VLOOKUP(X244,'D3 TI'!$D$7:$U$47,7,0),"-")))</f>
        <v>FNA</v>
      </c>
      <c r="AA244" s="75" t="str">
        <f>IF(X244="","-",IF(VLOOKUP(X244,'D3 TI'!$D$7:$U$47,8,0)=0,"-",IF(AND(X244=X244,OR(Y244="T",Y244="P")),VLOOKUP(X244,'D3 TI'!$D$7:$U$47,8,0),"-")))</f>
        <v>PDS</v>
      </c>
      <c r="AB244" s="75" t="str">
        <f>IF(X244="","-",IF(VLOOKUP(X244,'D3 TI'!$D$7:$U$47,9,0)=0,"-",IF(AND(X244=X244,OR(Y244="T",Y244="P")),VLOOKUP(X244,'D3 TI'!$D$7:$U$47,9,0),"-")))</f>
        <v>-</v>
      </c>
      <c r="AC244" s="75" t="str">
        <f>IF(X244="","-",IF(VLOOKUP(X244,'D3 TI'!$D$7:$U$47,17,0)=0,"-",IF(AND(X244=X244,Y244="P"),VLOOKUP(X244,'D3 TI'!$D$7:$U$47,17,0),"-")))</f>
        <v>ARH</v>
      </c>
      <c r="AD244" s="76" t="str">
        <f>IF(X244="","-",IF(VLOOKUP(X244,'D3 TI'!$D$7:$U$47,18,0)=0,"-",IF(AND(X244=X244,Y244="P"),VLOOKUP(X244,'D3 TI'!$D$7:$U$47,18,0),"-")))</f>
        <v>-</v>
      </c>
      <c r="AE244" s="79" t="s">
        <v>140</v>
      </c>
      <c r="AF244" s="78" t="s">
        <v>145</v>
      </c>
      <c r="AG244" s="72"/>
      <c r="AH244" s="73" t="s">
        <v>155</v>
      </c>
      <c r="AI244" s="74" t="s">
        <v>38</v>
      </c>
      <c r="AJ244" s="75" t="str">
        <f>IF(AH244="","-",IF(VLOOKUP(AH244,'D3 TI'!$D$7:$U$47,7,0)=0,"-",IF(AND(AH244=AH244,OR(AI244="T",AI244="P")),VLOOKUP(AH244,'D3 TI'!$D$7:$U$47,7,0),"-")))</f>
        <v>MPR</v>
      </c>
      <c r="AK244" s="75" t="str">
        <f>IF(AH244="","-",IF(VLOOKUP(AH244,'D3 TI'!$D$7:$U$47,8,0)=0,"-",IF(AND(AH244=AH244,OR(AI244="T",AI244="P")),VLOOKUP(AH244,'D3 TI'!$D$7:$U$47,8,0),"-")))</f>
        <v>-</v>
      </c>
      <c r="AL244" s="75" t="str">
        <f>IF(AH244="","-",IF(VLOOKUP(AH244,'D3 TI'!$D$7:$U$47,9,0)=0,"-",IF(AND(AH244=AH244,OR(AI244="T",AI244="P")),VLOOKUP(AH244,'D3 TI'!$D$7:$U$47,9,0),"-")))</f>
        <v>-</v>
      </c>
      <c r="AM244" s="75" t="str">
        <f>IF(AH244="","-",IF(VLOOKUP(AH244,'D3 TI'!$D$7:$U$47,17,0)=0,"-",IF(AND(AH244=AH244,AI244="P"),VLOOKUP(AH244,'D3 TI'!$D$7:$U$47,17,0),"-")))</f>
        <v>-</v>
      </c>
      <c r="AN244" s="76" t="str">
        <f>IF(AH244="","-",IF(VLOOKUP(AH244,'D3 TI'!$D$7:$U$47,18,0)=0,"-",IF(AND(AH244=AH244,AI244="P"),VLOOKUP(AH244,'D3 TI'!$D$7:$U$47,18,0),"-")))</f>
        <v>-</v>
      </c>
      <c r="AO244" s="79" t="s">
        <v>140</v>
      </c>
      <c r="AP244" s="78" t="s">
        <v>111</v>
      </c>
      <c r="AQ244" s="72"/>
      <c r="AR244" s="73" t="s">
        <v>153</v>
      </c>
      <c r="AS244" s="74" t="s">
        <v>38</v>
      </c>
      <c r="AT244" s="75" t="str">
        <f>IF(AR244="","-",IF(VLOOKUP(AR244,'D3 TI'!$D$7:$U$47,7,0)=0,"-",IF(AND(AR244=AR244,OR(AS244="T",AS244="P")),VLOOKUP(AR244,'D3 TI'!$D$7:$U$47,7,0),"-")))</f>
        <v>IFY</v>
      </c>
      <c r="AU244" s="75" t="str">
        <f>IF(AR244="","-",IF(VLOOKUP(AR244,'D3 TI'!$D$7:$U$47,8,0)=0,"-",IF(AND(AR244=AR244,OR(AS244="T",AS244="P")),VLOOKUP(AR244,'D3 TI'!$D$7:$U$47,8,0),"-")))</f>
        <v>-</v>
      </c>
      <c r="AV244" s="75" t="str">
        <f>IF(AR244="","-",IF(VLOOKUP(AR244,'D3 TI'!$D$7:$U$47,9,0)=0,"-",IF(AND(AR244=AR244,OR(AS244="T",AS244="P")),VLOOKUP(AR244,'D3 TI'!$D$7:$U$47,9,0),"-")))</f>
        <v>-</v>
      </c>
      <c r="AW244" s="75" t="str">
        <f>IF(AR244="","-",IF(VLOOKUP(AR244,'D3 TI'!$D$7:$U$47,17,0)=0,"-",IF(AND(AR244=AR244,AS244="P"),VLOOKUP(AR244,'D3 TI'!$D$7:$U$47,17,0),"-")))</f>
        <v>-</v>
      </c>
      <c r="AX244" s="76" t="str">
        <f>IF(AR244="","-",IF(VLOOKUP(AR244,'D3 TI'!$D$7:$U$47,18,0)=0,"-",IF(AND(AR244=AR244,AS244="P"),VLOOKUP(AR244,'D3 TI'!$D$7:$U$47,18,0),"-")))</f>
        <v>-</v>
      </c>
      <c r="AY244" s="79" t="s">
        <v>140</v>
      </c>
      <c r="AZ244" s="78" t="s">
        <v>74</v>
      </c>
      <c r="BA244" s="22"/>
      <c r="BB244" s="22"/>
      <c r="BC244" s="22"/>
      <c r="BD244" s="22"/>
      <c r="BE244" s="2"/>
      <c r="BF244" s="2"/>
      <c r="BG244" s="2"/>
      <c r="BH244" s="2"/>
      <c r="BI244" s="2"/>
      <c r="BJ244" s="2"/>
    </row>
    <row r="245" spans="1:62" ht="14.25" customHeight="1">
      <c r="A245" s="23">
        <v>5</v>
      </c>
      <c r="B245" s="38" t="s">
        <v>726</v>
      </c>
      <c r="C245" s="72"/>
      <c r="D245" s="73" t="s">
        <v>139</v>
      </c>
      <c r="E245" s="74" t="s">
        <v>38</v>
      </c>
      <c r="F245" s="75" t="str">
        <f>IF(D245="","-",IF(VLOOKUP(D245,'D3 TI'!$D$7:$U$47,7,0)=0,"-",IF(AND(D245=D245,OR(E245="T",E245="P")),VLOOKUP(D245,'D3 TI'!$D$7:$U$47,7,0),"-")))</f>
        <v>RDT</v>
      </c>
      <c r="G245" s="75" t="str">
        <f>IF(D245="","-",IF(VLOOKUP(D245,'D3 TI'!$D$7:$U$47,8,0)=0,"-",IF(AND(D245=D245,OR(E245="T",E245="P")),VLOOKUP(D245,'D3 TI'!$D$7:$U$47,8,0),"-")))</f>
        <v>-</v>
      </c>
      <c r="H245" s="75" t="str">
        <f>IF(D245="","-",IF(VLOOKUP(D245,'D3 TI'!$D$7:$U$47,9,0)=0,"-",IF(AND(D245=D245,OR(E245="T",E245="P")),VLOOKUP(D245,'D3 TI'!$D$7:$U$47,9,0),"-")))</f>
        <v>-</v>
      </c>
      <c r="I245" s="75" t="str">
        <f>IF(D245="","-",IF(VLOOKUP(D245,'D3 TI'!$D$7:$U$47,17,0)=0,"-",IF(AND(D245=D245,E245="P"),VLOOKUP(D245,'D3 TI'!$D$7:$U$47,17,0),"-")))</f>
        <v>CDN</v>
      </c>
      <c r="J245" s="76" t="str">
        <f>IF(D245="","-",IF(VLOOKUP(D245,'D3 TI'!$D$7:$U$47,18,0)=0,"-",IF(AND(D245=D245,E245="P"),VLOOKUP(D245,'D3 TI'!$D$7:$U$47,18,0),"-")))</f>
        <v>-</v>
      </c>
      <c r="K245" s="77" t="s">
        <v>147</v>
      </c>
      <c r="L245" s="78" t="s">
        <v>46</v>
      </c>
      <c r="M245" s="72"/>
      <c r="N245" s="73" t="s">
        <v>156</v>
      </c>
      <c r="O245" s="74" t="s">
        <v>38</v>
      </c>
      <c r="P245" s="75" t="str">
        <f>IF(N245="","-",IF(VLOOKUP(N245,'D3 TI'!$D$7:$U$47,7,0)=0,"-",IF(AND(N245=N245,OR(O245="T",O245="P")),VLOOKUP(N245,'D3 TI'!$D$7:$U$47,7,0),"-")))</f>
        <v>VES</v>
      </c>
      <c r="Q245" s="75" t="str">
        <f>IF(N245="","-",IF(VLOOKUP(N245,'D3 TI'!$D$7:$U$47,8,0)=0,"-",IF(AND(N245=N245,OR(O245="T",O245="P")),VLOOKUP(N245,'D3 TI'!$D$7:$U$47,8,0),"-")))</f>
        <v>-</v>
      </c>
      <c r="R245" s="75" t="str">
        <f>IF(N245="","-",IF(VLOOKUP(N245,'D3 TI'!$D$7:$U$47,9,0)=0,"-",IF(AND(N245=N245,OR(O245="T",O245="P")),VLOOKUP(N245,'D3 TI'!$D$7:$U$47,9,0),"-")))</f>
        <v>-</v>
      </c>
      <c r="S245" s="75" t="str">
        <f>IF(N245="","-",IF(VLOOKUP(N245,'D3 TI'!$D$7:$U$47,17,0)=0,"-",IF(AND(N245=N245,O245="P"),VLOOKUP(N245,'D3 TI'!$D$7:$U$47,17,0),"-")))</f>
        <v>SEP</v>
      </c>
      <c r="T245" s="76" t="str">
        <f>IF(N245="","-",IF(VLOOKUP(N245,'D3 TI'!$D$7:$U$47,18,0)=0,"-",IF(AND(N245=N245,O245="P"),VLOOKUP(N245,'D3 TI'!$D$7:$U$47,18,0),"-")))</f>
        <v>-</v>
      </c>
      <c r="U245" s="79" t="s">
        <v>147</v>
      </c>
      <c r="V245" s="78" t="s">
        <v>66</v>
      </c>
      <c r="W245" s="72"/>
      <c r="X245" s="73"/>
      <c r="Y245" s="74"/>
      <c r="Z245" s="75" t="str">
        <f>IF(X245="","-",IF(VLOOKUP(X245,'D3 TI'!$D$7:$U$47,7,0)=0,"-",IF(AND(X245=X245,OR(Y245="T",Y245="P")),VLOOKUP(X245,'D3 TI'!$D$7:$U$47,7,0),"-")))</f>
        <v>-</v>
      </c>
      <c r="AA245" s="75" t="str">
        <f>IF(X245="","-",IF(VLOOKUP(X245,'D3 TI'!$D$7:$U$47,8,0)=0,"-",IF(AND(X245=X245,OR(Y245="T",Y245="P")),VLOOKUP(X245,'D3 TI'!$D$7:$U$47,8,0),"-")))</f>
        <v>-</v>
      </c>
      <c r="AB245" s="75" t="str">
        <f>IF(X245="","-",IF(VLOOKUP(X245,'D3 TI'!$D$7:$U$47,9,0)=0,"-",IF(AND(X245=X245,OR(Y245="T",Y245="P")),VLOOKUP(X245,'D3 TI'!$D$7:$U$47,9,0),"-")))</f>
        <v>-</v>
      </c>
      <c r="AC245" s="75" t="str">
        <f>IF(X245="","-",IF(VLOOKUP(X245,'D3 TI'!$D$7:$U$47,17,0)=0,"-",IF(AND(X245=X245,Y245="P"),VLOOKUP(X245,'D3 TI'!$D$7:$U$47,17,0),"-")))</f>
        <v>-</v>
      </c>
      <c r="AD245" s="76" t="str">
        <f>IF(X245="","-",IF(VLOOKUP(X245,'D3 TI'!$D$7:$U$47,18,0)=0,"-",IF(AND(X245=X245,Y245="P"),VLOOKUP(X245,'D3 TI'!$D$7:$U$47,18,0),"-")))</f>
        <v>-</v>
      </c>
      <c r="AE245" s="79" t="s">
        <v>147</v>
      </c>
      <c r="AF245" s="78"/>
      <c r="AG245" s="72"/>
      <c r="AH245" s="73" t="s">
        <v>222</v>
      </c>
      <c r="AI245" s="74" t="s">
        <v>38</v>
      </c>
      <c r="AJ245" s="75" t="str">
        <f>IF(AH245="","-",IF(VLOOKUP(AH245,'D3 TI'!$D$7:$U$47,7,0)=0,"-",IF(AND(AH245=AH245,OR(AI245="T",AI245="P")),VLOOKUP(AH245,'D3 TI'!$D$7:$U$47,7,0),"-")))</f>
        <v>FNA</v>
      </c>
      <c r="AK245" s="75" t="str">
        <f>IF(AH245="","-",IF(VLOOKUP(AH245,'D3 TI'!$D$7:$U$47,8,0)=0,"-",IF(AND(AH245=AH245,OR(AI245="T",AI245="P")),VLOOKUP(AH245,'D3 TI'!$D$7:$U$47,8,0),"-")))</f>
        <v>PDS</v>
      </c>
      <c r="AL245" s="75" t="str">
        <f>IF(AH245="","-",IF(VLOOKUP(AH245,'D3 TI'!$D$7:$U$47,9,0)=0,"-",IF(AND(AH245=AH245,OR(AI245="T",AI245="P")),VLOOKUP(AH245,'D3 TI'!$D$7:$U$47,9,0),"-")))</f>
        <v>-</v>
      </c>
      <c r="AM245" s="75" t="str">
        <f>IF(AH245="","-",IF(VLOOKUP(AH245,'D3 TI'!$D$7:$U$47,17,0)=0,"-",IF(AND(AH245=AH245,AI245="P"),VLOOKUP(AH245,'D3 TI'!$D$7:$U$47,17,0),"-")))</f>
        <v>ARH</v>
      </c>
      <c r="AN245" s="76" t="str">
        <f>IF(AH245="","-",IF(VLOOKUP(AH245,'D3 TI'!$D$7:$U$47,18,0)=0,"-",IF(AND(AH245=AH245,AI245="P"),VLOOKUP(AH245,'D3 TI'!$D$7:$U$47,18,0),"-")))</f>
        <v>-</v>
      </c>
      <c r="AO245" s="79" t="s">
        <v>147</v>
      </c>
      <c r="AP245" s="78" t="s">
        <v>66</v>
      </c>
      <c r="AQ245" s="72"/>
      <c r="AR245" s="73" t="s">
        <v>153</v>
      </c>
      <c r="AS245" s="74" t="s">
        <v>38</v>
      </c>
      <c r="AT245" s="75" t="str">
        <f>IF(AR245="","-",IF(VLOOKUP(AR245,'D3 TI'!$D$7:$U$47,7,0)=0,"-",IF(AND(AR245=AR245,OR(AS245="T",AS245="P")),VLOOKUP(AR245,'D3 TI'!$D$7:$U$47,7,0),"-")))</f>
        <v>IFY</v>
      </c>
      <c r="AU245" s="75" t="str">
        <f>IF(AR245="","-",IF(VLOOKUP(AR245,'D3 TI'!$D$7:$U$47,8,0)=0,"-",IF(AND(AR245=AR245,OR(AS245="T",AS245="P")),VLOOKUP(AR245,'D3 TI'!$D$7:$U$47,8,0),"-")))</f>
        <v>-</v>
      </c>
      <c r="AV245" s="75" t="str">
        <f>IF(AR245="","-",IF(VLOOKUP(AR245,'D3 TI'!$D$7:$U$47,9,0)=0,"-",IF(AND(AR245=AR245,OR(AS245="T",AS245="P")),VLOOKUP(AR245,'D3 TI'!$D$7:$U$47,9,0),"-")))</f>
        <v>-</v>
      </c>
      <c r="AW245" s="75" t="str">
        <f>IF(AR245="","-",IF(VLOOKUP(AR245,'D3 TI'!$D$7:$U$47,17,0)=0,"-",IF(AND(AR245=AR245,AS245="P"),VLOOKUP(AR245,'D3 TI'!$D$7:$U$47,17,0),"-")))</f>
        <v>-</v>
      </c>
      <c r="AX245" s="76" t="str">
        <f>IF(AR245="","-",IF(VLOOKUP(AR245,'D3 TI'!$D$7:$U$47,18,0)=0,"-",IF(AND(AR245=AR245,AS245="P"),VLOOKUP(AR245,'D3 TI'!$D$7:$U$47,18,0),"-")))</f>
        <v>-</v>
      </c>
      <c r="AY245" s="79" t="s">
        <v>147</v>
      </c>
      <c r="AZ245" s="78" t="s">
        <v>74</v>
      </c>
      <c r="BA245" s="22"/>
      <c r="BB245" s="22"/>
      <c r="BC245" s="22"/>
      <c r="BD245" s="22"/>
      <c r="BE245" s="2"/>
      <c r="BF245" s="2"/>
      <c r="BG245" s="2"/>
      <c r="BH245" s="2"/>
      <c r="BI245" s="2"/>
      <c r="BJ245" s="2"/>
    </row>
    <row r="246" spans="1:62" ht="14.25" customHeight="1">
      <c r="A246" s="23">
        <v>5</v>
      </c>
      <c r="B246" s="38" t="s">
        <v>726</v>
      </c>
      <c r="C246" s="72"/>
      <c r="D246" s="73" t="s">
        <v>153</v>
      </c>
      <c r="E246" s="74" t="s">
        <v>31</v>
      </c>
      <c r="F246" s="75" t="str">
        <f>IF(D246="","-",IF(VLOOKUP(D246,D3TK!$D$7:$U$44,7,0)=0,"-",IF(AND(D246=D246,OR(E246="T",E246="P")),VLOOKUP(D246,D3TK!$D$7:$U$44,7,0),"-")))</f>
        <v>JUN</v>
      </c>
      <c r="G246" s="75" t="str">
        <f>IF(D246="","-",IF(VLOOKUP(D246,D3TK!$D$7:$U$44,8,0)=0,"-",IF(AND(D246=D246,OR(E246="T",E246="P")),VLOOKUP(D246,D3TK!$D$7:$U$44,8,0),"-")))</f>
        <v>-</v>
      </c>
      <c r="H246" s="75" t="str">
        <f>IF(D246="","-",IF(VLOOKUP(D246,D3TK!$D$7:$U$44,9,0)=0,"-",IF(AND(D246=D246,OR(E246="T",E246="P")),VLOOKUP(D246,D3TK!$D$7:$U$44,9,0),"-")))</f>
        <v>-</v>
      </c>
      <c r="I246" s="75" t="str">
        <f>IF(D246="","-",IF(VLOOKUP(D246,D3TK!$D$7:$U$44,17,0)=0,"-",IF(AND(D246=D246,E246="P"),VLOOKUP(D246,D3TK!$D$7:$U$44,17,0),"-")))</f>
        <v>-</v>
      </c>
      <c r="J246" s="76" t="str">
        <f>IF(D246="","-",IF(VLOOKUP(D246,D3TK!$D$7:$U$44,18,0)=0,"-",IF(AND(D246=D246,E246="P"),VLOOKUP(D246,D3TK!$D$7:$U$44,18,0),"-")))</f>
        <v>-</v>
      </c>
      <c r="K246" s="77" t="s">
        <v>151</v>
      </c>
      <c r="L246" s="78" t="s">
        <v>85</v>
      </c>
      <c r="M246" s="72"/>
      <c r="N246" s="73" t="s">
        <v>152</v>
      </c>
      <c r="O246" s="74" t="s">
        <v>38</v>
      </c>
      <c r="P246" s="75" t="str">
        <f>IF(N246="","-",IF(VLOOKUP(N246,D3TK!$D$7:$U$44,7,0)=0,"-",IF(AND(N246=N246,OR(O246="T",O246="P")),VLOOKUP(N246,D3TK!$D$7:$U$44,7,0),"-")))</f>
        <v>AZP</v>
      </c>
      <c r="Q246" s="75" t="str">
        <f>IF(N246="","-",IF(VLOOKUP(N246,D3TK!$D$7:$U$44,8,0)=0,"-",IF(AND(N246=N246,OR(O246="T",O246="P")),VLOOKUP(N246,D3TK!$D$7:$U$44,8,0),"-")))</f>
        <v>-</v>
      </c>
      <c r="R246" s="75" t="str">
        <f>IF(N246="","-",IF(VLOOKUP(N246,D3TK!$D$7:$U$44,9,0)=0,"-",IF(AND(N246=N246,OR(O246="T",O246="P")),VLOOKUP(N246,D3TK!$D$7:$U$44,9,0),"-")))</f>
        <v>-</v>
      </c>
      <c r="S246" s="75" t="str">
        <f>IF(N246="","-",IF(VLOOKUP(N246,D3TK!$D$7:$U$44,17,0)=0,"-",IF(AND(N246=N246,O246="P"),VLOOKUP(N246,D3TK!$D$7:$U$44,17,0),"-")))</f>
        <v>FST</v>
      </c>
      <c r="T246" s="76" t="str">
        <f>IF(N246="","-",IF(VLOOKUP(N246,D3TK!$D$7:$U$44,18,0)=0,"-",IF(AND(N246=N246,O246="P"),VLOOKUP(N246,D3TK!$D$7:$U$44,18,0),"-")))</f>
        <v>TLS</v>
      </c>
      <c r="U246" s="79" t="s">
        <v>151</v>
      </c>
      <c r="V246" s="78" t="s">
        <v>26</v>
      </c>
      <c r="W246" s="72"/>
      <c r="X246" s="73" t="s">
        <v>155</v>
      </c>
      <c r="Y246" s="74" t="s">
        <v>38</v>
      </c>
      <c r="Z246" s="75" t="str">
        <f>IF(X246="","-",IF(VLOOKUP(X246,D3TK!$D$7:$U$44,7,0)=0,"-",IF(AND(X246=X246,OR(Y246="T",Y246="P")),VLOOKUP(X246,D3TK!$D$7:$U$44,7,0),"-")))</f>
        <v>MPR</v>
      </c>
      <c r="AA246" s="75" t="str">
        <f>IF(X246="","-",IF(VLOOKUP(X246,D3TK!$D$7:$U$44,8,0)=0,"-",IF(AND(X246=X246,OR(Y246="T",Y246="P")),VLOOKUP(X246,D3TK!$D$7:$U$44,8,0),"-")))</f>
        <v>-</v>
      </c>
      <c r="AB246" s="75" t="str">
        <f>IF(X246="","-",IF(VLOOKUP(X246,D3TK!$D$7:$U$44,9,0)=0,"-",IF(AND(X246=X246,OR(Y246="T",Y246="P")),VLOOKUP(X246,D3TK!$D$7:$U$44,9,0),"-")))</f>
        <v>-</v>
      </c>
      <c r="AC246" s="75" t="str">
        <f>IF(X246="","-",IF(VLOOKUP(X246,D3TK!$D$7:$U$44,17,0)=0,"-",IF(AND(X246=X246,Y246="P"),VLOOKUP(X246,D3TK!$D$7:$U$44,17,0),"-")))</f>
        <v>-</v>
      </c>
      <c r="AD246" s="76" t="str">
        <f>IF(X246="","-",IF(VLOOKUP(X246,D3TK!$D$7:$U$44,18,0)=0,"-",IF(AND(X246=X246,Y246="P"),VLOOKUP(X246,D3TK!$D$7:$U$44,18,0),"-")))</f>
        <v>-</v>
      </c>
      <c r="AE246" s="79" t="s">
        <v>151</v>
      </c>
      <c r="AF246" s="78" t="s">
        <v>62</v>
      </c>
      <c r="AG246" s="72"/>
      <c r="AH246" s="73" t="s">
        <v>155</v>
      </c>
      <c r="AI246" s="74" t="s">
        <v>38</v>
      </c>
      <c r="AJ246" s="75" t="str">
        <f>IF(AH246="","-",IF(VLOOKUP(AH246,D3TK!$D$7:$U$44,7,0)=0,"-",IF(AND(AH246=AH246,OR(AI246="T",AI246="P")),VLOOKUP(AH246,D3TK!$D$7:$U$44,7,0),"-")))</f>
        <v>MPR</v>
      </c>
      <c r="AK246" s="75" t="str">
        <f>IF(AH246="","-",IF(VLOOKUP(AH246,D3TK!$D$7:$U$44,8,0)=0,"-",IF(AND(AH246=AH246,OR(AI246="T",AI246="P")),VLOOKUP(AH246,D3TK!$D$7:$U$44,8,0),"-")))</f>
        <v>-</v>
      </c>
      <c r="AL246" s="75" t="str">
        <f>IF(AH246="","-",IF(VLOOKUP(AH246,D3TK!$D$7:$U$44,9,0)=0,"-",IF(AND(AH246=AH246,OR(AI246="T",AI246="P")),VLOOKUP(AH246,D3TK!$D$7:$U$44,9,0),"-")))</f>
        <v>-</v>
      </c>
      <c r="AM246" s="75" t="str">
        <f>IF(AH246="","-",IF(VLOOKUP(AH246,D3TK!$D$7:$U$44,17,0)=0,"-",IF(AND(AH246=AH246,AI246="P"),VLOOKUP(AH246,D3TK!$D$7:$U$44,17,0),"-")))</f>
        <v>-</v>
      </c>
      <c r="AN246" s="76" t="str">
        <f>IF(AH246="","-",IF(VLOOKUP(AH246,D3TK!$D$7:$U$44,18,0)=0,"-",IF(AND(AH246=AH246,AI246="P"),VLOOKUP(AH246,D3TK!$D$7:$U$44,18,0),"-")))</f>
        <v>-</v>
      </c>
      <c r="AO246" s="79" t="s">
        <v>151</v>
      </c>
      <c r="AP246" s="78" t="s">
        <v>68</v>
      </c>
      <c r="AQ246" s="72"/>
      <c r="AR246" s="73" t="s">
        <v>265</v>
      </c>
      <c r="AS246" s="74" t="s">
        <v>38</v>
      </c>
      <c r="AT246" s="75" t="str">
        <f>IF(AR246="","-",IF(VLOOKUP(AR246,D3TK!$D$7:$U$44,7,0)=0,"-",IF(AND(AR246=AR246,OR(AS246="T",AS246="P")),VLOOKUP(AR246,D3TK!$D$7:$U$44,7,0),"-")))</f>
        <v>JHS</v>
      </c>
      <c r="AU246" s="75" t="str">
        <f>IF(AR246="","-",IF(VLOOKUP(AR246,D3TK!$D$7:$U$44,8,0)=0,"-",IF(AND(AR246=AR246,OR(AS246="T",AS246="P")),VLOOKUP(AR246,D3TK!$D$7:$U$44,8,0),"-")))</f>
        <v>MMS</v>
      </c>
      <c r="AV246" s="75" t="str">
        <f>IF(AR246="","-",IF(VLOOKUP(AR246,D3TK!$D$7:$U$44,9,0)=0,"-",IF(AND(AR246=AR246,OR(AS246="T",AS246="P")),VLOOKUP(AR246,D3TK!$D$7:$U$44,9,0),"-")))</f>
        <v>-</v>
      </c>
      <c r="AW246" s="75" t="str">
        <f>IF(AR246="","-",IF(VLOOKUP(AR246,D3TK!$D$7:$U$44,17,0)=0,"-",IF(AND(AR246=AR246,AS246="P"),VLOOKUP(AR246,D3TK!$D$7:$U$44,17,0),"-")))</f>
        <v>JAP</v>
      </c>
      <c r="AX246" s="76" t="str">
        <f>IF(AR246="","-",IF(VLOOKUP(AR246,D3TK!$D$7:$U$44,18,0)=0,"-",IF(AND(AR246=AR246,AS246="P"),VLOOKUP(AR246,D3TK!$D$7:$U$44,18,0),"-")))</f>
        <v>-</v>
      </c>
      <c r="AY246" s="79" t="s">
        <v>151</v>
      </c>
      <c r="AZ246" s="78" t="s">
        <v>138</v>
      </c>
      <c r="BA246" s="22"/>
      <c r="BB246" s="22"/>
      <c r="BC246" s="22"/>
      <c r="BD246" s="22"/>
      <c r="BE246" s="2"/>
      <c r="BF246" s="2"/>
      <c r="BG246" s="2"/>
      <c r="BH246" s="2"/>
      <c r="BI246" s="2"/>
      <c r="BJ246" s="2"/>
    </row>
    <row r="247" spans="1:62" ht="14.25" customHeight="1">
      <c r="A247" s="23">
        <v>5</v>
      </c>
      <c r="B247" s="38" t="s">
        <v>726</v>
      </c>
      <c r="C247" s="72"/>
      <c r="D247" s="73" t="s">
        <v>153</v>
      </c>
      <c r="E247" s="74" t="s">
        <v>31</v>
      </c>
      <c r="F247" s="75" t="str">
        <f>IF(D247="","-",IF(VLOOKUP(D247,D3TK!$D$7:$U$44,7,0)=0,"-",IF(AND(D247=D247,OR(E247="T",E247="P")),VLOOKUP(D247,D3TK!$D$7:$U$44,7,0),"-")))</f>
        <v>JUN</v>
      </c>
      <c r="G247" s="75" t="str">
        <f>IF(D247="","-",IF(VLOOKUP(D247,D3TK!$D$7:$U$44,8,0)=0,"-",IF(AND(D247=D247,OR(E247="T",E247="P")),VLOOKUP(D247,D3TK!$D$7:$U$44,8,0),"-")))</f>
        <v>-</v>
      </c>
      <c r="H247" s="75" t="str">
        <f>IF(D247="","-",IF(VLOOKUP(D247,D3TK!$D$7:$U$44,9,0)=0,"-",IF(AND(D247=D247,OR(E247="T",E247="P")),VLOOKUP(D247,D3TK!$D$7:$U$44,9,0),"-")))</f>
        <v>-</v>
      </c>
      <c r="I247" s="75" t="str">
        <f>IF(D247="","-",IF(VLOOKUP(D247,D3TK!$D$7:$U$44,17,0)=0,"-",IF(AND(D247=D247,E247="P"),VLOOKUP(D247,D3TK!$D$7:$U$44,17,0),"-")))</f>
        <v>-</v>
      </c>
      <c r="J247" s="76" t="str">
        <f>IF(D247="","-",IF(VLOOKUP(D247,D3TK!$D$7:$U$44,18,0)=0,"-",IF(AND(D247=D247,E247="P"),VLOOKUP(D247,D3TK!$D$7:$U$44,18,0),"-")))</f>
        <v>-</v>
      </c>
      <c r="K247" s="77" t="s">
        <v>154</v>
      </c>
      <c r="L247" s="78" t="s">
        <v>85</v>
      </c>
      <c r="M247" s="72"/>
      <c r="N247" s="73" t="s">
        <v>152</v>
      </c>
      <c r="O247" s="74" t="s">
        <v>38</v>
      </c>
      <c r="P247" s="75" t="str">
        <f>IF(N247="","-",IF(VLOOKUP(N247,D3TK!$D$7:$U$44,7,0)=0,"-",IF(AND(N247=N247,OR(O247="T",O247="P")),VLOOKUP(N247,D3TK!$D$7:$U$44,7,0),"-")))</f>
        <v>AZP</v>
      </c>
      <c r="Q247" s="75" t="str">
        <f>IF(N247="","-",IF(VLOOKUP(N247,D3TK!$D$7:$U$44,8,0)=0,"-",IF(AND(N247=N247,OR(O247="T",O247="P")),VLOOKUP(N247,D3TK!$D$7:$U$44,8,0),"-")))</f>
        <v>-</v>
      </c>
      <c r="R247" s="75" t="str">
        <f>IF(N247="","-",IF(VLOOKUP(N247,D3TK!$D$7:$U$44,9,0)=0,"-",IF(AND(N247=N247,OR(O247="T",O247="P")),VLOOKUP(N247,D3TK!$D$7:$U$44,9,0),"-")))</f>
        <v>-</v>
      </c>
      <c r="S247" s="75" t="str">
        <f>IF(N247="","-",IF(VLOOKUP(N247,D3TK!$D$7:$U$44,17,0)=0,"-",IF(AND(N247=N247,O247="P"),VLOOKUP(N247,D3TK!$D$7:$U$44,17,0),"-")))</f>
        <v>FST</v>
      </c>
      <c r="T247" s="76" t="str">
        <f>IF(N247="","-",IF(VLOOKUP(N247,D3TK!$D$7:$U$44,18,0)=0,"-",IF(AND(N247=N247,O247="P"),VLOOKUP(N247,D3TK!$D$7:$U$44,18,0),"-")))</f>
        <v>TLS</v>
      </c>
      <c r="U247" s="79" t="s">
        <v>154</v>
      </c>
      <c r="V247" s="78" t="s">
        <v>26</v>
      </c>
      <c r="W247" s="72"/>
      <c r="X247" s="73"/>
      <c r="Y247" s="74"/>
      <c r="Z247" s="75" t="str">
        <f>IF(X247="","-",IF(VLOOKUP(X247,D3TK!$D$7:$U$44,7,0)=0,"-",IF(AND(X247=X247,OR(Y247="T",Y247="P")),VLOOKUP(X247,D3TK!$D$7:$U$44,7,0),"-")))</f>
        <v>-</v>
      </c>
      <c r="AA247" s="75" t="str">
        <f>IF(X247="","-",IF(VLOOKUP(X247,D3TK!$D$7:$U$44,8,0)=0,"-",IF(AND(X247=X247,OR(Y247="T",Y247="P")),VLOOKUP(X247,D3TK!$D$7:$U$44,8,0),"-")))</f>
        <v>-</v>
      </c>
      <c r="AB247" s="75" t="str">
        <f>IF(X247="","-",IF(VLOOKUP(X247,D3TK!$D$7:$U$44,9,0)=0,"-",IF(AND(X247=X247,OR(Y247="T",Y247="P")),VLOOKUP(X247,D3TK!$D$7:$U$44,9,0),"-")))</f>
        <v>-</v>
      </c>
      <c r="AC247" s="75" t="str">
        <f>IF(X247="","-",IF(VLOOKUP(X247,D3TK!$D$7:$U$44,17,0)=0,"-",IF(AND(X247=X247,Y247="P"),VLOOKUP(X247,D3TK!$D$7:$U$44,17,0),"-")))</f>
        <v>-</v>
      </c>
      <c r="AD247" s="76" t="str">
        <f>IF(X247="","-",IF(VLOOKUP(X247,D3TK!$D$7:$U$44,18,0)=0,"-",IF(AND(X247=X247,Y247="P"),VLOOKUP(X247,D3TK!$D$7:$U$44,18,0),"-")))</f>
        <v>-</v>
      </c>
      <c r="AE247" s="79" t="s">
        <v>154</v>
      </c>
      <c r="AF247" s="81"/>
      <c r="AG247" s="72"/>
      <c r="AH247" s="73" t="s">
        <v>153</v>
      </c>
      <c r="AI247" s="74" t="s">
        <v>38</v>
      </c>
      <c r="AJ247" s="75" t="str">
        <f>IF(AH247="","-",IF(VLOOKUP(AH247,D3TK!$D$7:$U$44,7,0)=0,"-",IF(AND(AH247=AH247,OR(AI247="T",AI247="P")),VLOOKUP(AH247,D3TK!$D$7:$U$44,7,0),"-")))</f>
        <v>JUN</v>
      </c>
      <c r="AK247" s="75" t="str">
        <f>IF(AH247="","-",IF(VLOOKUP(AH247,D3TK!$D$7:$U$44,8,0)=0,"-",IF(AND(AH247=AH247,OR(AI247="T",AI247="P")),VLOOKUP(AH247,D3TK!$D$7:$U$44,8,0),"-")))</f>
        <v>-</v>
      </c>
      <c r="AL247" s="75" t="str">
        <f>IF(AH247="","-",IF(VLOOKUP(AH247,D3TK!$D$7:$U$44,9,0)=0,"-",IF(AND(AH247=AH247,OR(AI247="T",AI247="P")),VLOOKUP(AH247,D3TK!$D$7:$U$44,9,0),"-")))</f>
        <v>-</v>
      </c>
      <c r="AM247" s="75" t="str">
        <f>IF(AH247="","-",IF(VLOOKUP(AH247,D3TK!$D$7:$U$44,17,0)=0,"-",IF(AND(AH247=AH247,AI247="P"),VLOOKUP(AH247,D3TK!$D$7:$U$44,17,0),"-")))</f>
        <v>-</v>
      </c>
      <c r="AN247" s="76" t="str">
        <f>IF(AH247="","-",IF(VLOOKUP(AH247,D3TK!$D$7:$U$44,18,0)=0,"-",IF(AND(AH247=AH247,AI247="P"),VLOOKUP(AH247,D3TK!$D$7:$U$44,18,0),"-")))</f>
        <v>-</v>
      </c>
      <c r="AO247" s="79" t="s">
        <v>154</v>
      </c>
      <c r="AP247" s="78" t="s">
        <v>142</v>
      </c>
      <c r="AQ247" s="72"/>
      <c r="AR247" s="73"/>
      <c r="AS247" s="74"/>
      <c r="AT247" s="75" t="str">
        <f>IF(AR247="","-",IF(VLOOKUP(AR247,D3TK!$D$7:$U$44,7,0)=0,"-",IF(AND(AR247=AR247,OR(AS247="T",AS247="P")),VLOOKUP(AR247,D3TK!$D$7:$U$44,7,0),"-")))</f>
        <v>-</v>
      </c>
      <c r="AU247" s="75" t="str">
        <f>IF(AR247="","-",IF(VLOOKUP(AR247,D3TK!$D$7:$U$44,8,0)=0,"-",IF(AND(AR247=AR247,OR(AS247="T",AS247="P")),VLOOKUP(AR247,D3TK!$D$7:$U$44,8,0),"-")))</f>
        <v>-</v>
      </c>
      <c r="AV247" s="75" t="str">
        <f>IF(AR247="","-",IF(VLOOKUP(AR247,D3TK!$D$7:$U$44,9,0)=0,"-",IF(AND(AR247=AR247,OR(AS247="T",AS247="P")),VLOOKUP(AR247,D3TK!$D$7:$U$44,9,0),"-")))</f>
        <v>-</v>
      </c>
      <c r="AW247" s="75" t="str">
        <f>IF(AR247="","-",IF(VLOOKUP(AR247,D3TK!$D$7:$U$44,17,0)=0,"-",IF(AND(AR247=AR247,AS247="P"),VLOOKUP(AR247,D3TK!$D$7:$U$44,17,0),"-")))</f>
        <v>-</v>
      </c>
      <c r="AX247" s="76" t="str">
        <f>IF(AR247="","-",IF(VLOOKUP(AR247,D3TK!$D$7:$U$44,18,0)=0,"-",IF(AND(AR247=AR247,AS247="P"),VLOOKUP(AR247,D3TK!$D$7:$U$44,18,0),"-")))</f>
        <v>-</v>
      </c>
      <c r="AY247" s="79" t="s">
        <v>154</v>
      </c>
      <c r="AZ247" s="81"/>
      <c r="BA247" s="22"/>
      <c r="BB247" s="22"/>
      <c r="BC247" s="22"/>
      <c r="BD247" s="22"/>
      <c r="BE247" s="2"/>
      <c r="BF247" s="2"/>
      <c r="BG247" s="2"/>
      <c r="BH247" s="2"/>
      <c r="BI247" s="2"/>
      <c r="BJ247" s="2"/>
    </row>
    <row r="248" spans="1:62" ht="14.25" customHeight="1">
      <c r="A248" s="23">
        <v>5</v>
      </c>
      <c r="B248" s="38" t="s">
        <v>726</v>
      </c>
      <c r="C248" s="72"/>
      <c r="D248" s="73" t="s">
        <v>156</v>
      </c>
      <c r="E248" s="74" t="s">
        <v>38</v>
      </c>
      <c r="F248" s="75" t="str">
        <f>IF(D248="","-",IF(VLOOKUP(D248,D4TI!$D$7:$U$58,7,0)=0,"-",IF(AND(D248=D248,OR(E248="T",E248="P")),VLOOKUP(D248,D4TI!$D$7:$U$58,7,0),"-")))</f>
        <v>VES</v>
      </c>
      <c r="G248" s="75" t="str">
        <f>IF(D248="","-",IF(VLOOKUP(D248,D4TI!$D$7:$U$58,8,0)=0,"-",IF(AND(D248=D248,OR(E248="T",E248="P")),VLOOKUP(D248,D4TI!$D$7:$U$58,8,0),"-")))</f>
        <v>-</v>
      </c>
      <c r="H248" s="75" t="str">
        <f>IF(D248="","-",IF(VLOOKUP(D248,D4TI!$D$7:$U$58,9,0)=0,"-",IF(AND(D248=D248,OR(E248="T",E248="P")),VLOOKUP(D248,D4TI!$D$7:$U$58,9,0),"-")))</f>
        <v>-</v>
      </c>
      <c r="I248" s="75" t="str">
        <f>IF(D248="","-",IF(VLOOKUP(D248,D4TI!$D$7:$U$58,17,0)=0,"-",IF(AND(D248=D248,E248="P"),VLOOKUP(D248,D4TI!$D$7:$U$58,17,0),"-")))</f>
        <v>RDS</v>
      </c>
      <c r="J248" s="76" t="str">
        <f>IF(D248="","-",IF(VLOOKUP(D248,D4TI!$D$7:$U$58,18,0)=0,"-",IF(AND(D248=D248,E248="P"),VLOOKUP(D248,D4TI!$D$7:$U$58,18,0),"-")))</f>
        <v>-</v>
      </c>
      <c r="K248" s="83" t="s">
        <v>157</v>
      </c>
      <c r="L248" s="78" t="s">
        <v>33</v>
      </c>
      <c r="M248" s="72"/>
      <c r="N248" s="73" t="s">
        <v>155</v>
      </c>
      <c r="O248" s="74" t="s">
        <v>38</v>
      </c>
      <c r="P248" s="75" t="str">
        <f>IF(N248="","-",IF(VLOOKUP(N248,D4TI!$D$7:$U$58,7,0)=0,"-",IF(AND(N248=N248,OR(O248="T",O248="P")),VLOOKUP(N248,D4TI!$D$7:$U$58,7,0),"-")))</f>
        <v>RMM</v>
      </c>
      <c r="Q248" s="75" t="str">
        <f>IF(N248="","-",IF(VLOOKUP(N248,D4TI!$D$7:$U$58,8,0)=0,"-",IF(AND(N248=N248,OR(O248="T",O248="P")),VLOOKUP(N248,D4TI!$D$7:$U$58,8,0),"-")))</f>
        <v>-</v>
      </c>
      <c r="R248" s="75" t="str">
        <f>IF(N248="","-",IF(VLOOKUP(N248,D4TI!$D$7:$U$58,9,0)=0,"-",IF(AND(N248=N248,OR(O248="T",O248="P")),VLOOKUP(N248,D4TI!$D$7:$U$58,9,0),"-")))</f>
        <v>-</v>
      </c>
      <c r="S248" s="75" t="str">
        <f>IF(N248="","-",IF(VLOOKUP(N248,D4TI!$D$7:$U$58,17,0)=0,"-",IF(AND(N248=N248,O248="P"),VLOOKUP(N248,D4TI!$D$7:$U$58,17,0),"-")))</f>
        <v>-</v>
      </c>
      <c r="T248" s="76" t="str">
        <f>IF(N248="","-",IF(VLOOKUP(N248,D4TI!$D$7:$U$58,18,0)=0,"-",IF(AND(N248=N248,O248="P"),VLOOKUP(N248,D4TI!$D$7:$U$58,18,0),"-")))</f>
        <v>-</v>
      </c>
      <c r="U248" s="83" t="s">
        <v>157</v>
      </c>
      <c r="V248" s="78" t="s">
        <v>142</v>
      </c>
      <c r="W248" s="72"/>
      <c r="X248" s="73" t="s">
        <v>143</v>
      </c>
      <c r="Y248" s="74" t="s">
        <v>38</v>
      </c>
      <c r="Z248" s="75" t="str">
        <f>IF(X248="","-",IF(VLOOKUP(X248,D4TI!$D$7:$U$58,7,0)=0,"-",IF(AND(X248=X248,OR(Y248="T",Y248="P")),VLOOKUP(X248,D4TI!$D$7:$U$58,7,0),"-")))</f>
        <v>RIS</v>
      </c>
      <c r="AA248" s="75" t="str">
        <f>IF(X248="","-",IF(VLOOKUP(X248,D4TI!$D$7:$U$58,8,0)=0,"-",IF(AND(X248=X248,OR(Y248="T",Y248="P")),VLOOKUP(X248,D4TI!$D$7:$U$58,8,0),"-")))</f>
        <v>-</v>
      </c>
      <c r="AB248" s="75" t="str">
        <f>IF(X248="","-",IF(VLOOKUP(X248,D4TI!$D$7:$U$58,9,0)=0,"-",IF(AND(X248=X248,OR(Y248="T",Y248="P")),VLOOKUP(X248,D4TI!$D$7:$U$58,9,0),"-")))</f>
        <v>-</v>
      </c>
      <c r="AC248" s="75" t="str">
        <f>IF(X248="","-",IF(VLOOKUP(X248,D4TI!$D$7:$U$58,17,0)=0,"-",IF(AND(X248=X248,Y248="P"),VLOOKUP(X248,D4TI!$D$7:$U$58,17,0),"-")))</f>
        <v>-</v>
      </c>
      <c r="AD248" s="76" t="str">
        <f>IF(X248="","-",IF(VLOOKUP(X248,D4TI!$D$7:$U$58,18,0)=0,"-",IF(AND(X248=X248,Y248="P"),VLOOKUP(X248,D4TI!$D$7:$U$58,18,0),"-")))</f>
        <v>-</v>
      </c>
      <c r="AE248" s="83" t="s">
        <v>157</v>
      </c>
      <c r="AF248" s="78" t="s">
        <v>46</v>
      </c>
      <c r="AG248" s="72"/>
      <c r="AH248" s="82"/>
      <c r="AI248" s="72"/>
      <c r="AJ248" s="75" t="str">
        <f>IF(AH248="","-",IF(VLOOKUP(AH248,D4TI!$D$7:$U$58,7,0)=0,"-",IF(AND(AH248=AH248,OR(AI248="T",AI248="P")),VLOOKUP(AH248,D4TI!$D$7:$U$58,7,0),"-")))</f>
        <v>-</v>
      </c>
      <c r="AK248" s="75" t="str">
        <f>IF(AH248="","-",IF(VLOOKUP(AH248,D4TI!$D$7:$U$58,8,0)=0,"-",IF(AND(AH248=AH248,OR(AI248="T",AI248="P")),VLOOKUP(AH248,D4TI!$D$7:$U$58,8,0),"-")))</f>
        <v>-</v>
      </c>
      <c r="AL248" s="75" t="str">
        <f>IF(AH248="","-",IF(VLOOKUP(AH248,D4TI!$D$7:$U$58,9,0)=0,"-",IF(AND(AH248=AH248,OR(AI248="T",AI248="P")),VLOOKUP(AH248,D4TI!$D$7:$U$58,9,0),"-")))</f>
        <v>-</v>
      </c>
      <c r="AM248" s="75" t="str">
        <f>IF(AH248="","-",IF(VLOOKUP(AH248,D4TI!$D$7:$U$58,17,0)=0,"-",IF(AND(AH248=AH248,AI248="P"),VLOOKUP(AH248,D4TI!$D$7:$U$58,17,0),"-")))</f>
        <v>-</v>
      </c>
      <c r="AN248" s="76" t="str">
        <f>IF(AH248="","-",IF(VLOOKUP(AH248,D4TI!$D$7:$U$58,18,0)=0,"-",IF(AND(AH248=AH248,AI248="P"),VLOOKUP(AH248,D4TI!$D$7:$U$58,18,0),"-")))</f>
        <v>-</v>
      </c>
      <c r="AO248" s="83" t="s">
        <v>157</v>
      </c>
      <c r="AP248" s="81"/>
      <c r="AQ248" s="72"/>
      <c r="AR248" s="73"/>
      <c r="AS248" s="74"/>
      <c r="AT248" s="75" t="str">
        <f>IF(AR248="","-",IF(VLOOKUP(AR248,D4TI!$D$7:$U$58,7,0)=0,"-",IF(AND(AR248=AR248,OR(AS248="T",AS248="P")),VLOOKUP(AR248,D4TI!$D$7:$U$58,7,0),"-")))</f>
        <v>-</v>
      </c>
      <c r="AU248" s="75" t="str">
        <f>IF(AR248="","-",IF(VLOOKUP(AR248,D4TI!$D$7:$U$58,8,0)=0,"-",IF(AND(AR248=AR248,OR(AS248="T",AS248="P")),VLOOKUP(AR248,D4TI!$D$7:$U$58,8,0),"-")))</f>
        <v>-</v>
      </c>
      <c r="AV248" s="75" t="str">
        <f>IF(AR248="","-",IF(VLOOKUP(AR248,D4TI!$D$7:$U$58,9,0)=0,"-",IF(AND(AR248=AR248,OR(AS248="T",AS248="P")),VLOOKUP(AR248,D4TI!$D$7:$U$58,9,0),"-")))</f>
        <v>-</v>
      </c>
      <c r="AW248" s="75" t="str">
        <f>IF(AR248="","-",IF(VLOOKUP(AR248,D4TI!$D$7:$U$58,17,0)=0,"-",IF(AND(AR248=AR248,AS248="P"),VLOOKUP(AR248,D4TI!$D$7:$U$58,17,0),"-")))</f>
        <v>-</v>
      </c>
      <c r="AX248" s="76" t="str">
        <f>IF(AR248="","-",IF(VLOOKUP(AR248,D4TI!$D$7:$U$58,18,0)=0,"-",IF(AND(AR248=AR248,AS248="P"),VLOOKUP(AR248,D4TI!$D$7:$U$58,18,0),"-")))</f>
        <v>-</v>
      </c>
      <c r="AY248" s="83" t="s">
        <v>157</v>
      </c>
      <c r="AZ248" s="81"/>
      <c r="BA248" s="22"/>
      <c r="BB248" s="22"/>
      <c r="BC248" s="22"/>
      <c r="BD248" s="22"/>
      <c r="BE248" s="2"/>
      <c r="BF248" s="2"/>
      <c r="BG248" s="2"/>
      <c r="BH248" s="2"/>
      <c r="BI248" s="2"/>
      <c r="BJ248" s="2"/>
    </row>
    <row r="249" spans="1:62" ht="14.25" customHeight="1">
      <c r="A249" s="23">
        <v>5</v>
      </c>
      <c r="B249" s="38" t="s">
        <v>726</v>
      </c>
      <c r="C249" s="72"/>
      <c r="D249" s="73" t="s">
        <v>156</v>
      </c>
      <c r="E249" s="74" t="s">
        <v>38</v>
      </c>
      <c r="F249" s="75" t="str">
        <f>IF(D249="","-",IF(VLOOKUP(D249,D4TI!$D$7:$U$58,7,0)=0,"-",IF(AND(D249=D249,OR(E249="T",E249="P")),VLOOKUP(D249,D4TI!$D$7:$U$58,7,0),"-")))</f>
        <v>VES</v>
      </c>
      <c r="G249" s="75" t="str">
        <f>IF(D249="","-",IF(VLOOKUP(D249,D4TI!$D$7:$U$58,8,0)=0,"-",IF(AND(D249=D249,OR(E249="T",E249="P")),VLOOKUP(D249,D4TI!$D$7:$U$58,8,0),"-")))</f>
        <v>-</v>
      </c>
      <c r="H249" s="75" t="str">
        <f>IF(D249="","-",IF(VLOOKUP(D249,D4TI!$D$7:$U$58,9,0)=0,"-",IF(AND(D249=D249,OR(E249="T",E249="P")),VLOOKUP(D249,D4TI!$D$7:$U$58,9,0),"-")))</f>
        <v>-</v>
      </c>
      <c r="I249" s="75" t="str">
        <f>IF(D249="","-",IF(VLOOKUP(D249,D4TI!$D$7:$U$58,17,0)=0,"-",IF(AND(D249=D249,E249="P"),VLOOKUP(D249,D4TI!$D$7:$U$58,17,0),"-")))</f>
        <v>RDS</v>
      </c>
      <c r="J249" s="76" t="str">
        <f>IF(D249="","-",IF(VLOOKUP(D249,D4TI!$D$7:$U$58,18,0)=0,"-",IF(AND(D249=D249,E249="P"),VLOOKUP(D249,D4TI!$D$7:$U$58,18,0),"-")))</f>
        <v>-</v>
      </c>
      <c r="K249" s="83" t="s">
        <v>159</v>
      </c>
      <c r="L249" s="78" t="s">
        <v>33</v>
      </c>
      <c r="M249" s="72"/>
      <c r="N249" s="82"/>
      <c r="O249" s="72"/>
      <c r="P249" s="75" t="str">
        <f>IF(N249="","-",IF(VLOOKUP(N249,D4TI!$D$7:$U$58,7,0)=0,"-",IF(AND(N249=N249,OR(O249="T",O249="P")),VLOOKUP(N249,D4TI!$D$7:$U$58,7,0),"-")))</f>
        <v>-</v>
      </c>
      <c r="Q249" s="75" t="str">
        <f>IF(N249="","-",IF(VLOOKUP(N249,D4TI!$D$7:$U$58,8,0)=0,"-",IF(AND(N249=N249,OR(O249="T",O249="P")),VLOOKUP(N249,D4TI!$D$7:$U$58,8,0),"-")))</f>
        <v>-</v>
      </c>
      <c r="R249" s="75" t="str">
        <f>IF(N249="","-",IF(VLOOKUP(N249,D4TI!$D$7:$U$58,9,0)=0,"-",IF(AND(N249=N249,OR(O249="T",O249="P")),VLOOKUP(N249,D4TI!$D$7:$U$58,9,0),"-")))</f>
        <v>-</v>
      </c>
      <c r="S249" s="75" t="str">
        <f>IF(N249="","-",IF(VLOOKUP(N249,D4TI!$D$7:$U$58,17,0)=0,"-",IF(AND(N249=N249,O249="P"),VLOOKUP(N249,D4TI!$D$7:$U$58,17,0),"-")))</f>
        <v>-</v>
      </c>
      <c r="T249" s="76" t="str">
        <f>IF(N249="","-",IF(VLOOKUP(N249,D4TI!$D$7:$U$58,18,0)=0,"-",IF(AND(N249=N249,O249="P"),VLOOKUP(N249,D4TI!$D$7:$U$58,18,0),"-")))</f>
        <v>-</v>
      </c>
      <c r="U249" s="83" t="s">
        <v>159</v>
      </c>
      <c r="V249" s="81"/>
      <c r="W249" s="72"/>
      <c r="X249" s="73" t="s">
        <v>143</v>
      </c>
      <c r="Y249" s="74" t="s">
        <v>38</v>
      </c>
      <c r="Z249" s="75" t="str">
        <f>IF(X249="","-",IF(VLOOKUP(X249,D4TI!$D$7:$U$58,7,0)=0,"-",IF(AND(X249=X249,OR(Y249="T",Y249="P")),VLOOKUP(X249,D4TI!$D$7:$U$58,7,0),"-")))</f>
        <v>RIS</v>
      </c>
      <c r="AA249" s="75" t="str">
        <f>IF(X249="","-",IF(VLOOKUP(X249,D4TI!$D$7:$U$58,8,0)=0,"-",IF(AND(X249=X249,OR(Y249="T",Y249="P")),VLOOKUP(X249,D4TI!$D$7:$U$58,8,0),"-")))</f>
        <v>-</v>
      </c>
      <c r="AB249" s="75" t="str">
        <f>IF(X249="","-",IF(VLOOKUP(X249,D4TI!$D$7:$U$58,9,0)=0,"-",IF(AND(X249=X249,OR(Y249="T",Y249="P")),VLOOKUP(X249,D4TI!$D$7:$U$58,9,0),"-")))</f>
        <v>-</v>
      </c>
      <c r="AC249" s="75" t="str">
        <f>IF(X249="","-",IF(VLOOKUP(X249,D4TI!$D$7:$U$58,17,0)=0,"-",IF(AND(X249=X249,Y249="P"),VLOOKUP(X249,D4TI!$D$7:$U$58,17,0),"-")))</f>
        <v>-</v>
      </c>
      <c r="AD249" s="76" t="str">
        <f>IF(X249="","-",IF(VLOOKUP(X249,D4TI!$D$7:$U$58,18,0)=0,"-",IF(AND(X249=X249,Y249="P"),VLOOKUP(X249,D4TI!$D$7:$U$58,18,0),"-")))</f>
        <v>-</v>
      </c>
      <c r="AE249" s="83" t="s">
        <v>159</v>
      </c>
      <c r="AF249" s="78" t="s">
        <v>46</v>
      </c>
      <c r="AG249" s="72"/>
      <c r="AH249" s="82"/>
      <c r="AI249" s="72"/>
      <c r="AJ249" s="75" t="str">
        <f>IF(AH249="","-",IF(VLOOKUP(AH249,D4TI!$D$7:$U$58,7,0)=0,"-",IF(AND(AH249=AH249,OR(AI249="T",AI249="P")),VLOOKUP(AH249,D4TI!$D$7:$U$58,7,0),"-")))</f>
        <v>-</v>
      </c>
      <c r="AK249" s="75" t="str">
        <f>IF(AH249="","-",IF(VLOOKUP(AH249,D4TI!$D$7:$U$58,8,0)=0,"-",IF(AND(AH249=AH249,OR(AI249="T",AI249="P")),VLOOKUP(AH249,D4TI!$D$7:$U$58,8,0),"-")))</f>
        <v>-</v>
      </c>
      <c r="AL249" s="75" t="str">
        <f>IF(AH249="","-",IF(VLOOKUP(AH249,D4TI!$D$7:$U$58,9,0)=0,"-",IF(AND(AH249=AH249,OR(AI249="T",AI249="P")),VLOOKUP(AH249,D4TI!$D$7:$U$58,9,0),"-")))</f>
        <v>-</v>
      </c>
      <c r="AM249" s="75" t="str">
        <f>IF(AH249="","-",IF(VLOOKUP(AH249,D4TI!$D$7:$U$58,17,0)=0,"-",IF(AND(AH249=AH249,AI249="P"),VLOOKUP(AH249,D4TI!$D$7:$U$58,17,0),"-")))</f>
        <v>-</v>
      </c>
      <c r="AN249" s="76" t="str">
        <f>IF(AH249="","-",IF(VLOOKUP(AH249,D4TI!$D$7:$U$58,18,0)=0,"-",IF(AND(AH249=AH249,AI249="P"),VLOOKUP(AH249,D4TI!$D$7:$U$58,18,0),"-")))</f>
        <v>-</v>
      </c>
      <c r="AO249" s="83" t="s">
        <v>159</v>
      </c>
      <c r="AP249" s="81"/>
      <c r="AQ249" s="72"/>
      <c r="AR249" s="82"/>
      <c r="AS249" s="72"/>
      <c r="AT249" s="75" t="str">
        <f>IF(AR249="","-",IF(VLOOKUP(AR249,D4TI!$D$7:$U$58,7,0)=0,"-",IF(AND(AR249=AR249,OR(AS249="T",AS249="P")),VLOOKUP(AR249,D4TI!$D$7:$U$58,7,0),"-")))</f>
        <v>-</v>
      </c>
      <c r="AU249" s="75" t="str">
        <f>IF(AR249="","-",IF(VLOOKUP(AR249,D4TI!$D$7:$U$58,8,0)=0,"-",IF(AND(AR249=AR249,OR(AS249="T",AS249="P")),VLOOKUP(AR249,D4TI!$D$7:$U$58,8,0),"-")))</f>
        <v>-</v>
      </c>
      <c r="AV249" s="75" t="str">
        <f>IF(AR249="","-",IF(VLOOKUP(AR249,D4TI!$D$7:$U$58,9,0)=0,"-",IF(AND(AR249=AR249,OR(AS249="T",AS249="P")),VLOOKUP(AR249,D4TI!$D$7:$U$58,9,0),"-")))</f>
        <v>-</v>
      </c>
      <c r="AW249" s="75" t="str">
        <f>IF(AR249="","-",IF(VLOOKUP(AR249,D4TI!$D$7:$U$58,17,0)=0,"-",IF(AND(AR249=AR249,AS249="P"),VLOOKUP(AR249,D4TI!$D$7:$U$58,17,0),"-")))</f>
        <v>-</v>
      </c>
      <c r="AX249" s="76" t="str">
        <f>IF(AR249="","-",IF(VLOOKUP(AR249,D4TI!$D$7:$U$58,18,0)=0,"-",IF(AND(AR249=AR249,AS249="P"),VLOOKUP(AR249,D4TI!$D$7:$U$58,18,0),"-")))</f>
        <v>-</v>
      </c>
      <c r="AY249" s="83" t="s">
        <v>159</v>
      </c>
      <c r="AZ249" s="81"/>
      <c r="BA249" s="22"/>
      <c r="BB249" s="22"/>
      <c r="BC249" s="22"/>
      <c r="BD249" s="22"/>
      <c r="BE249" s="2"/>
      <c r="BF249" s="2"/>
      <c r="BG249" s="2"/>
      <c r="BH249" s="2"/>
      <c r="BI249" s="2"/>
      <c r="BJ249" s="2"/>
    </row>
    <row r="250" spans="1:62" ht="14.25" customHeight="1">
      <c r="A250" s="23">
        <v>5</v>
      </c>
      <c r="B250" s="38" t="s">
        <v>726</v>
      </c>
      <c r="C250" s="72"/>
      <c r="D250" s="73"/>
      <c r="E250" s="72"/>
      <c r="F250" s="75" t="str">
        <f>IF(D250="","-",IF(VLOOKUP(D250,'S1-TI'!$D$7:$U$58,7,0)=0,"-",IF(AND(D250=D250,OR(E250="T",E250="P")),VLOOKUP(D250,'S1-TI'!$D$7:$U$58,7,0),"-")))</f>
        <v>-</v>
      </c>
      <c r="G250" s="75" t="str">
        <f>IF(D250="","-",IF(VLOOKUP(D250,'S1-TI'!$D$7:$U$58,8,0)=0,"-",IF(AND(D250=D250,OR(E250="T",E250="P")),VLOOKUP(D250,'S1-TI'!$D$7:$U$58,8,0),"-")))</f>
        <v>-</v>
      </c>
      <c r="H250" s="75" t="str">
        <f>IF(D250="","-",IF(VLOOKUP(D250,'S1-TI'!$D$7:$U$58,9,0)=0,"-",IF(AND(D250=D250,OR(E250="T",E250="P")),VLOOKUP(D250,'S1-TI'!$D$7:$U$58,9,0),"-")))</f>
        <v>-</v>
      </c>
      <c r="I250" s="75" t="str">
        <f>IF(D250="","-",IF(VLOOKUP(D250,'S1-TI'!$D$7:$U$58,17,0)=0,"-",IF(AND(D250=D250,E250="P"),VLOOKUP(D250,'S1-TI'!$D$7:$U$58,17,0),"-")))</f>
        <v>-</v>
      </c>
      <c r="J250" s="76" t="str">
        <f>IF(D250="","-",IF(VLOOKUP(D250,'S1-TI'!$D$7:$U$58,18,0)=0,"-",IF(AND(D250=D250,E250="P"),VLOOKUP(D250,'S1-TI'!$D$7:$U$58,18,0),"-")))</f>
        <v>-</v>
      </c>
      <c r="K250" s="83" t="s">
        <v>162</v>
      </c>
      <c r="L250" s="81"/>
      <c r="M250" s="72"/>
      <c r="N250" s="73" t="s">
        <v>163</v>
      </c>
      <c r="O250" s="74" t="s">
        <v>38</v>
      </c>
      <c r="P250" s="75" t="str">
        <f>IF(N250="","-",IF(VLOOKUP(N250,'S1-TI'!$D$7:$U$58,7,0)=0,"-",IF(AND(N250=N250,OR(O250="T",O250="P")),VLOOKUP(N250,'S1-TI'!$D$7:$U$58,7,0),"-")))</f>
        <v>PAT</v>
      </c>
      <c r="Q250" s="75" t="str">
        <f>IF(N250="","-",IF(VLOOKUP(N250,'S1-TI'!$D$7:$U$58,8,0)=0,"-",IF(AND(N250=N250,OR(O250="T",O250="P")),VLOOKUP(N250,'S1-TI'!$D$7:$U$58,8,0),"-")))</f>
        <v>IUS</v>
      </c>
      <c r="R250" s="75" t="str">
        <f>IF(N250="","-",IF(VLOOKUP(N250,'S1-TI'!$D$7:$U$58,9,0)=0,"-",IF(AND(N250=N250,OR(O250="T",O250="P")),VLOOKUP(N250,'S1-TI'!$D$7:$U$58,9,0),"-")))</f>
        <v>JUN</v>
      </c>
      <c r="S250" s="75" t="str">
        <f>IF(N250="","-",IF(VLOOKUP(N250,'S1-TI'!$D$7:$U$58,17,0)=0,"-",IF(AND(N250=N250,O250="P"),VLOOKUP(N250,'S1-TI'!$D$7:$U$58,17,0),"-")))</f>
        <v>DES</v>
      </c>
      <c r="T250" s="76" t="str">
        <f>IF(N250="","-",IF(VLOOKUP(N250,'S1-TI'!$D$7:$U$58,18,0)=0,"-",IF(AND(N250=N250,O250="P"),VLOOKUP(N250,'S1-TI'!$D$7:$U$58,18,0),"-")))</f>
        <v>RGS</v>
      </c>
      <c r="U250" s="83" t="s">
        <v>162</v>
      </c>
      <c r="V250" s="78" t="s">
        <v>46</v>
      </c>
      <c r="W250" s="72"/>
      <c r="X250" s="73" t="s">
        <v>222</v>
      </c>
      <c r="Y250" s="74" t="s">
        <v>38</v>
      </c>
      <c r="Z250" s="75" t="str">
        <f>IF(X250="","-",IF(VLOOKUP(X250,'S1-TI'!$D$7:$U$58,7,0)=0,"-",IF(AND(X250=X250,OR(Y250="T",Y250="P")),VLOOKUP(X250,'S1-TI'!$D$7:$U$58,7,0),"-")))</f>
        <v>IPM</v>
      </c>
      <c r="AA250" s="75" t="str">
        <f>IF(X250="","-",IF(VLOOKUP(X250,'S1-TI'!$D$7:$U$58,8,0)=0,"-",IF(AND(X250=X250,OR(Y250="T",Y250="P")),VLOOKUP(X250,'S1-TI'!$D$7:$U$58,8,0),"-")))</f>
        <v>-</v>
      </c>
      <c r="AB250" s="75" t="str">
        <f>IF(X250="","-",IF(VLOOKUP(X250,'S1-TI'!$D$7:$U$58,9,0)=0,"-",IF(AND(X250=X250,OR(Y250="T",Y250="P")),VLOOKUP(X250,'S1-TI'!$D$7:$U$58,9,0),"-")))</f>
        <v>-</v>
      </c>
      <c r="AC250" s="75" t="str">
        <f>IF(X250="","-",IF(VLOOKUP(X250,'S1-TI'!$D$7:$U$58,17,0)=0,"-",IF(AND(X250=X250,Y250="P"),VLOOKUP(X250,'S1-TI'!$D$7:$U$58,17,0),"-")))</f>
        <v>ARH</v>
      </c>
      <c r="AD250" s="76" t="str">
        <f>IF(X250="","-",IF(VLOOKUP(X250,'S1-TI'!$D$7:$U$58,18,0)=0,"-",IF(AND(X250=X250,Y250="P"),VLOOKUP(X250,'S1-TI'!$D$7:$U$58,18,0),"-")))</f>
        <v>-</v>
      </c>
      <c r="AE250" s="83" t="s">
        <v>162</v>
      </c>
      <c r="AF250" s="78" t="s">
        <v>117</v>
      </c>
      <c r="AG250" s="72"/>
      <c r="AH250" s="73" t="s">
        <v>408</v>
      </c>
      <c r="AI250" s="74" t="s">
        <v>31</v>
      </c>
      <c r="AJ250" s="75" t="str">
        <f>IF(AH250="","-",IF(VLOOKUP(AH250,'S1-TI'!$D$7:$U$58,7,0)=0,"-",IF(AND(AH250=AH250,OR(AI250="T",AI250="P")),VLOOKUP(AH250,'S1-TI'!$D$7:$U$58,7,0),"-")))</f>
        <v>GPS</v>
      </c>
      <c r="AK250" s="75" t="str">
        <f>IF(AH250="","-",IF(VLOOKUP(AH250,'S1-TI'!$D$7:$U$58,8,0)=0,"-",IF(AND(AH250=AH250,OR(AI250="T",AI250="P")),VLOOKUP(AH250,'S1-TI'!$D$7:$U$58,8,0),"-")))</f>
        <v>-</v>
      </c>
      <c r="AL250" s="75" t="str">
        <f>IF(AH250="","-",IF(VLOOKUP(AH250,'S1-TI'!$D$7:$U$58,9,0)=0,"-",IF(AND(AH250=AH250,OR(AI250="T",AI250="P")),VLOOKUP(AH250,'S1-TI'!$D$7:$U$58,9,0),"-")))</f>
        <v>-</v>
      </c>
      <c r="AM250" s="75" t="str">
        <f>IF(AH250="","-",IF(VLOOKUP(AH250,'S1-TI'!$D$7:$U$58,17,0)=0,"-",IF(AND(AH250=AH250,AI250="P"),VLOOKUP(AH250,'S1-TI'!$D$7:$U$58,17,0),"-")))</f>
        <v>-</v>
      </c>
      <c r="AN250" s="76" t="str">
        <f>IF(AH250="","-",IF(VLOOKUP(AH250,'S1-TI'!$D$7:$U$58,18,0)=0,"-",IF(AND(AH250=AH250,AI250="P"),VLOOKUP(AH250,'S1-TI'!$D$7:$U$58,18,0),"-")))</f>
        <v>-</v>
      </c>
      <c r="AO250" s="83" t="s">
        <v>162</v>
      </c>
      <c r="AP250" s="78" t="s">
        <v>70</v>
      </c>
      <c r="AQ250" s="72"/>
      <c r="AR250" s="82"/>
      <c r="AS250" s="72"/>
      <c r="AT250" s="75" t="str">
        <f>IF(AR250="","-",IF(VLOOKUP(AR250,'S1-TI'!$D$7:$U$58,7,0)=0,"-",IF(AND(AR250=AR250,OR(AS250="T",AS250="P")),VLOOKUP(AR250,'S1-TI'!$D$7:$U$58,7,0),"-")))</f>
        <v>-</v>
      </c>
      <c r="AU250" s="75" t="str">
        <f>IF(AR250="","-",IF(VLOOKUP(AR250,'S1-TI'!$D$7:$U$58,8,0)=0,"-",IF(AND(AR250=AR250,OR(AS250="T",AS250="P")),VLOOKUP(AR250,'S1-TI'!$D$7:$U$58,8,0),"-")))</f>
        <v>-</v>
      </c>
      <c r="AV250" s="75" t="str">
        <f>IF(AR250="","-",IF(VLOOKUP(AR250,'S1-TI'!$D$7:$U$58,9,0)=0,"-",IF(AND(AR250=AR250,OR(AS250="T",AS250="P")),VLOOKUP(AR250,'S1-TI'!$D$7:$U$58,9,0),"-")))</f>
        <v>-</v>
      </c>
      <c r="AW250" s="75" t="str">
        <f>IF(AR250="","-",IF(VLOOKUP(AR250,'S1-TI'!$D$7:$U$58,17,0)=0,"-",IF(AND(AR250=AR250,AS250="P"),VLOOKUP(AR250,'S1-TI'!$D$7:$U$58,17,0),"-")))</f>
        <v>-</v>
      </c>
      <c r="AX250" s="76" t="str">
        <f>IF(AR250="","-",IF(VLOOKUP(AR250,'S1-TI'!$D$7:$U$58,18,0)=0,"-",IF(AND(AR250=AR250,AS250="P"),VLOOKUP(AR250,'S1-TI'!$D$7:$U$58,18,0),"-")))</f>
        <v>-</v>
      </c>
      <c r="AY250" s="83" t="s">
        <v>162</v>
      </c>
      <c r="AZ250" s="81"/>
      <c r="BA250" s="22"/>
      <c r="BB250" s="22"/>
      <c r="BC250" s="22"/>
      <c r="BD250" s="22"/>
      <c r="BE250" s="2"/>
      <c r="BF250" s="2"/>
      <c r="BG250" s="2"/>
      <c r="BH250" s="2"/>
      <c r="BI250" s="2"/>
      <c r="BJ250" s="2"/>
    </row>
    <row r="251" spans="1:62" ht="14.25" customHeight="1">
      <c r="A251" s="23">
        <v>5</v>
      </c>
      <c r="B251" s="38" t="s">
        <v>726</v>
      </c>
      <c r="C251" s="72"/>
      <c r="D251" s="82"/>
      <c r="E251" s="72"/>
      <c r="F251" s="75" t="str">
        <f>IF(D251="","-",IF(VLOOKUP(D251,'S1-TI'!$D$7:$U$58,7,0)=0,"-",IF(AND(D251=D251,OR(E251="T",E251="P")),VLOOKUP(D251,'S1-TI'!$D$7:$U$58,7,0),"-")))</f>
        <v>-</v>
      </c>
      <c r="G251" s="75" t="str">
        <f>IF(D251="","-",IF(VLOOKUP(D251,'S1-TI'!$D$7:$U$58,8,0)=0,"-",IF(AND(D251=D251,OR(E251="T",E251="P")),VLOOKUP(D251,'S1-TI'!$D$7:$U$58,8,0),"-")))</f>
        <v>-</v>
      </c>
      <c r="H251" s="75" t="str">
        <f>IF(D251="","-",IF(VLOOKUP(D251,'S1-TI'!$D$7:$U$58,9,0)=0,"-",IF(AND(D251=D251,OR(E251="T",E251="P")),VLOOKUP(D251,'S1-TI'!$D$7:$U$58,9,0),"-")))</f>
        <v>-</v>
      </c>
      <c r="I251" s="75" t="str">
        <f>IF(D251="","-",IF(VLOOKUP(D251,'S1-TI'!$D$7:$U$58,17,0)=0,"-",IF(AND(D251=D251,E251="P"),VLOOKUP(D251,'S1-TI'!$D$7:$U$58,17,0),"-")))</f>
        <v>-</v>
      </c>
      <c r="J251" s="76" t="str">
        <f>IF(D251="","-",IF(VLOOKUP(D251,'S1-TI'!$D$7:$U$58,18,0)=0,"-",IF(AND(D251=D251,E251="P"),VLOOKUP(D251,'S1-TI'!$D$7:$U$58,18,0),"-")))</f>
        <v>-</v>
      </c>
      <c r="K251" s="83" t="s">
        <v>196</v>
      </c>
      <c r="L251" s="81"/>
      <c r="M251" s="72"/>
      <c r="N251" s="73" t="s">
        <v>163</v>
      </c>
      <c r="O251" s="74" t="s">
        <v>38</v>
      </c>
      <c r="P251" s="75" t="str">
        <f>IF(N251="","-",IF(VLOOKUP(N251,'S1-TI'!$D$7:$U$58,7,0)=0,"-",IF(AND(N251=N251,OR(O251="T",O251="P")),VLOOKUP(N251,'S1-TI'!$D$7:$U$58,7,0),"-")))</f>
        <v>PAT</v>
      </c>
      <c r="Q251" s="75" t="str">
        <f>IF(N251="","-",IF(VLOOKUP(N251,'S1-TI'!$D$7:$U$58,8,0)=0,"-",IF(AND(N251=N251,OR(O251="T",O251="P")),VLOOKUP(N251,'S1-TI'!$D$7:$U$58,8,0),"-")))</f>
        <v>IUS</v>
      </c>
      <c r="R251" s="75" t="str">
        <f>IF(N251="","-",IF(VLOOKUP(N251,'S1-TI'!$D$7:$U$58,9,0)=0,"-",IF(AND(N251=N251,OR(O251="T",O251="P")),VLOOKUP(N251,'S1-TI'!$D$7:$U$58,9,0),"-")))</f>
        <v>JUN</v>
      </c>
      <c r="S251" s="75" t="str">
        <f>IF(N251="","-",IF(VLOOKUP(N251,'S1-TI'!$D$7:$U$58,17,0)=0,"-",IF(AND(N251=N251,O251="P"),VLOOKUP(N251,'S1-TI'!$D$7:$U$58,17,0),"-")))</f>
        <v>DES</v>
      </c>
      <c r="T251" s="76" t="str">
        <f>IF(N251="","-",IF(VLOOKUP(N251,'S1-TI'!$D$7:$U$58,18,0)=0,"-",IF(AND(N251=N251,O251="P"),VLOOKUP(N251,'S1-TI'!$D$7:$U$58,18,0),"-")))</f>
        <v>RGS</v>
      </c>
      <c r="U251" s="83" t="s">
        <v>196</v>
      </c>
      <c r="V251" s="78" t="s">
        <v>46</v>
      </c>
      <c r="W251" s="72"/>
      <c r="X251" s="73" t="s">
        <v>222</v>
      </c>
      <c r="Y251" s="74" t="s">
        <v>38</v>
      </c>
      <c r="Z251" s="75" t="str">
        <f>IF(X251="","-",IF(VLOOKUP(X251,'S1-TI'!$D$7:$U$58,7,0)=0,"-",IF(AND(X251=X251,OR(Y251="T",Y251="P")),VLOOKUP(X251,'S1-TI'!$D$7:$U$58,7,0),"-")))</f>
        <v>IPM</v>
      </c>
      <c r="AA251" s="75" t="str">
        <f>IF(X251="","-",IF(VLOOKUP(X251,'S1-TI'!$D$7:$U$58,8,0)=0,"-",IF(AND(X251=X251,OR(Y251="T",Y251="P")),VLOOKUP(X251,'S1-TI'!$D$7:$U$58,8,0),"-")))</f>
        <v>-</v>
      </c>
      <c r="AB251" s="75" t="str">
        <f>IF(X251="","-",IF(VLOOKUP(X251,'S1-TI'!$D$7:$U$58,9,0)=0,"-",IF(AND(X251=X251,OR(Y251="T",Y251="P")),VLOOKUP(X251,'S1-TI'!$D$7:$U$58,9,0),"-")))</f>
        <v>-</v>
      </c>
      <c r="AC251" s="75" t="str">
        <f>IF(X251="","-",IF(VLOOKUP(X251,'S1-TI'!$D$7:$U$58,17,0)=0,"-",IF(AND(X251=X251,Y251="P"),VLOOKUP(X251,'S1-TI'!$D$7:$U$58,17,0),"-")))</f>
        <v>ARH</v>
      </c>
      <c r="AD251" s="76" t="str">
        <f>IF(X251="","-",IF(VLOOKUP(X251,'S1-TI'!$D$7:$U$58,18,0)=0,"-",IF(AND(X251=X251,Y251="P"),VLOOKUP(X251,'S1-TI'!$D$7:$U$58,18,0),"-")))</f>
        <v>-</v>
      </c>
      <c r="AE251" s="83" t="s">
        <v>196</v>
      </c>
      <c r="AF251" s="78" t="s">
        <v>117</v>
      </c>
      <c r="AG251" s="72"/>
      <c r="AH251" s="73" t="s">
        <v>408</v>
      </c>
      <c r="AI251" s="74" t="s">
        <v>31</v>
      </c>
      <c r="AJ251" s="75" t="str">
        <f>IF(AH251="","-",IF(VLOOKUP(AH251,'S1-TI'!$D$7:$U$58,7,0)=0,"-",IF(AND(AH251=AH251,OR(AI251="T",AI251="P")),VLOOKUP(AH251,'S1-TI'!$D$7:$U$58,7,0),"-")))</f>
        <v>GPS</v>
      </c>
      <c r="AK251" s="75" t="str">
        <f>IF(AH251="","-",IF(VLOOKUP(AH251,'S1-TI'!$D$7:$U$58,8,0)=0,"-",IF(AND(AH251=AH251,OR(AI251="T",AI251="P")),VLOOKUP(AH251,'S1-TI'!$D$7:$U$58,8,0),"-")))</f>
        <v>-</v>
      </c>
      <c r="AL251" s="75" t="str">
        <f>IF(AH251="","-",IF(VLOOKUP(AH251,'S1-TI'!$D$7:$U$58,9,0)=0,"-",IF(AND(AH251=AH251,OR(AI251="T",AI251="P")),VLOOKUP(AH251,'S1-TI'!$D$7:$U$58,9,0),"-")))</f>
        <v>-</v>
      </c>
      <c r="AM251" s="75" t="str">
        <f>IF(AH251="","-",IF(VLOOKUP(AH251,'S1-TI'!$D$7:$U$58,17,0)=0,"-",IF(AND(AH251=AH251,AI251="P"),VLOOKUP(AH251,'S1-TI'!$D$7:$U$58,17,0),"-")))</f>
        <v>-</v>
      </c>
      <c r="AN251" s="76" t="str">
        <f>IF(AH251="","-",IF(VLOOKUP(AH251,'S1-TI'!$D$7:$U$58,18,0)=0,"-",IF(AND(AH251=AH251,AI251="P"),VLOOKUP(AH251,'S1-TI'!$D$7:$U$58,18,0),"-")))</f>
        <v>-</v>
      </c>
      <c r="AO251" s="83" t="s">
        <v>196</v>
      </c>
      <c r="AP251" s="78" t="s">
        <v>70</v>
      </c>
      <c r="AQ251" s="72"/>
      <c r="AR251" s="82"/>
      <c r="AS251" s="72"/>
      <c r="AT251" s="75" t="str">
        <f>IF(AR251="","-",IF(VLOOKUP(AR251,'S1-TI'!$D$7:$U$58,7,0)=0,"-",IF(AND(AR251=AR251,OR(AS251="T",AS251="P")),VLOOKUP(AR251,'S1-TI'!$D$7:$U$58,7,0),"-")))</f>
        <v>-</v>
      </c>
      <c r="AU251" s="75" t="str">
        <f>IF(AR251="","-",IF(VLOOKUP(AR251,'S1-TI'!$D$7:$U$58,8,0)=0,"-",IF(AND(AR251=AR251,OR(AS251="T",AS251="P")),VLOOKUP(AR251,'S1-TI'!$D$7:$U$58,8,0),"-")))</f>
        <v>-</v>
      </c>
      <c r="AV251" s="75" t="str">
        <f>IF(AR251="","-",IF(VLOOKUP(AR251,'S1-TI'!$D$7:$U$58,9,0)=0,"-",IF(AND(AR251=AR251,OR(AS251="T",AS251="P")),VLOOKUP(AR251,'S1-TI'!$D$7:$U$58,9,0),"-")))</f>
        <v>-</v>
      </c>
      <c r="AW251" s="75" t="str">
        <f>IF(AR251="","-",IF(VLOOKUP(AR251,'S1-TI'!$D$7:$U$58,17,0)=0,"-",IF(AND(AR251=AR251,AS251="P"),VLOOKUP(AR251,'S1-TI'!$D$7:$U$58,17,0),"-")))</f>
        <v>-</v>
      </c>
      <c r="AX251" s="76" t="str">
        <f>IF(AR251="","-",IF(VLOOKUP(AR251,'S1-TI'!$D$7:$U$58,18,0)=0,"-",IF(AND(AR251=AR251,AS251="P"),VLOOKUP(AR251,'S1-TI'!$D$7:$U$58,18,0),"-")))</f>
        <v>-</v>
      </c>
      <c r="AY251" s="83" t="s">
        <v>196</v>
      </c>
      <c r="AZ251" s="81"/>
      <c r="BA251" s="22"/>
      <c r="BB251" s="22"/>
      <c r="BC251" s="22"/>
      <c r="BD251" s="22"/>
      <c r="BE251" s="2"/>
      <c r="BF251" s="2"/>
      <c r="BG251" s="2"/>
      <c r="BH251" s="2"/>
      <c r="BI251" s="2"/>
      <c r="BJ251" s="2"/>
    </row>
    <row r="252" spans="1:62" ht="14.25" customHeight="1">
      <c r="A252" s="23">
        <v>5</v>
      </c>
      <c r="B252" s="38" t="s">
        <v>726</v>
      </c>
      <c r="C252" s="72"/>
      <c r="D252" s="73" t="s">
        <v>41</v>
      </c>
      <c r="E252" s="74" t="s">
        <v>31</v>
      </c>
      <c r="F252" s="75" t="str">
        <f>IF(D252="","-",IF(VLOOKUP(D252,'S1-SI'!$D$7:$U$58,7,0)=0,"-",IF(AND(D252=D252,OR(E252="T",E252="P")),VLOOKUP(D252,'S1-SI'!$D$7:$U$58,7,0),"-")))</f>
        <v>IUS</v>
      </c>
      <c r="G252" s="75" t="str">
        <f>IF(D252="","-",IF(VLOOKUP(D252,'S1-SI'!$D$7:$U$58,8,0)=0,"-",IF(AND(D252=D252,OR(E252="T",E252="P")),VLOOKUP(D252,'S1-SI'!$D$7:$U$58,8,0),"-")))</f>
        <v>ART</v>
      </c>
      <c r="H252" s="75" t="str">
        <f>IF(D252="","-",IF(VLOOKUP(D252,'S1-SI'!$D$7:$U$58,9,0)=0,"-",IF(AND(D252=D252,OR(E252="T",E252="P")),VLOOKUP(D252,'S1-SI'!$D$7:$U$58,9,0),"-")))</f>
        <v>-</v>
      </c>
      <c r="I252" s="75" t="str">
        <f>IF(D252="","-",IF(VLOOKUP(D252,'S1-SI'!$D$7:$U$58,17,0)=0,"-",IF(AND(D252=D252,E252="P"),VLOOKUP(D252,'S1-SI'!$D$7:$U$58,17,0),"-")))</f>
        <v>-</v>
      </c>
      <c r="J252" s="76" t="str">
        <f>IF(D252="","-",IF(VLOOKUP(D252,'S1-SI'!$D$7:$U$58,18,0)=0,"-",IF(AND(D252=D252,E252="P"),VLOOKUP(D252,'S1-SI'!$D$7:$U$58,18,0),"-")))</f>
        <v>-</v>
      </c>
      <c r="K252" s="77" t="s">
        <v>214</v>
      </c>
      <c r="L252" s="78" t="s">
        <v>42</v>
      </c>
      <c r="M252" s="72"/>
      <c r="N252" s="73"/>
      <c r="O252" s="74"/>
      <c r="P252" s="75" t="str">
        <f>IF(N252="","-",IF(VLOOKUP(N252,'S1-SI'!$D$7:$U$58,7,0)=0,"-",IF(AND(N252=N252,OR(O252="T",O252="P")),VLOOKUP(N252,'S1-SI'!$D$7:$U$58,7,0),"-")))</f>
        <v>-</v>
      </c>
      <c r="Q252" s="75" t="str">
        <f>IF(N252="","-",IF(VLOOKUP(N252,'S1-SI'!$D$7:$U$58,8,0)=0,"-",IF(AND(N252=N252,OR(O252="T",O252="P")),VLOOKUP(N252,'S1-SI'!$D$7:$U$58,8,0),"-")))</f>
        <v>-</v>
      </c>
      <c r="R252" s="75" t="str">
        <f>IF(N252="","-",IF(VLOOKUP(N252,'S1-SI'!$D$7:$U$58,9,0)=0,"-",IF(AND(N252=N252,OR(O252="T",O252="P")),VLOOKUP(N252,'S1-SI'!$D$7:$U$58,9,0),"-")))</f>
        <v>-</v>
      </c>
      <c r="S252" s="75" t="str">
        <f>IF(N252="","-",IF(VLOOKUP(N252,'S1-SI'!$D$7:$U$58,17,0)=0,"-",IF(AND(N252=N252,O252="P"),VLOOKUP(N252,'S1-SI'!$D$7:$U$58,17,0),"-")))</f>
        <v>-</v>
      </c>
      <c r="T252" s="76" t="str">
        <f>IF(N252="","-",IF(VLOOKUP(N252,'S1-SI'!$D$7:$U$58,18,0)=0,"-",IF(AND(N252=N252,O252="P"),VLOOKUP(N252,'S1-SI'!$D$7:$U$58,18,0),"-")))</f>
        <v>-</v>
      </c>
      <c r="U252" s="79" t="s">
        <v>214</v>
      </c>
      <c r="V252" s="78"/>
      <c r="W252" s="72"/>
      <c r="X252" s="82"/>
      <c r="Y252" s="72"/>
      <c r="Z252" s="75" t="str">
        <f>IF(X252="","-",IF(VLOOKUP(X252,'S1-SI'!$D$7:$U$58,7,0)=0,"-",IF(AND(X252=X252,OR(Y252="T",Y252="P")),VLOOKUP(X252,'S1-SI'!$D$7:$U$58,7,0),"-")))</f>
        <v>-</v>
      </c>
      <c r="AA252" s="75" t="str">
        <f>IF(X252="","-",IF(VLOOKUP(X252,'S1-SI'!$D$7:$U$58,8,0)=0,"-",IF(AND(X252=X252,OR(Y252="T",Y252="P")),VLOOKUP(X252,'S1-SI'!$D$7:$U$58,8,0),"-")))</f>
        <v>-</v>
      </c>
      <c r="AB252" s="75" t="str">
        <f>IF(X252="","-",IF(VLOOKUP(X252,'S1-SI'!$D$7:$U$58,9,0)=0,"-",IF(AND(X252=X252,OR(Y252="T",Y252="P")),VLOOKUP(X252,'S1-SI'!$D$7:$U$58,9,0),"-")))</f>
        <v>-</v>
      </c>
      <c r="AC252" s="75" t="str">
        <f>IF(X252="","-",IF(VLOOKUP(X252,'S1-SI'!$D$7:$U$58,17,0)=0,"-",IF(AND(X252=X252,Y252="P"),VLOOKUP(X252,'S1-SI'!$D$7:$U$58,17,0),"-")))</f>
        <v>-</v>
      </c>
      <c r="AD252" s="76" t="str">
        <f>IF(X252="","-",IF(VLOOKUP(X252,'S1-SI'!$D$7:$U$58,18,0)=0,"-",IF(AND(X252=X252,Y252="P"),VLOOKUP(X252,'S1-SI'!$D$7:$U$58,18,0),"-")))</f>
        <v>-</v>
      </c>
      <c r="AE252" s="79" t="s">
        <v>214</v>
      </c>
      <c r="AF252" s="81"/>
      <c r="AG252" s="72"/>
      <c r="AH252" s="82"/>
      <c r="AI252" s="72"/>
      <c r="AJ252" s="75" t="str">
        <f>IF(AH252="","-",IF(VLOOKUP(AH252,'S1-SI'!$D$7:$U$58,7,0)=0,"-",IF(AND(AH252=AH252,OR(AI252="T",AI252="P")),VLOOKUP(AH252,'S1-SI'!$D$7:$U$58,7,0),"-")))</f>
        <v>-</v>
      </c>
      <c r="AK252" s="75" t="str">
        <f>IF(AH252="","-",IF(VLOOKUP(AH252,'S1-SI'!$D$7:$U$58,8,0)=0,"-",IF(AND(AH252=AH252,OR(AI252="T",AI252="P")),VLOOKUP(AH252,'S1-SI'!$D$7:$U$58,8,0),"-")))</f>
        <v>-</v>
      </c>
      <c r="AL252" s="75" t="str">
        <f>IF(AH252="","-",IF(VLOOKUP(AH252,'S1-SI'!$D$7:$U$58,9,0)=0,"-",IF(AND(AH252=AH252,OR(AI252="T",AI252="P")),VLOOKUP(AH252,'S1-SI'!$D$7:$U$58,9,0),"-")))</f>
        <v>-</v>
      </c>
      <c r="AM252" s="75" t="str">
        <f>IF(AH252="","-",IF(VLOOKUP(AH252,'S1-SI'!$D$7:$U$58,17,0)=0,"-",IF(AND(AH252=AH252,AI252="P"),VLOOKUP(AH252,'S1-SI'!$D$7:$U$58,17,0),"-")))</f>
        <v>-</v>
      </c>
      <c r="AN252" s="76" t="str">
        <f>IF(AH252="","-",IF(VLOOKUP(AH252,'S1-SI'!$D$7:$U$58,18,0)=0,"-",IF(AND(AH252=AH252,AI252="P"),VLOOKUP(AH252,'S1-SI'!$D$7:$U$58,18,0),"-")))</f>
        <v>-</v>
      </c>
      <c r="AO252" s="79" t="s">
        <v>214</v>
      </c>
      <c r="AP252" s="81"/>
      <c r="AQ252" s="72"/>
      <c r="AR252" s="82"/>
      <c r="AS252" s="72"/>
      <c r="AT252" s="75" t="str">
        <f>IF(AR252="","-",IF(VLOOKUP(AR252,'S1-SI'!$D$7:$U$58,7,0)=0,"-",IF(AND(AR252=AR252,OR(AS252="T",AS252="P")),VLOOKUP(AR252,'S1-SI'!$D$7:$U$58,7,0),"-")))</f>
        <v>-</v>
      </c>
      <c r="AU252" s="75" t="str">
        <f>IF(AR252="","-",IF(VLOOKUP(AR252,'S1-SI'!$D$7:$U$58,8,0)=0,"-",IF(AND(AR252=AR252,OR(AS252="T",AS252="P")),VLOOKUP(AR252,'S1-SI'!$D$7:$U$58,8,0),"-")))</f>
        <v>-</v>
      </c>
      <c r="AV252" s="75" t="str">
        <f>IF(AR252="","-",IF(VLOOKUP(AR252,'S1-SI'!$D$7:$U$58,9,0)=0,"-",IF(AND(AR252=AR252,OR(AS252="T",AS252="P")),VLOOKUP(AR252,'S1-SI'!$D$7:$U$58,9,0),"-")))</f>
        <v>-</v>
      </c>
      <c r="AW252" s="75" t="str">
        <f>IF(AR252="","-",IF(VLOOKUP(AR252,'S1-SI'!$D$7:$U$58,17,0)=0,"-",IF(AND(AR252=AR252,AS252="P"),VLOOKUP(AR252,'S1-SI'!$D$7:$U$58,17,0),"-")))</f>
        <v>-</v>
      </c>
      <c r="AX252" s="76" t="str">
        <f>IF(AR252="","-",IF(VLOOKUP(AR252,'S1-SI'!$D$7:$U$58,18,0)=0,"-",IF(AND(AR252=AR252,AS252="P"),VLOOKUP(AR252,'S1-SI'!$D$7:$U$58,18,0),"-")))</f>
        <v>-</v>
      </c>
      <c r="AY252" s="79" t="s">
        <v>214</v>
      </c>
      <c r="AZ252" s="81"/>
      <c r="BA252" s="22"/>
      <c r="BB252" s="22"/>
      <c r="BC252" s="22"/>
      <c r="BD252" s="22"/>
      <c r="BE252" s="2"/>
      <c r="BF252" s="2"/>
      <c r="BG252" s="2"/>
      <c r="BH252" s="2"/>
      <c r="BI252" s="2"/>
      <c r="BJ252" s="2"/>
    </row>
    <row r="253" spans="1:62" ht="14.25" customHeight="1">
      <c r="A253" s="23">
        <v>5</v>
      </c>
      <c r="B253" s="38" t="s">
        <v>726</v>
      </c>
      <c r="C253" s="72"/>
      <c r="D253" s="73" t="s">
        <v>41</v>
      </c>
      <c r="E253" s="74" t="s">
        <v>31</v>
      </c>
      <c r="F253" s="75" t="str">
        <f>IF(D253="","-",IF(VLOOKUP(D253,'S1-SI'!$D$7:$U$58,7,0)=0,"-",IF(AND(D253=D253,OR(E253="T",E253="P")),VLOOKUP(D253,'S1-SI'!$D$7:$U$58,7,0),"-")))</f>
        <v>IUS</v>
      </c>
      <c r="G253" s="75" t="str">
        <f>IF(D253="","-",IF(VLOOKUP(D253,'S1-SI'!$D$7:$U$58,8,0)=0,"-",IF(AND(D253=D253,OR(E253="T",E253="P")),VLOOKUP(D253,'S1-SI'!$D$7:$U$58,8,0),"-")))</f>
        <v>ART</v>
      </c>
      <c r="H253" s="75" t="str">
        <f>IF(D253="","-",IF(VLOOKUP(D253,'S1-SI'!$D$7:$U$58,9,0)=0,"-",IF(AND(D253=D253,OR(E253="T",E253="P")),VLOOKUP(D253,'S1-SI'!$D$7:$U$58,9,0),"-")))</f>
        <v>-</v>
      </c>
      <c r="I253" s="75" t="str">
        <f>IF(D253="","-",IF(VLOOKUP(D253,'S1-SI'!$D$7:$U$58,17,0)=0,"-",IF(AND(D253=D253,E253="P"),VLOOKUP(D253,'S1-SI'!$D$7:$U$58,17,0),"-")))</f>
        <v>-</v>
      </c>
      <c r="J253" s="76" t="str">
        <f>IF(D253="","-",IF(VLOOKUP(D253,'S1-SI'!$D$7:$U$58,18,0)=0,"-",IF(AND(D253=D253,E253="P"),VLOOKUP(D253,'S1-SI'!$D$7:$U$58,18,0),"-")))</f>
        <v>-</v>
      </c>
      <c r="K253" s="77" t="s">
        <v>226</v>
      </c>
      <c r="L253" s="78" t="s">
        <v>42</v>
      </c>
      <c r="M253" s="72"/>
      <c r="N253" s="73"/>
      <c r="O253" s="74"/>
      <c r="P253" s="75" t="str">
        <f>IF(N253="","-",IF(VLOOKUP(N253,'S1-SI'!$D$7:$U$58,7,0)=0,"-",IF(AND(N253=N253,OR(O253="T",O253="P")),VLOOKUP(N253,'S1-SI'!$D$7:$U$58,7,0),"-")))</f>
        <v>-</v>
      </c>
      <c r="Q253" s="75" t="str">
        <f>IF(N253="","-",IF(VLOOKUP(N253,'S1-SI'!$D$7:$U$58,8,0)=0,"-",IF(AND(N253=N253,OR(O253="T",O253="P")),VLOOKUP(N253,'S1-SI'!$D$7:$U$58,8,0),"-")))</f>
        <v>-</v>
      </c>
      <c r="R253" s="75" t="str">
        <f>IF(N253="","-",IF(VLOOKUP(N253,'S1-SI'!$D$7:$U$58,9,0)=0,"-",IF(AND(N253=N253,OR(O253="T",O253="P")),VLOOKUP(N253,'S1-SI'!$D$7:$U$58,9,0),"-")))</f>
        <v>-</v>
      </c>
      <c r="S253" s="75" t="str">
        <f>IF(N253="","-",IF(VLOOKUP(N253,'S1-SI'!$D$7:$U$58,17,0)=0,"-",IF(AND(N253=N253,O253="P"),VLOOKUP(N253,'S1-SI'!$D$7:$U$58,17,0),"-")))</f>
        <v>-</v>
      </c>
      <c r="T253" s="76" t="str">
        <f>IF(N253="","-",IF(VLOOKUP(N253,'S1-SI'!$D$7:$U$58,18,0)=0,"-",IF(AND(N253=N253,O253="P"),VLOOKUP(N253,'S1-SI'!$D$7:$U$58,18,0),"-")))</f>
        <v>-</v>
      </c>
      <c r="U253" s="79" t="s">
        <v>226</v>
      </c>
      <c r="V253" s="78"/>
      <c r="W253" s="72"/>
      <c r="X253" s="82"/>
      <c r="Y253" s="72"/>
      <c r="Z253" s="75" t="str">
        <f>IF(X253="","-",IF(VLOOKUP(X253,'S1-SI'!$D$7:$U$58,7,0)=0,"-",IF(AND(X253=X253,OR(Y253="T",Y253="P")),VLOOKUP(X253,'S1-SI'!$D$7:$U$58,7,0),"-")))</f>
        <v>-</v>
      </c>
      <c r="AA253" s="75" t="str">
        <f>IF(X253="","-",IF(VLOOKUP(X253,'S1-SI'!$D$7:$U$58,8,0)=0,"-",IF(AND(X253=X253,OR(Y253="T",Y253="P")),VLOOKUP(X253,'S1-SI'!$D$7:$U$58,8,0),"-")))</f>
        <v>-</v>
      </c>
      <c r="AB253" s="75" t="str">
        <f>IF(X253="","-",IF(VLOOKUP(X253,'S1-SI'!$D$7:$U$58,9,0)=0,"-",IF(AND(X253=X253,OR(Y253="T",Y253="P")),VLOOKUP(X253,'S1-SI'!$D$7:$U$58,9,0),"-")))</f>
        <v>-</v>
      </c>
      <c r="AC253" s="75" t="str">
        <f>IF(X253="","-",IF(VLOOKUP(X253,'S1-SI'!$D$7:$U$58,17,0)=0,"-",IF(AND(X253=X253,Y253="P"),VLOOKUP(X253,'S1-SI'!$D$7:$U$58,17,0),"-")))</f>
        <v>-</v>
      </c>
      <c r="AD253" s="76" t="str">
        <f>IF(X253="","-",IF(VLOOKUP(X253,'S1-SI'!$D$7:$U$58,18,0)=0,"-",IF(AND(X253=X253,Y253="P"),VLOOKUP(X253,'S1-SI'!$D$7:$U$58,18,0),"-")))</f>
        <v>-</v>
      </c>
      <c r="AE253" s="79" t="s">
        <v>226</v>
      </c>
      <c r="AF253" s="81"/>
      <c r="AG253" s="72"/>
      <c r="AH253" s="82"/>
      <c r="AI253" s="72"/>
      <c r="AJ253" s="75" t="str">
        <f>IF(AH253="","-",IF(VLOOKUP(AH253,'S1-SI'!$D$7:$U$58,7,0)=0,"-",IF(AND(AH253=AH253,OR(AI253="T",AI253="P")),VLOOKUP(AH253,'S1-SI'!$D$7:$U$58,7,0),"-")))</f>
        <v>-</v>
      </c>
      <c r="AK253" s="75" t="str">
        <f>IF(AH253="","-",IF(VLOOKUP(AH253,'S1-SI'!$D$7:$U$58,8,0)=0,"-",IF(AND(AH253=AH253,OR(AI253="T",AI253="P")),VLOOKUP(AH253,'S1-SI'!$D$7:$U$58,8,0),"-")))</f>
        <v>-</v>
      </c>
      <c r="AL253" s="75" t="str">
        <f>IF(AH253="","-",IF(VLOOKUP(AH253,'S1-SI'!$D$7:$U$58,9,0)=0,"-",IF(AND(AH253=AH253,OR(AI253="T",AI253="P")),VLOOKUP(AH253,'S1-SI'!$D$7:$U$58,9,0),"-")))</f>
        <v>-</v>
      </c>
      <c r="AM253" s="75" t="str">
        <f>IF(AH253="","-",IF(VLOOKUP(AH253,'S1-SI'!$D$7:$U$58,17,0)=0,"-",IF(AND(AH253=AH253,AI253="P"),VLOOKUP(AH253,'S1-SI'!$D$7:$U$58,17,0),"-")))</f>
        <v>-</v>
      </c>
      <c r="AN253" s="76" t="str">
        <f>IF(AH253="","-",IF(VLOOKUP(AH253,'S1-SI'!$D$7:$U$58,18,0)=0,"-",IF(AND(AH253=AH253,AI253="P"),VLOOKUP(AH253,'S1-SI'!$D$7:$U$58,18,0),"-")))</f>
        <v>-</v>
      </c>
      <c r="AO253" s="79" t="s">
        <v>226</v>
      </c>
      <c r="AP253" s="81"/>
      <c r="AQ253" s="72"/>
      <c r="AR253" s="82"/>
      <c r="AS253" s="72"/>
      <c r="AT253" s="75" t="str">
        <f>IF(AR253="","-",IF(VLOOKUP(AR253,'S1-SI'!$D$7:$U$58,7,0)=0,"-",IF(AND(AR253=AR253,OR(AS253="T",AS253="P")),VLOOKUP(AR253,'S1-SI'!$D$7:$U$58,7,0),"-")))</f>
        <v>-</v>
      </c>
      <c r="AU253" s="75" t="str">
        <f>IF(AR253="","-",IF(VLOOKUP(AR253,'S1-SI'!$D$7:$U$58,8,0)=0,"-",IF(AND(AR253=AR253,OR(AS253="T",AS253="P")),VLOOKUP(AR253,'S1-SI'!$D$7:$U$58,8,0),"-")))</f>
        <v>-</v>
      </c>
      <c r="AV253" s="75" t="str">
        <f>IF(AR253="","-",IF(VLOOKUP(AR253,'S1-SI'!$D$7:$U$58,9,0)=0,"-",IF(AND(AR253=AR253,OR(AS253="T",AS253="P")),VLOOKUP(AR253,'S1-SI'!$D$7:$U$58,9,0),"-")))</f>
        <v>-</v>
      </c>
      <c r="AW253" s="75" t="str">
        <f>IF(AR253="","-",IF(VLOOKUP(AR253,'S1-SI'!$D$7:$U$58,17,0)=0,"-",IF(AND(AR253=AR253,AS253="P"),VLOOKUP(AR253,'S1-SI'!$D$7:$U$58,17,0),"-")))</f>
        <v>-</v>
      </c>
      <c r="AX253" s="76" t="str">
        <f>IF(AR253="","-",IF(VLOOKUP(AR253,'S1-SI'!$D$7:$U$58,18,0)=0,"-",IF(AND(AR253=AR253,AS253="P"),VLOOKUP(AR253,'S1-SI'!$D$7:$U$58,18,0),"-")))</f>
        <v>-</v>
      </c>
      <c r="AY253" s="79" t="s">
        <v>226</v>
      </c>
      <c r="AZ253" s="81"/>
      <c r="BA253" s="22"/>
      <c r="BB253" s="22"/>
      <c r="BC253" s="22"/>
      <c r="BD253" s="22"/>
      <c r="BE253" s="2"/>
      <c r="BF253" s="2"/>
      <c r="BG253" s="2"/>
      <c r="BH253" s="2"/>
      <c r="BI253" s="2"/>
      <c r="BJ253" s="2"/>
    </row>
    <row r="254" spans="1:62" ht="14.25" customHeight="1">
      <c r="A254" s="23">
        <v>5</v>
      </c>
      <c r="B254" s="38" t="s">
        <v>726</v>
      </c>
      <c r="C254" s="72"/>
      <c r="D254" s="73"/>
      <c r="E254" s="74"/>
      <c r="F254" s="75" t="str">
        <f>IF(D254="","-",IF(VLOOKUP(D254,'S1-TE'!$D$7:$U$58,7,0)=0,"-",IF(AND(D254=D254,OR(E254="T",E254="P")),VLOOKUP(D254,'S1-TE'!$D$7:$U$58,7,0),"-")))</f>
        <v>-</v>
      </c>
      <c r="G254" s="75" t="str">
        <f>IF(D254="","-",IF(VLOOKUP(D254,'S1-TE'!$D$7:$U$58,8,0)=0,"-",IF(AND(D254=D254,OR(E254="T",E254="P")),VLOOKUP(D254,'S1-TE'!$D$7:$U$58,8,0),"-")))</f>
        <v>-</v>
      </c>
      <c r="H254" s="75" t="str">
        <f>IF(D254="","-",IF(VLOOKUP(D254,'S1-TE'!$D$7:$U$58,9,0)=0,"-",IF(AND(D254=D254,OR(E254="T",E254="P")),VLOOKUP(D254,'S1-TE'!$D$7:$U$58,9,0),"-")))</f>
        <v>-</v>
      </c>
      <c r="I254" s="75" t="str">
        <f>IF(D254="","-",IF(VLOOKUP(D254,'S1-TE'!$D$7:$U$58,17,0)=0,"-",IF(AND(D254=D254,E254="P"),VLOOKUP(D254,'S1-TE'!$D$7:$U$58,17,0),"-")))</f>
        <v>-</v>
      </c>
      <c r="J254" s="76" t="str">
        <f>IF(D254="","-",IF(VLOOKUP(D254,'S1-TE'!$D$7:$U$58,18,0)=0,"-",IF(AND(D254=D254,E254="P"),VLOOKUP(D254,'S1-TE'!$D$7:$U$58,18,0),"-")))</f>
        <v>-</v>
      </c>
      <c r="K254" s="77" t="s">
        <v>233</v>
      </c>
      <c r="L254" s="132"/>
      <c r="M254" s="72"/>
      <c r="N254" s="73" t="s">
        <v>405</v>
      </c>
      <c r="O254" s="74" t="s">
        <v>31</v>
      </c>
      <c r="P254" s="75" t="str">
        <f>IF(N254="","-",IF(VLOOKUP(N254,'S1-TE'!$D$7:$U$58,7,0)=0,"-",IF(AND(N254=N254,OR(O254="T",O254="P")),VLOOKUP(N254,'S1-TE'!$D$7:$U$58,7,0),"-")))</f>
        <v>REG</v>
      </c>
      <c r="Q254" s="75" t="str">
        <f>IF(N254="","-",IF(VLOOKUP(N254,'S1-TE'!$D$7:$U$58,8,0)=0,"-",IF(AND(N254=N254,OR(O254="T",O254="P")),VLOOKUP(N254,'S1-TE'!$D$7:$U$58,8,0),"-")))</f>
        <v>-</v>
      </c>
      <c r="R254" s="75" t="str">
        <f>IF(N254="","-",IF(VLOOKUP(N254,'S1-TE'!$D$7:$U$58,9,0)=0,"-",IF(AND(N254=N254,OR(O254="T",O254="P")),VLOOKUP(N254,'S1-TE'!$D$7:$U$58,9,0),"-")))</f>
        <v>-</v>
      </c>
      <c r="S254" s="75" t="str">
        <f>IF(N254="","-",IF(VLOOKUP(N254,'S1-TE'!$D$7:$U$58,17,0)=0,"-",IF(AND(N254=N254,O254="P"),VLOOKUP(N254,'S1-TE'!$D$7:$U$58,17,0),"-")))</f>
        <v>-</v>
      </c>
      <c r="T254" s="76" t="str">
        <f>IF(N254="","-",IF(VLOOKUP(N254,'S1-TE'!$D$7:$U$58,18,0)=0,"-",IF(AND(N254=N254,O254="P"),VLOOKUP(N254,'S1-TE'!$D$7:$U$58,18,0),"-")))</f>
        <v>-</v>
      </c>
      <c r="U254" s="79" t="s">
        <v>233</v>
      </c>
      <c r="V254" s="132" t="s">
        <v>117</v>
      </c>
      <c r="W254" s="72"/>
      <c r="X254" s="73" t="s">
        <v>232</v>
      </c>
      <c r="Y254" s="74" t="s">
        <v>31</v>
      </c>
      <c r="Z254" s="75" t="str">
        <f>IF(X254="","-",IF(VLOOKUP(X254,'S1-TE'!$D$7:$U$58,7,0)=0,"-",IF(AND(X254=X254,OR(Y254="T",Y254="P")),VLOOKUP(X254,'S1-TE'!$D$7:$U$58,7,0),"-")))</f>
        <v>GDE</v>
      </c>
      <c r="AA254" s="75" t="str">
        <f>IF(X254="","-",IF(VLOOKUP(X254,'S1-TE'!$D$7:$U$58,8,0)=0,"-",IF(AND(X254=X254,OR(Y254="T",Y254="P")),VLOOKUP(X254,'S1-TE'!$D$7:$U$58,8,0),"-")))</f>
        <v>-</v>
      </c>
      <c r="AB254" s="75" t="str">
        <f>IF(X254="","-",IF(VLOOKUP(X254,'S1-TE'!$D$7:$U$58,9,0)=0,"-",IF(AND(X254=X254,OR(Y254="T",Y254="P")),VLOOKUP(X254,'S1-TE'!$D$7:$U$58,9,0),"-")))</f>
        <v>-</v>
      </c>
      <c r="AC254" s="75" t="str">
        <f>IF(X254="","-",IF(VLOOKUP(X254,'S1-TE'!$D$7:$U$58,17,0)=0,"-",IF(AND(X254=X254,Y254="P"),VLOOKUP(X254,'S1-TE'!$D$7:$U$58,17,0),"-")))</f>
        <v>-</v>
      </c>
      <c r="AD254" s="76" t="str">
        <f>IF(X254="","-",IF(VLOOKUP(X254,'S1-TE'!$D$7:$U$58,18,0)=0,"-",IF(AND(X254=X254,Y254="P"),VLOOKUP(X254,'S1-TE'!$D$7:$U$58,18,0),"-")))</f>
        <v>-</v>
      </c>
      <c r="AE254" s="79" t="s">
        <v>233</v>
      </c>
      <c r="AF254" s="132" t="s">
        <v>111</v>
      </c>
      <c r="AG254" s="72"/>
      <c r="AH254" s="73"/>
      <c r="AI254" s="74"/>
      <c r="AJ254" s="75" t="str">
        <f>IF(AH254="","-",IF(VLOOKUP(AH254,'S1-TE'!$D$7:$U$58,7,0)=0,"-",IF(AND(AH254=AH254,OR(AI254="T",AI254="P")),VLOOKUP(AH254,'S1-TE'!$D$7:$U$58,7,0),"-")))</f>
        <v>-</v>
      </c>
      <c r="AK254" s="75" t="str">
        <f>IF(AH254="","-",IF(VLOOKUP(AH254,'S1-TE'!$D$7:$U$58,8,0)=0,"-",IF(AND(AH254=AH254,OR(AI254="T",AI254="P")),VLOOKUP(AH254,'S1-TE'!$D$7:$U$58,8,0),"-")))</f>
        <v>-</v>
      </c>
      <c r="AL254" s="75" t="str">
        <f>IF(AH254="","-",IF(VLOOKUP(AH254,'S1-TE'!$D$7:$U$58,9,0)=0,"-",IF(AND(AH254=AH254,OR(AI254="T",AI254="P")),VLOOKUP(AH254,'S1-TE'!$D$7:$U$58,9,0),"-")))</f>
        <v>-</v>
      </c>
      <c r="AM254" s="75" t="str">
        <f>IF(AH254="","-",IF(VLOOKUP(AH254,'S1-TE'!$D$7:$U$58,17,0)=0,"-",IF(AND(AH254=AH254,AI254="P"),VLOOKUP(AH254,'S1-TE'!$D$7:$U$58,17,0),"-")))</f>
        <v>-</v>
      </c>
      <c r="AN254" s="76" t="str">
        <f>IF(AH254="","-",IF(VLOOKUP(AH254,'S1-TE'!$D$7:$U$58,18,0)=0,"-",IF(AND(AH254=AH254,AI254="P"),VLOOKUP(AH254,'S1-TE'!$D$7:$U$58,18,0),"-")))</f>
        <v>-</v>
      </c>
      <c r="AO254" s="79" t="s">
        <v>233</v>
      </c>
      <c r="AP254" s="146"/>
      <c r="AQ254" s="72"/>
      <c r="AR254" s="73"/>
      <c r="AS254" s="74"/>
      <c r="AT254" s="75" t="str">
        <f>IF(AR254="","-",IF(VLOOKUP(AR254,'S1-TE'!$D$7:$U$58,7,0)=0,"-",IF(AND(AR254=AR254,OR(AS254="T",AS254="P")),VLOOKUP(AR254,'S1-TE'!$D$7:$U$58,7,0),"-")))</f>
        <v>-</v>
      </c>
      <c r="AU254" s="75" t="str">
        <f>IF(AR254="","-",IF(VLOOKUP(AR254,'S1-TE'!$D$7:$U$58,8,0)=0,"-",IF(AND(AR254=AR254,OR(AS254="T",AS254="P")),VLOOKUP(AR254,'S1-TE'!$D$7:$U$58,8,0),"-")))</f>
        <v>-</v>
      </c>
      <c r="AV254" s="75" t="str">
        <f>IF(AR254="","-",IF(VLOOKUP(AR254,'S1-TE'!$D$7:$U$58,9,0)=0,"-",IF(AND(AR254=AR254,OR(AS254="T",AS254="P")),VLOOKUP(AR254,'S1-TE'!$D$7:$U$58,9,0),"-")))</f>
        <v>-</v>
      </c>
      <c r="AW254" s="75" t="str">
        <f>IF(AR254="","-",IF(VLOOKUP(AR254,'S1-TE'!$D$7:$U$58,17,0)=0,"-",IF(AND(AR254=AR254,AS254="P"),VLOOKUP(AR254,'S1-TE'!$D$7:$U$58,17,0),"-")))</f>
        <v>-</v>
      </c>
      <c r="AX254" s="76" t="str">
        <f>IF(AR254="","-",IF(VLOOKUP(AR254,'S1-TE'!$D$7:$U$58,18,0)=0,"-",IF(AND(AR254=AR254,AS254="P"),VLOOKUP(AR254,'S1-TE'!$D$7:$U$58,18,0),"-")))</f>
        <v>-</v>
      </c>
      <c r="AY254" s="79" t="s">
        <v>233</v>
      </c>
      <c r="AZ254" s="146"/>
      <c r="BA254" s="22"/>
      <c r="BB254" s="22"/>
      <c r="BC254" s="22"/>
      <c r="BD254" s="22"/>
      <c r="BE254" s="2"/>
      <c r="BF254" s="2"/>
      <c r="BG254" s="2"/>
      <c r="BH254" s="2"/>
      <c r="BI254" s="2"/>
      <c r="BJ254" s="2"/>
    </row>
    <row r="255" spans="1:62" ht="14.25" customHeight="1">
      <c r="A255" s="23">
        <v>5</v>
      </c>
      <c r="B255" s="38" t="s">
        <v>726</v>
      </c>
      <c r="C255" s="72"/>
      <c r="D255" s="73"/>
      <c r="E255" s="74"/>
      <c r="F255" s="75" t="str">
        <f>IF(D255="","-",IF(VLOOKUP(D255,'S1-TE'!$D$7:$U$58,7,0)=0,"-",IF(AND(D255=D255,OR(E255="T",E255="P")),VLOOKUP(D255,'S1-TE'!$D$7:$U$58,7,0),"-")))</f>
        <v>-</v>
      </c>
      <c r="G255" s="75" t="str">
        <f>IF(D255="","-",IF(VLOOKUP(D255,'S1-TE'!$D$7:$U$58,8,0)=0,"-",IF(AND(D255=D255,OR(E255="T",E255="P")),VLOOKUP(D255,'S1-TE'!$D$7:$U$58,8,0),"-")))</f>
        <v>-</v>
      </c>
      <c r="H255" s="75" t="str">
        <f>IF(D255="","-",IF(VLOOKUP(D255,'S1-TE'!$D$7:$U$58,9,0)=0,"-",IF(AND(D255=D255,OR(E255="T",E255="P")),VLOOKUP(D255,'S1-TE'!$D$7:$U$58,9,0),"-")))</f>
        <v>-</v>
      </c>
      <c r="I255" s="75" t="str">
        <f>IF(D255="","-",IF(VLOOKUP(D255,'S1-TE'!$D$7:$U$58,17,0)=0,"-",IF(AND(D255=D255,E255="P"),VLOOKUP(D255,'S1-TE'!$D$7:$U$58,17,0),"-")))</f>
        <v>-</v>
      </c>
      <c r="J255" s="76" t="str">
        <f>IF(D255="","-",IF(VLOOKUP(D255,'S1-TE'!$D$7:$U$58,18,0)=0,"-",IF(AND(D255=D255,E255="P"),VLOOKUP(D255,'S1-TE'!$D$7:$U$58,18,0),"-")))</f>
        <v>-</v>
      </c>
      <c r="K255" s="77" t="s">
        <v>243</v>
      </c>
      <c r="L255" s="132"/>
      <c r="M255" s="72"/>
      <c r="N255" s="73" t="s">
        <v>405</v>
      </c>
      <c r="O255" s="74" t="s">
        <v>31</v>
      </c>
      <c r="P255" s="75" t="str">
        <f>IF(N255="","-",IF(VLOOKUP(N255,'S1-TE'!$D$7:$U$58,7,0)=0,"-",IF(AND(N255=N255,OR(O255="T",O255="P")),VLOOKUP(N255,'S1-TE'!$D$7:$U$58,7,0),"-")))</f>
        <v>REG</v>
      </c>
      <c r="Q255" s="75" t="str">
        <f>IF(N255="","-",IF(VLOOKUP(N255,'S1-TE'!$D$7:$U$58,8,0)=0,"-",IF(AND(N255=N255,OR(O255="T",O255="P")),VLOOKUP(N255,'S1-TE'!$D$7:$U$58,8,0),"-")))</f>
        <v>-</v>
      </c>
      <c r="R255" s="75" t="str">
        <f>IF(N255="","-",IF(VLOOKUP(N255,'S1-TE'!$D$7:$U$58,9,0)=0,"-",IF(AND(N255=N255,OR(O255="T",O255="P")),VLOOKUP(N255,'S1-TE'!$D$7:$U$58,9,0),"-")))</f>
        <v>-</v>
      </c>
      <c r="S255" s="75" t="str">
        <f>IF(N255="","-",IF(VLOOKUP(N255,'S1-TE'!$D$7:$U$58,17,0)=0,"-",IF(AND(N255=N255,O255="P"),VLOOKUP(N255,'S1-TE'!$D$7:$U$58,17,0),"-")))</f>
        <v>-</v>
      </c>
      <c r="T255" s="76" t="str">
        <f>IF(N255="","-",IF(VLOOKUP(N255,'S1-TE'!$D$7:$U$58,18,0)=0,"-",IF(AND(N255=N255,O255="P"),VLOOKUP(N255,'S1-TE'!$D$7:$U$58,18,0),"-")))</f>
        <v>-</v>
      </c>
      <c r="U255" s="79" t="s">
        <v>243</v>
      </c>
      <c r="V255" s="132" t="s">
        <v>117</v>
      </c>
      <c r="W255" s="72"/>
      <c r="X255" s="73" t="s">
        <v>232</v>
      </c>
      <c r="Y255" s="74" t="s">
        <v>31</v>
      </c>
      <c r="Z255" s="75" t="str">
        <f>IF(X255="","-",IF(VLOOKUP(X255,'S1-TE'!$D$7:$U$58,7,0)=0,"-",IF(AND(X255=X255,OR(Y255="T",Y255="P")),VLOOKUP(X255,'S1-TE'!$D$7:$U$58,7,0),"-")))</f>
        <v>GDE</v>
      </c>
      <c r="AA255" s="75" t="str">
        <f>IF(X255="","-",IF(VLOOKUP(X255,'S1-TE'!$D$7:$U$58,8,0)=0,"-",IF(AND(X255=X255,OR(Y255="T",Y255="P")),VLOOKUP(X255,'S1-TE'!$D$7:$U$58,8,0),"-")))</f>
        <v>-</v>
      </c>
      <c r="AB255" s="75" t="str">
        <f>IF(X255="","-",IF(VLOOKUP(X255,'S1-TE'!$D$7:$U$58,9,0)=0,"-",IF(AND(X255=X255,OR(Y255="T",Y255="P")),VLOOKUP(X255,'S1-TE'!$D$7:$U$58,9,0),"-")))</f>
        <v>-</v>
      </c>
      <c r="AC255" s="75" t="str">
        <f>IF(X255="","-",IF(VLOOKUP(X255,'S1-TE'!$D$7:$U$58,17,0)=0,"-",IF(AND(X255=X255,Y255="P"),VLOOKUP(X255,'S1-TE'!$D$7:$U$58,17,0),"-")))</f>
        <v>-</v>
      </c>
      <c r="AD255" s="76" t="str">
        <f>IF(X255="","-",IF(VLOOKUP(X255,'S1-TE'!$D$7:$U$58,18,0)=0,"-",IF(AND(X255=X255,Y255="P"),VLOOKUP(X255,'S1-TE'!$D$7:$U$58,18,0),"-")))</f>
        <v>-</v>
      </c>
      <c r="AE255" s="79" t="s">
        <v>243</v>
      </c>
      <c r="AF255" s="132" t="s">
        <v>111</v>
      </c>
      <c r="AG255" s="72"/>
      <c r="AH255" s="73"/>
      <c r="AI255" s="74"/>
      <c r="AJ255" s="75" t="str">
        <f>IF(AH255="","-",IF(VLOOKUP(AH255,'S1-TE'!$D$7:$U$58,7,0)=0,"-",IF(AND(AH255=AH255,OR(AI255="T",AI255="P")),VLOOKUP(AH255,'S1-TE'!$D$7:$U$58,7,0),"-")))</f>
        <v>-</v>
      </c>
      <c r="AK255" s="75" t="str">
        <f>IF(AH255="","-",IF(VLOOKUP(AH255,'S1-TE'!$D$7:$U$58,8,0)=0,"-",IF(AND(AH255=AH255,OR(AI255="T",AI255="P")),VLOOKUP(AH255,'S1-TE'!$D$7:$U$58,8,0),"-")))</f>
        <v>-</v>
      </c>
      <c r="AL255" s="75" t="str">
        <f>IF(AH255="","-",IF(VLOOKUP(AH255,'S1-TE'!$D$7:$U$58,9,0)=0,"-",IF(AND(AH255=AH255,OR(AI255="T",AI255="P")),VLOOKUP(AH255,'S1-TE'!$D$7:$U$58,9,0),"-")))</f>
        <v>-</v>
      </c>
      <c r="AM255" s="75" t="str">
        <f>IF(AH255="","-",IF(VLOOKUP(AH255,'S1-TE'!$D$7:$U$58,17,0)=0,"-",IF(AND(AH255=AH255,AI255="P"),VLOOKUP(AH255,'S1-TE'!$D$7:$U$58,17,0),"-")))</f>
        <v>-</v>
      </c>
      <c r="AN255" s="76" t="str">
        <f>IF(AH255="","-",IF(VLOOKUP(AH255,'S1-TE'!$D$7:$U$58,18,0)=0,"-",IF(AND(AH255=AH255,AI255="P"),VLOOKUP(AH255,'S1-TE'!$D$7:$U$58,18,0),"-")))</f>
        <v>-</v>
      </c>
      <c r="AO255" s="79" t="s">
        <v>243</v>
      </c>
      <c r="AP255" s="146"/>
      <c r="AQ255" s="72"/>
      <c r="AR255" s="73"/>
      <c r="AS255" s="74"/>
      <c r="AT255" s="75" t="str">
        <f>IF(AR255="","-",IF(VLOOKUP(AR255,'S1-TE'!$D$7:$U$58,7,0)=0,"-",IF(AND(AR255=AR255,OR(AS255="T",AS255="P")),VLOOKUP(AR255,'S1-TE'!$D$7:$U$58,7,0),"-")))</f>
        <v>-</v>
      </c>
      <c r="AU255" s="75" t="str">
        <f>IF(AR255="","-",IF(VLOOKUP(AR255,'S1-TE'!$D$7:$U$58,8,0)=0,"-",IF(AND(AR255=AR255,OR(AS255="T",AS255="P")),VLOOKUP(AR255,'S1-TE'!$D$7:$U$58,8,0),"-")))</f>
        <v>-</v>
      </c>
      <c r="AV255" s="75" t="str">
        <f>IF(AR255="","-",IF(VLOOKUP(AR255,'S1-TE'!$D$7:$U$58,9,0)=0,"-",IF(AND(AR255=AR255,OR(AS255="T",AS255="P")),VLOOKUP(AR255,'S1-TE'!$D$7:$U$58,9,0),"-")))</f>
        <v>-</v>
      </c>
      <c r="AW255" s="75" t="str">
        <f>IF(AR255="","-",IF(VLOOKUP(AR255,'S1-TE'!$D$7:$U$58,17,0)=0,"-",IF(AND(AR255=AR255,AS255="P"),VLOOKUP(AR255,'S1-TE'!$D$7:$U$58,17,0),"-")))</f>
        <v>-</v>
      </c>
      <c r="AX255" s="76" t="str">
        <f>IF(AR255="","-",IF(VLOOKUP(AR255,'S1-TE'!$D$7:$U$58,18,0)=0,"-",IF(AND(AR255=AR255,AS255="P"),VLOOKUP(AR255,'S1-TE'!$D$7:$U$58,18,0),"-")))</f>
        <v>-</v>
      </c>
      <c r="AY255" s="79" t="s">
        <v>243</v>
      </c>
      <c r="AZ255" s="146"/>
      <c r="BA255" s="22"/>
      <c r="BB255" s="22"/>
      <c r="BC255" s="22"/>
      <c r="BD255" s="22"/>
      <c r="BE255" s="2"/>
      <c r="BF255" s="2"/>
      <c r="BG255" s="2"/>
      <c r="BH255" s="2"/>
      <c r="BI255" s="2"/>
      <c r="BJ255" s="2"/>
    </row>
    <row r="256" spans="1:62" ht="14.25" customHeight="1">
      <c r="A256" s="23">
        <v>5</v>
      </c>
      <c r="B256" s="38" t="s">
        <v>726</v>
      </c>
      <c r="C256" s="72"/>
      <c r="D256" s="73" t="s">
        <v>155</v>
      </c>
      <c r="E256" s="74" t="s">
        <v>31</v>
      </c>
      <c r="F256" s="75" t="str">
        <f>IF(D256="","-",IF(VLOOKUP(D256,'S1-MR'!$D$7:$U$61,7,0)=0,"-",IF(AND(D256=D256,OR(E256="T",E256="P")),VLOOKUP(D256,'S1-MR'!$D$7:$U$61,7,0),"-")))</f>
        <v>SAM</v>
      </c>
      <c r="G256" s="75" t="str">
        <f>IF(D256="","-",IF(VLOOKUP(D256,'S1-MR'!$D$7:$U$61,8,0)=0,"-",IF(AND(D256=D256,OR(E256="T",E256="P")),VLOOKUP(D256,'S1-MR'!$D$7:$U$61,8,0),"-")))</f>
        <v>-</v>
      </c>
      <c r="H256" s="75" t="str">
        <f>IF(D256="","-",IF(VLOOKUP(D256,'S1-MR'!$D$7:$U$61,9,0)=0,"-",IF(AND(D256=D256,OR(E256="T",E256="P")),VLOOKUP(D256,'S1-MR'!$D$7:$U$61,9,0),"-")))</f>
        <v>-</v>
      </c>
      <c r="I256" s="75" t="str">
        <f>IF(D256="","-",IF(VLOOKUP(D256,'S1-MR'!$D$7:$U$61,17,0)=0,"-",IF(AND(D256=D256,E256="P"),VLOOKUP(D256,'S1-MR'!$D$7:$U$61,17,0),"-")))</f>
        <v>-</v>
      </c>
      <c r="J256" s="76" t="str">
        <f>IF(D256="","-",IF(VLOOKUP(D256,'S1-MR'!$D$7:$U$61,18,0)=0,"-",IF(AND(D256=D256,E256="P"),VLOOKUP(D256,'S1-MR'!$D$7:$U$61,18,0),"-")))</f>
        <v>-</v>
      </c>
      <c r="K256" s="77" t="s">
        <v>245</v>
      </c>
      <c r="L256" s="78" t="s">
        <v>62</v>
      </c>
      <c r="M256" s="72"/>
      <c r="N256" s="82"/>
      <c r="O256" s="72"/>
      <c r="P256" s="75" t="str">
        <f>IF(N256="","-",IF(VLOOKUP(N256,'S1-MR'!$D$7:$U$61,7,0)=0,"-",IF(AND(N256=N256,OR(O256="T",O256="P")),VLOOKUP(N256,'S1-MR'!$D$7:$U$61,7,0),"-")))</f>
        <v>-</v>
      </c>
      <c r="Q256" s="75" t="str">
        <f>IF(N256="","-",IF(VLOOKUP(N256,'S1-MR'!$D$7:$U$61,8,0)=0,"-",IF(AND(N256=N256,OR(O256="T",O256="P")),VLOOKUP(N256,'S1-MR'!$D$7:$U$61,8,0),"-")))</f>
        <v>-</v>
      </c>
      <c r="R256" s="75" t="str">
        <f>IF(N256="","-",IF(VLOOKUP(N256,'S1-MR'!$D$7:$U$61,9,0)=0,"-",IF(AND(N256=N256,OR(O256="T",O256="P")),VLOOKUP(N256,'S1-MR'!$D$7:$U$61,9,0),"-")))</f>
        <v>-</v>
      </c>
      <c r="S256" s="75" t="str">
        <f>IF(N256="","-",IF(VLOOKUP(N256,'S1-MR'!$D$7:$U$61,17,0)=0,"-",IF(AND(N256=N256,O256="P"),VLOOKUP(N256,'S1-MR'!$D$7:$U$61,17,0),"-")))</f>
        <v>-</v>
      </c>
      <c r="T256" s="76" t="str">
        <f>IF(N256="","-",IF(VLOOKUP(N256,'S1-MR'!$D$7:$U$61,18,0)=0,"-",IF(AND(N256=N256,O256="P"),VLOOKUP(N256,'S1-MR'!$D$7:$U$61,18,0),"-")))</f>
        <v>-</v>
      </c>
      <c r="U256" s="79" t="s">
        <v>245</v>
      </c>
      <c r="V256" s="81"/>
      <c r="W256" s="72"/>
      <c r="X256" s="73" t="s">
        <v>506</v>
      </c>
      <c r="Y256" s="74" t="s">
        <v>31</v>
      </c>
      <c r="Z256" s="75" t="str">
        <f>IF(X256="","-",IF(VLOOKUP(X256,'S1-MR'!$D$7:$U$61,7,0)=0,"-",IF(AND(X256=X256,OR(Y256="T",Y256="P")),VLOOKUP(X256,'S1-MR'!$D$7:$U$61,7,0),"-")))</f>
        <v>ART</v>
      </c>
      <c r="AA256" s="75" t="str">
        <f>IF(X256="","-",IF(VLOOKUP(X256,'S1-MR'!$D$7:$U$61,8,0)=0,"-",IF(AND(X256=X256,OR(Y256="T",Y256="P")),VLOOKUP(X256,'S1-MR'!$D$7:$U$61,8,0),"-")))</f>
        <v>LMG</v>
      </c>
      <c r="AB256" s="75" t="str">
        <f>IF(X256="","-",IF(VLOOKUP(X256,'S1-MR'!$D$7:$U$61,9,0)=0,"-",IF(AND(X256=X256,OR(Y256="T",Y256="P")),VLOOKUP(X256,'S1-MR'!$D$7:$U$61,9,0),"-")))</f>
        <v>-</v>
      </c>
      <c r="AC256" s="75" t="str">
        <f>IF(X256="","-",IF(VLOOKUP(X256,'S1-MR'!$D$7:$U$61,17,0)=0,"-",IF(AND(X256=X256,Y256="P"),VLOOKUP(X256,'S1-MR'!$D$7:$U$61,17,0),"-")))</f>
        <v>-</v>
      </c>
      <c r="AD256" s="76" t="str">
        <f>IF(X256="","-",IF(VLOOKUP(X256,'S1-MR'!$D$7:$U$61,18,0)=0,"-",IF(AND(X256=X256,Y256="P"),VLOOKUP(X256,'S1-MR'!$D$7:$U$61,18,0),"-")))</f>
        <v>-</v>
      </c>
      <c r="AE256" s="79" t="s">
        <v>245</v>
      </c>
      <c r="AF256" s="78" t="s">
        <v>85</v>
      </c>
      <c r="AG256" s="72"/>
      <c r="AH256" s="73"/>
      <c r="AI256" s="74"/>
      <c r="AJ256" s="75" t="str">
        <f>IF(AH256="","-",IF(VLOOKUP(AH256,'S1-MR'!$D$7:$U$61,7,0)=0,"-",IF(AND(AH256=AH256,OR(AI256="T",AI256="P")),VLOOKUP(AH256,'S1-MR'!$D$7:$U$61,7,0),"-")))</f>
        <v>-</v>
      </c>
      <c r="AK256" s="75" t="str">
        <f>IF(AH256="","-",IF(VLOOKUP(AH256,'S1-MR'!$D$7:$U$61,8,0)=0,"-",IF(AND(AH256=AH256,OR(AI256="T",AI256="P")),VLOOKUP(AH256,'S1-MR'!$D$7:$U$61,8,0),"-")))</f>
        <v>-</v>
      </c>
      <c r="AL256" s="75" t="str">
        <f>IF(AH256="","-",IF(VLOOKUP(AH256,'S1-MR'!$D$7:$U$61,9,0)=0,"-",IF(AND(AH256=AH256,OR(AI256="T",AI256="P")),VLOOKUP(AH256,'S1-MR'!$D$7:$U$61,9,0),"-")))</f>
        <v>-</v>
      </c>
      <c r="AM256" s="75" t="str">
        <f>IF(AH256="","-",IF(VLOOKUP(AH256,'S1-MR'!$D$7:$U$61,17,0)=0,"-",IF(AND(AH256=AH256,AI256="P"),VLOOKUP(AH256,'S1-MR'!$D$7:$U$61,17,0),"-")))</f>
        <v>-</v>
      </c>
      <c r="AN256" s="76" t="str">
        <f>IF(AH256="","-",IF(VLOOKUP(AH256,'S1-MR'!$D$7:$U$61,18,0)=0,"-",IF(AND(AH256=AH256,AI256="P"),VLOOKUP(AH256,'S1-MR'!$D$7:$U$61,18,0),"-")))</f>
        <v>-</v>
      </c>
      <c r="AO256" s="79" t="s">
        <v>245</v>
      </c>
      <c r="AP256" s="78"/>
      <c r="AQ256" s="72"/>
      <c r="AR256" s="73" t="s">
        <v>247</v>
      </c>
      <c r="AS256" s="74" t="s">
        <v>38</v>
      </c>
      <c r="AT256" s="75" t="str">
        <f>IF(AR256="","-",IF(VLOOKUP(AR256,'S1-MR'!$D$7:$U$61,7,0)=0,"-",IF(AND(AR256=AR256,OR(AS256="T",AS256="P")),VLOOKUP(AR256,'S1-MR'!$D$7:$U$61,7,0),"-")))</f>
        <v>NSS</v>
      </c>
      <c r="AU256" s="75" t="str">
        <f>IF(AR256="","-",IF(VLOOKUP(AR256,'S1-MR'!$D$7:$U$61,8,0)=0,"-",IF(AND(AR256=AR256,OR(AS256="T",AS256="P")),VLOOKUP(AR256,'S1-MR'!$D$7:$U$61,8,0),"-")))</f>
        <v>-</v>
      </c>
      <c r="AV256" s="75" t="str">
        <f>IF(AR256="","-",IF(VLOOKUP(AR256,'S1-MR'!$D$7:$U$61,9,0)=0,"-",IF(AND(AR256=AR256,OR(AS256="T",AS256="P")),VLOOKUP(AR256,'S1-MR'!$D$7:$U$61,9,0),"-")))</f>
        <v>-</v>
      </c>
      <c r="AW256" s="75" t="str">
        <f>IF(AR256="","-",IF(VLOOKUP(AR256,'S1-MR'!$D$7:$U$61,17,0)=0,"-",IF(AND(AR256=AR256,AS256="P"),VLOOKUP(AR256,'S1-MR'!$D$7:$U$61,17,0),"-")))</f>
        <v>-</v>
      </c>
      <c r="AX256" s="76" t="str">
        <f>IF(AR256="","-",IF(VLOOKUP(AR256,'S1-MR'!$D$7:$U$61,18,0)=0,"-",IF(AND(AR256=AR256,AS256="P"),VLOOKUP(AR256,'S1-MR'!$D$7:$U$61,18,0),"-")))</f>
        <v>-</v>
      </c>
      <c r="AY256" s="79" t="s">
        <v>245</v>
      </c>
      <c r="AZ256" s="78" t="s">
        <v>199</v>
      </c>
      <c r="BA256" s="22"/>
      <c r="BB256" s="22"/>
      <c r="BC256" s="22"/>
      <c r="BD256" s="22"/>
      <c r="BE256" s="2"/>
      <c r="BF256" s="2"/>
      <c r="BG256" s="2"/>
      <c r="BH256" s="2"/>
      <c r="BI256" s="2"/>
      <c r="BJ256" s="2"/>
    </row>
    <row r="257" spans="1:62" ht="14.25" customHeight="1">
      <c r="A257" s="23">
        <v>5</v>
      </c>
      <c r="B257" s="38" t="s">
        <v>726</v>
      </c>
      <c r="C257" s="72"/>
      <c r="D257" s="73" t="s">
        <v>155</v>
      </c>
      <c r="E257" s="74" t="s">
        <v>31</v>
      </c>
      <c r="F257" s="75" t="str">
        <f>IF(D257="","-",IF(VLOOKUP(D257,'S1-MR'!$D$7:$U$61,7,0)=0,"-",IF(AND(D257=D257,OR(E257="T",E257="P")),VLOOKUP(D257,'S1-MR'!$D$7:$U$61,7,0),"-")))</f>
        <v>SAM</v>
      </c>
      <c r="G257" s="75" t="str">
        <f>IF(D257="","-",IF(VLOOKUP(D257,'S1-MR'!$D$7:$U$61,8,0)=0,"-",IF(AND(D257=D257,OR(E257="T",E257="P")),VLOOKUP(D257,'S1-MR'!$D$7:$U$61,8,0),"-")))</f>
        <v>-</v>
      </c>
      <c r="H257" s="75" t="str">
        <f>IF(D257="","-",IF(VLOOKUP(D257,'S1-MR'!$D$7:$U$61,9,0)=0,"-",IF(AND(D257=D257,OR(E257="T",E257="P")),VLOOKUP(D257,'S1-MR'!$D$7:$U$61,9,0),"-")))</f>
        <v>-</v>
      </c>
      <c r="I257" s="75" t="str">
        <f>IF(D257="","-",IF(VLOOKUP(D257,'S1-MR'!$D$7:$U$61,17,0)=0,"-",IF(AND(D257=D257,E257="P"),VLOOKUP(D257,'S1-MR'!$D$7:$U$61,17,0),"-")))</f>
        <v>-</v>
      </c>
      <c r="J257" s="76" t="str">
        <f>IF(D257="","-",IF(VLOOKUP(D257,'S1-MR'!$D$7:$U$61,18,0)=0,"-",IF(AND(D257=D257,E257="P"),VLOOKUP(D257,'S1-MR'!$D$7:$U$61,18,0),"-")))</f>
        <v>-</v>
      </c>
      <c r="K257" s="77" t="s">
        <v>251</v>
      </c>
      <c r="L257" s="78" t="s">
        <v>62</v>
      </c>
      <c r="M257" s="72"/>
      <c r="N257" s="82"/>
      <c r="O257" s="72"/>
      <c r="P257" s="75" t="str">
        <f>IF(N257="","-",IF(VLOOKUP(N257,'S1-MR'!$D$7:$U$61,7,0)=0,"-",IF(AND(N257=N257,OR(O257="T",O257="P")),VLOOKUP(N257,'S1-MR'!$D$7:$U$61,7,0),"-")))</f>
        <v>-</v>
      </c>
      <c r="Q257" s="75" t="str">
        <f>IF(N257="","-",IF(VLOOKUP(N257,'S1-MR'!$D$7:$U$61,8,0)=0,"-",IF(AND(N257=N257,OR(O257="T",O257="P")),VLOOKUP(N257,'S1-MR'!$D$7:$U$61,8,0),"-")))</f>
        <v>-</v>
      </c>
      <c r="R257" s="75" t="str">
        <f>IF(N257="","-",IF(VLOOKUP(N257,'S1-MR'!$D$7:$U$61,9,0)=0,"-",IF(AND(N257=N257,OR(O257="T",O257="P")),VLOOKUP(N257,'S1-MR'!$D$7:$U$61,9,0),"-")))</f>
        <v>-</v>
      </c>
      <c r="S257" s="75" t="str">
        <f>IF(N257="","-",IF(VLOOKUP(N257,'S1-MR'!$D$7:$U$61,17,0)=0,"-",IF(AND(N257=N257,O257="P"),VLOOKUP(N257,'S1-MR'!$D$7:$U$61,17,0),"-")))</f>
        <v>-</v>
      </c>
      <c r="T257" s="76" t="str">
        <f>IF(N257="","-",IF(VLOOKUP(N257,'S1-MR'!$D$7:$U$61,18,0)=0,"-",IF(AND(N257=N257,O257="P"),VLOOKUP(N257,'S1-MR'!$D$7:$U$61,18,0),"-")))</f>
        <v>-</v>
      </c>
      <c r="U257" s="79" t="s">
        <v>251</v>
      </c>
      <c r="V257" s="81"/>
      <c r="W257" s="72"/>
      <c r="X257" s="73" t="s">
        <v>506</v>
      </c>
      <c r="Y257" s="74" t="s">
        <v>31</v>
      </c>
      <c r="Z257" s="75" t="str">
        <f>IF(X257="","-",IF(VLOOKUP(X257,'S1-MR'!$D$7:$U$61,7,0)=0,"-",IF(AND(X257=X257,OR(Y257="T",Y257="P")),VLOOKUP(X257,'S1-MR'!$D$7:$U$61,7,0),"-")))</f>
        <v>ART</v>
      </c>
      <c r="AA257" s="75" t="str">
        <f>IF(X257="","-",IF(VLOOKUP(X257,'S1-MR'!$D$7:$U$61,8,0)=0,"-",IF(AND(X257=X257,OR(Y257="T",Y257="P")),VLOOKUP(X257,'S1-MR'!$D$7:$U$61,8,0),"-")))</f>
        <v>LMG</v>
      </c>
      <c r="AB257" s="75" t="str">
        <f>IF(X257="","-",IF(VLOOKUP(X257,'S1-MR'!$D$7:$U$61,9,0)=0,"-",IF(AND(X257=X257,OR(Y257="T",Y257="P")),VLOOKUP(X257,'S1-MR'!$D$7:$U$61,9,0),"-")))</f>
        <v>-</v>
      </c>
      <c r="AC257" s="75" t="str">
        <f>IF(X257="","-",IF(VLOOKUP(X257,'S1-MR'!$D$7:$U$61,17,0)=0,"-",IF(AND(X257=X257,Y257="P"),VLOOKUP(X257,'S1-MR'!$D$7:$U$61,17,0),"-")))</f>
        <v>-</v>
      </c>
      <c r="AD257" s="76" t="str">
        <f>IF(X257="","-",IF(VLOOKUP(X257,'S1-MR'!$D$7:$U$61,18,0)=0,"-",IF(AND(X257=X257,Y257="P"),VLOOKUP(X257,'S1-MR'!$D$7:$U$61,18,0),"-")))</f>
        <v>-</v>
      </c>
      <c r="AE257" s="79" t="s">
        <v>251</v>
      </c>
      <c r="AF257" s="78" t="s">
        <v>85</v>
      </c>
      <c r="AG257" s="72"/>
      <c r="AH257" s="73"/>
      <c r="AI257" s="74"/>
      <c r="AJ257" s="75" t="str">
        <f>IF(AH257="","-",IF(VLOOKUP(AH257,'S1-MR'!$D$7:$U$61,7,0)=0,"-",IF(AND(AH257=AH257,OR(AI257="T",AI257="P")),VLOOKUP(AH257,'S1-MR'!$D$7:$U$61,7,0),"-")))</f>
        <v>-</v>
      </c>
      <c r="AK257" s="75" t="str">
        <f>IF(AH257="","-",IF(VLOOKUP(AH257,'S1-MR'!$D$7:$U$61,8,0)=0,"-",IF(AND(AH257=AH257,OR(AI257="T",AI257="P")),VLOOKUP(AH257,'S1-MR'!$D$7:$U$61,8,0),"-")))</f>
        <v>-</v>
      </c>
      <c r="AL257" s="75" t="str">
        <f>IF(AH257="","-",IF(VLOOKUP(AH257,'S1-MR'!$D$7:$U$61,9,0)=0,"-",IF(AND(AH257=AH257,OR(AI257="T",AI257="P")),VLOOKUP(AH257,'S1-MR'!$D$7:$U$61,9,0),"-")))</f>
        <v>-</v>
      </c>
      <c r="AM257" s="75" t="str">
        <f>IF(AH257="","-",IF(VLOOKUP(AH257,'S1-MR'!$D$7:$U$61,17,0)=0,"-",IF(AND(AH257=AH257,AI257="P"),VLOOKUP(AH257,'S1-MR'!$D$7:$U$61,17,0),"-")))</f>
        <v>-</v>
      </c>
      <c r="AN257" s="76" t="str">
        <f>IF(AH257="","-",IF(VLOOKUP(AH257,'S1-MR'!$D$7:$U$61,18,0)=0,"-",IF(AND(AH257=AH257,AI257="P"),VLOOKUP(AH257,'S1-MR'!$D$7:$U$61,18,0),"-")))</f>
        <v>-</v>
      </c>
      <c r="AO257" s="79" t="s">
        <v>251</v>
      </c>
      <c r="AP257" s="78"/>
      <c r="AQ257" s="72"/>
      <c r="AR257" s="73" t="s">
        <v>247</v>
      </c>
      <c r="AS257" s="74" t="s">
        <v>38</v>
      </c>
      <c r="AT257" s="75" t="str">
        <f>IF(AR257="","-",IF(VLOOKUP(AR257,'S1-MR'!$D$7:$U$61,7,0)=0,"-",IF(AND(AR257=AR257,OR(AS257="T",AS257="P")),VLOOKUP(AR257,'S1-MR'!$D$7:$U$61,7,0),"-")))</f>
        <v>NSS</v>
      </c>
      <c r="AU257" s="75" t="str">
        <f>IF(AR257="","-",IF(VLOOKUP(AR257,'S1-MR'!$D$7:$U$61,8,0)=0,"-",IF(AND(AR257=AR257,OR(AS257="T",AS257="P")),VLOOKUP(AR257,'S1-MR'!$D$7:$U$61,8,0),"-")))</f>
        <v>-</v>
      </c>
      <c r="AV257" s="75" t="str">
        <f>IF(AR257="","-",IF(VLOOKUP(AR257,'S1-MR'!$D$7:$U$61,9,0)=0,"-",IF(AND(AR257=AR257,OR(AS257="T",AS257="P")),VLOOKUP(AR257,'S1-MR'!$D$7:$U$61,9,0),"-")))</f>
        <v>-</v>
      </c>
      <c r="AW257" s="75" t="str">
        <f>IF(AR257="","-",IF(VLOOKUP(AR257,'S1-MR'!$D$7:$U$61,17,0)=0,"-",IF(AND(AR257=AR257,AS257="P"),VLOOKUP(AR257,'S1-MR'!$D$7:$U$61,17,0),"-")))</f>
        <v>-</v>
      </c>
      <c r="AX257" s="76" t="str">
        <f>IF(AR257="","-",IF(VLOOKUP(AR257,'S1-MR'!$D$7:$U$61,18,0)=0,"-",IF(AND(AR257=AR257,AS257="P"),VLOOKUP(AR257,'S1-MR'!$D$7:$U$61,18,0),"-")))</f>
        <v>-</v>
      </c>
      <c r="AY257" s="79" t="s">
        <v>251</v>
      </c>
      <c r="AZ257" s="78" t="s">
        <v>199</v>
      </c>
      <c r="BA257" s="22"/>
      <c r="BB257" s="22"/>
      <c r="BC257" s="22"/>
      <c r="BD257" s="22"/>
      <c r="BE257" s="2"/>
      <c r="BF257" s="2"/>
      <c r="BG257" s="2"/>
      <c r="BH257" s="2"/>
      <c r="BI257" s="2"/>
      <c r="BJ257" s="2"/>
    </row>
    <row r="258" spans="1:62" ht="14.25" customHeight="1">
      <c r="A258" s="23">
        <v>5</v>
      </c>
      <c r="B258" s="38" t="s">
        <v>726</v>
      </c>
      <c r="C258" s="72"/>
      <c r="D258" s="73" t="s">
        <v>677</v>
      </c>
      <c r="E258" s="74" t="s">
        <v>31</v>
      </c>
      <c r="F258" s="75" t="str">
        <f>IF(D258="","-",IF(VLOOKUP(D258,'S1-TB'!$D$7:$U$58,7,0)=0,"-",IF(AND(D258=D258,OR(E258="T",E258="P")),VLOOKUP(D258,'S1-TB'!$D$7:$U$58,7,0),"-")))</f>
        <v>YUL</v>
      </c>
      <c r="G258" s="75" t="str">
        <f>IF(D258="","-",IF(VLOOKUP(D258,'S1-TB'!$D$7:$U$58,8,0)=0,"-",IF(AND(D258=D258,OR(E258="T",E258="P")),VLOOKUP(D258,'S1-TB'!$D$7:$U$58,8,0),"-")))</f>
        <v>NJT</v>
      </c>
      <c r="H258" s="75" t="str">
        <f>IF(D258="","-",IF(VLOOKUP(D258,'S1-TB'!$D$7:$U$58,9,0)=0,"-",IF(AND(D258=D258,OR(E258="T",E258="P")),VLOOKUP(D258,'S1-TB'!$D$7:$U$58,9,0),"-")))</f>
        <v>-</v>
      </c>
      <c r="I258" s="75" t="str">
        <f>IF(D258="","-",IF(VLOOKUP(D258,'S1-TB'!$D$7:$U$58,17,0)=0,"-",IF(AND(D258=D258,E258="P"),VLOOKUP(D258,'S1-TB'!$D$7:$U$58,17,0),"-")))</f>
        <v>-</v>
      </c>
      <c r="J258" s="76" t="str">
        <f>IF(D258="","-",IF(VLOOKUP(D258,'S1-TB'!$D$7:$U$58,18,0)=0,"-",IF(AND(D258=D258,E258="P"),VLOOKUP(D258,'S1-TB'!$D$7:$U$58,18,0),"-")))</f>
        <v>-</v>
      </c>
      <c r="K258" s="77" t="s">
        <v>259</v>
      </c>
      <c r="L258" s="78" t="s">
        <v>40</v>
      </c>
      <c r="M258" s="72"/>
      <c r="N258" s="73" t="s">
        <v>682</v>
      </c>
      <c r="O258" s="74" t="s">
        <v>38</v>
      </c>
      <c r="P258" s="75" t="str">
        <f>IF(N258="","-",IF(VLOOKUP(N258,'S1-TB'!$D$7:$U$58,7,0)=0,"-",IF(AND(N258=N258,OR(O258="T",O258="P")),VLOOKUP(N258,'S1-TB'!$D$7:$U$58,7,0),"-")))</f>
        <v>YUL</v>
      </c>
      <c r="Q258" s="75" t="str">
        <f>IF(N258="","-",IF(VLOOKUP(N258,'S1-TB'!$D$7:$U$58,8,0)=0,"-",IF(AND(N258=N258,OR(O258="T",O258="P")),VLOOKUP(N258,'S1-TB'!$D$7:$U$58,8,0),"-")))</f>
        <v>NJT</v>
      </c>
      <c r="R258" s="75" t="str">
        <f>IF(N258="","-",IF(VLOOKUP(N258,'S1-TB'!$D$7:$U$58,9,0)=0,"-",IF(AND(N258=N258,OR(O258="T",O258="P")),VLOOKUP(N258,'S1-TB'!$D$7:$U$58,9,0),"-")))</f>
        <v>-</v>
      </c>
      <c r="S258" s="75" t="str">
        <f>IF(N258="","-",IF(VLOOKUP(N258,'S1-TB'!$D$7:$U$58,17,0)=0,"-",IF(AND(N258=N258,O258="P"),VLOOKUP(N258,'S1-TB'!$D$7:$U$58,17,0),"-")))</f>
        <v>SNH</v>
      </c>
      <c r="T258" s="76" t="str">
        <f>IF(N258="","-",IF(VLOOKUP(N258,'S1-TB'!$D$7:$U$58,18,0)=0,"-",IF(AND(N258=N258,O258="P"),VLOOKUP(N258,'S1-TB'!$D$7:$U$58,18,0),"-")))</f>
        <v>PYS</v>
      </c>
      <c r="U258" s="79" t="s">
        <v>259</v>
      </c>
      <c r="V258" s="78" t="s">
        <v>727</v>
      </c>
      <c r="W258" s="72"/>
      <c r="X258" s="73" t="s">
        <v>673</v>
      </c>
      <c r="Y258" s="74" t="s">
        <v>38</v>
      </c>
      <c r="Z258" s="75" t="str">
        <f>IF(X258="","-",IF(VLOOKUP(X258,'S1-TB'!$D$7:$U$58,7,0)=0,"-",IF(AND(X258=X258,OR(Y258="T",Y258="P")),VLOOKUP(X258,'S1-TB'!$D$7:$U$58,7,0),"-")))</f>
        <v>EAN</v>
      </c>
      <c r="AA258" s="75" t="str">
        <f>IF(X258="","-",IF(VLOOKUP(X258,'S1-TB'!$D$7:$U$58,8,0)=0,"-",IF(AND(X258=X258,OR(Y258="T",Y258="P")),VLOOKUP(X258,'S1-TB'!$D$7:$U$58,8,0),"-")))</f>
        <v>ANM</v>
      </c>
      <c r="AB258" s="75" t="str">
        <f>IF(X258="","-",IF(VLOOKUP(X258,'S1-TB'!$D$7:$U$58,9,0)=0,"-",IF(AND(X258=X258,OR(Y258="T",Y258="P")),VLOOKUP(X258,'S1-TB'!$D$7:$U$58,9,0),"-")))</f>
        <v>-</v>
      </c>
      <c r="AC258" s="75" t="str">
        <f>IF(X258="","-",IF(VLOOKUP(X258,'S1-TB'!$D$7:$U$58,17,0)=0,"-",IF(AND(X258=X258,Y258="P"),VLOOKUP(X258,'S1-TB'!$D$7:$U$58,17,0),"-")))</f>
        <v>SNH</v>
      </c>
      <c r="AD258" s="76" t="str">
        <f>IF(X258="","-",IF(VLOOKUP(X258,'S1-TB'!$D$7:$U$58,18,0)=0,"-",IF(AND(X258=X258,Y258="P"),VLOOKUP(X258,'S1-TB'!$D$7:$U$58,18,0),"-")))</f>
        <v>PYS</v>
      </c>
      <c r="AE258" s="79" t="s">
        <v>259</v>
      </c>
      <c r="AF258" s="78" t="s">
        <v>728</v>
      </c>
      <c r="AG258" s="72"/>
      <c r="AH258" s="73" t="s">
        <v>688</v>
      </c>
      <c r="AI258" s="74" t="s">
        <v>38</v>
      </c>
      <c r="AJ258" s="75" t="str">
        <f>IF(AH258="","-",IF(VLOOKUP(AH258,'S1-TB'!$D$7:$U$58,7,0)=0,"-",IF(AND(AH258=AH258,OR(AI258="T",AI258="P")),VLOOKUP(AH258,'S1-TB'!$D$7:$U$58,7,0),"-")))</f>
        <v>RFK</v>
      </c>
      <c r="AK258" s="75" t="str">
        <f>IF(AH258="","-",IF(VLOOKUP(AH258,'S1-TB'!$D$7:$U$58,8,0)=0,"-",IF(AND(AH258=AH258,OR(AI258="T",AI258="P")),VLOOKUP(AH258,'S1-TB'!$D$7:$U$58,8,0),"-")))</f>
        <v>APT</v>
      </c>
      <c r="AL258" s="75" t="str">
        <f>IF(AH258="","-",IF(VLOOKUP(AH258,'S1-TB'!$D$7:$U$58,9,0)=0,"-",IF(AND(AH258=AH258,OR(AI258="T",AI258="P")),VLOOKUP(AH258,'S1-TB'!$D$7:$U$58,9,0),"-")))</f>
        <v>-</v>
      </c>
      <c r="AM258" s="75" t="str">
        <f>IF(AH258="","-",IF(VLOOKUP(AH258,'S1-TB'!$D$7:$U$58,17,0)=0,"-",IF(AND(AH258=AH258,AI258="P"),VLOOKUP(AH258,'S1-TB'!$D$7:$U$58,17,0),"-")))</f>
        <v>SNH</v>
      </c>
      <c r="AN258" s="76" t="str">
        <f>IF(AH258="","-",IF(VLOOKUP(AH258,'S1-TB'!$D$7:$U$58,18,0)=0,"-",IF(AND(AH258=AH258,AI258="P"),VLOOKUP(AH258,'S1-TB'!$D$7:$U$58,18,0),"-")))</f>
        <v>-</v>
      </c>
      <c r="AO258" s="79" t="s">
        <v>259</v>
      </c>
      <c r="AP258" s="78" t="s">
        <v>728</v>
      </c>
      <c r="AQ258" s="72"/>
      <c r="AR258" s="73" t="s">
        <v>262</v>
      </c>
      <c r="AS258" s="74" t="s">
        <v>31</v>
      </c>
      <c r="AT258" s="75" t="str">
        <f>IF(AR258="","-",IF(VLOOKUP(AR258,'S1-TB'!$D$7:$U$58,7,0)=0,"-",IF(AND(AR258=AR258,OR(AS258="T",AS258="P")),VLOOKUP(AR258,'S1-TB'!$D$7:$U$58,7,0),"-")))</f>
        <v>EAN</v>
      </c>
      <c r="AU258" s="75" t="str">
        <f>IF(AR258="","-",IF(VLOOKUP(AR258,'S1-TB'!$D$7:$U$58,8,0)=0,"-",IF(AND(AR258=AR258,OR(AS258="T",AS258="P")),VLOOKUP(AR258,'S1-TB'!$D$7:$U$58,8,0),"-")))</f>
        <v>DDA</v>
      </c>
      <c r="AV258" s="75" t="str">
        <f>IF(AR258="","-",IF(VLOOKUP(AR258,'S1-TB'!$D$7:$U$58,9,0)=0,"-",IF(AND(AR258=AR258,OR(AS258="T",AS258="P")),VLOOKUP(AR258,'S1-TB'!$D$7:$U$58,9,0),"-")))</f>
        <v>-</v>
      </c>
      <c r="AW258" s="75" t="str">
        <f>IF(AR258="","-",IF(VLOOKUP(AR258,'S1-TB'!$D$7:$U$58,17,0)=0,"-",IF(AND(AR258=AR258,AS258="P"),VLOOKUP(AR258,'S1-TB'!$D$7:$U$58,17,0),"-")))</f>
        <v>-</v>
      </c>
      <c r="AX258" s="76" t="str">
        <f>IF(AR258="","-",IF(VLOOKUP(AR258,'S1-TB'!$D$7:$U$58,18,0)=0,"-",IF(AND(AR258=AR258,AS258="P"),VLOOKUP(AR258,'S1-TB'!$D$7:$U$58,18,0),"-")))</f>
        <v>-</v>
      </c>
      <c r="AY258" s="79" t="s">
        <v>259</v>
      </c>
      <c r="AZ258" s="78" t="s">
        <v>79</v>
      </c>
      <c r="BA258" s="22"/>
      <c r="BB258" s="22"/>
      <c r="BC258" s="22"/>
      <c r="BD258" s="22"/>
      <c r="BE258" s="2"/>
      <c r="BF258" s="2"/>
      <c r="BG258" s="2"/>
      <c r="BH258" s="2"/>
      <c r="BI258" s="2"/>
      <c r="BJ258" s="2"/>
    </row>
    <row r="259" spans="1:62" ht="14.25" customHeight="1">
      <c r="A259" s="23">
        <v>5</v>
      </c>
      <c r="B259" s="38" t="s">
        <v>726</v>
      </c>
      <c r="C259" s="66"/>
      <c r="D259" s="67"/>
      <c r="E259" s="66"/>
      <c r="F259" s="68"/>
      <c r="G259" s="68"/>
      <c r="H259" s="68"/>
      <c r="I259" s="68"/>
      <c r="J259" s="69"/>
      <c r="K259" s="181"/>
      <c r="L259" s="71"/>
      <c r="M259" s="66"/>
      <c r="N259" s="67"/>
      <c r="O259" s="66"/>
      <c r="P259" s="68"/>
      <c r="Q259" s="68"/>
      <c r="R259" s="68"/>
      <c r="S259" s="68"/>
      <c r="T259" s="69"/>
      <c r="U259" s="183"/>
      <c r="V259" s="71"/>
      <c r="W259" s="66"/>
      <c r="X259" s="67"/>
      <c r="Y259" s="66"/>
      <c r="Z259" s="68"/>
      <c r="AA259" s="68"/>
      <c r="AB259" s="68"/>
      <c r="AC259" s="68"/>
      <c r="AD259" s="69"/>
      <c r="AE259" s="183"/>
      <c r="AF259" s="71"/>
      <c r="AG259" s="66"/>
      <c r="AH259" s="67"/>
      <c r="AI259" s="66"/>
      <c r="AJ259" s="68"/>
      <c r="AK259" s="68"/>
      <c r="AL259" s="68"/>
      <c r="AM259" s="68"/>
      <c r="AN259" s="69"/>
      <c r="AO259" s="183"/>
      <c r="AP259" s="71"/>
      <c r="AQ259" s="66"/>
      <c r="AR259" s="67"/>
      <c r="AS259" s="66"/>
      <c r="AT259" s="68"/>
      <c r="AU259" s="68"/>
      <c r="AV259" s="68"/>
      <c r="AW259" s="68"/>
      <c r="AX259" s="69"/>
      <c r="AY259" s="183"/>
      <c r="AZ259" s="71"/>
      <c r="BA259" s="22"/>
      <c r="BB259" s="22"/>
      <c r="BC259" s="22"/>
      <c r="BD259" s="22"/>
      <c r="BE259" s="2"/>
      <c r="BF259" s="2"/>
      <c r="BG259" s="2"/>
      <c r="BH259" s="2"/>
      <c r="BI259" s="2"/>
      <c r="BJ259" s="2"/>
    </row>
    <row r="260" spans="1:62" ht="14.25" customHeight="1">
      <c r="A260" s="23">
        <v>5</v>
      </c>
      <c r="B260" s="38" t="s">
        <v>726</v>
      </c>
      <c r="C260" s="184"/>
      <c r="D260" s="185"/>
      <c r="E260" s="186"/>
      <c r="F260" s="187" t="str">
        <f>IF(D260="","-",IF(VLOOKUP(D260,'D3 TI'!$D$7:$U$47,7,0)=0,"-",IF(AND(D260=D260,OR(E260="T",E260="P")),VLOOKUP(D260,'D3 TI'!$D$7:$U$47,7,0),"-")))</f>
        <v>-</v>
      </c>
      <c r="G260" s="187" t="str">
        <f>IF(D260="","-",IF(VLOOKUP(D260,'D3 TI'!$D$7:$U$47,8,0)=0,"-",IF(AND(D260=D260,OR(E260="T",E260="P")),VLOOKUP(D260,'D3 TI'!$D$7:$U$47,8,0),"-")))</f>
        <v>-</v>
      </c>
      <c r="H260" s="187" t="str">
        <f>IF(D260="","-",IF(VLOOKUP(D260,'D3 TI'!$D$7:$U$47,9,0)=0,"-",IF(AND(D260=D260,OR(E260="T",E260="P")),VLOOKUP(D260,'D3 TI'!$D$7:$U$47,9,0),"-")))</f>
        <v>-</v>
      </c>
      <c r="I260" s="187" t="str">
        <f>IF(D260="","-",IF(VLOOKUP(D260,'D3 TI'!$D$7:$U$47,17,0)=0,"-",IF(AND(D260=D260,E260="P"),VLOOKUP(D260,'D3 TI'!$D$7:$U$47,17,0),"-")))</f>
        <v>-</v>
      </c>
      <c r="J260" s="189" t="str">
        <f>IF(D260="","-",IF(VLOOKUP(D260,'D3 TI'!$D$7:$U$47,18,0)=0,"-",IF(AND(D260=D260,E260="P"),VLOOKUP(D260,'D3 TI'!$D$7:$U$47,18,0),"-")))</f>
        <v>-</v>
      </c>
      <c r="K260" s="191" t="s">
        <v>269</v>
      </c>
      <c r="L260" s="203"/>
      <c r="M260" s="184"/>
      <c r="N260" s="185" t="s">
        <v>153</v>
      </c>
      <c r="O260" s="186" t="s">
        <v>31</v>
      </c>
      <c r="P260" s="187" t="str">
        <f>IF(N260="","-",IF(VLOOKUP(N260,'D3 TI'!$D$7:$U$47,7,0)=0,"-",IF(AND(N260=N260,OR(O260="T",O260="P")),VLOOKUP(N260,'D3 TI'!$D$7:$U$47,7,0),"-")))</f>
        <v>IFY</v>
      </c>
      <c r="Q260" s="187" t="str">
        <f>IF(N260="","-",IF(VLOOKUP(N260,'D3 TI'!$D$7:$U$47,8,0)=0,"-",IF(AND(N260=N260,OR(O260="T",O260="P")),VLOOKUP(N260,'D3 TI'!$D$7:$U$47,8,0),"-")))</f>
        <v>-</v>
      </c>
      <c r="R260" s="187" t="str">
        <f>IF(N260="","-",IF(VLOOKUP(N260,'D3 TI'!$D$7:$U$47,9,0)=0,"-",IF(AND(N260=N260,OR(O260="T",O260="P")),VLOOKUP(N260,'D3 TI'!$D$7:$U$47,9,0),"-")))</f>
        <v>-</v>
      </c>
      <c r="S260" s="187" t="str">
        <f>IF(N260="","-",IF(VLOOKUP(N260,'D3 TI'!$D$7:$U$47,17,0)=0,"-",IF(AND(N260=N260,O260="P"),VLOOKUP(N260,'D3 TI'!$D$7:$U$47,17,0),"-")))</f>
        <v>-</v>
      </c>
      <c r="T260" s="189" t="str">
        <f>IF(N260="","-",IF(VLOOKUP(N260,'D3 TI'!$D$7:$U$47,18,0)=0,"-",IF(AND(N260=N260,O260="P"),VLOOKUP(N260,'D3 TI'!$D$7:$U$47,18,0),"-")))</f>
        <v>-</v>
      </c>
      <c r="U260" s="195" t="s">
        <v>269</v>
      </c>
      <c r="V260" s="192" t="s">
        <v>62</v>
      </c>
      <c r="W260" s="184"/>
      <c r="X260" s="185" t="s">
        <v>353</v>
      </c>
      <c r="Y260" s="186" t="s">
        <v>31</v>
      </c>
      <c r="Z260" s="187" t="str">
        <f>IF(X260="","-",IF(VLOOKUP(X260,'D3 TI'!$D$7:$U$47,7,0)=0,"-",IF(AND(X260=X260,OR(Y260="T",Y260="P")),VLOOKUP(X260,'D3 TI'!$D$7:$U$47,7,0),"-")))</f>
        <v>MSL</v>
      </c>
      <c r="AA260" s="187" t="str">
        <f>IF(X260="","-",IF(VLOOKUP(X260,'D3 TI'!$D$7:$U$47,8,0)=0,"-",IF(AND(X260=X260,OR(Y260="T",Y260="P")),VLOOKUP(X260,'D3 TI'!$D$7:$U$47,8,0),"-")))</f>
        <v>-</v>
      </c>
      <c r="AB260" s="187" t="str">
        <f>IF(X260="","-",IF(VLOOKUP(X260,'D3 TI'!$D$7:$U$47,9,0)=0,"-",IF(AND(X260=X260,OR(Y260="T",Y260="P")),VLOOKUP(X260,'D3 TI'!$D$7:$U$47,9,0),"-")))</f>
        <v>-</v>
      </c>
      <c r="AC260" s="187" t="str">
        <f>IF(X260="","-",IF(VLOOKUP(X260,'D3 TI'!$D$7:$U$47,17,0)=0,"-",IF(AND(X260=X260,Y260="P"),VLOOKUP(X260,'D3 TI'!$D$7:$U$47,17,0),"-")))</f>
        <v>-</v>
      </c>
      <c r="AD260" s="189" t="str">
        <f>IF(X260="","-",IF(VLOOKUP(X260,'D3 TI'!$D$7:$U$47,18,0)=0,"-",IF(AND(X260=X260,Y260="P"),VLOOKUP(X260,'D3 TI'!$D$7:$U$47,18,0),"-")))</f>
        <v>-</v>
      </c>
      <c r="AE260" s="195" t="s">
        <v>269</v>
      </c>
      <c r="AF260" s="192" t="s">
        <v>95</v>
      </c>
      <c r="AG260" s="184"/>
      <c r="AH260" s="185" t="s">
        <v>353</v>
      </c>
      <c r="AI260" s="186" t="s">
        <v>38</v>
      </c>
      <c r="AJ260" s="187" t="str">
        <f>IF(AH260="","-",IF(VLOOKUP(AH260,'D3 TI'!$D$7:$U$47,7,0)=0,"-",IF(AND(AH260=AH260,OR(AI260="T",AI260="P")),VLOOKUP(AH260,'D3 TI'!$D$7:$U$47,7,0),"-")))</f>
        <v>MSL</v>
      </c>
      <c r="AK260" s="187" t="str">
        <f>IF(AH260="","-",IF(VLOOKUP(AH260,'D3 TI'!$D$7:$U$47,8,0)=0,"-",IF(AND(AH260=AH260,OR(AI260="T",AI260="P")),VLOOKUP(AH260,'D3 TI'!$D$7:$U$47,8,0),"-")))</f>
        <v>-</v>
      </c>
      <c r="AL260" s="187" t="str">
        <f>IF(AH260="","-",IF(VLOOKUP(AH260,'D3 TI'!$D$7:$U$47,9,0)=0,"-",IF(AND(AH260=AH260,OR(AI260="T",AI260="P")),VLOOKUP(AH260,'D3 TI'!$D$7:$U$47,9,0),"-")))</f>
        <v>-</v>
      </c>
      <c r="AM260" s="187" t="str">
        <f>IF(AH260="","-",IF(VLOOKUP(AH260,'D3 TI'!$D$7:$U$47,17,0)=0,"-",IF(AND(AH260=AH260,AI260="P"),VLOOKUP(AH260,'D3 TI'!$D$7:$U$47,17,0),"-")))</f>
        <v>-</v>
      </c>
      <c r="AN260" s="189" t="str">
        <f>IF(AH260="","-",IF(VLOOKUP(AH260,'D3 TI'!$D$7:$U$47,18,0)=0,"-",IF(AND(AH260=AH260,AI260="P"),VLOOKUP(AH260,'D3 TI'!$D$7:$U$47,18,0),"-")))</f>
        <v>-</v>
      </c>
      <c r="AO260" s="195" t="s">
        <v>269</v>
      </c>
      <c r="AP260" s="192" t="s">
        <v>33</v>
      </c>
      <c r="AQ260" s="184"/>
      <c r="AR260" s="185" t="s">
        <v>350</v>
      </c>
      <c r="AS260" s="186" t="s">
        <v>38</v>
      </c>
      <c r="AT260" s="187" t="str">
        <f>IF(AR260="","-",IF(VLOOKUP(AR260,'D3 TI'!$D$7:$U$47,7,0)=0,"-",IF(AND(AR260=AR260,OR(AS260="T",AS260="P")),VLOOKUP(AR260,'D3 TI'!$D$7:$U$47,7,0),"-")))</f>
        <v>TLG</v>
      </c>
      <c r="AU260" s="187" t="str">
        <f>IF(AR260="","-",IF(VLOOKUP(AR260,'D3 TI'!$D$7:$U$47,8,0)=0,"-",IF(AND(AR260=AR260,OR(AS260="T",AS260="P")),VLOOKUP(AR260,'D3 TI'!$D$7:$U$47,8,0),"-")))</f>
        <v>-</v>
      </c>
      <c r="AV260" s="187" t="str">
        <f>IF(AR260="","-",IF(VLOOKUP(AR260,'D3 TI'!$D$7:$U$47,9,0)=0,"-",IF(AND(AR260=AR260,OR(AS260="T",AS260="P")),VLOOKUP(AR260,'D3 TI'!$D$7:$U$47,9,0),"-")))</f>
        <v>-</v>
      </c>
      <c r="AW260" s="187" t="str">
        <f>IF(AR260="","-",IF(VLOOKUP(AR260,'D3 TI'!$D$7:$U$47,17,0)=0,"-",IF(AND(AR260=AR260,AS260="P"),VLOOKUP(AR260,'D3 TI'!$D$7:$U$47,17,0),"-")))</f>
        <v>-</v>
      </c>
      <c r="AX260" s="189" t="str">
        <f>IF(AR260="","-",IF(VLOOKUP(AR260,'D3 TI'!$D$7:$U$47,18,0)=0,"-",IF(AND(AR260=AR260,AS260="P"),VLOOKUP(AR260,'D3 TI'!$D$7:$U$47,18,0),"-")))</f>
        <v>-</v>
      </c>
      <c r="AY260" s="195" t="s">
        <v>269</v>
      </c>
      <c r="AZ260" s="192" t="s">
        <v>49</v>
      </c>
      <c r="BA260" s="22"/>
      <c r="BB260" s="22"/>
      <c r="BC260" s="22"/>
      <c r="BD260" s="22"/>
      <c r="BE260" s="2"/>
      <c r="BF260" s="2"/>
      <c r="BG260" s="2"/>
      <c r="BH260" s="2"/>
      <c r="BI260" s="2"/>
      <c r="BJ260" s="2"/>
    </row>
    <row r="261" spans="1:62" ht="14.25" customHeight="1">
      <c r="A261" s="23">
        <v>5</v>
      </c>
      <c r="B261" s="38" t="s">
        <v>726</v>
      </c>
      <c r="C261" s="184"/>
      <c r="D261" s="211"/>
      <c r="E261" s="214"/>
      <c r="F261" s="187" t="str">
        <f>IF(D261="","-",IF(VLOOKUP(D261,'D3 TI'!$D$7:$U$47,7,0)=0,"-",IF(AND(D261=D261,OR(E261="T",E261="P")),VLOOKUP(D261,'D3 TI'!$D$7:$U$47,7,0),"-")))</f>
        <v>-</v>
      </c>
      <c r="G261" s="187" t="str">
        <f>IF(D261="","-",IF(VLOOKUP(D261,'D3 TI'!$D$7:$U$47,8,0)=0,"-",IF(AND(D261=D261,OR(E261="T",E261="P")),VLOOKUP(D261,'D3 TI'!$D$7:$U$47,8,0),"-")))</f>
        <v>-</v>
      </c>
      <c r="H261" s="187" t="str">
        <f>IF(D261="","-",IF(VLOOKUP(D261,'D3 TI'!$D$7:$U$47,9,0)=0,"-",IF(AND(D261=D261,OR(E261="T",E261="P")),VLOOKUP(D261,'D3 TI'!$D$7:$U$47,9,0),"-")))</f>
        <v>-</v>
      </c>
      <c r="I261" s="187" t="str">
        <f>IF(D261="","-",IF(VLOOKUP(D261,'D3 TI'!$D$7:$U$47,17,0)=0,"-",IF(AND(D261=D261,E261="P"),VLOOKUP(D261,'D3 TI'!$D$7:$U$47,17,0),"-")))</f>
        <v>-</v>
      </c>
      <c r="J261" s="189" t="str">
        <f>IF(D261="","-",IF(VLOOKUP(D261,'D3 TI'!$D$7:$U$47,18,0)=0,"-",IF(AND(D261=D261,E261="P"),VLOOKUP(D261,'D3 TI'!$D$7:$U$47,18,0),"-")))</f>
        <v>-</v>
      </c>
      <c r="K261" s="209" t="s">
        <v>274</v>
      </c>
      <c r="L261" s="239"/>
      <c r="M261" s="184"/>
      <c r="N261" s="211" t="s">
        <v>153</v>
      </c>
      <c r="O261" s="214" t="s">
        <v>31</v>
      </c>
      <c r="P261" s="187" t="str">
        <f>IF(N261="","-",IF(VLOOKUP(N261,'D3 TI'!$D$7:$U$47,7,0)=0,"-",IF(AND(N261=N261,OR(O261="T",O261="P")),VLOOKUP(N261,'D3 TI'!$D$7:$U$47,7,0),"-")))</f>
        <v>IFY</v>
      </c>
      <c r="Q261" s="187" t="str">
        <f>IF(N261="","-",IF(VLOOKUP(N261,'D3 TI'!$D$7:$U$47,8,0)=0,"-",IF(AND(N261=N261,OR(O261="T",O261="P")),VLOOKUP(N261,'D3 TI'!$D$7:$U$47,8,0),"-")))</f>
        <v>-</v>
      </c>
      <c r="R261" s="187" t="str">
        <f>IF(N261="","-",IF(VLOOKUP(N261,'D3 TI'!$D$7:$U$47,9,0)=0,"-",IF(AND(N261=N261,OR(O261="T",O261="P")),VLOOKUP(N261,'D3 TI'!$D$7:$U$47,9,0),"-")))</f>
        <v>-</v>
      </c>
      <c r="S261" s="187" t="str">
        <f>IF(N261="","-",IF(VLOOKUP(N261,'D3 TI'!$D$7:$U$47,17,0)=0,"-",IF(AND(N261=N261,O261="P"),VLOOKUP(N261,'D3 TI'!$D$7:$U$47,17,0),"-")))</f>
        <v>-</v>
      </c>
      <c r="T261" s="189" t="str">
        <f>IF(N261="","-",IF(VLOOKUP(N261,'D3 TI'!$D$7:$U$47,18,0)=0,"-",IF(AND(N261=N261,O261="P"),VLOOKUP(N261,'D3 TI'!$D$7:$U$47,18,0),"-")))</f>
        <v>-</v>
      </c>
      <c r="U261" s="213" t="s">
        <v>274</v>
      </c>
      <c r="V261" s="210" t="s">
        <v>62</v>
      </c>
      <c r="W261" s="184"/>
      <c r="X261" s="211" t="s">
        <v>353</v>
      </c>
      <c r="Y261" s="214" t="s">
        <v>31</v>
      </c>
      <c r="Z261" s="187" t="str">
        <f>IF(X261="","-",IF(VLOOKUP(X261,'D3 TI'!$D$7:$U$47,7,0)=0,"-",IF(AND(X261=X261,OR(Y261="T",Y261="P")),VLOOKUP(X261,'D3 TI'!$D$7:$U$47,7,0),"-")))</f>
        <v>MSL</v>
      </c>
      <c r="AA261" s="187" t="str">
        <f>IF(X261="","-",IF(VLOOKUP(X261,'D3 TI'!$D$7:$U$47,8,0)=0,"-",IF(AND(X261=X261,OR(Y261="T",Y261="P")),VLOOKUP(X261,'D3 TI'!$D$7:$U$47,8,0),"-")))</f>
        <v>-</v>
      </c>
      <c r="AB261" s="187" t="str">
        <f>IF(X261="","-",IF(VLOOKUP(X261,'D3 TI'!$D$7:$U$47,9,0)=0,"-",IF(AND(X261=X261,OR(Y261="T",Y261="P")),VLOOKUP(X261,'D3 TI'!$D$7:$U$47,9,0),"-")))</f>
        <v>-</v>
      </c>
      <c r="AC261" s="187" t="str">
        <f>IF(X261="","-",IF(VLOOKUP(X261,'D3 TI'!$D$7:$U$47,17,0)=0,"-",IF(AND(X261=X261,Y261="P"),VLOOKUP(X261,'D3 TI'!$D$7:$U$47,17,0),"-")))</f>
        <v>-</v>
      </c>
      <c r="AD261" s="189" t="str">
        <f>IF(X261="","-",IF(VLOOKUP(X261,'D3 TI'!$D$7:$U$47,18,0)=0,"-",IF(AND(X261=X261,Y261="P"),VLOOKUP(X261,'D3 TI'!$D$7:$U$47,18,0),"-")))</f>
        <v>-</v>
      </c>
      <c r="AE261" s="213" t="s">
        <v>274</v>
      </c>
      <c r="AF261" s="210" t="s">
        <v>95</v>
      </c>
      <c r="AG261" s="184"/>
      <c r="AH261" s="211" t="s">
        <v>353</v>
      </c>
      <c r="AI261" s="214" t="s">
        <v>38</v>
      </c>
      <c r="AJ261" s="187" t="str">
        <f>IF(AH261="","-",IF(VLOOKUP(AH261,'D3 TI'!$D$7:$U$47,7,0)=0,"-",IF(AND(AH261=AH261,OR(AI261="T",AI261="P")),VLOOKUP(AH261,'D3 TI'!$D$7:$U$47,7,0),"-")))</f>
        <v>MSL</v>
      </c>
      <c r="AK261" s="187" t="str">
        <f>IF(AH261="","-",IF(VLOOKUP(AH261,'D3 TI'!$D$7:$U$47,8,0)=0,"-",IF(AND(AH261=AH261,OR(AI261="T",AI261="P")),VLOOKUP(AH261,'D3 TI'!$D$7:$U$47,8,0),"-")))</f>
        <v>-</v>
      </c>
      <c r="AL261" s="187" t="str">
        <f>IF(AH261="","-",IF(VLOOKUP(AH261,'D3 TI'!$D$7:$U$47,9,0)=0,"-",IF(AND(AH261=AH261,OR(AI261="T",AI261="P")),VLOOKUP(AH261,'D3 TI'!$D$7:$U$47,9,0),"-")))</f>
        <v>-</v>
      </c>
      <c r="AM261" s="187" t="str">
        <f>IF(AH261="","-",IF(VLOOKUP(AH261,'D3 TI'!$D$7:$U$47,17,0)=0,"-",IF(AND(AH261=AH261,AI261="P"),VLOOKUP(AH261,'D3 TI'!$D$7:$U$47,17,0),"-")))</f>
        <v>-</v>
      </c>
      <c r="AN261" s="189" t="str">
        <f>IF(AH261="","-",IF(VLOOKUP(AH261,'D3 TI'!$D$7:$U$47,18,0)=0,"-",IF(AND(AH261=AH261,AI261="P"),VLOOKUP(AH261,'D3 TI'!$D$7:$U$47,18,0),"-")))</f>
        <v>-</v>
      </c>
      <c r="AO261" s="213" t="s">
        <v>274</v>
      </c>
      <c r="AP261" s="210" t="s">
        <v>33</v>
      </c>
      <c r="AQ261" s="184"/>
      <c r="AR261" s="211" t="s">
        <v>350</v>
      </c>
      <c r="AS261" s="214" t="s">
        <v>38</v>
      </c>
      <c r="AT261" s="187" t="str">
        <f>IF(AR261="","-",IF(VLOOKUP(AR261,'D3 TI'!$D$7:$U$47,7,0)=0,"-",IF(AND(AR261=AR261,OR(AS261="T",AS261="P")),VLOOKUP(AR261,'D3 TI'!$D$7:$U$47,7,0),"-")))</f>
        <v>TLG</v>
      </c>
      <c r="AU261" s="187" t="str">
        <f>IF(AR261="","-",IF(VLOOKUP(AR261,'D3 TI'!$D$7:$U$47,8,0)=0,"-",IF(AND(AR261=AR261,OR(AS261="T",AS261="P")),VLOOKUP(AR261,'D3 TI'!$D$7:$U$47,8,0),"-")))</f>
        <v>-</v>
      </c>
      <c r="AV261" s="187" t="str">
        <f>IF(AR261="","-",IF(VLOOKUP(AR261,'D3 TI'!$D$7:$U$47,9,0)=0,"-",IF(AND(AR261=AR261,OR(AS261="T",AS261="P")),VLOOKUP(AR261,'D3 TI'!$D$7:$U$47,9,0),"-")))</f>
        <v>-</v>
      </c>
      <c r="AW261" s="187" t="str">
        <f>IF(AR261="","-",IF(VLOOKUP(AR261,'D3 TI'!$D$7:$U$47,17,0)=0,"-",IF(AND(AR261=AR261,AS261="P"),VLOOKUP(AR261,'D3 TI'!$D$7:$U$47,17,0),"-")))</f>
        <v>-</v>
      </c>
      <c r="AX261" s="189" t="str">
        <f>IF(AR261="","-",IF(VLOOKUP(AR261,'D3 TI'!$D$7:$U$47,18,0)=0,"-",IF(AND(AR261=AR261,AS261="P"),VLOOKUP(AR261,'D3 TI'!$D$7:$U$47,18,0),"-")))</f>
        <v>-</v>
      </c>
      <c r="AY261" s="213" t="s">
        <v>274</v>
      </c>
      <c r="AZ261" s="210" t="s">
        <v>49</v>
      </c>
      <c r="BA261" s="22"/>
      <c r="BB261" s="22"/>
      <c r="BC261" s="22"/>
      <c r="BD261" s="22"/>
      <c r="BE261" s="2"/>
      <c r="BF261" s="2"/>
      <c r="BG261" s="2"/>
      <c r="BH261" s="2"/>
      <c r="BI261" s="2"/>
      <c r="BJ261" s="2"/>
    </row>
    <row r="262" spans="1:62" ht="14.25" customHeight="1">
      <c r="A262" s="23">
        <v>5</v>
      </c>
      <c r="B262" s="38" t="s">
        <v>726</v>
      </c>
      <c r="C262" s="184"/>
      <c r="D262" s="185" t="s">
        <v>292</v>
      </c>
      <c r="E262" s="186" t="s">
        <v>31</v>
      </c>
      <c r="F262" s="187" t="str">
        <f>IF(D262="","-",IF(VLOOKUP(D262,D3TK!$D$7:$U$44,7,0)=0,"-",IF(AND(D262=D262,OR(E262="T",E262="P")),VLOOKUP(D262,D3TK!$D$7:$U$44,7,0),"-")))</f>
        <v>ESS</v>
      </c>
      <c r="G262" s="187" t="str">
        <f>IF(D262="","-",IF(VLOOKUP(D262,D3TK!$D$7:$U$44,8,0)=0,"-",IF(AND(D262=D262,OR(E262="T",E262="P")),VLOOKUP(D262,D3TK!$D$7:$U$44,8,0),"-")))</f>
        <v>-</v>
      </c>
      <c r="H262" s="187" t="str">
        <f>IF(D262="","-",IF(VLOOKUP(D262,D3TK!$D$7:$U$44,9,0)=0,"-",IF(AND(D262=D262,OR(E262="T",E262="P")),VLOOKUP(D262,D3TK!$D$7:$U$44,9,0),"-")))</f>
        <v>-</v>
      </c>
      <c r="I262" s="187" t="str">
        <f>IF(D262="","-",IF(VLOOKUP(D262,D3TK!$D$7:$U$44,17,0)=0,"-",IF(AND(D262=D262,E262="P"),VLOOKUP(D262,D3TK!$D$7:$U$44,17,0),"-")))</f>
        <v>-</v>
      </c>
      <c r="J262" s="189" t="str">
        <f>IF(D262="","-",IF(VLOOKUP(D262,D3TK!$D$7:$U$44,18,0)=0,"-",IF(AND(D262=D262,E262="P"),VLOOKUP(D262,D3TK!$D$7:$U$44,18,0),"-")))</f>
        <v>-</v>
      </c>
      <c r="K262" s="191" t="s">
        <v>275</v>
      </c>
      <c r="L262" s="192" t="s">
        <v>58</v>
      </c>
      <c r="M262" s="184"/>
      <c r="N262" s="200"/>
      <c r="O262" s="184"/>
      <c r="P262" s="187" t="str">
        <f>IF(N262="","-",IF(VLOOKUP(N262,D3TK!$D$7:$U$44,7,0)=0,"-",IF(AND(N262=N262,OR(O262="T",O262="P")),VLOOKUP(N262,D3TK!$D$7:$U$44,7,0),"-")))</f>
        <v>-</v>
      </c>
      <c r="Q262" s="187" t="str">
        <f>IF(N262="","-",IF(VLOOKUP(N262,D3TK!$D$7:$U$44,8,0)=0,"-",IF(AND(N262=N262,OR(O262="T",O262="P")),VLOOKUP(N262,D3TK!$D$7:$U$44,8,0),"-")))</f>
        <v>-</v>
      </c>
      <c r="R262" s="187" t="str">
        <f>IF(N262="","-",IF(VLOOKUP(N262,D3TK!$D$7:$U$44,9,0)=0,"-",IF(AND(N262=N262,OR(O262="T",O262="P")),VLOOKUP(N262,D3TK!$D$7:$U$44,9,0),"-")))</f>
        <v>-</v>
      </c>
      <c r="S262" s="187" t="str">
        <f>IF(N262="","-",IF(VLOOKUP(N262,D3TK!$D$7:$U$44,17,0)=0,"-",IF(AND(N262=N262,O262="P"),VLOOKUP(N262,D3TK!$D$7:$U$44,17,0),"-")))</f>
        <v>-</v>
      </c>
      <c r="T262" s="189" t="str">
        <f>IF(N262="","-",IF(VLOOKUP(N262,D3TK!$D$7:$U$44,18,0)=0,"-",IF(AND(N262=N262,O262="P"),VLOOKUP(N262,D3TK!$D$7:$U$44,18,0),"-")))</f>
        <v>-</v>
      </c>
      <c r="U262" s="195" t="s">
        <v>275</v>
      </c>
      <c r="V262" s="203"/>
      <c r="W262" s="184"/>
      <c r="X262" s="185" t="s">
        <v>276</v>
      </c>
      <c r="Y262" s="186" t="s">
        <v>38</v>
      </c>
      <c r="Z262" s="187" t="str">
        <f>IF(X262="","-",IF(VLOOKUP(X262,D3TK!$D$7:$U$44,7,0)=0,"-",IF(AND(X262=X262,OR(Y262="T",Y262="P")),VLOOKUP(X262,D3TK!$D$7:$U$44,7,0),"-")))</f>
        <v>MMS</v>
      </c>
      <c r="AA262" s="187" t="str">
        <f>IF(X262="","-",IF(VLOOKUP(X262,D3TK!$D$7:$U$44,8,0)=0,"-",IF(AND(X262=X262,OR(Y262="T",Y262="P")),VLOOKUP(X262,D3TK!$D$7:$U$44,8,0),"-")))</f>
        <v>-</v>
      </c>
      <c r="AB262" s="187" t="str">
        <f>IF(X262="","-",IF(VLOOKUP(X262,D3TK!$D$7:$U$44,9,0)=0,"-",IF(AND(X262=X262,OR(Y262="T",Y262="P")),VLOOKUP(X262,D3TK!$D$7:$U$44,9,0),"-")))</f>
        <v>-</v>
      </c>
      <c r="AC262" s="187" t="str">
        <f>IF(X262="","-",IF(VLOOKUP(X262,D3TK!$D$7:$U$44,17,0)=0,"-",IF(AND(X262=X262,Y262="P"),VLOOKUP(X262,D3TK!$D$7:$U$44,17,0),"-")))</f>
        <v>TLS</v>
      </c>
      <c r="AD262" s="189" t="str">
        <f>IF(X262="","-",IF(VLOOKUP(X262,D3TK!$D$7:$U$44,18,0)=0,"-",IF(AND(X262=X262,Y262="P"),VLOOKUP(X262,D3TK!$D$7:$U$44,18,0),"-")))</f>
        <v>-</v>
      </c>
      <c r="AE262" s="195" t="s">
        <v>275</v>
      </c>
      <c r="AF262" s="192" t="s">
        <v>138</v>
      </c>
      <c r="AG262" s="184"/>
      <c r="AH262" s="185" t="s">
        <v>267</v>
      </c>
      <c r="AI262" s="186" t="s">
        <v>38</v>
      </c>
      <c r="AJ262" s="187" t="str">
        <f>IF(AH262="","-",IF(VLOOKUP(AH262,D3TK!$D$7:$U$44,7,0)=0,"-",IF(AND(AH262=AH262,OR(AI262="T",AI262="P")),VLOOKUP(AH262,D3TK!$D$7:$U$44,7,0),"-")))</f>
        <v>THJ</v>
      </c>
      <c r="AK262" s="187" t="str">
        <f>IF(AH262="","-",IF(VLOOKUP(AH262,D3TK!$D$7:$U$44,8,0)=0,"-",IF(AND(AH262=AH262,OR(AI262="T",AI262="P")),VLOOKUP(AH262,D3TK!$D$7:$U$44,8,0),"-")))</f>
        <v>-</v>
      </c>
      <c r="AL262" s="187" t="str">
        <f>IF(AH262="","-",IF(VLOOKUP(AH262,D3TK!$D$7:$U$44,9,0)=0,"-",IF(AND(AH262=AH262,OR(AI262="T",AI262="P")),VLOOKUP(AH262,D3TK!$D$7:$U$44,9,0),"-")))</f>
        <v>-</v>
      </c>
      <c r="AM262" s="187" t="str">
        <f>IF(AH262="","-",IF(VLOOKUP(AH262,D3TK!$D$7:$U$44,17,0)=0,"-",IF(AND(AH262=AH262,AI262="P"),VLOOKUP(AH262,D3TK!$D$7:$U$44,17,0),"-")))</f>
        <v>-</v>
      </c>
      <c r="AN262" s="189" t="str">
        <f>IF(AH262="","-",IF(VLOOKUP(AH262,D3TK!$D$7:$U$44,18,0)=0,"-",IF(AND(AH262=AH262,AI262="P"),VLOOKUP(AH262,D3TK!$D$7:$U$44,18,0),"-")))</f>
        <v>-</v>
      </c>
      <c r="AO262" s="195" t="s">
        <v>275</v>
      </c>
      <c r="AP262" s="192" t="s">
        <v>62</v>
      </c>
      <c r="AQ262" s="184"/>
      <c r="AR262" s="185" t="s">
        <v>302</v>
      </c>
      <c r="AS262" s="186" t="s">
        <v>38</v>
      </c>
      <c r="AT262" s="187" t="str">
        <f>IF(AR262="","-",IF(VLOOKUP(AR262,D3TK!$D$7:$U$44,7,0)=0,"-",IF(AND(AR262=AR262,OR(AS262="T",AS262="P")),VLOOKUP(AR262,D3TK!$D$7:$U$44,7,0),"-")))</f>
        <v>MMS</v>
      </c>
      <c r="AU262" s="187" t="str">
        <f>IF(AR262="","-",IF(VLOOKUP(AR262,D3TK!$D$7:$U$44,8,0)=0,"-",IF(AND(AR262=AR262,OR(AS262="T",AS262="P")),VLOOKUP(AR262,D3TK!$D$7:$U$44,8,0),"-")))</f>
        <v>-</v>
      </c>
      <c r="AV262" s="187" t="str">
        <f>IF(AR262="","-",IF(VLOOKUP(AR262,D3TK!$D$7:$U$44,9,0)=0,"-",IF(AND(AR262=AR262,OR(AS262="T",AS262="P")),VLOOKUP(AR262,D3TK!$D$7:$U$44,9,0),"-")))</f>
        <v>-</v>
      </c>
      <c r="AW262" s="187" t="str">
        <f>IF(AR262="","-",IF(VLOOKUP(AR262,D3TK!$D$7:$U$44,17,0)=0,"-",IF(AND(AR262=AR262,AS262="P"),VLOOKUP(AR262,D3TK!$D$7:$U$44,17,0),"-")))</f>
        <v>TLS</v>
      </c>
      <c r="AX262" s="189" t="str">
        <f>IF(AR262="","-",IF(VLOOKUP(AR262,D3TK!$D$7:$U$44,18,0)=0,"-",IF(AND(AR262=AR262,AS262="P"),VLOOKUP(AR262,D3TK!$D$7:$U$44,18,0),"-")))</f>
        <v>JAP</v>
      </c>
      <c r="AY262" s="195" t="s">
        <v>275</v>
      </c>
      <c r="AZ262" s="192" t="s">
        <v>142</v>
      </c>
      <c r="BA262" s="22"/>
      <c r="BB262" s="22"/>
      <c r="BC262" s="22"/>
      <c r="BD262" s="22"/>
      <c r="BE262" s="2"/>
      <c r="BF262" s="2"/>
      <c r="BG262" s="2"/>
      <c r="BH262" s="2"/>
      <c r="BI262" s="2"/>
      <c r="BJ262" s="2"/>
    </row>
    <row r="263" spans="1:62" ht="14.25" customHeight="1">
      <c r="A263" s="23">
        <v>5</v>
      </c>
      <c r="B263" s="38" t="s">
        <v>726</v>
      </c>
      <c r="C263" s="184"/>
      <c r="D263" s="185" t="s">
        <v>282</v>
      </c>
      <c r="E263" s="186" t="s">
        <v>38</v>
      </c>
      <c r="F263" s="187" t="str">
        <f>IF(D263="","-",IF(VLOOKUP(D263,D4TI!$D$7:$U$58,7,0)=0,"-",IF(AND(D263=D263,OR(E263="T",E263="P")),VLOOKUP(D263,D4TI!$D$7:$U$58,7,0),"-")))</f>
        <v>AMS</v>
      </c>
      <c r="G263" s="187" t="str">
        <f>IF(D263="","-",IF(VLOOKUP(D263,D4TI!$D$7:$U$58,8,0)=0,"-",IF(AND(D263=D263,OR(E263="T",E263="P")),VLOOKUP(D263,D4TI!$D$7:$U$58,8,0),"-")))</f>
        <v>-</v>
      </c>
      <c r="H263" s="187" t="str">
        <f>IF(D263="","-",IF(VLOOKUP(D263,D4TI!$D$7:$U$58,9,0)=0,"-",IF(AND(D263=D263,OR(E263="T",E263="P")),VLOOKUP(D263,D4TI!$D$7:$U$58,9,0),"-")))</f>
        <v>-</v>
      </c>
      <c r="I263" s="187" t="str">
        <f>IF(D263="","-",IF(VLOOKUP(D263,D4TI!$D$7:$U$58,17,0)=0,"-",IF(AND(D263=D263,E263="P"),VLOOKUP(D263,D4TI!$D$7:$U$58,17,0),"-")))</f>
        <v>JNM</v>
      </c>
      <c r="J263" s="189" t="str">
        <f>IF(D263="","-",IF(VLOOKUP(D263,D4TI!$D$7:$U$58,18,0)=0,"-",IF(AND(D263=D263,E263="P"),VLOOKUP(D263,D4TI!$D$7:$U$58,18,0),"-")))</f>
        <v>-</v>
      </c>
      <c r="K263" s="223" t="s">
        <v>278</v>
      </c>
      <c r="L263" s="192" t="s">
        <v>160</v>
      </c>
      <c r="M263" s="184"/>
      <c r="N263" s="185"/>
      <c r="O263" s="186"/>
      <c r="P263" s="187" t="str">
        <f>IF(N263="","-",IF(VLOOKUP(N263,D4TI!$D$7:$U$58,7,0)=0,"-",IF(AND(N263=N263,OR(O263="T",O263="P")),VLOOKUP(N263,D4TI!$D$7:$U$58,7,0),"-")))</f>
        <v>-</v>
      </c>
      <c r="Q263" s="187" t="str">
        <f>IF(N263="","-",IF(VLOOKUP(N263,D4TI!$D$7:$U$58,8,0)=0,"-",IF(AND(N263=N263,OR(O263="T",O263="P")),VLOOKUP(N263,D4TI!$D$7:$U$58,8,0),"-")))</f>
        <v>-</v>
      </c>
      <c r="R263" s="187" t="str">
        <f>IF(N263="","-",IF(VLOOKUP(N263,D4TI!$D$7:$U$58,9,0)=0,"-",IF(AND(N263=N263,OR(O263="T",O263="P")),VLOOKUP(N263,D4TI!$D$7:$U$58,9,0),"-")))</f>
        <v>-</v>
      </c>
      <c r="S263" s="187" t="str">
        <f>IF(N263="","-",IF(VLOOKUP(N263,D4TI!$D$7:$U$58,17,0)=0,"-",IF(AND(N263=N263,O263="P"),VLOOKUP(N263,D4TI!$D$7:$U$58,17,0),"-")))</f>
        <v>-</v>
      </c>
      <c r="T263" s="189" t="str">
        <f>IF(N263="","-",IF(VLOOKUP(N263,D4TI!$D$7:$U$58,18,0)=0,"-",IF(AND(N263=N263,O263="P"),VLOOKUP(N263,D4TI!$D$7:$U$58,18,0),"-")))</f>
        <v>-</v>
      </c>
      <c r="U263" s="223" t="s">
        <v>278</v>
      </c>
      <c r="V263" s="203"/>
      <c r="W263" s="184"/>
      <c r="X263" s="185" t="s">
        <v>277</v>
      </c>
      <c r="Y263" s="186" t="s">
        <v>38</v>
      </c>
      <c r="Z263" s="187" t="str">
        <f>IF(X263="","-",IF(VLOOKUP(X263,D4TI!$D$7:$U$58,7,0)=0,"-",IF(AND(X263=X263,OR(Y263="T",Y263="P")),VLOOKUP(X263,D4TI!$D$7:$U$58,7,0),"-")))</f>
        <v>YHP</v>
      </c>
      <c r="AA263" s="187" t="str">
        <f>IF(X263="","-",IF(VLOOKUP(X263,D4TI!$D$7:$U$58,8,0)=0,"-",IF(AND(X263=X263,OR(Y263="T",Y263="P")),VLOOKUP(X263,D4TI!$D$7:$U$58,8,0),"-")))</f>
        <v>YBN</v>
      </c>
      <c r="AB263" s="187" t="str">
        <f>IF(X263="","-",IF(VLOOKUP(X263,D4TI!$D$7:$U$58,9,0)=0,"-",IF(AND(X263=X263,OR(Y263="T",Y263="P")),VLOOKUP(X263,D4TI!$D$7:$U$58,9,0),"-")))</f>
        <v>-</v>
      </c>
      <c r="AC263" s="187" t="str">
        <f>IF(X263="","-",IF(VLOOKUP(X263,D4TI!$D$7:$U$58,17,0)=0,"-",IF(AND(X263=X263,Y263="P"),VLOOKUP(X263,D4TI!$D$7:$U$58,17,0),"-")))</f>
        <v>-</v>
      </c>
      <c r="AD263" s="189" t="str">
        <f>IF(X263="","-",IF(VLOOKUP(X263,D4TI!$D$7:$U$58,18,0)=0,"-",IF(AND(X263=X263,Y263="P"),VLOOKUP(X263,D4TI!$D$7:$U$58,18,0),"-")))</f>
        <v>-</v>
      </c>
      <c r="AE263" s="223" t="s">
        <v>278</v>
      </c>
      <c r="AF263" s="192" t="s">
        <v>146</v>
      </c>
      <c r="AG263" s="184"/>
      <c r="AH263" s="185" t="s">
        <v>277</v>
      </c>
      <c r="AI263" s="186" t="s">
        <v>38</v>
      </c>
      <c r="AJ263" s="187" t="str">
        <f>IF(AH263="","-",IF(VLOOKUP(AH263,D4TI!$D$7:$U$58,7,0)=0,"-",IF(AND(AH263=AH263,OR(AI263="T",AI263="P")),VLOOKUP(AH263,D4TI!$D$7:$U$58,7,0),"-")))</f>
        <v>YHP</v>
      </c>
      <c r="AK263" s="187" t="str">
        <f>IF(AH263="","-",IF(VLOOKUP(AH263,D4TI!$D$7:$U$58,8,0)=0,"-",IF(AND(AH263=AH263,OR(AI263="T",AI263="P")),VLOOKUP(AH263,D4TI!$D$7:$U$58,8,0),"-")))</f>
        <v>YBN</v>
      </c>
      <c r="AL263" s="187" t="str">
        <f>IF(AH263="","-",IF(VLOOKUP(AH263,D4TI!$D$7:$U$58,9,0)=0,"-",IF(AND(AH263=AH263,OR(AI263="T",AI263="P")),VLOOKUP(AH263,D4TI!$D$7:$U$58,9,0),"-")))</f>
        <v>-</v>
      </c>
      <c r="AM263" s="187" t="str">
        <f>IF(AH263="","-",IF(VLOOKUP(AH263,D4TI!$D$7:$U$58,17,0)=0,"-",IF(AND(AH263=AH263,AI263="P"),VLOOKUP(AH263,D4TI!$D$7:$U$58,17,0),"-")))</f>
        <v>-</v>
      </c>
      <c r="AN263" s="189" t="str">
        <f>IF(AH263="","-",IF(VLOOKUP(AH263,D4TI!$D$7:$U$58,18,0)=0,"-",IF(AND(AH263=AH263,AI263="P"),VLOOKUP(AH263,D4TI!$D$7:$U$58,18,0),"-")))</f>
        <v>-</v>
      </c>
      <c r="AO263" s="223" t="s">
        <v>278</v>
      </c>
      <c r="AP263" s="192" t="s">
        <v>77</v>
      </c>
      <c r="AQ263" s="184"/>
      <c r="AR263" s="185" t="s">
        <v>267</v>
      </c>
      <c r="AS263" s="186" t="s">
        <v>38</v>
      </c>
      <c r="AT263" s="187" t="str">
        <f>IF(AR263="","-",IF(VLOOKUP(AR263,D4TI!$D$7:$U$58,7,0)=0,"-",IF(AND(AR263=AR263,OR(AS263="T",AS263="P")),VLOOKUP(AR263,D4TI!$D$7:$U$58,7,0),"-")))</f>
        <v>THJ</v>
      </c>
      <c r="AU263" s="187" t="str">
        <f>IF(AR263="","-",IF(VLOOKUP(AR263,D4TI!$D$7:$U$58,8,0)=0,"-",IF(AND(AR263=AR263,OR(AS263="T",AS263="P")),VLOOKUP(AR263,D4TI!$D$7:$U$58,8,0),"-")))</f>
        <v>-</v>
      </c>
      <c r="AV263" s="187" t="str">
        <f>IF(AR263="","-",IF(VLOOKUP(AR263,D4TI!$D$7:$U$58,9,0)=0,"-",IF(AND(AR263=AR263,OR(AS263="T",AS263="P")),VLOOKUP(AR263,D4TI!$D$7:$U$58,9,0),"-")))</f>
        <v>-</v>
      </c>
      <c r="AW263" s="187" t="str">
        <f>IF(AR263="","-",IF(VLOOKUP(AR263,D4TI!$D$7:$U$58,17,0)=0,"-",IF(AND(AR263=AR263,AS263="P"),VLOOKUP(AR263,D4TI!$D$7:$U$58,17,0),"-")))</f>
        <v>-</v>
      </c>
      <c r="AX263" s="189" t="str">
        <f>IF(AR263="","-",IF(VLOOKUP(AR263,D4TI!$D$7:$U$58,18,0)=0,"-",IF(AND(AR263=AR263,AS263="P"),VLOOKUP(AR263,D4TI!$D$7:$U$58,18,0),"-")))</f>
        <v>-</v>
      </c>
      <c r="AY263" s="223" t="s">
        <v>278</v>
      </c>
      <c r="AZ263" s="192" t="s">
        <v>62</v>
      </c>
      <c r="BA263" s="22"/>
      <c r="BB263" s="22"/>
      <c r="BC263" s="22"/>
      <c r="BD263" s="22"/>
      <c r="BE263" s="2"/>
      <c r="BF263" s="2"/>
      <c r="BG263" s="2"/>
      <c r="BH263" s="2"/>
      <c r="BI263" s="2"/>
      <c r="BJ263" s="2"/>
    </row>
    <row r="264" spans="1:62" ht="14.25" customHeight="1">
      <c r="A264" s="23">
        <v>5</v>
      </c>
      <c r="B264" s="38" t="s">
        <v>726</v>
      </c>
      <c r="C264" s="184"/>
      <c r="D264" s="185" t="s">
        <v>560</v>
      </c>
      <c r="E264" s="186" t="s">
        <v>31</v>
      </c>
      <c r="F264" s="187" t="str">
        <f>IF(D264="","-",IF(VLOOKUP(D264,'S1-TI'!$D$7:$U$58,7,0)=0,"-",IF(AND(D264=D264,OR(E264="T",E264="P")),VLOOKUP(D264,'S1-TI'!$D$7:$U$58,7,0),"-")))</f>
        <v>ACB</v>
      </c>
      <c r="G264" s="187" t="str">
        <f>IF(D264="","-",IF(VLOOKUP(D264,'S1-TI'!$D$7:$U$58,8,0)=0,"-",IF(AND(D264=D264,OR(E264="T",E264="P")),VLOOKUP(D264,'S1-TI'!$D$7:$U$58,8,0),"-")))</f>
        <v>ASD</v>
      </c>
      <c r="H264" s="187" t="str">
        <f>IF(D264="","-",IF(VLOOKUP(D264,'S1-TI'!$D$7:$U$58,9,0)=0,"-",IF(AND(D264=D264,OR(E264="T",E264="P")),VLOOKUP(D264,'S1-TI'!$D$7:$U$58,9,0),"-")))</f>
        <v>-</v>
      </c>
      <c r="I264" s="187" t="str">
        <f>IF(D264="","-",IF(VLOOKUP(D264,'S1-TI'!$D$7:$U$58,17,0)=0,"-",IF(AND(D264=D264,E264="P"),VLOOKUP(D264,'S1-TI'!$D$7:$U$58,17,0),"-")))</f>
        <v>-</v>
      </c>
      <c r="J264" s="189" t="str">
        <f>IF(D264="","-",IF(VLOOKUP(D264,'S1-TI'!$D$7:$U$58,18,0)=0,"-",IF(AND(D264=D264,E264="P"),VLOOKUP(D264,'S1-TI'!$D$7:$U$58,18,0),"-")))</f>
        <v>-</v>
      </c>
      <c r="K264" s="223" t="s">
        <v>293</v>
      </c>
      <c r="L264" s="210" t="s">
        <v>44</v>
      </c>
      <c r="M264" s="184"/>
      <c r="N264" s="185" t="s">
        <v>548</v>
      </c>
      <c r="O264" s="186" t="s">
        <v>31</v>
      </c>
      <c r="P264" s="187" t="str">
        <f>IF(N264="","-",IF(VLOOKUP(N264,'S1-TI'!$D$7:$U$58,7,0)=0,"-",IF(AND(N264=N264,OR(O264="T",O264="P")),VLOOKUP(N264,'S1-TI'!$D$7:$U$58,7,0),"-")))</f>
        <v>ASD</v>
      </c>
      <c r="Q264" s="187" t="str">
        <f>IF(N264="","-",IF(VLOOKUP(N264,'S1-TI'!$D$7:$U$58,8,0)=0,"-",IF(AND(N264=N264,OR(O264="T",O264="P")),VLOOKUP(N264,'S1-TI'!$D$7:$U$58,8,0),"-")))</f>
        <v>-</v>
      </c>
      <c r="R264" s="187" t="str">
        <f>IF(N264="","-",IF(VLOOKUP(N264,'S1-TI'!$D$7:$U$58,9,0)=0,"-",IF(AND(N264=N264,OR(O264="T",O264="P")),VLOOKUP(N264,'S1-TI'!$D$7:$U$58,9,0),"-")))</f>
        <v>-</v>
      </c>
      <c r="S264" s="187" t="str">
        <f>IF(N264="","-",IF(VLOOKUP(N264,'S1-TI'!$D$7:$U$58,17,0)=0,"-",IF(AND(N264=N264,O264="P"),VLOOKUP(N264,'S1-TI'!$D$7:$U$58,17,0),"-")))</f>
        <v>-</v>
      </c>
      <c r="T264" s="189" t="str">
        <f>IF(N264="","-",IF(VLOOKUP(N264,'S1-TI'!$D$7:$U$58,18,0)=0,"-",IF(AND(N264=N264,O264="P"),VLOOKUP(N264,'S1-TI'!$D$7:$U$58,18,0),"-")))</f>
        <v>-</v>
      </c>
      <c r="U264" s="223" t="s">
        <v>293</v>
      </c>
      <c r="V264" s="210" t="s">
        <v>107</v>
      </c>
      <c r="W264" s="184"/>
      <c r="X264" s="200"/>
      <c r="Y264" s="184"/>
      <c r="Z264" s="187" t="str">
        <f>IF(X264="","-",IF(VLOOKUP(X264,'S1-TI'!$D$7:$U$58,7,0)=0,"-",IF(AND(X264=X264,OR(Y264="T",Y264="P")),VLOOKUP(X264,'S1-TI'!$D$7:$U$58,7,0),"-")))</f>
        <v>-</v>
      </c>
      <c r="AA264" s="187" t="str">
        <f>IF(X264="","-",IF(VLOOKUP(X264,'S1-TI'!$D$7:$U$58,8,0)=0,"-",IF(AND(X264=X264,OR(Y264="T",Y264="P")),VLOOKUP(X264,'S1-TI'!$D$7:$U$58,8,0),"-")))</f>
        <v>-</v>
      </c>
      <c r="AB264" s="187" t="str">
        <f>IF(X264="","-",IF(VLOOKUP(X264,'S1-TI'!$D$7:$U$58,9,0)=0,"-",IF(AND(X264=X264,OR(Y264="T",Y264="P")),VLOOKUP(X264,'S1-TI'!$D$7:$U$58,9,0),"-")))</f>
        <v>-</v>
      </c>
      <c r="AC264" s="187" t="str">
        <f>IF(X264="","-",IF(VLOOKUP(X264,'S1-TI'!$D$7:$U$58,17,0)=0,"-",IF(AND(X264=X264,Y264="P"),VLOOKUP(X264,'S1-TI'!$D$7:$U$58,17,0),"-")))</f>
        <v>-</v>
      </c>
      <c r="AD264" s="189" t="str">
        <f>IF(X264="","-",IF(VLOOKUP(X264,'S1-TI'!$D$7:$U$58,18,0)=0,"-",IF(AND(X264=X264,Y264="P"),VLOOKUP(X264,'S1-TI'!$D$7:$U$58,18,0),"-")))</f>
        <v>-</v>
      </c>
      <c r="AE264" s="223" t="s">
        <v>293</v>
      </c>
      <c r="AF264" s="239"/>
      <c r="AG264" s="184"/>
      <c r="AH264" s="185" t="s">
        <v>548</v>
      </c>
      <c r="AI264" s="186" t="s">
        <v>31</v>
      </c>
      <c r="AJ264" s="187" t="str">
        <f>IF(AH264="","-",IF(VLOOKUP(AH264,'S1-TI'!$D$7:$U$58,7,0)=0,"-",IF(AND(AH264=AH264,OR(AI264="T",AI264="P")),VLOOKUP(AH264,'S1-TI'!$D$7:$U$58,7,0),"-")))</f>
        <v>ASD</v>
      </c>
      <c r="AK264" s="187" t="str">
        <f>IF(AH264="","-",IF(VLOOKUP(AH264,'S1-TI'!$D$7:$U$58,8,0)=0,"-",IF(AND(AH264=AH264,OR(AI264="T",AI264="P")),VLOOKUP(AH264,'S1-TI'!$D$7:$U$58,8,0),"-")))</f>
        <v>-</v>
      </c>
      <c r="AL264" s="187" t="str">
        <f>IF(AH264="","-",IF(VLOOKUP(AH264,'S1-TI'!$D$7:$U$58,9,0)=0,"-",IF(AND(AH264=AH264,OR(AI264="T",AI264="P")),VLOOKUP(AH264,'S1-TI'!$D$7:$U$58,9,0),"-")))</f>
        <v>-</v>
      </c>
      <c r="AM264" s="187" t="str">
        <f>IF(AH264="","-",IF(VLOOKUP(AH264,'S1-TI'!$D$7:$U$58,17,0)=0,"-",IF(AND(AH264=AH264,AI264="P"),VLOOKUP(AH264,'S1-TI'!$D$7:$U$58,17,0),"-")))</f>
        <v>-</v>
      </c>
      <c r="AN264" s="189" t="str">
        <f>IF(AH264="","-",IF(VLOOKUP(AH264,'S1-TI'!$D$7:$U$58,18,0)=0,"-",IF(AND(AH264=AH264,AI264="P"),VLOOKUP(AH264,'S1-TI'!$D$7:$U$58,18,0),"-")))</f>
        <v>-</v>
      </c>
      <c r="AO264" s="223" t="s">
        <v>293</v>
      </c>
      <c r="AP264" s="210" t="s">
        <v>42</v>
      </c>
      <c r="AQ264" s="184"/>
      <c r="AR264" s="200"/>
      <c r="AS264" s="184"/>
      <c r="AT264" s="187" t="str">
        <f>IF(AR264="","-",IF(VLOOKUP(AR264,'S1-TI'!$D$7:$U$58,7,0)=0,"-",IF(AND(AR264=AR264,OR(AS264="T",AS264="P")),VLOOKUP(AR264,'S1-TI'!$D$7:$U$58,7,0),"-")))</f>
        <v>-</v>
      </c>
      <c r="AU264" s="187" t="str">
        <f>IF(AR264="","-",IF(VLOOKUP(AR264,'S1-TI'!$D$7:$U$58,8,0)=0,"-",IF(AND(AR264=AR264,OR(AS264="T",AS264="P")),VLOOKUP(AR264,'S1-TI'!$D$7:$U$58,8,0),"-")))</f>
        <v>-</v>
      </c>
      <c r="AV264" s="187" t="str">
        <f>IF(AR264="","-",IF(VLOOKUP(AR264,'S1-TI'!$D$7:$U$58,9,0)=0,"-",IF(AND(AR264=AR264,OR(AS264="T",AS264="P")),VLOOKUP(AR264,'S1-TI'!$D$7:$U$58,9,0),"-")))</f>
        <v>-</v>
      </c>
      <c r="AW264" s="187" t="str">
        <f>IF(AR264="","-",IF(VLOOKUP(AR264,'S1-TI'!$D$7:$U$58,17,0)=0,"-",IF(AND(AR264=AR264,AS264="P"),VLOOKUP(AR264,'S1-TI'!$D$7:$U$58,17,0),"-")))</f>
        <v>-</v>
      </c>
      <c r="AX264" s="189" t="str">
        <f>IF(AR264="","-",IF(VLOOKUP(AR264,'S1-TI'!$D$7:$U$58,18,0)=0,"-",IF(AND(AR264=AR264,AS264="P"),VLOOKUP(AR264,'S1-TI'!$D$7:$U$58,18,0),"-")))</f>
        <v>-</v>
      </c>
      <c r="AY264" s="223" t="s">
        <v>293</v>
      </c>
      <c r="AZ264" s="239"/>
      <c r="BA264" s="22"/>
      <c r="BB264" s="22"/>
      <c r="BC264" s="22"/>
      <c r="BD264" s="22"/>
      <c r="BE264" s="2"/>
      <c r="BF264" s="2"/>
      <c r="BG264" s="2"/>
      <c r="BH264" s="2"/>
      <c r="BI264" s="2"/>
      <c r="BJ264" s="2"/>
    </row>
    <row r="265" spans="1:62" ht="14.25" customHeight="1">
      <c r="A265" s="23">
        <v>5</v>
      </c>
      <c r="B265" s="38" t="s">
        <v>726</v>
      </c>
      <c r="C265" s="184"/>
      <c r="D265" s="185" t="s">
        <v>560</v>
      </c>
      <c r="E265" s="186" t="s">
        <v>31</v>
      </c>
      <c r="F265" s="187" t="str">
        <f>IF(D265="","-",IF(VLOOKUP(D265,'S1-TI'!$D$7:$U$58,7,0)=0,"-",IF(AND(D265=D265,OR(E265="T",E265="P")),VLOOKUP(D265,'S1-TI'!$D$7:$U$58,7,0),"-")))</f>
        <v>ACB</v>
      </c>
      <c r="G265" s="187" t="str">
        <f>IF(D265="","-",IF(VLOOKUP(D265,'S1-TI'!$D$7:$U$58,8,0)=0,"-",IF(AND(D265=D265,OR(E265="T",E265="P")),VLOOKUP(D265,'S1-TI'!$D$7:$U$58,8,0),"-")))</f>
        <v>ASD</v>
      </c>
      <c r="H265" s="187" t="str">
        <f>IF(D265="","-",IF(VLOOKUP(D265,'S1-TI'!$D$7:$U$58,9,0)=0,"-",IF(AND(D265=D265,OR(E265="T",E265="P")),VLOOKUP(D265,'S1-TI'!$D$7:$U$58,9,0),"-")))</f>
        <v>-</v>
      </c>
      <c r="I265" s="187" t="str">
        <f>IF(D265="","-",IF(VLOOKUP(D265,'S1-TI'!$D$7:$U$58,17,0)=0,"-",IF(AND(D265=D265,E265="P"),VLOOKUP(D265,'S1-TI'!$D$7:$U$58,17,0),"-")))</f>
        <v>-</v>
      </c>
      <c r="J265" s="189" t="str">
        <f>IF(D265="","-",IF(VLOOKUP(D265,'S1-TI'!$D$7:$U$58,18,0)=0,"-",IF(AND(D265=D265,E265="P"),VLOOKUP(D265,'S1-TI'!$D$7:$U$58,18,0),"-")))</f>
        <v>-</v>
      </c>
      <c r="K265" s="223" t="s">
        <v>300</v>
      </c>
      <c r="L265" s="210" t="s">
        <v>44</v>
      </c>
      <c r="M265" s="184"/>
      <c r="N265" s="185" t="s">
        <v>548</v>
      </c>
      <c r="O265" s="186" t="s">
        <v>31</v>
      </c>
      <c r="P265" s="187" t="str">
        <f>IF(N265="","-",IF(VLOOKUP(N265,'S1-TI'!$D$7:$U$58,7,0)=0,"-",IF(AND(N265=N265,OR(O265="T",O265="P")),VLOOKUP(N265,'S1-TI'!$D$7:$U$58,7,0),"-")))</f>
        <v>ASD</v>
      </c>
      <c r="Q265" s="187" t="str">
        <f>IF(N265="","-",IF(VLOOKUP(N265,'S1-TI'!$D$7:$U$58,8,0)=0,"-",IF(AND(N265=N265,OR(O265="T",O265="P")),VLOOKUP(N265,'S1-TI'!$D$7:$U$58,8,0),"-")))</f>
        <v>-</v>
      </c>
      <c r="R265" s="187" t="str">
        <f>IF(N265="","-",IF(VLOOKUP(N265,'S1-TI'!$D$7:$U$58,9,0)=0,"-",IF(AND(N265=N265,OR(O265="T",O265="P")),VLOOKUP(N265,'S1-TI'!$D$7:$U$58,9,0),"-")))</f>
        <v>-</v>
      </c>
      <c r="S265" s="187" t="str">
        <f>IF(N265="","-",IF(VLOOKUP(N265,'S1-TI'!$D$7:$U$58,17,0)=0,"-",IF(AND(N265=N265,O265="P"),VLOOKUP(N265,'S1-TI'!$D$7:$U$58,17,0),"-")))</f>
        <v>-</v>
      </c>
      <c r="T265" s="189" t="str">
        <f>IF(N265="","-",IF(VLOOKUP(N265,'S1-TI'!$D$7:$U$58,18,0)=0,"-",IF(AND(N265=N265,O265="P"),VLOOKUP(N265,'S1-TI'!$D$7:$U$58,18,0),"-")))</f>
        <v>-</v>
      </c>
      <c r="U265" s="223" t="s">
        <v>300</v>
      </c>
      <c r="V265" s="210" t="s">
        <v>107</v>
      </c>
      <c r="W265" s="184"/>
      <c r="X265" s="200"/>
      <c r="Y265" s="184"/>
      <c r="Z265" s="187" t="str">
        <f>IF(X265="","-",IF(VLOOKUP(X265,'S1-TI'!$D$7:$U$58,7,0)=0,"-",IF(AND(X265=X265,OR(Y265="T",Y265="P")),VLOOKUP(X265,'S1-TI'!$D$7:$U$58,7,0),"-")))</f>
        <v>-</v>
      </c>
      <c r="AA265" s="187" t="str">
        <f>IF(X265="","-",IF(VLOOKUP(X265,'S1-TI'!$D$7:$U$58,8,0)=0,"-",IF(AND(X265=X265,OR(Y265="T",Y265="P")),VLOOKUP(X265,'S1-TI'!$D$7:$U$58,8,0),"-")))</f>
        <v>-</v>
      </c>
      <c r="AB265" s="187" t="str">
        <f>IF(X265="","-",IF(VLOOKUP(X265,'S1-TI'!$D$7:$U$58,9,0)=0,"-",IF(AND(X265=X265,OR(Y265="T",Y265="P")),VLOOKUP(X265,'S1-TI'!$D$7:$U$58,9,0),"-")))</f>
        <v>-</v>
      </c>
      <c r="AC265" s="187" t="str">
        <f>IF(X265="","-",IF(VLOOKUP(X265,'S1-TI'!$D$7:$U$58,17,0)=0,"-",IF(AND(X265=X265,Y265="P"),VLOOKUP(X265,'S1-TI'!$D$7:$U$58,17,0),"-")))</f>
        <v>-</v>
      </c>
      <c r="AD265" s="189" t="str">
        <f>IF(X265="","-",IF(VLOOKUP(X265,'S1-TI'!$D$7:$U$58,18,0)=0,"-",IF(AND(X265=X265,Y265="P"),VLOOKUP(X265,'S1-TI'!$D$7:$U$58,18,0),"-")))</f>
        <v>-</v>
      </c>
      <c r="AE265" s="223" t="s">
        <v>300</v>
      </c>
      <c r="AF265" s="239"/>
      <c r="AG265" s="184"/>
      <c r="AH265" s="185" t="s">
        <v>548</v>
      </c>
      <c r="AI265" s="186" t="s">
        <v>31</v>
      </c>
      <c r="AJ265" s="187" t="str">
        <f>IF(AH265="","-",IF(VLOOKUP(AH265,'S1-TI'!$D$7:$U$58,7,0)=0,"-",IF(AND(AH265=AH265,OR(AI265="T",AI265="P")),VLOOKUP(AH265,'S1-TI'!$D$7:$U$58,7,0),"-")))</f>
        <v>ASD</v>
      </c>
      <c r="AK265" s="187" t="str">
        <f>IF(AH265="","-",IF(VLOOKUP(AH265,'S1-TI'!$D$7:$U$58,8,0)=0,"-",IF(AND(AH265=AH265,OR(AI265="T",AI265="P")),VLOOKUP(AH265,'S1-TI'!$D$7:$U$58,8,0),"-")))</f>
        <v>-</v>
      </c>
      <c r="AL265" s="187" t="str">
        <f>IF(AH265="","-",IF(VLOOKUP(AH265,'S1-TI'!$D$7:$U$58,9,0)=0,"-",IF(AND(AH265=AH265,OR(AI265="T",AI265="P")),VLOOKUP(AH265,'S1-TI'!$D$7:$U$58,9,0),"-")))</f>
        <v>-</v>
      </c>
      <c r="AM265" s="187" t="str">
        <f>IF(AH265="","-",IF(VLOOKUP(AH265,'S1-TI'!$D$7:$U$58,17,0)=0,"-",IF(AND(AH265=AH265,AI265="P"),VLOOKUP(AH265,'S1-TI'!$D$7:$U$58,17,0),"-")))</f>
        <v>-</v>
      </c>
      <c r="AN265" s="189" t="str">
        <f>IF(AH265="","-",IF(VLOOKUP(AH265,'S1-TI'!$D$7:$U$58,18,0)=0,"-",IF(AND(AH265=AH265,AI265="P"),VLOOKUP(AH265,'S1-TI'!$D$7:$U$58,18,0),"-")))</f>
        <v>-</v>
      </c>
      <c r="AO265" s="223" t="s">
        <v>300</v>
      </c>
      <c r="AP265" s="210" t="s">
        <v>42</v>
      </c>
      <c r="AQ265" s="184"/>
      <c r="AR265" s="200"/>
      <c r="AS265" s="184"/>
      <c r="AT265" s="187" t="str">
        <f>IF(AR265="","-",IF(VLOOKUP(AR265,'S1-TI'!$D$7:$U$58,7,0)=0,"-",IF(AND(AR265=AR265,OR(AS265="T",AS265="P")),VLOOKUP(AR265,'S1-TI'!$D$7:$U$58,7,0),"-")))</f>
        <v>-</v>
      </c>
      <c r="AU265" s="187" t="str">
        <f>IF(AR265="","-",IF(VLOOKUP(AR265,'S1-TI'!$D$7:$U$58,8,0)=0,"-",IF(AND(AR265=AR265,OR(AS265="T",AS265="P")),VLOOKUP(AR265,'S1-TI'!$D$7:$U$58,8,0),"-")))</f>
        <v>-</v>
      </c>
      <c r="AV265" s="187" t="str">
        <f>IF(AR265="","-",IF(VLOOKUP(AR265,'S1-TI'!$D$7:$U$58,9,0)=0,"-",IF(AND(AR265=AR265,OR(AS265="T",AS265="P")),VLOOKUP(AR265,'S1-TI'!$D$7:$U$58,9,0),"-")))</f>
        <v>-</v>
      </c>
      <c r="AW265" s="187" t="str">
        <f>IF(AR265="","-",IF(VLOOKUP(AR265,'S1-TI'!$D$7:$U$58,17,0)=0,"-",IF(AND(AR265=AR265,AS265="P"),VLOOKUP(AR265,'S1-TI'!$D$7:$U$58,17,0),"-")))</f>
        <v>-</v>
      </c>
      <c r="AX265" s="189" t="str">
        <f>IF(AR265="","-",IF(VLOOKUP(AR265,'S1-TI'!$D$7:$U$58,18,0)=0,"-",IF(AND(AR265=AR265,AS265="P"),VLOOKUP(AR265,'S1-TI'!$D$7:$U$58,18,0),"-")))</f>
        <v>-</v>
      </c>
      <c r="AY265" s="223" t="s">
        <v>300</v>
      </c>
      <c r="AZ265" s="239"/>
      <c r="BA265" s="22"/>
      <c r="BB265" s="22"/>
      <c r="BC265" s="22"/>
      <c r="BD265" s="22"/>
      <c r="BE265" s="2"/>
      <c r="BF265" s="2"/>
      <c r="BG265" s="2"/>
      <c r="BH265" s="2"/>
      <c r="BI265" s="2"/>
      <c r="BJ265" s="2"/>
    </row>
    <row r="266" spans="1:62" ht="14.25" customHeight="1">
      <c r="A266" s="23">
        <v>5</v>
      </c>
      <c r="B266" s="38" t="s">
        <v>726</v>
      </c>
      <c r="C266" s="184"/>
      <c r="D266" s="185" t="s">
        <v>636</v>
      </c>
      <c r="E266" s="186" t="s">
        <v>31</v>
      </c>
      <c r="F266" s="187" t="str">
        <f>IF(D266="","-",IF(VLOOKUP(D266,'S1-SI'!$D$7:$U$58,7,0)=0,"-",IF(AND(D266=D266,OR(E266="T",E266="P")),VLOOKUP(D266,'S1-SI'!$D$7:$U$58,7,0),"-")))</f>
        <v>MSS</v>
      </c>
      <c r="G266" s="187" t="str">
        <f>IF(D260="","-",IF(VLOOKUP(D260,'D3 TI'!$D$7:$U$47,8,0)=0,"-",IF(AND(D260=D260,OR(E260="T",E260="P")),VLOOKUP(D260,'D3 TI'!$D$7:$U$47,8,0),"-")))</f>
        <v>-</v>
      </c>
      <c r="H266" s="187" t="str">
        <f>IF(D265="","-",IF(VLOOKUP(D265,'S1-TI'!$D$7:$U$58,9,0)=0,"-",IF(AND(D265=D265,OR(E265="T",E265="P")),VLOOKUP(D265,'S1-TI'!$D$7:$U$58,9,0),"-")))</f>
        <v>-</v>
      </c>
      <c r="I266" s="187" t="str">
        <f>IF(D265="","-",IF(VLOOKUP(D265,'S1-TI'!$D$7:$U$58,17,0)=0,"-",IF(AND(D265=D265,E265="P"),VLOOKUP(D265,'S1-TI'!$D$7:$U$58,17,0),"-")))</f>
        <v>-</v>
      </c>
      <c r="J266" s="189" t="str">
        <f>IF(D265="","-",IF(VLOOKUP(D265,'S1-TI'!$D$7:$U$58,18,0)=0,"-",IF(AND(D265=D265,E265="P"),VLOOKUP(D265,'S1-TI'!$D$7:$U$58,18,0),"-")))</f>
        <v>-</v>
      </c>
      <c r="K266" s="191" t="s">
        <v>307</v>
      </c>
      <c r="L266" s="210" t="s">
        <v>26</v>
      </c>
      <c r="M266" s="184"/>
      <c r="N266" s="185"/>
      <c r="O266" s="186"/>
      <c r="P266" s="187" t="str">
        <f>IF(N266="","-",IF(VLOOKUP(N266,'S1-SI'!$D$7:$U$58,7,0)=0,"-",IF(AND(N266=N266,OR(O266="T",O266="P")),VLOOKUP(N266,'S1-SI'!$D$7:$U$58,7,0),"-")))</f>
        <v>-</v>
      </c>
      <c r="Q266" s="187" t="str">
        <f>IF(N260="","-",IF(VLOOKUP(N260,'D3 TI'!$D$7:$U$47,8,0)=0,"-",IF(AND(N260=N260,OR(O260="T",O260="P")),VLOOKUP(N260,'D3 TI'!$D$7:$U$47,8,0),"-")))</f>
        <v>-</v>
      </c>
      <c r="R266" s="187" t="str">
        <f>IF(N265="","-",IF(VLOOKUP(N265,'S1-TI'!$D$7:$U$58,9,0)=0,"-",IF(AND(N265=N265,OR(O265="T",O265="P")),VLOOKUP(N265,'S1-TI'!$D$7:$U$58,9,0),"-")))</f>
        <v>-</v>
      </c>
      <c r="S266" s="187" t="str">
        <f>IF(N265="","-",IF(VLOOKUP(N265,'S1-TI'!$D$7:$U$58,17,0)=0,"-",IF(AND(N265=N265,O265="P"),VLOOKUP(N265,'S1-TI'!$D$7:$U$58,17,0),"-")))</f>
        <v>-</v>
      </c>
      <c r="T266" s="189" t="str">
        <f>IF(N265="","-",IF(VLOOKUP(N265,'S1-TI'!$D$7:$U$58,18,0)=0,"-",IF(AND(N265=N265,O265="P"),VLOOKUP(N265,'S1-TI'!$D$7:$U$58,18,0),"-")))</f>
        <v>-</v>
      </c>
      <c r="U266" s="195" t="s">
        <v>307</v>
      </c>
      <c r="V266" s="210"/>
      <c r="W266" s="184"/>
      <c r="X266" s="185" t="s">
        <v>312</v>
      </c>
      <c r="Y266" s="186" t="s">
        <v>31</v>
      </c>
      <c r="Z266" s="187" t="str">
        <f>IF(X266="","-",IF(VLOOKUP(X266,'S1-SI'!$D$7:$U$58,7,0)=0,"-",IF(AND(X266=X266,OR(Y266="T",Y266="P")),VLOOKUP(X266,'S1-SI'!$D$7:$U$58,7,0),"-")))</f>
        <v>SGS</v>
      </c>
      <c r="AA266" s="187" t="str">
        <f>IF(X260="","-",IF(VLOOKUP(X260,'D3 TI'!$D$7:$U$47,8,0)=0,"-",IF(AND(X260=X260,OR(Y260="T",Y260="P")),VLOOKUP(X260,'D3 TI'!$D$7:$U$47,8,0),"-")))</f>
        <v>-</v>
      </c>
      <c r="AB266" s="187" t="str">
        <f>IF(X265="","-",IF(VLOOKUP(X265,'S1-TI'!$D$7:$U$58,9,0)=0,"-",IF(AND(X265=X265,OR(Y265="T",Y265="P")),VLOOKUP(X265,'S1-TI'!$D$7:$U$58,9,0),"-")))</f>
        <v>-</v>
      </c>
      <c r="AC266" s="187" t="str">
        <f>IF(X265="","-",IF(VLOOKUP(X265,'S1-TI'!$D$7:$U$58,17,0)=0,"-",IF(AND(X265=X265,Y265="P"),VLOOKUP(X265,'S1-TI'!$D$7:$U$58,17,0),"-")))</f>
        <v>-</v>
      </c>
      <c r="AD266" s="189" t="str">
        <f>IF(X265="","-",IF(VLOOKUP(X265,'S1-TI'!$D$7:$U$58,18,0)=0,"-",IF(AND(X265=X265,Y265="P"),VLOOKUP(X265,'S1-TI'!$D$7:$U$58,18,0),"-")))</f>
        <v>-</v>
      </c>
      <c r="AE266" s="195" t="s">
        <v>307</v>
      </c>
      <c r="AF266" s="210" t="s">
        <v>40</v>
      </c>
      <c r="AG266" s="184"/>
      <c r="AH266" s="185" t="s">
        <v>305</v>
      </c>
      <c r="AI266" s="186" t="s">
        <v>38</v>
      </c>
      <c r="AJ266" s="187" t="str">
        <f>IF(AH266="","-",IF(VLOOKUP(AH266,'S1-SI'!$D$7:$U$58,7,0)=0,"-",IF(AND(AH266=AH266,OR(AI266="T",AI266="P")),VLOOKUP(AH266,'S1-SI'!$D$7:$U$58,7,0),"-")))</f>
        <v>PAT</v>
      </c>
      <c r="AK266" s="187" t="str">
        <f>IF(AH266="","-",IF(VLOOKUP(AH266,'S1-SI'!$D$7:$U$58,8,0)=0,"-",IF(AND(AH266=AH266,OR(AI266="T",AI266="P")),VLOOKUP(AH266,'S1-SI'!$D$7:$U$58,8,0),"-")))</f>
        <v>-</v>
      </c>
      <c r="AL266" s="187" t="str">
        <f>IF(AH266="","-",IF(VLOOKUP(AH266,'S1-SI'!$D$7:$U$58,9,0)=0,"-",IF(AND(AH266=AH266,OR(AI266="T",AI266="P")),VLOOKUP(AH266,'S1-SI'!$D$7:$U$58,9,0),"-")))</f>
        <v>-</v>
      </c>
      <c r="AM266" s="187" t="str">
        <f>IF(AH266="","-",IF(VLOOKUP(AH266,'S1-SI'!$D$7:$U$58,17,0)=0,"-",IF(AND(AH266=AH266,AI266="P"),VLOOKUP(AH266,'S1-SI'!$D$7:$U$58,17,0),"-")))</f>
        <v>DES</v>
      </c>
      <c r="AN266" s="189" t="str">
        <f>IF(AH266="","-",IF(VLOOKUP(AH266,'S1-SI'!$D$7:$U$58,18,0)=0,"-",IF(AND(AH266=AH266,AI266="P"),VLOOKUP(AH266,'S1-SI'!$D$7:$U$58,18,0),"-")))</f>
        <v>-</v>
      </c>
      <c r="AO266" s="195" t="s">
        <v>307</v>
      </c>
      <c r="AP266" s="210" t="s">
        <v>107</v>
      </c>
      <c r="AQ266" s="184"/>
      <c r="AR266" s="185"/>
      <c r="AS266" s="186"/>
      <c r="AT266" s="187" t="str">
        <f>IF(AR266="","-",IF(VLOOKUP(AR266,'S1-SI'!$D$7:$U$58,7,0)=0,"-",IF(AND(AR266=AR266,OR(AS266="T",AS266="P")),VLOOKUP(AR266,'S1-SI'!$D$7:$U$58,7,0),"-")))</f>
        <v>-</v>
      </c>
      <c r="AU266" s="187" t="str">
        <f>IF(AR260="","-",IF(VLOOKUP(AR260,'D3 TI'!$D$7:$U$47,8,0)=0,"-",IF(AND(AR260=AR260,OR(AS260="T",AS260="P")),VLOOKUP(AR260,'D3 TI'!$D$7:$U$47,8,0),"-")))</f>
        <v>-</v>
      </c>
      <c r="AV266" s="187" t="str">
        <f>IF(AR265="","-",IF(VLOOKUP(AR265,'S1-TI'!$D$7:$U$58,9,0)=0,"-",IF(AND(AR265=AR265,OR(AS265="T",AS265="P")),VLOOKUP(AR265,'S1-TI'!$D$7:$U$58,9,0),"-")))</f>
        <v>-</v>
      </c>
      <c r="AW266" s="187" t="str">
        <f>IF(AR265="","-",IF(VLOOKUP(AR265,'S1-TI'!$D$7:$U$58,17,0)=0,"-",IF(AND(AR265=AR265,AS265="P"),VLOOKUP(AR265,'S1-TI'!$D$7:$U$58,17,0),"-")))</f>
        <v>-</v>
      </c>
      <c r="AX266" s="189" t="str">
        <f>IF(AR265="","-",IF(VLOOKUP(AR265,'S1-TI'!$D$7:$U$58,18,0)=0,"-",IF(AND(AR265=AR265,AS265="P"),VLOOKUP(AR265,'S1-TI'!$D$7:$U$58,18,0),"-")))</f>
        <v>-</v>
      </c>
      <c r="AY266" s="195" t="s">
        <v>307</v>
      </c>
      <c r="AZ266" s="239"/>
      <c r="BA266" s="22"/>
      <c r="BB266" s="22"/>
      <c r="BC266" s="22"/>
      <c r="BD266" s="22"/>
      <c r="BE266" s="2"/>
      <c r="BF266" s="2"/>
      <c r="BG266" s="2"/>
      <c r="BH266" s="2"/>
      <c r="BI266" s="2"/>
      <c r="BJ266" s="2"/>
    </row>
    <row r="267" spans="1:62" ht="14.25" customHeight="1">
      <c r="A267" s="23">
        <v>5</v>
      </c>
      <c r="B267" s="38" t="s">
        <v>726</v>
      </c>
      <c r="C267" s="184"/>
      <c r="D267" s="185" t="s">
        <v>636</v>
      </c>
      <c r="E267" s="186" t="s">
        <v>31</v>
      </c>
      <c r="F267" s="187" t="str">
        <f>IF(D267="","-",IF(VLOOKUP(D267,'S1-SI'!$D$7:$U$58,7,0)=0,"-",IF(AND(D267=D267,OR(E267="T",E267="P")),VLOOKUP(D267,'S1-SI'!$D$7:$U$58,7,0),"-")))</f>
        <v>MSS</v>
      </c>
      <c r="G267" s="187" t="str">
        <f>IF(D267="","-",IF(VLOOKUP(D267,'S1-SI'!$D$7:$U$58,8,0)=0,"-",IF(AND(D267=D267,OR(E267="T",E267="P")),VLOOKUP(D267,'S1-SI'!$D$7:$U$58,8,0),"-")))</f>
        <v>-</v>
      </c>
      <c r="H267" s="187" t="str">
        <f>IF(D267="","-",IF(VLOOKUP(D267,'S1-SI'!$D$7:$U$58,9,0)=0,"-",IF(AND(D267=D267,OR(E267="T",E267="P")),VLOOKUP(D267,'S1-SI'!$D$7:$U$58,9,0),"-")))</f>
        <v>-</v>
      </c>
      <c r="I267" s="187" t="str">
        <f>IF(D267="","-",IF(VLOOKUP(D267,'S1-SI'!$D$7:$U$58,17,0)=0,"-",IF(AND(D267=D267,E267="P"),VLOOKUP(D267,'S1-SI'!$D$7:$U$58,17,0),"-")))</f>
        <v>-</v>
      </c>
      <c r="J267" s="189" t="str">
        <f>IF(D267="","-",IF(VLOOKUP(D267,'S1-SI'!$D$7:$U$58,18,0)=0,"-",IF(AND(D267=D267,E267="P"),VLOOKUP(D267,'S1-SI'!$D$7:$U$58,18,0),"-")))</f>
        <v>-</v>
      </c>
      <c r="K267" s="191" t="s">
        <v>313</v>
      </c>
      <c r="L267" s="210" t="s">
        <v>26</v>
      </c>
      <c r="M267" s="184"/>
      <c r="N267" s="185"/>
      <c r="O267" s="186"/>
      <c r="P267" s="187" t="str">
        <f>IF(N267="","-",IF(VLOOKUP(N267,'S1-SI'!$D$7:$U$58,7,0)=0,"-",IF(AND(N267=N267,OR(O267="T",O267="P")),VLOOKUP(N267,'S1-SI'!$D$7:$U$58,7,0),"-")))</f>
        <v>-</v>
      </c>
      <c r="Q267" s="187" t="str">
        <f>IF(N267="","-",IF(VLOOKUP(N267,'S1-SI'!$D$7:$U$58,8,0)=0,"-",IF(AND(N267=N267,OR(O267="T",O267="P")),VLOOKUP(N267,'S1-SI'!$D$7:$U$58,8,0),"-")))</f>
        <v>-</v>
      </c>
      <c r="R267" s="187" t="str">
        <f>IF(N267="","-",IF(VLOOKUP(N267,'S1-SI'!$D$7:$U$58,9,0)=0,"-",IF(AND(N267=N267,OR(O267="T",O267="P")),VLOOKUP(N267,'S1-SI'!$D$7:$U$58,9,0),"-")))</f>
        <v>-</v>
      </c>
      <c r="S267" s="187" t="str">
        <f>IF(N267="","-",IF(VLOOKUP(N267,'S1-SI'!$D$7:$U$58,17,0)=0,"-",IF(AND(N267=N267,O267="P"),VLOOKUP(N267,'S1-SI'!$D$7:$U$58,17,0),"-")))</f>
        <v>-</v>
      </c>
      <c r="T267" s="189" t="str">
        <f>IF(N267="","-",IF(VLOOKUP(N267,'S1-SI'!$D$7:$U$58,18,0)=0,"-",IF(AND(N267=N267,O267="P"),VLOOKUP(N267,'S1-SI'!$D$7:$U$58,18,0),"-")))</f>
        <v>-</v>
      </c>
      <c r="U267" s="195" t="s">
        <v>313</v>
      </c>
      <c r="V267" s="210"/>
      <c r="W267" s="184"/>
      <c r="X267" s="185" t="s">
        <v>312</v>
      </c>
      <c r="Y267" s="186" t="s">
        <v>31</v>
      </c>
      <c r="Z267" s="187" t="str">
        <f>IF(X267="","-",IF(VLOOKUP(X267,'S1-SI'!$D$7:$U$58,7,0)=0,"-",IF(AND(X267=X267,OR(Y267="T",Y267="P")),VLOOKUP(X267,'S1-SI'!$D$7:$U$58,7,0),"-")))</f>
        <v>SGS</v>
      </c>
      <c r="AA267" s="187" t="str">
        <f>IF(X267="","-",IF(VLOOKUP(X267,'S1-SI'!$D$7:$U$58,8,0)=0,"-",IF(AND(X267=X267,OR(Y267="T",Y267="P")),VLOOKUP(X267,'S1-SI'!$D$7:$U$58,8,0),"-")))</f>
        <v>-</v>
      </c>
      <c r="AB267" s="187" t="str">
        <f>IF(X267="","-",IF(VLOOKUP(X267,'S1-SI'!$D$7:$U$58,9,0)=0,"-",IF(AND(X267=X267,OR(Y267="T",Y267="P")),VLOOKUP(X267,'S1-SI'!$D$7:$U$58,9,0),"-")))</f>
        <v>-</v>
      </c>
      <c r="AC267" s="187" t="str">
        <f>IF(X267="","-",IF(VLOOKUP(X267,'S1-SI'!$D$7:$U$58,17,0)=0,"-",IF(AND(X267=X267,Y267="P"),VLOOKUP(X267,'S1-SI'!$D$7:$U$58,17,0),"-")))</f>
        <v>-</v>
      </c>
      <c r="AD267" s="189" t="str">
        <f>IF(X267="","-",IF(VLOOKUP(X267,'S1-SI'!$D$7:$U$58,18,0)=0,"-",IF(AND(X267=X267,Y267="P"),VLOOKUP(X267,'S1-SI'!$D$7:$U$58,18,0),"-")))</f>
        <v>-</v>
      </c>
      <c r="AE267" s="195" t="s">
        <v>313</v>
      </c>
      <c r="AF267" s="210" t="s">
        <v>40</v>
      </c>
      <c r="AG267" s="184"/>
      <c r="AH267" s="185" t="s">
        <v>305</v>
      </c>
      <c r="AI267" s="186" t="s">
        <v>38</v>
      </c>
      <c r="AJ267" s="187" t="str">
        <f>IF(AH267="","-",IF(VLOOKUP(AH267,'S1-SI'!$D$7:$U$58,7,0)=0,"-",IF(AND(AH267=AH267,OR(AI267="T",AI267="P")),VLOOKUP(AH267,'S1-SI'!$D$7:$U$58,7,0),"-")))</f>
        <v>PAT</v>
      </c>
      <c r="AK267" s="187" t="str">
        <f>IF(AH267="","-",IF(VLOOKUP(AH267,'S1-SI'!$D$7:$U$58,8,0)=0,"-",IF(AND(AH267=AH267,OR(AI267="T",AI267="P")),VLOOKUP(AH267,'S1-SI'!$D$7:$U$58,8,0),"-")))</f>
        <v>-</v>
      </c>
      <c r="AL267" s="187" t="str">
        <f>IF(AH267="","-",IF(VLOOKUP(AH267,'S1-SI'!$D$7:$U$58,9,0)=0,"-",IF(AND(AH267=AH267,OR(AI267="T",AI267="P")),VLOOKUP(AH267,'S1-SI'!$D$7:$U$58,9,0),"-")))</f>
        <v>-</v>
      </c>
      <c r="AM267" s="187" t="str">
        <f>IF(AH267="","-",IF(VLOOKUP(AH267,'S1-SI'!$D$7:$U$58,17,0)=0,"-",IF(AND(AH267=AH267,AI267="P"),VLOOKUP(AH267,'S1-SI'!$D$7:$U$58,17,0),"-")))</f>
        <v>DES</v>
      </c>
      <c r="AN267" s="189" t="str">
        <f>IF(AH267="","-",IF(VLOOKUP(AH267,'S1-SI'!$D$7:$U$58,18,0)=0,"-",IF(AND(AH267=AH267,AI267="P"),VLOOKUP(AH267,'S1-SI'!$D$7:$U$58,18,0),"-")))</f>
        <v>-</v>
      </c>
      <c r="AO267" s="195" t="s">
        <v>313</v>
      </c>
      <c r="AP267" s="210" t="s">
        <v>107</v>
      </c>
      <c r="AQ267" s="184"/>
      <c r="AR267" s="185"/>
      <c r="AS267" s="186"/>
      <c r="AT267" s="187" t="str">
        <f>IF(AR267="","-",IF(VLOOKUP(AR267,'S1-SI'!$D$7:$U$58,7,0)=0,"-",IF(AND(AR267=AR267,OR(AS267="T",AS267="P")),VLOOKUP(AR267,'S1-SI'!$D$7:$U$58,7,0),"-")))</f>
        <v>-</v>
      </c>
      <c r="AU267" s="187" t="str">
        <f>IF(AR267="","-",IF(VLOOKUP(AR267,'S1-SI'!$D$7:$U$58,8,0)=0,"-",IF(AND(AR267=AR267,OR(AS267="T",AS267="P")),VLOOKUP(AR267,'S1-SI'!$D$7:$U$58,8,0),"-")))</f>
        <v>-</v>
      </c>
      <c r="AV267" s="187" t="str">
        <f>IF(AR267="","-",IF(VLOOKUP(AR267,'S1-SI'!$D$7:$U$58,9,0)=0,"-",IF(AND(AR267=AR267,OR(AS267="T",AS267="P")),VLOOKUP(AR267,'S1-SI'!$D$7:$U$58,9,0),"-")))</f>
        <v>-</v>
      </c>
      <c r="AW267" s="187" t="str">
        <f>IF(AR267="","-",IF(VLOOKUP(AR267,'S1-SI'!$D$7:$U$58,17,0)=0,"-",IF(AND(AR267=AR267,AS267="P"),VLOOKUP(AR267,'S1-SI'!$D$7:$U$58,17,0),"-")))</f>
        <v>-</v>
      </c>
      <c r="AX267" s="189" t="str">
        <f>IF(AR267="","-",IF(VLOOKUP(AR267,'S1-SI'!$D$7:$U$58,18,0)=0,"-",IF(AND(AR267=AR267,AS267="P"),VLOOKUP(AR267,'S1-SI'!$D$7:$U$58,18,0),"-")))</f>
        <v>-</v>
      </c>
      <c r="AY267" s="195" t="s">
        <v>313</v>
      </c>
      <c r="AZ267" s="239"/>
      <c r="BA267" s="22"/>
      <c r="BB267" s="22"/>
      <c r="BC267" s="22"/>
      <c r="BD267" s="22"/>
      <c r="BE267" s="2"/>
      <c r="BF267" s="2"/>
      <c r="BG267" s="2"/>
      <c r="BH267" s="2"/>
      <c r="BI267" s="2"/>
      <c r="BJ267" s="2"/>
    </row>
    <row r="268" spans="1:62" ht="14.25" customHeight="1">
      <c r="A268" s="23">
        <v>5</v>
      </c>
      <c r="B268" s="38" t="s">
        <v>726</v>
      </c>
      <c r="C268" s="184"/>
      <c r="D268" s="185" t="s">
        <v>439</v>
      </c>
      <c r="E268" s="186" t="s">
        <v>31</v>
      </c>
      <c r="F268" s="187" t="str">
        <f>IF(D268="","-",IF(VLOOKUP(D268,'S1-TE'!$D$7:$U$58,7,0)=0,"-",IF(AND(D268=D268,OR(E268="T",E268="P")),VLOOKUP(D268,'S1-TE'!$D$7:$U$58,7,0),"-")))</f>
        <v>IHT</v>
      </c>
      <c r="G268" s="187" t="str">
        <f>IF(D268="","-",IF(VLOOKUP(D268,'S1-TE'!$D$7:$U$58,8,0)=0,"-",IF(AND(D268=D268,OR(E268="T",E268="P")),VLOOKUP(D268,'S1-TE'!$D$7:$U$58,8,0),"-")))</f>
        <v>-</v>
      </c>
      <c r="H268" s="187" t="str">
        <f>IF(D268="","-",IF(VLOOKUP(D268,'S1-TE'!$D$7:$U$58,9,0)=0,"-",IF(AND(D268=D268,OR(E268="T",E268="P")),VLOOKUP(D268,'S1-TE'!$D$7:$U$58,9,0),"-")))</f>
        <v>-</v>
      </c>
      <c r="I268" s="187" t="str">
        <f>IF(D268="","-",IF(VLOOKUP(D268,'S1-TE'!$D$7:$U$58,17,0)=0,"-",IF(AND(D268=D268,E268="P"),VLOOKUP(D268,'S1-TE'!$D$7:$U$58,17,0),"-")))</f>
        <v>-</v>
      </c>
      <c r="J268" s="189" t="str">
        <f>IF(D268="","-",IF(VLOOKUP(D268,'S1-TE'!$D$7:$U$58,18,0)=0,"-",IF(AND(D268=D268,E268="P"),VLOOKUP(D268,'S1-TE'!$D$7:$U$58,18,0),"-")))</f>
        <v>-</v>
      </c>
      <c r="K268" s="191" t="s">
        <v>317</v>
      </c>
      <c r="L268" s="192" t="s">
        <v>95</v>
      </c>
      <c r="M268" s="184"/>
      <c r="N268" s="185" t="s">
        <v>439</v>
      </c>
      <c r="O268" s="186" t="s">
        <v>31</v>
      </c>
      <c r="P268" s="187" t="str">
        <f>IF(N268="","-",IF(VLOOKUP(N268,'S1-TE'!$D$7:$U$58,7,0)=0,"-",IF(AND(N268=N268,OR(O268="T",O268="P")),VLOOKUP(N268,'S1-TE'!$D$7:$U$58,7,0),"-")))</f>
        <v>IHT</v>
      </c>
      <c r="Q268" s="187" t="str">
        <f>IF(N268="","-",IF(VLOOKUP(N268,'S1-TE'!$D$7:$U$58,8,0)=0,"-",IF(AND(N268=N268,OR(O268="T",O268="P")),VLOOKUP(N268,'S1-TE'!$D$7:$U$58,8,0),"-")))</f>
        <v>-</v>
      </c>
      <c r="R268" s="187" t="str">
        <f>IF(N268="","-",IF(VLOOKUP(N268,'S1-TE'!$D$7:$U$58,9,0)=0,"-",IF(AND(N268=N268,OR(O268="T",O268="P")),VLOOKUP(N268,'S1-TE'!$D$7:$U$58,9,0),"-")))</f>
        <v>-</v>
      </c>
      <c r="S268" s="187" t="str">
        <f>IF(N268="","-",IF(VLOOKUP(N268,'S1-TE'!$D$7:$U$58,17,0)=0,"-",IF(AND(N268=N268,O268="P"),VLOOKUP(N268,'S1-TE'!$D$7:$U$58,17,0),"-")))</f>
        <v>-</v>
      </c>
      <c r="T268" s="189" t="str">
        <f>IF(N268="","-",IF(VLOOKUP(N268,'S1-TE'!$D$7:$U$58,18,0)=0,"-",IF(AND(N268=N268,O268="P"),VLOOKUP(N268,'S1-TE'!$D$7:$U$58,18,0),"-")))</f>
        <v>-</v>
      </c>
      <c r="U268" s="195" t="s">
        <v>317</v>
      </c>
      <c r="V268" s="192" t="s">
        <v>95</v>
      </c>
      <c r="W268" s="184"/>
      <c r="X268" s="185"/>
      <c r="Y268" s="186"/>
      <c r="Z268" s="187" t="str">
        <f>IF(X268="","-",IF(VLOOKUP(X268,'S1-TE'!$D$7:$U$58,7,0)=0,"-",IF(AND(X268=X268,OR(Y268="T",Y268="P")),VLOOKUP(X268,'S1-TE'!$D$7:$U$58,7,0),"-")))</f>
        <v>-</v>
      </c>
      <c r="AA268" s="187" t="str">
        <f>IF(X268="","-",IF(VLOOKUP(X268,'S1-TE'!$D$7:$U$58,8,0)=0,"-",IF(AND(X268=X268,OR(Y268="T",Y268="P")),VLOOKUP(X268,'S1-TE'!$D$7:$U$58,8,0),"-")))</f>
        <v>-</v>
      </c>
      <c r="AB268" s="187" t="str">
        <f>IF(X268="","-",IF(VLOOKUP(X268,'S1-TE'!$D$7:$U$58,9,0)=0,"-",IF(AND(X268=X268,OR(Y268="T",Y268="P")),VLOOKUP(X268,'S1-TE'!$D$7:$U$58,9,0),"-")))</f>
        <v>-</v>
      </c>
      <c r="AC268" s="187" t="str">
        <f>IF(X268="","-",IF(VLOOKUP(X268,'S1-TE'!$D$7:$U$58,17,0)=0,"-",IF(AND(X268=X268,Y268="P"),VLOOKUP(X268,'S1-TE'!$D$7:$U$58,17,0),"-")))</f>
        <v>-</v>
      </c>
      <c r="AD268" s="189" t="str">
        <f>IF(X268="","-",IF(VLOOKUP(X268,'S1-TE'!$D$7:$U$58,18,0)=0,"-",IF(AND(X268=X268,Y268="P"),VLOOKUP(X268,'S1-TE'!$D$7:$U$58,18,0),"-")))</f>
        <v>-</v>
      </c>
      <c r="AE268" s="195" t="s">
        <v>317</v>
      </c>
      <c r="AF268" s="203"/>
      <c r="AG268" s="184"/>
      <c r="AH268" s="185"/>
      <c r="AI268" s="186"/>
      <c r="AJ268" s="187" t="str">
        <f>IF(AH268="","-",IF(VLOOKUP(AH268,'S1-TE'!$D$7:$U$58,7,0)=0,"-",IF(AND(AH268=AH268,OR(AI268="T",AI268="P")),VLOOKUP(AH268,'S1-TE'!$D$7:$U$58,7,0),"-")))</f>
        <v>-</v>
      </c>
      <c r="AK268" s="187" t="str">
        <f>IF(AH268="","-",IF(VLOOKUP(AH268,'S1-TE'!$D$7:$U$58,8,0)=0,"-",IF(AND(AH268=AH268,OR(AI268="T",AI268="P")),VLOOKUP(AH268,'S1-TE'!$D$7:$U$58,8,0),"-")))</f>
        <v>-</v>
      </c>
      <c r="AL268" s="187" t="str">
        <f>IF(AH268="","-",IF(VLOOKUP(AH268,'S1-TE'!$D$7:$U$58,9,0)=0,"-",IF(AND(AH268=AH268,OR(AI268="T",AI268="P")),VLOOKUP(AH268,'S1-TE'!$D$7:$U$58,9,0),"-")))</f>
        <v>-</v>
      </c>
      <c r="AM268" s="187" t="str">
        <f>IF(AH268="","-",IF(VLOOKUP(AH268,'S1-TE'!$D$7:$U$58,17,0)=0,"-",IF(AND(AH268=AH268,AI268="P"),VLOOKUP(AH268,'S1-TE'!$D$7:$U$58,17,0),"-")))</f>
        <v>-</v>
      </c>
      <c r="AN268" s="189" t="str">
        <f>IF(AH268="","-",IF(VLOOKUP(AH268,'S1-TE'!$D$7:$U$58,18,0)=0,"-",IF(AND(AH268=AH268,AI268="P"),VLOOKUP(AH268,'S1-TE'!$D$7:$U$58,18,0),"-")))</f>
        <v>-</v>
      </c>
      <c r="AO268" s="195" t="s">
        <v>317</v>
      </c>
      <c r="AP268" s="203"/>
      <c r="AQ268" s="184"/>
      <c r="AR268" s="185"/>
      <c r="AS268" s="186"/>
      <c r="AT268" s="187" t="str">
        <f>IF(AR268="","-",IF(VLOOKUP(AR268,'S1-TE'!$D$7:$U$58,7,0)=0,"-",IF(AND(AR268=AR268,OR(AS268="T",AS268="P")),VLOOKUP(AR268,'S1-TE'!$D$7:$U$58,7,0),"-")))</f>
        <v>-</v>
      </c>
      <c r="AU268" s="187" t="str">
        <f>IF(AR268="","-",IF(VLOOKUP(AR268,'S1-TE'!$D$7:$U$58,8,0)=0,"-",IF(AND(AR268=AR268,OR(AS268="T",AS268="P")),VLOOKUP(AR268,'S1-TE'!$D$7:$U$58,8,0),"-")))</f>
        <v>-</v>
      </c>
      <c r="AV268" s="187" t="str">
        <f>IF(AR268="","-",IF(VLOOKUP(AR268,'S1-TE'!$D$7:$U$58,9,0)=0,"-",IF(AND(AR268=AR268,OR(AS268="T",AS268="P")),VLOOKUP(AR268,'S1-TE'!$D$7:$U$58,9,0),"-")))</f>
        <v>-</v>
      </c>
      <c r="AW268" s="187" t="str">
        <f>IF(AR268="","-",IF(VLOOKUP(AR268,'S1-TE'!$D$7:$U$58,17,0)=0,"-",IF(AND(AR268=AR268,AS268="P"),VLOOKUP(AR268,'S1-TE'!$D$7:$U$58,17,0),"-")))</f>
        <v>-</v>
      </c>
      <c r="AX268" s="189" t="str">
        <f>IF(AR268="","-",IF(VLOOKUP(AR268,'S1-TE'!$D$7:$U$58,18,0)=0,"-",IF(AND(AR268=AR268,AS268="P"),VLOOKUP(AR268,'S1-TE'!$D$7:$U$58,18,0),"-")))</f>
        <v>-</v>
      </c>
      <c r="AY268" s="195" t="s">
        <v>317</v>
      </c>
      <c r="AZ268" s="203"/>
      <c r="BA268" s="22"/>
      <c r="BB268" s="22"/>
      <c r="BC268" s="22"/>
      <c r="BD268" s="22"/>
      <c r="BE268" s="2"/>
      <c r="BF268" s="2"/>
      <c r="BG268" s="2"/>
      <c r="BH268" s="2"/>
      <c r="BI268" s="2"/>
      <c r="BJ268" s="2"/>
    </row>
    <row r="269" spans="1:62" ht="14.25" customHeight="1">
      <c r="A269" s="23">
        <v>5</v>
      </c>
      <c r="B269" s="38" t="s">
        <v>726</v>
      </c>
      <c r="C269" s="184"/>
      <c r="D269" s="185" t="s">
        <v>439</v>
      </c>
      <c r="E269" s="186" t="s">
        <v>31</v>
      </c>
      <c r="F269" s="187" t="str">
        <f>IF(D269="","-",IF(VLOOKUP(D269,'S1-TE'!$D$7:$U$58,7,0)=0,"-",IF(AND(D269=D269,OR(E269="T",E269="P")),VLOOKUP(D269,'S1-TE'!$D$7:$U$58,7,0),"-")))</f>
        <v>IHT</v>
      </c>
      <c r="G269" s="187" t="str">
        <f>IF(D269="","-",IF(VLOOKUP(D269,'S1-TE'!$D$7:$U$58,8,0)=0,"-",IF(AND(D269=D269,OR(E269="T",E269="P")),VLOOKUP(D269,'S1-TE'!$D$7:$U$58,8,0),"-")))</f>
        <v>-</v>
      </c>
      <c r="H269" s="187" t="str">
        <f>IF(D269="","-",IF(VLOOKUP(D269,'S1-TE'!$D$7:$U$58,9,0)=0,"-",IF(AND(D269=D269,OR(E269="T",E269="P")),VLOOKUP(D269,'S1-TE'!$D$7:$U$58,9,0),"-")))</f>
        <v>-</v>
      </c>
      <c r="I269" s="187" t="str">
        <f>IF(D269="","-",IF(VLOOKUP(D269,'S1-TE'!$D$7:$U$58,17,0)=0,"-",IF(AND(D269=D269,E269="P"),VLOOKUP(D269,'S1-TE'!$D$7:$U$58,17,0),"-")))</f>
        <v>-</v>
      </c>
      <c r="J269" s="189" t="str">
        <f>IF(D269="","-",IF(VLOOKUP(D269,'S1-TE'!$D$7:$U$58,18,0)=0,"-",IF(AND(D269=D269,E269="P"),VLOOKUP(D269,'S1-TE'!$D$7:$U$58,18,0),"-")))</f>
        <v>-</v>
      </c>
      <c r="K269" s="191" t="s">
        <v>323</v>
      </c>
      <c r="L269" s="192" t="s">
        <v>95</v>
      </c>
      <c r="M269" s="184"/>
      <c r="N269" s="185" t="s">
        <v>439</v>
      </c>
      <c r="O269" s="186" t="s">
        <v>31</v>
      </c>
      <c r="P269" s="187" t="str">
        <f>IF(N269="","-",IF(VLOOKUP(N269,'S1-TE'!$D$7:$U$58,7,0)=0,"-",IF(AND(N269=N269,OR(O269="T",O269="P")),VLOOKUP(N269,'S1-TE'!$D$7:$U$58,7,0),"-")))</f>
        <v>IHT</v>
      </c>
      <c r="Q269" s="187" t="str">
        <f>IF(N269="","-",IF(VLOOKUP(N269,'S1-TE'!$D$7:$U$58,8,0)=0,"-",IF(AND(N269=N269,OR(O269="T",O269="P")),VLOOKUP(N269,'S1-TE'!$D$7:$U$58,8,0),"-")))</f>
        <v>-</v>
      </c>
      <c r="R269" s="187" t="str">
        <f>IF(N269="","-",IF(VLOOKUP(N269,'S1-TE'!$D$7:$U$58,9,0)=0,"-",IF(AND(N269=N269,OR(O269="T",O269="P")),VLOOKUP(N269,'S1-TE'!$D$7:$U$58,9,0),"-")))</f>
        <v>-</v>
      </c>
      <c r="S269" s="187" t="str">
        <f>IF(N269="","-",IF(VLOOKUP(N269,'S1-TE'!$D$7:$U$58,17,0)=0,"-",IF(AND(N269=N269,O269="P"),VLOOKUP(N269,'S1-TE'!$D$7:$U$58,17,0),"-")))</f>
        <v>-</v>
      </c>
      <c r="T269" s="189" t="str">
        <f>IF(N269="","-",IF(VLOOKUP(N269,'S1-TE'!$D$7:$U$58,18,0)=0,"-",IF(AND(N269=N269,O269="P"),VLOOKUP(N269,'S1-TE'!$D$7:$U$58,18,0),"-")))</f>
        <v>-</v>
      </c>
      <c r="U269" s="195" t="s">
        <v>323</v>
      </c>
      <c r="V269" s="192" t="s">
        <v>95</v>
      </c>
      <c r="W269" s="184"/>
      <c r="X269" s="185"/>
      <c r="Y269" s="186"/>
      <c r="Z269" s="187" t="str">
        <f>IF(X269="","-",IF(VLOOKUP(X269,'S1-TE'!$D$7:$U$58,7,0)=0,"-",IF(AND(X269=X269,OR(Y269="T",Y269="P")),VLOOKUP(X269,'S1-TE'!$D$7:$U$58,7,0),"-")))</f>
        <v>-</v>
      </c>
      <c r="AA269" s="187" t="str">
        <f>IF(X269="","-",IF(VLOOKUP(X269,'S1-TE'!$D$7:$U$58,8,0)=0,"-",IF(AND(X269=X269,OR(Y269="T",Y269="P")),VLOOKUP(X269,'S1-TE'!$D$7:$U$58,8,0),"-")))</f>
        <v>-</v>
      </c>
      <c r="AB269" s="187" t="str">
        <f>IF(X269="","-",IF(VLOOKUP(X269,'S1-TE'!$D$7:$U$58,9,0)=0,"-",IF(AND(X269=X269,OR(Y269="T",Y269="P")),VLOOKUP(X269,'S1-TE'!$D$7:$U$58,9,0),"-")))</f>
        <v>-</v>
      </c>
      <c r="AC269" s="187" t="str">
        <f>IF(X269="","-",IF(VLOOKUP(X269,'S1-TE'!$D$7:$U$58,17,0)=0,"-",IF(AND(X269=X269,Y269="P"),VLOOKUP(X269,'S1-TE'!$D$7:$U$58,17,0),"-")))</f>
        <v>-</v>
      </c>
      <c r="AD269" s="189" t="str">
        <f>IF(X269="","-",IF(VLOOKUP(X269,'S1-TE'!$D$7:$U$58,18,0)=0,"-",IF(AND(X269=X269,Y269="P"),VLOOKUP(X269,'S1-TE'!$D$7:$U$58,18,0),"-")))</f>
        <v>-</v>
      </c>
      <c r="AE269" s="195" t="s">
        <v>323</v>
      </c>
      <c r="AF269" s="203"/>
      <c r="AG269" s="184"/>
      <c r="AH269" s="185"/>
      <c r="AI269" s="186"/>
      <c r="AJ269" s="187" t="str">
        <f>IF(AH269="","-",IF(VLOOKUP(AH269,'S1-TE'!$D$7:$U$58,7,0)=0,"-",IF(AND(AH269=AH269,OR(AI269="T",AI269="P")),VLOOKUP(AH269,'S1-TE'!$D$7:$U$58,7,0),"-")))</f>
        <v>-</v>
      </c>
      <c r="AK269" s="187" t="str">
        <f>IF(AH269="","-",IF(VLOOKUP(AH269,'S1-TE'!$D$7:$U$58,8,0)=0,"-",IF(AND(AH269=AH269,OR(AI269="T",AI269="P")),VLOOKUP(AH269,'S1-TE'!$D$7:$U$58,8,0),"-")))</f>
        <v>-</v>
      </c>
      <c r="AL269" s="187" t="str">
        <f>IF(AH269="","-",IF(VLOOKUP(AH269,'S1-TE'!$D$7:$U$58,9,0)=0,"-",IF(AND(AH269=AH269,OR(AI269="T",AI269="P")),VLOOKUP(AH269,'S1-TE'!$D$7:$U$58,9,0),"-")))</f>
        <v>-</v>
      </c>
      <c r="AM269" s="187" t="str">
        <f>IF(AH269="","-",IF(VLOOKUP(AH269,'S1-TE'!$D$7:$U$58,17,0)=0,"-",IF(AND(AH269=AH269,AI269="P"),VLOOKUP(AH269,'S1-TE'!$D$7:$U$58,17,0),"-")))</f>
        <v>-</v>
      </c>
      <c r="AN269" s="189" t="str">
        <f>IF(AH269="","-",IF(VLOOKUP(AH269,'S1-TE'!$D$7:$U$58,18,0)=0,"-",IF(AND(AH269=AH269,AI269="P"),VLOOKUP(AH269,'S1-TE'!$D$7:$U$58,18,0),"-")))</f>
        <v>-</v>
      </c>
      <c r="AO269" s="195" t="s">
        <v>323</v>
      </c>
      <c r="AP269" s="203"/>
      <c r="AQ269" s="184"/>
      <c r="AR269" s="185"/>
      <c r="AS269" s="186"/>
      <c r="AT269" s="187" t="str">
        <f>IF(AR269="","-",IF(VLOOKUP(AR269,'S1-TE'!$D$7:$U$58,7,0)=0,"-",IF(AND(AR269=AR269,OR(AS269="T",AS269="P")),VLOOKUP(AR269,'S1-TE'!$D$7:$U$58,7,0),"-")))</f>
        <v>-</v>
      </c>
      <c r="AU269" s="187" t="str">
        <f>IF(AR269="","-",IF(VLOOKUP(AR269,'S1-TE'!$D$7:$U$58,8,0)=0,"-",IF(AND(AR269=AR269,OR(AS269="T",AS269="P")),VLOOKUP(AR269,'S1-TE'!$D$7:$U$58,8,0),"-")))</f>
        <v>-</v>
      </c>
      <c r="AV269" s="187" t="str">
        <f>IF(AR269="","-",IF(VLOOKUP(AR269,'S1-TE'!$D$7:$U$58,9,0)=0,"-",IF(AND(AR269=AR269,OR(AS269="T",AS269="P")),VLOOKUP(AR269,'S1-TE'!$D$7:$U$58,9,0),"-")))</f>
        <v>-</v>
      </c>
      <c r="AW269" s="187" t="str">
        <f>IF(AR269="","-",IF(VLOOKUP(AR269,'S1-TE'!$D$7:$U$58,17,0)=0,"-",IF(AND(AR269=AR269,AS269="P"),VLOOKUP(AR269,'S1-TE'!$D$7:$U$58,17,0),"-")))</f>
        <v>-</v>
      </c>
      <c r="AX269" s="189" t="str">
        <f>IF(AR269="","-",IF(VLOOKUP(AR269,'S1-TE'!$D$7:$U$58,18,0)=0,"-",IF(AND(AR269=AR269,AS269="P"),VLOOKUP(AR269,'S1-TE'!$D$7:$U$58,18,0),"-")))</f>
        <v>-</v>
      </c>
      <c r="AY269" s="195" t="s">
        <v>323</v>
      </c>
      <c r="AZ269" s="203"/>
      <c r="BA269" s="22"/>
      <c r="BB269" s="22"/>
      <c r="BC269" s="22"/>
      <c r="BD269" s="22"/>
      <c r="BE269" s="2"/>
      <c r="BF269" s="2"/>
      <c r="BG269" s="2"/>
      <c r="BH269" s="2"/>
      <c r="BI269" s="2"/>
      <c r="BJ269" s="2"/>
    </row>
    <row r="270" spans="1:62" ht="14.25" customHeight="1">
      <c r="A270" s="23">
        <v>5</v>
      </c>
      <c r="B270" s="38" t="s">
        <v>726</v>
      </c>
      <c r="C270" s="184"/>
      <c r="D270" s="185"/>
      <c r="E270" s="186"/>
      <c r="F270" s="187" t="str">
        <f>IF(D270="","-",IF(VLOOKUP(D270,'S1-MR'!$D$7:$U$61,7,0)=0,"-",IF(AND(D270=D270,OR(E270="T",E270="P")),VLOOKUP(D270,'S1-MR'!$D$7:$U$61,7,0),"-")))</f>
        <v>-</v>
      </c>
      <c r="G270" s="187" t="str">
        <f>IF(D270="","-",IF(VLOOKUP(D270,'S1-MR'!$D$7:$U$61,8,0)=0,"-",IF(AND(D270=D270,OR(E270="T",E270="P")),VLOOKUP(D270,'S1-MR'!$D$7:$U$61,8,0),"-")))</f>
        <v>-</v>
      </c>
      <c r="H270" s="187" t="str">
        <f>IF(D270="","-",IF(VLOOKUP(D270,'S1-MR'!$D$7:$U$61,9,0)=0,"-",IF(AND(D270=D270,OR(E270="T",E270="P")),VLOOKUP(D270,'S1-MR'!$D$7:$U$61,9,0),"-")))</f>
        <v>-</v>
      </c>
      <c r="I270" s="187" t="str">
        <f>IF(D270="","-",IF(VLOOKUP(D270,'S1-MR'!$D$7:$U$61,17,0)=0,"-",IF(AND(D270=D270,E270="P"),VLOOKUP(D270,'S1-MR'!$D$7:$U$61,17,0),"-")))</f>
        <v>-</v>
      </c>
      <c r="J270" s="189" t="str">
        <f>IF(D270="","-",IF(VLOOKUP(D270,'S1-MR'!$D$7:$U$61,18,0)=0,"-",IF(AND(D270=D270,E270="P"),VLOOKUP(D270,'S1-MR'!$D$7:$U$61,18,0),"-")))</f>
        <v>-</v>
      </c>
      <c r="K270" s="191" t="s">
        <v>327</v>
      </c>
      <c r="L270" s="203"/>
      <c r="M270" s="184"/>
      <c r="N270" s="185" t="s">
        <v>561</v>
      </c>
      <c r="O270" s="186" t="s">
        <v>31</v>
      </c>
      <c r="P270" s="187" t="str">
        <f>IF(N270="","-",IF(VLOOKUP(N270,'S1-MR'!$D$7:$U$61,7,0)=0,"-",IF(AND(N270=N270,OR(O270="T",O270="P")),VLOOKUP(N270,'S1-MR'!$D$7:$U$61,7,0),"-")))</f>
        <v>CJS</v>
      </c>
      <c r="Q270" s="187" t="str">
        <f>IF(N270="","-",IF(VLOOKUP(N270,'S1-MR'!$D$7:$U$61,8,0)=0,"-",IF(AND(N270=N270,OR(O270="T",O270="P")),VLOOKUP(N270,'S1-MR'!$D$7:$U$61,8,0),"-")))</f>
        <v>SAM</v>
      </c>
      <c r="R270" s="187" t="str">
        <f>IF(N270="","-",IF(VLOOKUP(N270,'S1-MR'!$D$7:$U$61,9,0)=0,"-",IF(AND(N270=N270,OR(O270="T",O270="P")),VLOOKUP(N270,'S1-MR'!$D$7:$U$61,9,0),"-")))</f>
        <v>-</v>
      </c>
      <c r="S270" s="187" t="str">
        <f>IF(N270="","-",IF(VLOOKUP(N270,'S1-MR'!$D$7:$U$61,17,0)=0,"-",IF(AND(N270=N270,O270="P"),VLOOKUP(N270,'S1-MR'!$D$7:$U$61,17,0),"-")))</f>
        <v>-</v>
      </c>
      <c r="T270" s="189" t="str">
        <f>IF(N270="","-",IF(VLOOKUP(N270,'S1-MR'!$D$7:$U$61,18,0)=0,"-",IF(AND(N270=N270,O270="P"),VLOOKUP(N270,'S1-MR'!$D$7:$U$61,18,0),"-")))</f>
        <v>-</v>
      </c>
      <c r="U270" s="195" t="s">
        <v>327</v>
      </c>
      <c r="V270" s="192" t="s">
        <v>40</v>
      </c>
      <c r="W270" s="184"/>
      <c r="X270" s="185"/>
      <c r="Y270" s="186"/>
      <c r="Z270" s="187" t="str">
        <f>IF(X270="","-",IF(VLOOKUP(X270,'S1-MR'!$D$7:$U$61,7,0)=0,"-",IF(AND(X270=X270,OR(Y270="T",Y270="P")),VLOOKUP(X270,'S1-MR'!$D$7:$U$61,7,0),"-")))</f>
        <v>-</v>
      </c>
      <c r="AA270" s="187" t="str">
        <f>IF(X270="","-",IF(VLOOKUP(X270,'S1-MR'!$D$7:$U$61,8,0)=0,"-",IF(AND(X270=X270,OR(Y270="T",Y270="P")),VLOOKUP(X270,'S1-MR'!$D$7:$U$61,8,0),"-")))</f>
        <v>-</v>
      </c>
      <c r="AB270" s="187" t="str">
        <f>IF(X270="","-",IF(VLOOKUP(X270,'S1-MR'!$D$7:$U$61,9,0)=0,"-",IF(AND(X270=X270,OR(Y270="T",Y270="P")),VLOOKUP(X270,'S1-MR'!$D$7:$U$61,9,0),"-")))</f>
        <v>-</v>
      </c>
      <c r="AC270" s="187" t="str">
        <f>IF(X270="","-",IF(VLOOKUP(X270,'S1-MR'!$D$7:$U$61,17,0)=0,"-",IF(AND(X270=X270,Y270="P"),VLOOKUP(X270,'S1-MR'!$D$7:$U$61,17,0),"-")))</f>
        <v>-</v>
      </c>
      <c r="AD270" s="189" t="str">
        <f>IF(X270="","-",IF(VLOOKUP(X270,'S1-MR'!$D$7:$U$61,18,0)=0,"-",IF(AND(X270=X270,Y270="P"),VLOOKUP(X270,'S1-MR'!$D$7:$U$61,18,0),"-")))</f>
        <v>-</v>
      </c>
      <c r="AE270" s="195" t="s">
        <v>327</v>
      </c>
      <c r="AF270" s="203"/>
      <c r="AG270" s="184"/>
      <c r="AH270" s="185" t="s">
        <v>289</v>
      </c>
      <c r="AI270" s="186" t="s">
        <v>31</v>
      </c>
      <c r="AJ270" s="187" t="str">
        <f>IF(AH270="","-",IF(VLOOKUP(AH270,'S1-MR'!$D$7:$U$61,7,0)=0,"-",IF(AND(AH270=AH270,OR(AI270="T",AI270="P")),VLOOKUP(AH270,'S1-MR'!$D$7:$U$61,7,0),"-")))</f>
        <v>RIS</v>
      </c>
      <c r="AK270" s="187" t="str">
        <f>IF(AH270="","-",IF(VLOOKUP(AH270,'S1-MR'!$D$7:$U$61,8,0)=0,"-",IF(AND(AH270=AH270,OR(AI270="T",AI270="P")),VLOOKUP(AH270,'S1-MR'!$D$7:$U$61,8,0),"-")))</f>
        <v>DWS</v>
      </c>
      <c r="AL270" s="187" t="str">
        <f>IF(AH270="","-",IF(VLOOKUP(AH270,'S1-MR'!$D$7:$U$61,9,0)=0,"-",IF(AND(AH270=AH270,OR(AI270="T",AI270="P")),VLOOKUP(AH270,'S1-MR'!$D$7:$U$61,9,0),"-")))</f>
        <v>-</v>
      </c>
      <c r="AM270" s="187" t="str">
        <f>IF(AH270="","-",IF(VLOOKUP(AH270,'S1-MR'!$D$7:$U$61,17,0)=0,"-",IF(AND(AH270=AH270,AI270="P"),VLOOKUP(AH270,'S1-MR'!$D$7:$U$61,17,0),"-")))</f>
        <v>-</v>
      </c>
      <c r="AN270" s="189" t="str">
        <f>IF(AH270="","-",IF(VLOOKUP(AH270,'S1-MR'!$D$7:$U$61,18,0)=0,"-",IF(AND(AH270=AH270,AI270="P"),VLOOKUP(AH270,'S1-MR'!$D$7:$U$61,18,0),"-")))</f>
        <v>-</v>
      </c>
      <c r="AO270" s="195" t="s">
        <v>327</v>
      </c>
      <c r="AP270" s="192" t="s">
        <v>40</v>
      </c>
      <c r="AQ270" s="184"/>
      <c r="AR270" s="200"/>
      <c r="AS270" s="184"/>
      <c r="AT270" s="187" t="str">
        <f>IF(AR270="","-",IF(VLOOKUP(AR270,'S1-MR'!$D$7:$U$61,7,0)=0,"-",IF(AND(AR270=AR270,OR(AS270="T",AS270="P")),VLOOKUP(AR270,'S1-MR'!$D$7:$U$61,7,0),"-")))</f>
        <v>-</v>
      </c>
      <c r="AU270" s="187" t="str">
        <f>IF(AR270="","-",IF(VLOOKUP(AR270,'S1-MR'!$D$7:$U$61,8,0)=0,"-",IF(AND(AR270=AR270,OR(AS270="T",AS270="P")),VLOOKUP(AR270,'S1-MR'!$D$7:$U$61,8,0),"-")))</f>
        <v>-</v>
      </c>
      <c r="AV270" s="187" t="str">
        <f>IF(AR270="","-",IF(VLOOKUP(AR270,'S1-MR'!$D$7:$U$61,9,0)=0,"-",IF(AND(AR270=AR270,OR(AS270="T",AS270="P")),VLOOKUP(AR270,'S1-MR'!$D$7:$U$61,9,0),"-")))</f>
        <v>-</v>
      </c>
      <c r="AW270" s="187" t="str">
        <f>IF(AR270="","-",IF(VLOOKUP(AR270,'S1-MR'!$D$7:$U$61,17,0)=0,"-",IF(AND(AR270=AR270,AS270="P"),VLOOKUP(AR270,'S1-MR'!$D$7:$U$61,17,0),"-")))</f>
        <v>-</v>
      </c>
      <c r="AX270" s="189" t="str">
        <f>IF(AR270="","-",IF(VLOOKUP(AR270,'S1-MR'!$D$7:$U$61,18,0)=0,"-",IF(AND(AR270=AR270,AS270="P"),VLOOKUP(AR270,'S1-MR'!$D$7:$U$61,18,0),"-")))</f>
        <v>-</v>
      </c>
      <c r="AY270" s="195" t="s">
        <v>327</v>
      </c>
      <c r="AZ270" s="203"/>
      <c r="BA270" s="22"/>
      <c r="BB270" s="22"/>
      <c r="BC270" s="22"/>
      <c r="BD270" s="22"/>
      <c r="BE270" s="2"/>
      <c r="BF270" s="2"/>
      <c r="BG270" s="2"/>
      <c r="BH270" s="2"/>
      <c r="BI270" s="2"/>
      <c r="BJ270" s="2"/>
    </row>
    <row r="271" spans="1:62" ht="14.25" customHeight="1">
      <c r="A271" s="23">
        <v>5</v>
      </c>
      <c r="B271" s="38" t="s">
        <v>726</v>
      </c>
      <c r="C271" s="184"/>
      <c r="D271" s="185"/>
      <c r="E271" s="186"/>
      <c r="F271" s="187" t="str">
        <f>IF(D271="","-",IF(VLOOKUP(D271,'S1-MR'!$D$7:$U$61,7,0)=0,"-",IF(AND(D271=D271,OR(E271="T",E271="P")),VLOOKUP(D271,'S1-MR'!$D$7:$U$61,7,0),"-")))</f>
        <v>-</v>
      </c>
      <c r="G271" s="187" t="str">
        <f>IF(D271="","-",IF(VLOOKUP(D271,'S1-MR'!$D$7:$U$61,8,0)=0,"-",IF(AND(D271=D271,OR(E271="T",E271="P")),VLOOKUP(D271,'S1-MR'!$D$7:$U$61,8,0),"-")))</f>
        <v>-</v>
      </c>
      <c r="H271" s="187" t="str">
        <f>IF(D271="","-",IF(VLOOKUP(D271,'S1-MR'!$D$7:$U$61,9,0)=0,"-",IF(AND(D271=D271,OR(E271="T",E271="P")),VLOOKUP(D271,'S1-MR'!$D$7:$U$61,9,0),"-")))</f>
        <v>-</v>
      </c>
      <c r="I271" s="187" t="str">
        <f>IF(D271="","-",IF(VLOOKUP(D271,'S1-MR'!$D$7:$U$61,17,0)=0,"-",IF(AND(D271=D271,E271="P"),VLOOKUP(D271,'S1-MR'!$D$7:$U$61,17,0),"-")))</f>
        <v>-</v>
      </c>
      <c r="J271" s="189" t="str">
        <f>IF(D271="","-",IF(VLOOKUP(D271,'S1-MR'!$D$7:$U$61,18,0)=0,"-",IF(AND(D271=D271,E271="P"),VLOOKUP(D271,'S1-MR'!$D$7:$U$61,18,0),"-")))</f>
        <v>-</v>
      </c>
      <c r="K271" s="191" t="s">
        <v>331</v>
      </c>
      <c r="L271" s="203"/>
      <c r="M271" s="184"/>
      <c r="N271" s="185" t="s">
        <v>561</v>
      </c>
      <c r="O271" s="186" t="s">
        <v>31</v>
      </c>
      <c r="P271" s="187" t="str">
        <f>IF(N271="","-",IF(VLOOKUP(N271,'S1-MR'!$D$7:$U$61,7,0)=0,"-",IF(AND(N271=N271,OR(O271="T",O271="P")),VLOOKUP(N271,'S1-MR'!$D$7:$U$61,7,0),"-")))</f>
        <v>CJS</v>
      </c>
      <c r="Q271" s="187" t="str">
        <f>IF(N271="","-",IF(VLOOKUP(N271,'S1-MR'!$D$7:$U$61,8,0)=0,"-",IF(AND(N271=N271,OR(O271="T",O271="P")),VLOOKUP(N271,'S1-MR'!$D$7:$U$61,8,0),"-")))</f>
        <v>SAM</v>
      </c>
      <c r="R271" s="187" t="str">
        <f>IF(N271="","-",IF(VLOOKUP(N271,'S1-MR'!$D$7:$U$61,9,0)=0,"-",IF(AND(N271=N271,OR(O271="T",O271="P")),VLOOKUP(N271,'S1-MR'!$D$7:$U$61,9,0),"-")))</f>
        <v>-</v>
      </c>
      <c r="S271" s="187" t="str">
        <f>IF(N271="","-",IF(VLOOKUP(N271,'S1-MR'!$D$7:$U$61,17,0)=0,"-",IF(AND(N271=N271,O271="P"),VLOOKUP(N271,'S1-MR'!$D$7:$U$61,17,0),"-")))</f>
        <v>-</v>
      </c>
      <c r="T271" s="189" t="str">
        <f>IF(N271="","-",IF(VLOOKUP(N271,'S1-MR'!$D$7:$U$61,18,0)=0,"-",IF(AND(N271=N271,O271="P"),VLOOKUP(N271,'S1-MR'!$D$7:$U$61,18,0),"-")))</f>
        <v>-</v>
      </c>
      <c r="U271" s="195" t="s">
        <v>331</v>
      </c>
      <c r="V271" s="192" t="s">
        <v>40</v>
      </c>
      <c r="W271" s="184"/>
      <c r="X271" s="185"/>
      <c r="Y271" s="186"/>
      <c r="Z271" s="187" t="str">
        <f>IF(X271="","-",IF(VLOOKUP(X271,'S1-MR'!$D$7:$U$61,7,0)=0,"-",IF(AND(X271=X271,OR(Y271="T",Y271="P")),VLOOKUP(X271,'S1-MR'!$D$7:$U$61,7,0),"-")))</f>
        <v>-</v>
      </c>
      <c r="AA271" s="187" t="str">
        <f>IF(X271="","-",IF(VLOOKUP(X271,'S1-MR'!$D$7:$U$61,8,0)=0,"-",IF(AND(X271=X271,OR(Y271="T",Y271="P")),VLOOKUP(X271,'S1-MR'!$D$7:$U$61,8,0),"-")))</f>
        <v>-</v>
      </c>
      <c r="AB271" s="187" t="str">
        <f>IF(X271="","-",IF(VLOOKUP(X271,'S1-MR'!$D$7:$U$61,9,0)=0,"-",IF(AND(X271=X271,OR(Y271="T",Y271="P")),VLOOKUP(X271,'S1-MR'!$D$7:$U$61,9,0),"-")))</f>
        <v>-</v>
      </c>
      <c r="AC271" s="187" t="str">
        <f>IF(X271="","-",IF(VLOOKUP(X271,'S1-MR'!$D$7:$U$61,17,0)=0,"-",IF(AND(X271=X271,Y271="P"),VLOOKUP(X271,'S1-MR'!$D$7:$U$61,17,0),"-")))</f>
        <v>-</v>
      </c>
      <c r="AD271" s="189" t="str">
        <f>IF(X271="","-",IF(VLOOKUP(X271,'S1-MR'!$D$7:$U$61,18,0)=0,"-",IF(AND(X271=X271,Y271="P"),VLOOKUP(X271,'S1-MR'!$D$7:$U$61,18,0),"-")))</f>
        <v>-</v>
      </c>
      <c r="AE271" s="195" t="s">
        <v>331</v>
      </c>
      <c r="AF271" s="203"/>
      <c r="AG271" s="184"/>
      <c r="AH271" s="185" t="s">
        <v>289</v>
      </c>
      <c r="AI271" s="186" t="s">
        <v>31</v>
      </c>
      <c r="AJ271" s="187" t="str">
        <f>IF(AH271="","-",IF(VLOOKUP(AH271,'S1-MR'!$D$7:$U$61,7,0)=0,"-",IF(AND(AH271=AH271,OR(AI271="T",AI271="P")),VLOOKUP(AH271,'S1-MR'!$D$7:$U$61,7,0),"-")))</f>
        <v>RIS</v>
      </c>
      <c r="AK271" s="187" t="str">
        <f>IF(AH271="","-",IF(VLOOKUP(AH271,'S1-MR'!$D$7:$U$61,8,0)=0,"-",IF(AND(AH271=AH271,OR(AI271="T",AI271="P")),VLOOKUP(AH271,'S1-MR'!$D$7:$U$61,8,0),"-")))</f>
        <v>DWS</v>
      </c>
      <c r="AL271" s="187" t="str">
        <f>IF(AH271="","-",IF(VLOOKUP(AH271,'S1-MR'!$D$7:$U$61,9,0)=0,"-",IF(AND(AH271=AH271,OR(AI271="T",AI271="P")),VLOOKUP(AH271,'S1-MR'!$D$7:$U$61,9,0),"-")))</f>
        <v>-</v>
      </c>
      <c r="AM271" s="187" t="str">
        <f>IF(AH271="","-",IF(VLOOKUP(AH271,'S1-MR'!$D$7:$U$61,17,0)=0,"-",IF(AND(AH271=AH271,AI271="P"),VLOOKUP(AH271,'S1-MR'!$D$7:$U$61,17,0),"-")))</f>
        <v>-</v>
      </c>
      <c r="AN271" s="189" t="str">
        <f>IF(AH271="","-",IF(VLOOKUP(AH271,'S1-MR'!$D$7:$U$61,18,0)=0,"-",IF(AND(AH271=AH271,AI271="P"),VLOOKUP(AH271,'S1-MR'!$D$7:$U$61,18,0),"-")))</f>
        <v>-</v>
      </c>
      <c r="AO271" s="195" t="s">
        <v>331</v>
      </c>
      <c r="AP271" s="192" t="s">
        <v>40</v>
      </c>
      <c r="AQ271" s="184"/>
      <c r="AR271" s="200"/>
      <c r="AS271" s="184"/>
      <c r="AT271" s="187" t="str">
        <f>IF(AR271="","-",IF(VLOOKUP(AR271,'S1-MR'!$D$7:$U$61,7,0)=0,"-",IF(AND(AR271=AR271,OR(AS271="T",AS271="P")),VLOOKUP(AR271,'S1-MR'!$D$7:$U$61,7,0),"-")))</f>
        <v>-</v>
      </c>
      <c r="AU271" s="187" t="str">
        <f>IF(AR271="","-",IF(VLOOKUP(AR271,'S1-MR'!$D$7:$U$61,8,0)=0,"-",IF(AND(AR271=AR271,OR(AS271="T",AS271="P")),VLOOKUP(AR271,'S1-MR'!$D$7:$U$61,8,0),"-")))</f>
        <v>-</v>
      </c>
      <c r="AV271" s="187" t="str">
        <f>IF(AR271="","-",IF(VLOOKUP(AR271,'S1-MR'!$D$7:$U$61,9,0)=0,"-",IF(AND(AR271=AR271,OR(AS271="T",AS271="P")),VLOOKUP(AR271,'S1-MR'!$D$7:$U$61,9,0),"-")))</f>
        <v>-</v>
      </c>
      <c r="AW271" s="187" t="str">
        <f>IF(AR271="","-",IF(VLOOKUP(AR271,'S1-MR'!$D$7:$U$61,17,0)=0,"-",IF(AND(AR271=AR271,AS271="P"),VLOOKUP(AR271,'S1-MR'!$D$7:$U$61,17,0),"-")))</f>
        <v>-</v>
      </c>
      <c r="AX271" s="189" t="str">
        <f>IF(AR271="","-",IF(VLOOKUP(AR271,'S1-MR'!$D$7:$U$61,18,0)=0,"-",IF(AND(AR271=AR271,AS271="P"),VLOOKUP(AR271,'S1-MR'!$D$7:$U$61,18,0),"-")))</f>
        <v>-</v>
      </c>
      <c r="AY271" s="195" t="s">
        <v>331</v>
      </c>
      <c r="AZ271" s="203"/>
      <c r="BA271" s="22"/>
      <c r="BB271" s="22"/>
      <c r="BC271" s="22"/>
      <c r="BD271" s="22"/>
      <c r="BE271" s="2"/>
      <c r="BF271" s="2"/>
      <c r="BG271" s="2"/>
      <c r="BH271" s="2"/>
      <c r="BI271" s="2"/>
      <c r="BJ271" s="2"/>
    </row>
    <row r="272" spans="1:62" ht="14.25" customHeight="1">
      <c r="A272" s="23">
        <v>5</v>
      </c>
      <c r="B272" s="38" t="s">
        <v>726</v>
      </c>
      <c r="C272" s="184"/>
      <c r="D272" s="200"/>
      <c r="E272" s="184"/>
      <c r="F272" s="187" t="str">
        <f>IF(D272="","-",IF(VLOOKUP(D272,'S1-TB'!$D$7:$U$58,7,0)=0,"-",IF(AND(D272=D272,OR(E272="T",E272="P")),VLOOKUP(D272,'S1-TB'!$D$7:$U$58,7,0),"-")))</f>
        <v>-</v>
      </c>
      <c r="G272" s="187" t="str">
        <f>IF(D272="","-",IF(VLOOKUP(D272,'S1-TB'!$D$7:$U$58,8,0)=0,"-",IF(AND(D272=D272,OR(E272="T",E272="P")),VLOOKUP(D272,'S1-TB'!$D$7:$U$58,8,0),"-")))</f>
        <v>-</v>
      </c>
      <c r="H272" s="187" t="str">
        <f>IF(D272="","-",IF(VLOOKUP(D272,'S1-TB'!$D$7:$U$58,9,0)=0,"-",IF(AND(D272=D272,OR(E272="T",E272="P")),VLOOKUP(D272,'S1-TB'!$D$7:$U$58,9,0),"-")))</f>
        <v>-</v>
      </c>
      <c r="I272" s="187" t="str">
        <f>IF(D272="","-",IF(VLOOKUP(D272,'S1-TB'!$D$7:$U$58,17,0)=0,"-",IF(AND(D272=D272,E272="P"),VLOOKUP(D272,'S1-TB'!$D$7:$U$58,17,0),"-")))</f>
        <v>-</v>
      </c>
      <c r="J272" s="189" t="str">
        <f>IF(D272="","-",IF(VLOOKUP(D272,'S1-TB'!$D$7:$U$58,18,0)=0,"-",IF(AND(D272=D272,E272="P"),VLOOKUP(D272,'S1-TB'!$D$7:$U$58,18,0),"-")))</f>
        <v>-</v>
      </c>
      <c r="K272" s="191" t="s">
        <v>332</v>
      </c>
      <c r="L272" s="203"/>
      <c r="M272" s="184"/>
      <c r="N272" s="185" t="s">
        <v>695</v>
      </c>
      <c r="O272" s="186" t="s">
        <v>31</v>
      </c>
      <c r="P272" s="187" t="str">
        <f>IF(N272="","-",IF(VLOOKUP(N272,'S1-TB'!$D$7:$U$58,7,0)=0,"-",IF(AND(N272=N272,OR(O272="T",O272="P")),VLOOKUP(N272,'S1-TB'!$D$7:$U$58,7,0),"-")))</f>
        <v>ANM</v>
      </c>
      <c r="Q272" s="187" t="str">
        <f>IF(N272="","-",IF(VLOOKUP(N272,'S1-TB'!$D$7:$U$58,8,0)=0,"-",IF(AND(N272=N272,OR(O272="T",O272="P")),VLOOKUP(N272,'S1-TB'!$D$7:$U$58,8,0),"-")))</f>
        <v>RFK</v>
      </c>
      <c r="R272" s="187" t="str">
        <f>IF(N272="","-",IF(VLOOKUP(N272,'S1-TB'!$D$7:$U$58,9,0)=0,"-",IF(AND(N272=N272,OR(O272="T",O272="P")),VLOOKUP(N272,'S1-TB'!$D$7:$U$58,9,0),"-")))</f>
        <v>-</v>
      </c>
      <c r="S272" s="187" t="str">
        <f>IF(N272="","-",IF(VLOOKUP(N272,'S1-TB'!$D$7:$U$58,17,0)=0,"-",IF(AND(N272=N272,O272="P"),VLOOKUP(N272,'S1-TB'!$D$7:$U$58,17,0),"-")))</f>
        <v>-</v>
      </c>
      <c r="T272" s="189" t="str">
        <f>IF(N272="","-",IF(VLOOKUP(N272,'S1-TB'!$D$7:$U$58,18,0)=0,"-",IF(AND(N272=N272,O272="P"),VLOOKUP(N272,'S1-TB'!$D$7:$U$58,18,0),"-")))</f>
        <v>-</v>
      </c>
      <c r="U272" s="195" t="s">
        <v>332</v>
      </c>
      <c r="V272" s="192" t="s">
        <v>74</v>
      </c>
      <c r="W272" s="184"/>
      <c r="X272" s="185" t="s">
        <v>153</v>
      </c>
      <c r="Y272" s="186" t="s">
        <v>31</v>
      </c>
      <c r="Z272" s="187" t="str">
        <f>IF(X272="","-",IF(VLOOKUP(X272,'S1-TB'!$D$7:$U$58,7,0)=0,"-",IF(AND(X272=X272,OR(Y272="T",Y272="P")),VLOOKUP(X272,'S1-TB'!$D$7:$U$58,7,0),"-")))</f>
        <v>JUN</v>
      </c>
      <c r="AA272" s="187" t="str">
        <f>IF(X272="","-",IF(VLOOKUP(X272,'S1-TB'!$D$7:$U$58,8,0)=0,"-",IF(AND(X272=X272,OR(Y272="T",Y272="P")),VLOOKUP(X272,'S1-TB'!$D$7:$U$58,8,0),"-")))</f>
        <v>-</v>
      </c>
      <c r="AB272" s="187" t="str">
        <f>IF(X272="","-",IF(VLOOKUP(X272,'S1-TB'!$D$7:$U$58,9,0)=0,"-",IF(AND(X272=X272,OR(Y272="T",Y272="P")),VLOOKUP(X272,'S1-TB'!$D$7:$U$58,9,0),"-")))</f>
        <v>-</v>
      </c>
      <c r="AC272" s="187" t="str">
        <f>IF(X272="","-",IF(VLOOKUP(X272,'S1-TB'!$D$7:$U$58,17,0)=0,"-",IF(AND(X272=X272,Y272="P"),VLOOKUP(X272,'S1-TB'!$D$7:$U$58,17,0),"-")))</f>
        <v>-</v>
      </c>
      <c r="AD272" s="189" t="str">
        <f>IF(X272="","-",IF(VLOOKUP(X272,'S1-TB'!$D$7:$U$58,18,0)=0,"-",IF(AND(X272=X272,Y272="P"),VLOOKUP(X272,'S1-TB'!$D$7:$U$58,18,0),"-")))</f>
        <v>-</v>
      </c>
      <c r="AE272" s="195" t="s">
        <v>332</v>
      </c>
      <c r="AF272" s="192" t="s">
        <v>79</v>
      </c>
      <c r="AG272" s="184"/>
      <c r="AH272" s="185" t="s">
        <v>701</v>
      </c>
      <c r="AI272" s="186" t="s">
        <v>31</v>
      </c>
      <c r="AJ272" s="187" t="str">
        <f>IF(AH272="","-",IF(VLOOKUP(AH272,'S1-TB'!$D$7:$U$58,7,0)=0,"-",IF(AND(AH272=AH272,OR(AI272="T",AI272="P")),VLOOKUP(AH272,'S1-TB'!$D$7:$U$58,7,0),"-")))</f>
        <v>NJT</v>
      </c>
      <c r="AK272" s="187" t="str">
        <f>IF(AH272="","-",IF(VLOOKUP(AH272,'S1-TB'!$D$7:$U$58,8,0)=0,"-",IF(AND(AH272=AH272,OR(AI272="T",AI272="P")),VLOOKUP(AH272,'S1-TB'!$D$7:$U$58,8,0),"-")))</f>
        <v>-</v>
      </c>
      <c r="AL272" s="187" t="str">
        <f>IF(AH272="","-",IF(VLOOKUP(AH272,'S1-TB'!$D$7:$U$58,9,0)=0,"-",IF(AND(AH272=AH272,OR(AI272="T",AI272="P")),VLOOKUP(AH272,'S1-TB'!$D$7:$U$58,9,0),"-")))</f>
        <v>-</v>
      </c>
      <c r="AM272" s="187" t="str">
        <f>IF(AH272="","-",IF(VLOOKUP(AH272,'S1-TB'!$D$7:$U$58,17,0)=0,"-",IF(AND(AH272=AH272,AI272="P"),VLOOKUP(AH272,'S1-TB'!$D$7:$U$58,17,0),"-")))</f>
        <v>-</v>
      </c>
      <c r="AN272" s="189" t="str">
        <f>IF(AH272="","-",IF(VLOOKUP(AH272,'S1-TB'!$D$7:$U$58,18,0)=0,"-",IF(AND(AH272=AH272,AI272="P"),VLOOKUP(AH272,'S1-TB'!$D$7:$U$58,18,0),"-")))</f>
        <v>-</v>
      </c>
      <c r="AO272" s="195" t="s">
        <v>332</v>
      </c>
      <c r="AP272" s="192" t="s">
        <v>90</v>
      </c>
      <c r="AQ272" s="184"/>
      <c r="AR272" s="185" t="s">
        <v>698</v>
      </c>
      <c r="AS272" s="186" t="s">
        <v>31</v>
      </c>
      <c r="AT272" s="187" t="str">
        <f>IF(AR272="","-",IF(VLOOKUP(AR272,'S1-TB'!$D$7:$U$58,7,0)=0,"-",IF(AND(AR272=AR272,OR(AS272="T",AS272="P")),VLOOKUP(AR272,'S1-TB'!$D$7:$U$58,7,0),"-")))</f>
        <v>MMK</v>
      </c>
      <c r="AU272" s="187" t="str">
        <f>IF(AR272="","-",IF(VLOOKUP(AR272,'S1-TB'!$D$7:$U$58,8,0)=0,"-",IF(AND(AR272=AR272,OR(AS272="T",AS272="P")),VLOOKUP(AR272,'S1-TB'!$D$7:$U$58,8,0),"-")))</f>
        <v>-</v>
      </c>
      <c r="AV272" s="187" t="str">
        <f>IF(AR272="","-",IF(VLOOKUP(AR272,'S1-TB'!$D$7:$U$58,9,0)=0,"-",IF(AND(AR272=AR272,OR(AS272="T",AS272="P")),VLOOKUP(AR272,'S1-TB'!$D$7:$U$58,9,0),"-")))</f>
        <v>-</v>
      </c>
      <c r="AW272" s="187" t="str">
        <f>IF(AR272="","-",IF(VLOOKUP(AR272,'S1-TB'!$D$7:$U$58,17,0)=0,"-",IF(AND(AR272=AR272,AS272="P"),VLOOKUP(AR272,'S1-TB'!$D$7:$U$58,17,0),"-")))</f>
        <v>-</v>
      </c>
      <c r="AX272" s="189" t="str">
        <f>IF(AR272="","-",IF(VLOOKUP(AR272,'S1-TB'!$D$7:$U$58,18,0)=0,"-",IF(AND(AR272=AR272,AS272="P"),VLOOKUP(AR272,'S1-TB'!$D$7:$U$58,18,0),"-")))</f>
        <v>-</v>
      </c>
      <c r="AY272" s="195" t="s">
        <v>332</v>
      </c>
      <c r="AZ272" s="192" t="s">
        <v>85</v>
      </c>
      <c r="BA272" s="22"/>
      <c r="BB272" s="22"/>
      <c r="BC272" s="22"/>
      <c r="BD272" s="22"/>
      <c r="BE272" s="2"/>
      <c r="BF272" s="2"/>
      <c r="BG272" s="2"/>
      <c r="BH272" s="2"/>
      <c r="BI272" s="2"/>
      <c r="BJ272" s="2"/>
    </row>
    <row r="273" spans="1:62" ht="14.25" customHeight="1">
      <c r="A273" s="23">
        <v>5</v>
      </c>
      <c r="B273" s="38" t="s">
        <v>726</v>
      </c>
      <c r="C273" s="66"/>
      <c r="D273" s="67"/>
      <c r="E273" s="66"/>
      <c r="F273" s="68"/>
      <c r="G273" s="68"/>
      <c r="H273" s="68"/>
      <c r="I273" s="68"/>
      <c r="J273" s="69"/>
      <c r="K273" s="181"/>
      <c r="L273" s="71"/>
      <c r="M273" s="66"/>
      <c r="N273" s="67"/>
      <c r="O273" s="66"/>
      <c r="P273" s="68"/>
      <c r="Q273" s="68"/>
      <c r="R273" s="68"/>
      <c r="S273" s="68"/>
      <c r="T273" s="69"/>
      <c r="U273" s="183"/>
      <c r="V273" s="71"/>
      <c r="W273" s="66"/>
      <c r="X273" s="67"/>
      <c r="Y273" s="66"/>
      <c r="Z273" s="68"/>
      <c r="AA273" s="68"/>
      <c r="AB273" s="68"/>
      <c r="AC273" s="68"/>
      <c r="AD273" s="69"/>
      <c r="AE273" s="183"/>
      <c r="AF273" s="71"/>
      <c r="AG273" s="66"/>
      <c r="AH273" s="67"/>
      <c r="AI273" s="66"/>
      <c r="AJ273" s="68"/>
      <c r="AK273" s="68"/>
      <c r="AL273" s="68"/>
      <c r="AM273" s="68"/>
      <c r="AN273" s="69"/>
      <c r="AO273" s="183"/>
      <c r="AP273" s="71"/>
      <c r="AQ273" s="66"/>
      <c r="AR273" s="67"/>
      <c r="AS273" s="66"/>
      <c r="AT273" s="68"/>
      <c r="AU273" s="68"/>
      <c r="AV273" s="68"/>
      <c r="AW273" s="68"/>
      <c r="AX273" s="69"/>
      <c r="AY273" s="183"/>
      <c r="AZ273" s="71"/>
      <c r="BA273" s="22"/>
      <c r="BB273" s="22"/>
      <c r="BC273" s="22"/>
      <c r="BD273" s="22"/>
      <c r="BE273" s="2"/>
      <c r="BF273" s="2"/>
      <c r="BG273" s="2"/>
      <c r="BH273" s="2"/>
      <c r="BI273" s="2"/>
      <c r="BJ273" s="2"/>
    </row>
    <row r="274" spans="1:62" ht="14.25" customHeight="1">
      <c r="A274" s="23">
        <v>5</v>
      </c>
      <c r="B274" s="38" t="s">
        <v>726</v>
      </c>
      <c r="C274" s="275"/>
      <c r="D274" s="276" t="s">
        <v>451</v>
      </c>
      <c r="E274" s="277" t="s">
        <v>38</v>
      </c>
      <c r="F274" s="278" t="str">
        <f>IF(D274="","-",IF(VLOOKUP(D274,D4TI!$D$7:$U$58,7,0)=0,"-",IF(AND(D274=D274,OR(E274="T",E274="P")),VLOOKUP(D274,D4TI!$D$7:$U$58,7,0),"-")))</f>
        <v>AMS</v>
      </c>
      <c r="G274" s="278" t="str">
        <f>IF(D274="","-",IF(VLOOKUP(D274,D4TI!$D$7:$U$58,8,0)=0,"-",IF(AND(D274=D274,OR(E274="T",E274="P")),VLOOKUP(D274,D4TI!$D$7:$U$58,8,0),"-")))</f>
        <v>RIS</v>
      </c>
      <c r="H274" s="278" t="str">
        <f>IF(D274="","-",IF(VLOOKUP(D274,D4TI!$D$7:$U$58,9,0)=0,"-",IF(AND(D274=D274,OR(E274="T",E274="P")),VLOOKUP(D274,D4TI!$D$7:$U$58,9,0),"-")))</f>
        <v>-</v>
      </c>
      <c r="I274" s="278" t="str">
        <f>IF(D274="","-",IF(VLOOKUP(D274,D4TI!$D$7:$U$58,17,0)=0,"-",IF(AND(D274=D274,E274="P"),VLOOKUP(D274,D4TI!$D$7:$U$58,17,0),"-")))</f>
        <v>-</v>
      </c>
      <c r="J274" s="279" t="str">
        <f>IF(D274="","-",IF(VLOOKUP(D274,D4TI!$D$7:$U$58,18,0)=0,"-",IF(AND(D274=D274,E274="P"),VLOOKUP(D274,D4TI!$D$7:$U$58,18,0),"-")))</f>
        <v>-</v>
      </c>
      <c r="K274" s="280" t="s">
        <v>336</v>
      </c>
      <c r="L274" s="281" t="s">
        <v>620</v>
      </c>
      <c r="M274" s="275"/>
      <c r="N274" s="276" t="s">
        <v>18</v>
      </c>
      <c r="O274" s="277" t="s">
        <v>38</v>
      </c>
      <c r="P274" s="278" t="str">
        <f>IF(N274="","-",IF(VLOOKUP(N274,D4TI!$D$7:$U$58,7,0)=0,"-",IF(AND(N274=N274,OR(O274="T",O274="P")),VLOOKUP(N274,D4TI!$D$7:$U$58,7,0),"-")))</f>
        <v>-</v>
      </c>
      <c r="Q274" s="278" t="str">
        <f>IF(N274="","-",IF(VLOOKUP(N274,D4TI!$D$7:$U$58,8,0)=0,"-",IF(AND(N274=N274,OR(O274="T",O274="P")),VLOOKUP(N274,D4TI!$D$7:$U$58,8,0),"-")))</f>
        <v>-</v>
      </c>
      <c r="R274" s="278" t="str">
        <f>IF(N274="","-",IF(VLOOKUP(N274,D4TI!$D$7:$U$58,9,0)=0,"-",IF(AND(N274=N274,OR(O274="T",O274="P")),VLOOKUP(N274,D4TI!$D$7:$U$58,9,0),"-")))</f>
        <v>-</v>
      </c>
      <c r="S274" s="278" t="str">
        <f>IF(N274="","-",IF(VLOOKUP(N274,D4TI!$D$7:$U$58,17,0)=0,"-",IF(AND(N274=N274,O274="P"),VLOOKUP(N274,D4TI!$D$7:$U$58,17,0),"-")))</f>
        <v>-</v>
      </c>
      <c r="T274" s="279" t="str">
        <f>IF(N274="","-",IF(VLOOKUP(N274,D4TI!$D$7:$U$58,18,0)=0,"-",IF(AND(N274=N274,O274="P"),VLOOKUP(N274,D4TI!$D$7:$U$58,18,0),"-")))</f>
        <v>-</v>
      </c>
      <c r="U274" s="280" t="s">
        <v>336</v>
      </c>
      <c r="V274" s="281" t="s">
        <v>620</v>
      </c>
      <c r="W274" s="275"/>
      <c r="X274" s="276" t="s">
        <v>270</v>
      </c>
      <c r="Y274" s="277" t="s">
        <v>38</v>
      </c>
      <c r="Z274" s="278" t="str">
        <f>IF(X274="","-",IF(VLOOKUP(X274,D4TI!$D$7:$U$58,7,0)=0,"-",IF(AND(X274=X274,OR(Y274="T",Y274="P")),VLOOKUP(X274,D4TI!$D$7:$U$58,7,0),"-")))</f>
        <v>REG</v>
      </c>
      <c r="AA274" s="278" t="str">
        <f>IF(X274="","-",IF(VLOOKUP(X274,D4TI!$D$7:$U$58,8,0)=0,"-",IF(AND(X274=X274,OR(Y274="T",Y274="P")),VLOOKUP(X274,D4TI!$D$7:$U$58,8,0),"-")))</f>
        <v>-</v>
      </c>
      <c r="AB274" s="278" t="str">
        <f>IF(X274="","-",IF(VLOOKUP(X274,D4TI!$D$7:$U$58,9,0)=0,"-",IF(AND(X274=X274,OR(Y274="T",Y274="P")),VLOOKUP(X274,D4TI!$D$7:$U$58,9,0),"-")))</f>
        <v>-</v>
      </c>
      <c r="AC274" s="278" t="str">
        <f>IF(X274="","-",IF(VLOOKUP(X274,D4TI!$D$7:$U$58,17,0)=0,"-",IF(AND(X274=X274,Y274="P"),VLOOKUP(X274,D4TI!$D$7:$U$58,17,0),"-")))</f>
        <v>-</v>
      </c>
      <c r="AD274" s="279" t="str">
        <f>IF(X274="","-",IF(VLOOKUP(X274,D4TI!$D$7:$U$58,18,0)=0,"-",IF(AND(X274=X274,Y274="P"),VLOOKUP(X274,D4TI!$D$7:$U$58,18,0),"-")))</f>
        <v>-</v>
      </c>
      <c r="AE274" s="280" t="s">
        <v>336</v>
      </c>
      <c r="AF274" s="281" t="s">
        <v>160</v>
      </c>
      <c r="AG274" s="275"/>
      <c r="AH274" s="276" t="s">
        <v>337</v>
      </c>
      <c r="AI274" s="277" t="s">
        <v>38</v>
      </c>
      <c r="AJ274" s="278" t="str">
        <f>IF(AH274="","-",IF(VLOOKUP(AH274,D4TI!$D$7:$U$58,7,0)=0,"-",IF(AND(AH274=AH274,OR(AI274="T",AI274="P")),VLOOKUP(AH274,D4TI!$D$7:$U$58,7,0),"-")))</f>
        <v>RDT</v>
      </c>
      <c r="AK274" s="278" t="str">
        <f>IF(AH274="","-",IF(VLOOKUP(AH274,D4TI!$D$7:$U$58,8,0)=0,"-",IF(AND(AH274=AH274,OR(AI274="T",AI274="P")),VLOOKUP(AH274,D4TI!$D$7:$U$58,8,0),"-")))</f>
        <v>-</v>
      </c>
      <c r="AL274" s="278" t="str">
        <f>IF(AH274="","-",IF(VLOOKUP(AH274,D4TI!$D$7:$U$58,9,0)=0,"-",IF(AND(AH274=AH274,OR(AI274="T",AI274="P")),VLOOKUP(AH274,D4TI!$D$7:$U$58,9,0),"-")))</f>
        <v>-</v>
      </c>
      <c r="AM274" s="278" t="str">
        <f>IF(AH274="","-",IF(VLOOKUP(AH274,D4TI!$D$7:$U$58,17,0)=0,"-",IF(AND(AH274=AH274,AI274="P"),VLOOKUP(AH274,D4TI!$D$7:$U$58,17,0),"-")))</f>
        <v>CDN</v>
      </c>
      <c r="AN274" s="279" t="str">
        <f>IF(AH274="","-",IF(VLOOKUP(AH274,D4TI!$D$7:$U$58,18,0)=0,"-",IF(AND(AH274=AH274,AI274="P"),VLOOKUP(AH274,D4TI!$D$7:$U$58,18,0),"-")))</f>
        <v>-</v>
      </c>
      <c r="AO274" s="280" t="s">
        <v>336</v>
      </c>
      <c r="AP274" s="281" t="s">
        <v>144</v>
      </c>
      <c r="AQ274" s="275"/>
      <c r="AR274" s="276" t="s">
        <v>451</v>
      </c>
      <c r="AS274" s="277" t="s">
        <v>38</v>
      </c>
      <c r="AT274" s="278" t="str">
        <f>IF(AR274="","-",IF(VLOOKUP(AR274,D4TI!$D$7:$U$58,7,0)=0,"-",IF(AND(AR274=AR274,OR(AS274="T",AS274="P")),VLOOKUP(AR274,D4TI!$D$7:$U$58,7,0),"-")))</f>
        <v>AMS</v>
      </c>
      <c r="AU274" s="278" t="str">
        <f>IF(AR274="","-",IF(VLOOKUP(AR274,D4TI!$D$7:$U$58,8,0)=0,"-",IF(AND(AR274=AR274,OR(AS274="T",AS274="P")),VLOOKUP(AR274,D4TI!$D$7:$U$58,8,0),"-")))</f>
        <v>RIS</v>
      </c>
      <c r="AV274" s="278" t="str">
        <f>IF(AR274="","-",IF(VLOOKUP(AR274,D4TI!$D$7:$U$58,9,0)=0,"-",IF(AND(AR274=AR274,OR(AS274="T",AS274="P")),VLOOKUP(AR274,D4TI!$D$7:$U$58,9,0),"-")))</f>
        <v>-</v>
      </c>
      <c r="AW274" s="278" t="str">
        <f>IF(AR274="","-",IF(VLOOKUP(AR274,D4TI!$D$7:$U$58,17,0)=0,"-",IF(AND(AR274=AR274,AS274="P"),VLOOKUP(AR274,D4TI!$D$7:$U$58,17,0),"-")))</f>
        <v>-</v>
      </c>
      <c r="AX274" s="279" t="str">
        <f>IF(AR274="","-",IF(VLOOKUP(AR274,D4TI!$D$7:$U$58,18,0)=0,"-",IF(AND(AR274=AR274,AS274="P"),VLOOKUP(AR274,D4TI!$D$7:$U$58,18,0),"-")))</f>
        <v>-</v>
      </c>
      <c r="AY274" s="280" t="s">
        <v>336</v>
      </c>
      <c r="AZ274" s="281" t="s">
        <v>149</v>
      </c>
      <c r="BA274" s="22"/>
      <c r="BB274" s="22"/>
      <c r="BC274" s="22"/>
      <c r="BD274" s="22"/>
      <c r="BE274" s="2"/>
      <c r="BF274" s="2"/>
      <c r="BG274" s="2"/>
      <c r="BH274" s="2"/>
      <c r="BI274" s="2"/>
      <c r="BJ274" s="2"/>
    </row>
    <row r="275" spans="1:62" ht="14.25" customHeight="1">
      <c r="A275" s="23">
        <v>5</v>
      </c>
      <c r="B275" s="38" t="s">
        <v>726</v>
      </c>
      <c r="C275" s="275"/>
      <c r="D275" s="276" t="s">
        <v>344</v>
      </c>
      <c r="E275" s="277" t="s">
        <v>31</v>
      </c>
      <c r="F275" s="278" t="str">
        <f>IF(D275="","-",IF(VLOOKUP(D275,'S1-TI'!$D$7:$U$58,7,0)=0,"-",IF(AND(D275=D275,OR(E275="T",E275="P")),VLOOKUP(D275,'S1-TI'!$D$7:$U$58,7,0),"-")))</f>
        <v>JHS</v>
      </c>
      <c r="G275" s="278" t="str">
        <f>IF(D275="","-",IF(VLOOKUP(D275,'S1-TI'!$D$7:$U$58,8,0)=0,"-",IF(AND(D275=D275,OR(E275="T",E275="P")),VLOOKUP(D275,'S1-TI'!$D$7:$U$58,8,0),"-")))</f>
        <v>THS</v>
      </c>
      <c r="H275" s="278" t="str">
        <f>IF(D275="","-",IF(VLOOKUP(D275,'S1-TI'!$D$7:$U$58,9,0)=0,"-",IF(AND(D275=D275,OR(E275="T",E275="P")),VLOOKUP(D275,'S1-TI'!$D$7:$U$58,9,0),"-")))</f>
        <v>-</v>
      </c>
      <c r="I275" s="278" t="str">
        <f>IF(D275="","-",IF(VLOOKUP(D275,'S1-TI'!$D$7:$U$58,17,0)=0,"-",IF(AND(D275=D275,E275="P"),VLOOKUP(D275,'S1-TI'!$D$7:$U$58,17,0),"-")))</f>
        <v>-</v>
      </c>
      <c r="J275" s="279" t="str">
        <f>IF(D275="","-",IF(VLOOKUP(D275,'S1-TI'!$D$7:$U$58,18,0)=0,"-",IF(AND(D275=D275,E275="P"),VLOOKUP(D275,'S1-TI'!$D$7:$U$58,18,0),"-")))</f>
        <v>-</v>
      </c>
      <c r="K275" s="280" t="s">
        <v>341</v>
      </c>
      <c r="L275" s="281" t="s">
        <v>111</v>
      </c>
      <c r="M275" s="275"/>
      <c r="N275" s="276" t="s">
        <v>270</v>
      </c>
      <c r="O275" s="277" t="s">
        <v>31</v>
      </c>
      <c r="P275" s="278" t="str">
        <f>IF(N275="","-",IF(VLOOKUP(N275,'S1-TI'!$D$7:$U$58,7,0)=0,"-",IF(AND(N275=N275,OR(O275="T",O275="P")),VLOOKUP(N275,'S1-TI'!$D$7:$U$58,7,0),"-")))</f>
        <v>ICB</v>
      </c>
      <c r="Q275" s="278" t="str">
        <f>IF(N275="","-",IF(VLOOKUP(N275,'S1-TI'!$D$7:$U$58,8,0)=0,"-",IF(AND(N275=N275,OR(O275="T",O275="P")),VLOOKUP(N275,'S1-TI'!$D$7:$U$58,8,0),"-")))</f>
        <v>-</v>
      </c>
      <c r="R275" s="278" t="str">
        <f>IF(N275="","-",IF(VLOOKUP(N275,'S1-TI'!$D$7:$U$58,9,0)=0,"-",IF(AND(N275=N275,OR(O275="T",O275="P")),VLOOKUP(N275,'S1-TI'!$D$7:$U$58,9,0),"-")))</f>
        <v>-</v>
      </c>
      <c r="S275" s="278" t="str">
        <f>IF(N275="","-",IF(VLOOKUP(N275,'S1-TI'!$D$7:$U$58,17,0)=0,"-",IF(AND(N275=N275,O275="P"),VLOOKUP(N275,'S1-TI'!$D$7:$U$58,17,0),"-")))</f>
        <v>-</v>
      </c>
      <c r="T275" s="279" t="str">
        <f>IF(N275="","-",IF(VLOOKUP(N275,'S1-TI'!$D$7:$U$58,18,0)=0,"-",IF(AND(N275=N275,O275="P"),VLOOKUP(N275,'S1-TI'!$D$7:$U$58,18,0),"-")))</f>
        <v>-</v>
      </c>
      <c r="U275" s="280" t="s">
        <v>341</v>
      </c>
      <c r="V275" s="281" t="s">
        <v>49</v>
      </c>
      <c r="W275" s="275"/>
      <c r="X275" s="276" t="s">
        <v>593</v>
      </c>
      <c r="Y275" s="277" t="s">
        <v>38</v>
      </c>
      <c r="Z275" s="278" t="str">
        <f>IF(X275="","-",IF(VLOOKUP(X275,'S1-TI'!$D$7:$U$58,7,0)=0,"-",IF(AND(X275=X275,OR(Y275="T",Y275="P")),VLOOKUP(X275,'S1-TI'!$D$7:$U$58,7,0),"-")))</f>
        <v>SGS</v>
      </c>
      <c r="AA275" s="278" t="str">
        <f>IF(X275="","-",IF(VLOOKUP(X275,'S1-TI'!$D$7:$U$58,8,0)=0,"-",IF(AND(X275=X275,OR(Y275="T",Y275="P")),VLOOKUP(X275,'S1-TI'!$D$7:$U$58,8,0),"-")))</f>
        <v>YYS</v>
      </c>
      <c r="AB275" s="278" t="str">
        <f>IF(X275="","-",IF(VLOOKUP(X275,'S1-TI'!$D$7:$U$58,9,0)=0,"-",IF(AND(X275=X275,OR(Y275="T",Y275="P")),VLOOKUP(X275,'S1-TI'!$D$7:$U$58,9,0),"-")))</f>
        <v>-</v>
      </c>
      <c r="AC275" s="278" t="str">
        <f>IF(X275="","-",IF(VLOOKUP(X275,'S1-TI'!$D$7:$U$58,17,0)=0,"-",IF(AND(X275=X275,Y275="P"),VLOOKUP(X275,'S1-TI'!$D$7:$U$58,17,0),"-")))</f>
        <v>DES</v>
      </c>
      <c r="AD275" s="279" t="str">
        <f>IF(X275="","-",IF(VLOOKUP(X275,'S1-TI'!$D$7:$U$58,18,0)=0,"-",IF(AND(X275=X275,Y275="P"),VLOOKUP(X275,'S1-TI'!$D$7:$U$58,18,0),"-")))</f>
        <v>RGS</v>
      </c>
      <c r="AE275" s="280" t="s">
        <v>341</v>
      </c>
      <c r="AF275" s="281" t="s">
        <v>107</v>
      </c>
      <c r="AG275" s="275"/>
      <c r="AH275" s="276" t="s">
        <v>270</v>
      </c>
      <c r="AI275" s="277" t="s">
        <v>31</v>
      </c>
      <c r="AJ275" s="278" t="str">
        <f>IF(AH275="","-",IF(VLOOKUP(AH275,'S1-TI'!$D$7:$U$58,7,0)=0,"-",IF(AND(AH275=AH275,OR(AI275="T",AI275="P")),VLOOKUP(AH275,'S1-TI'!$D$7:$U$58,7,0),"-")))</f>
        <v>ICB</v>
      </c>
      <c r="AK275" s="278" t="str">
        <f>IF(AH275="","-",IF(VLOOKUP(AH275,'S1-TI'!$D$7:$U$58,8,0)=0,"-",IF(AND(AH275=AH275,OR(AI275="T",AI275="P")),VLOOKUP(AH275,'S1-TI'!$D$7:$U$58,8,0),"-")))</f>
        <v>-</v>
      </c>
      <c r="AL275" s="278" t="str">
        <f>IF(AH275="","-",IF(VLOOKUP(AH275,'S1-TI'!$D$7:$U$58,9,0)=0,"-",IF(AND(AH275=AH275,OR(AI275="T",AI275="P")),VLOOKUP(AH275,'S1-TI'!$D$7:$U$58,9,0),"-")))</f>
        <v>-</v>
      </c>
      <c r="AM275" s="278" t="str">
        <f>IF(AH275="","-",IF(VLOOKUP(AH275,'S1-TI'!$D$7:$U$58,17,0)=0,"-",IF(AND(AH275=AH275,AI275="P"),VLOOKUP(AH275,'S1-TI'!$D$7:$U$58,17,0),"-")))</f>
        <v>-</v>
      </c>
      <c r="AN275" s="279" t="str">
        <f>IF(AH275="","-",IF(VLOOKUP(AH275,'S1-TI'!$D$7:$U$58,18,0)=0,"-",IF(AND(AH275=AH275,AI275="P"),VLOOKUP(AH275,'S1-TI'!$D$7:$U$58,18,0),"-")))</f>
        <v>-</v>
      </c>
      <c r="AO275" s="280" t="s">
        <v>341</v>
      </c>
      <c r="AP275" s="281" t="s">
        <v>36</v>
      </c>
      <c r="AQ275" s="275"/>
      <c r="AR275" s="282"/>
      <c r="AS275" s="275"/>
      <c r="AT275" s="278" t="str">
        <f>IF(AR275="","-",IF(VLOOKUP(AR275,'S1-TI'!$D$7:$U$58,7,0)=0,"-",IF(AND(AR275=AR275,OR(AS275="T",AS275="P")),VLOOKUP(AR275,'S1-TI'!$D$7:$U$58,7,0),"-")))</f>
        <v>-</v>
      </c>
      <c r="AU275" s="278" t="str">
        <f>IF(AR275="","-",IF(VLOOKUP(AR275,'S1-TI'!$D$7:$U$58,8,0)=0,"-",IF(AND(AR275=AR275,OR(AS275="T",AS275="P")),VLOOKUP(AR275,'S1-TI'!$D$7:$U$58,8,0),"-")))</f>
        <v>-</v>
      </c>
      <c r="AV275" s="278" t="str">
        <f>IF(AR275="","-",IF(VLOOKUP(AR275,'S1-TI'!$D$7:$U$58,9,0)=0,"-",IF(AND(AR275=AR275,OR(AS275="T",AS275="P")),VLOOKUP(AR275,'S1-TI'!$D$7:$U$58,9,0),"-")))</f>
        <v>-</v>
      </c>
      <c r="AW275" s="278" t="str">
        <f>IF(AR275="","-",IF(VLOOKUP(AR275,'S1-TI'!$D$7:$U$58,17,0)=0,"-",IF(AND(AR275=AR275,AS275="P"),VLOOKUP(AR275,'S1-TI'!$D$7:$U$58,17,0),"-")))</f>
        <v>-</v>
      </c>
      <c r="AX275" s="279" t="str">
        <f>IF(AR275="","-",IF(VLOOKUP(AR275,'S1-TI'!$D$7:$U$58,18,0)=0,"-",IF(AND(AR275=AR275,AS275="P"),VLOOKUP(AR275,'S1-TI'!$D$7:$U$58,18,0),"-")))</f>
        <v>-</v>
      </c>
      <c r="AY275" s="280" t="s">
        <v>341</v>
      </c>
      <c r="AZ275" s="283"/>
      <c r="BA275" s="22"/>
      <c r="BB275" s="22"/>
      <c r="BC275" s="22"/>
      <c r="BD275" s="22"/>
      <c r="BE275" s="2"/>
      <c r="BF275" s="2"/>
      <c r="BG275" s="2"/>
      <c r="BH275" s="2"/>
      <c r="BI275" s="2"/>
      <c r="BJ275" s="2"/>
    </row>
    <row r="276" spans="1:62" ht="14.25" customHeight="1">
      <c r="A276" s="23">
        <v>5</v>
      </c>
      <c r="B276" s="38" t="s">
        <v>726</v>
      </c>
      <c r="C276" s="275"/>
      <c r="D276" s="276" t="s">
        <v>344</v>
      </c>
      <c r="E276" s="277" t="s">
        <v>31</v>
      </c>
      <c r="F276" s="278" t="str">
        <f>IF(D276="","-",IF(VLOOKUP(D276,'S1-TI'!$D$7:$U$58,7,0)=0,"-",IF(AND(D276=D276,OR(E276="T",E276="P")),VLOOKUP(D276,'S1-TI'!$D$7:$U$58,7,0),"-")))</f>
        <v>JHS</v>
      </c>
      <c r="G276" s="278" t="str">
        <f>IF(D276="","-",IF(VLOOKUP(D276,'S1-TI'!$D$7:$U$58,8,0)=0,"-",IF(AND(D276=D276,OR(E276="T",E276="P")),VLOOKUP(D276,'S1-TI'!$D$7:$U$58,8,0),"-")))</f>
        <v>THS</v>
      </c>
      <c r="H276" s="278" t="str">
        <f>IF(D276="","-",IF(VLOOKUP(D276,'S1-TI'!$D$7:$U$58,9,0)=0,"-",IF(AND(D276=D276,OR(E276="T",E276="P")),VLOOKUP(D276,'S1-TI'!$D$7:$U$58,9,0),"-")))</f>
        <v>-</v>
      </c>
      <c r="I276" s="278" t="str">
        <f>IF(D276="","-",IF(VLOOKUP(D276,'S1-TI'!$D$7:$U$58,17,0)=0,"-",IF(AND(D276=D276,E276="P"),VLOOKUP(D276,'S1-TI'!$D$7:$U$58,17,0),"-")))</f>
        <v>-</v>
      </c>
      <c r="J276" s="279" t="str">
        <f>IF(D276="","-",IF(VLOOKUP(D276,'S1-TI'!$D$7:$U$58,18,0)=0,"-",IF(AND(D276=D276,E276="P"),VLOOKUP(D276,'S1-TI'!$D$7:$U$58,18,0),"-")))</f>
        <v>-</v>
      </c>
      <c r="K276" s="280" t="s">
        <v>347</v>
      </c>
      <c r="L276" s="281" t="s">
        <v>111</v>
      </c>
      <c r="M276" s="275"/>
      <c r="N276" s="276" t="s">
        <v>270</v>
      </c>
      <c r="O276" s="277" t="s">
        <v>31</v>
      </c>
      <c r="P276" s="278" t="str">
        <f>IF(N276="","-",IF(VLOOKUP(N276,'S1-TI'!$D$7:$U$58,7,0)=0,"-",IF(AND(N276=N276,OR(O276="T",O276="P")),VLOOKUP(N276,'S1-TI'!$D$7:$U$58,7,0),"-")))</f>
        <v>ICB</v>
      </c>
      <c r="Q276" s="278" t="str">
        <f>IF(N276="","-",IF(VLOOKUP(N276,'S1-TI'!$D$7:$U$58,8,0)=0,"-",IF(AND(N276=N276,OR(O276="T",O276="P")),VLOOKUP(N276,'S1-TI'!$D$7:$U$58,8,0),"-")))</f>
        <v>-</v>
      </c>
      <c r="R276" s="278" t="str">
        <f>IF(N276="","-",IF(VLOOKUP(N276,'S1-TI'!$D$7:$U$58,9,0)=0,"-",IF(AND(N276=N276,OR(O276="T",O276="P")),VLOOKUP(N276,'S1-TI'!$D$7:$U$58,9,0),"-")))</f>
        <v>-</v>
      </c>
      <c r="S276" s="278" t="str">
        <f>IF(N276="","-",IF(VLOOKUP(N276,'S1-TI'!$D$7:$U$58,17,0)=0,"-",IF(AND(N276=N276,O276="P"),VLOOKUP(N276,'S1-TI'!$D$7:$U$58,17,0),"-")))</f>
        <v>-</v>
      </c>
      <c r="T276" s="279" t="str">
        <f>IF(N276="","-",IF(VLOOKUP(N276,'S1-TI'!$D$7:$U$58,18,0)=0,"-",IF(AND(N276=N276,O276="P"),VLOOKUP(N276,'S1-TI'!$D$7:$U$58,18,0),"-")))</f>
        <v>-</v>
      </c>
      <c r="U276" s="280" t="s">
        <v>347</v>
      </c>
      <c r="V276" s="281" t="s">
        <v>49</v>
      </c>
      <c r="W276" s="275"/>
      <c r="X276" s="276" t="s">
        <v>593</v>
      </c>
      <c r="Y276" s="277" t="s">
        <v>38</v>
      </c>
      <c r="Z276" s="278" t="str">
        <f>IF(X276="","-",IF(VLOOKUP(X276,'S1-TI'!$D$7:$U$58,7,0)=0,"-",IF(AND(X276=X276,OR(Y276="T",Y276="P")),VLOOKUP(X276,'S1-TI'!$D$7:$U$58,7,0),"-")))</f>
        <v>SGS</v>
      </c>
      <c r="AA276" s="278" t="str">
        <f>IF(X276="","-",IF(VLOOKUP(X276,'S1-TI'!$D$7:$U$58,8,0)=0,"-",IF(AND(X276=X276,OR(Y276="T",Y276="P")),VLOOKUP(X276,'S1-TI'!$D$7:$U$58,8,0),"-")))</f>
        <v>YYS</v>
      </c>
      <c r="AB276" s="278" t="str">
        <f>IF(X276="","-",IF(VLOOKUP(X276,'S1-TI'!$D$7:$U$58,9,0)=0,"-",IF(AND(X276=X276,OR(Y276="T",Y276="P")),VLOOKUP(X276,'S1-TI'!$D$7:$U$58,9,0),"-")))</f>
        <v>-</v>
      </c>
      <c r="AC276" s="278" t="str">
        <f>IF(X276="","-",IF(VLOOKUP(X276,'S1-TI'!$D$7:$U$58,17,0)=0,"-",IF(AND(X276=X276,Y276="P"),VLOOKUP(X276,'S1-TI'!$D$7:$U$58,17,0),"-")))</f>
        <v>DES</v>
      </c>
      <c r="AD276" s="279" t="str">
        <f>IF(X276="","-",IF(VLOOKUP(X276,'S1-TI'!$D$7:$U$58,18,0)=0,"-",IF(AND(X276=X276,Y276="P"),VLOOKUP(X276,'S1-TI'!$D$7:$U$58,18,0),"-")))</f>
        <v>RGS</v>
      </c>
      <c r="AE276" s="280" t="s">
        <v>347</v>
      </c>
      <c r="AF276" s="281" t="s">
        <v>107</v>
      </c>
      <c r="AG276" s="275"/>
      <c r="AH276" s="276" t="s">
        <v>270</v>
      </c>
      <c r="AI276" s="277" t="s">
        <v>31</v>
      </c>
      <c r="AJ276" s="278" t="str">
        <f>IF(AH276="","-",IF(VLOOKUP(AH276,'S1-TI'!$D$7:$U$58,7,0)=0,"-",IF(AND(AH276=AH276,OR(AI276="T",AI276="P")),VLOOKUP(AH276,'S1-TI'!$D$7:$U$58,7,0),"-")))</f>
        <v>ICB</v>
      </c>
      <c r="AK276" s="278" t="str">
        <f>IF(AH276="","-",IF(VLOOKUP(AH276,'S1-TI'!$D$7:$U$58,8,0)=0,"-",IF(AND(AH276=AH276,OR(AI276="T",AI276="P")),VLOOKUP(AH276,'S1-TI'!$D$7:$U$58,8,0),"-")))</f>
        <v>-</v>
      </c>
      <c r="AL276" s="278" t="str">
        <f>IF(AH276="","-",IF(VLOOKUP(AH276,'S1-TI'!$D$7:$U$58,9,0)=0,"-",IF(AND(AH276=AH276,OR(AI276="T",AI276="P")),VLOOKUP(AH276,'S1-TI'!$D$7:$U$58,9,0),"-")))</f>
        <v>-</v>
      </c>
      <c r="AM276" s="278" t="str">
        <f>IF(AH276="","-",IF(VLOOKUP(AH276,'S1-TI'!$D$7:$U$58,17,0)=0,"-",IF(AND(AH276=AH276,AI276="P"),VLOOKUP(AH276,'S1-TI'!$D$7:$U$58,17,0),"-")))</f>
        <v>-</v>
      </c>
      <c r="AN276" s="279" t="str">
        <f>IF(AH276="","-",IF(VLOOKUP(AH276,'S1-TI'!$D$7:$U$58,18,0)=0,"-",IF(AND(AH276=AH276,AI276="P"),VLOOKUP(AH276,'S1-TI'!$D$7:$U$58,18,0),"-")))</f>
        <v>-</v>
      </c>
      <c r="AO276" s="280" t="s">
        <v>347</v>
      </c>
      <c r="AP276" s="281" t="s">
        <v>36</v>
      </c>
      <c r="AQ276" s="275"/>
      <c r="AR276" s="282"/>
      <c r="AS276" s="275"/>
      <c r="AT276" s="278" t="str">
        <f>IF(AR276="","-",IF(VLOOKUP(AR276,'S1-TI'!$D$7:$U$58,7,0)=0,"-",IF(AND(AR276=AR276,OR(AS276="T",AS276="P")),VLOOKUP(AR276,'S1-TI'!$D$7:$U$58,7,0),"-")))</f>
        <v>-</v>
      </c>
      <c r="AU276" s="278" t="str">
        <f>IF(AR276="","-",IF(VLOOKUP(AR276,'S1-TI'!$D$7:$U$58,8,0)=0,"-",IF(AND(AR276=AR276,OR(AS276="T",AS276="P")),VLOOKUP(AR276,'S1-TI'!$D$7:$U$58,8,0),"-")))</f>
        <v>-</v>
      </c>
      <c r="AV276" s="278" t="str">
        <f>IF(AR276="","-",IF(VLOOKUP(AR276,'S1-TI'!$D$7:$U$58,9,0)=0,"-",IF(AND(AR276=AR276,OR(AS276="T",AS276="P")),VLOOKUP(AR276,'S1-TI'!$D$7:$U$58,9,0),"-")))</f>
        <v>-</v>
      </c>
      <c r="AW276" s="278" t="str">
        <f>IF(AR276="","-",IF(VLOOKUP(AR276,'S1-TI'!$D$7:$U$58,17,0)=0,"-",IF(AND(AR276=AR276,AS276="P"),VLOOKUP(AR276,'S1-TI'!$D$7:$U$58,17,0),"-")))</f>
        <v>-</v>
      </c>
      <c r="AX276" s="279" t="str">
        <f>IF(AR276="","-",IF(VLOOKUP(AR276,'S1-TI'!$D$7:$U$58,18,0)=0,"-",IF(AND(AR276=AR276,AS276="P"),VLOOKUP(AR276,'S1-TI'!$D$7:$U$58,18,0),"-")))</f>
        <v>-</v>
      </c>
      <c r="AY276" s="280" t="s">
        <v>347</v>
      </c>
      <c r="AZ276" s="283"/>
      <c r="BA276" s="22"/>
      <c r="BB276" s="22"/>
      <c r="BC276" s="22"/>
      <c r="BD276" s="22"/>
      <c r="BE276" s="2"/>
      <c r="BF276" s="2"/>
      <c r="BG276" s="2"/>
      <c r="BH276" s="2"/>
      <c r="BI276" s="2"/>
      <c r="BJ276" s="2"/>
    </row>
    <row r="277" spans="1:62" ht="14.25" customHeight="1">
      <c r="A277" s="23">
        <v>5</v>
      </c>
      <c r="B277" s="38" t="s">
        <v>726</v>
      </c>
      <c r="C277" s="275"/>
      <c r="D277" s="276" t="s">
        <v>647</v>
      </c>
      <c r="E277" s="277" t="s">
        <v>31</v>
      </c>
      <c r="F277" s="278" t="str">
        <f>IF(D277="","-",IF(VLOOKUP(D277,'S1-SI'!$D$7:$U$58,7,0)=0,"-",IF(AND(D277=D277,OR(E277="T",E277="P")),VLOOKUP(D277,'S1-SI'!$D$7:$U$58,7,0),"-")))</f>
        <v>SGS</v>
      </c>
      <c r="G277" s="278" t="str">
        <f>IF(D277="","-",IF(VLOOKUP(D277,'S1-SI'!$D$7:$U$58,8,0)=0,"-",IF(AND(D277=D277,OR(E277="T",E277="P")),VLOOKUP(D277,'S1-SI'!$D$7:$U$58,8,0),"-")))</f>
        <v>-</v>
      </c>
      <c r="H277" s="278" t="str">
        <f>IF(D277="","-",IF(VLOOKUP(D277,'S1-SI'!$D$7:$U$58,9,0)=0,"-",IF(AND(D277=D277,OR(E277="T",E277="P")),VLOOKUP(D277,'S1-SI'!$D$7:$U$58,9,0),"-")))</f>
        <v>-</v>
      </c>
      <c r="I277" s="278" t="str">
        <f>IF(D277="","-",IF(VLOOKUP(D277,'S1-SI'!$D$7:$U$58,17,0)=0,"-",IF(AND(D277=D277,E277="P"),VLOOKUP(D277,'S1-SI'!$D$7:$U$58,17,0),"-")))</f>
        <v>-</v>
      </c>
      <c r="J277" s="279" t="str">
        <f>IF(D277="","-",IF(VLOOKUP(D277,'S1-SI'!$D$7:$U$58,18,0)=0,"-",IF(AND(D277=D277,E277="P"),VLOOKUP(D277,'S1-SI'!$D$7:$U$58,18,0),"-")))</f>
        <v>-</v>
      </c>
      <c r="K277" s="289" t="s">
        <v>354</v>
      </c>
      <c r="L277" s="281" t="s">
        <v>107</v>
      </c>
      <c r="M277" s="275"/>
      <c r="N277" s="276"/>
      <c r="O277" s="277"/>
      <c r="P277" s="278" t="str">
        <f>IF(N277="","-",IF(VLOOKUP(N277,'S1-SI'!$D$7:$U$58,7,0)=0,"-",IF(AND(N277=N277,OR(O277="T",O277="P")),VLOOKUP(N277,'S1-SI'!$D$7:$U$58,7,0),"-")))</f>
        <v>-</v>
      </c>
      <c r="Q277" s="278" t="str">
        <f>IF(N277="","-",IF(VLOOKUP(N277,'S1-SI'!$D$7:$U$58,8,0)=0,"-",IF(AND(N277=N277,OR(O277="T",O277="P")),VLOOKUP(N277,'S1-SI'!$D$7:$U$58,8,0),"-")))</f>
        <v>-</v>
      </c>
      <c r="R277" s="278" t="str">
        <f>IF(N277="","-",IF(VLOOKUP(N277,'S1-SI'!$D$7:$U$58,9,0)=0,"-",IF(AND(N277=N277,OR(O277="T",O277="P")),VLOOKUP(N277,'S1-SI'!$D$7:$U$58,9,0),"-")))</f>
        <v>-</v>
      </c>
      <c r="S277" s="278" t="str">
        <f>IF(N277="","-",IF(VLOOKUP(N277,'S1-SI'!$D$7:$U$58,17,0)=0,"-",IF(AND(N277=N277,O277="P"),VLOOKUP(N277,'S1-SI'!$D$7:$U$58,17,0),"-")))</f>
        <v>-</v>
      </c>
      <c r="T277" s="279" t="str">
        <f>IF(N277="","-",IF(VLOOKUP(N277,'S1-SI'!$D$7:$U$58,18,0)=0,"-",IF(AND(N277=N277,O277="P"),VLOOKUP(N277,'S1-SI'!$D$7:$U$58,18,0),"-")))</f>
        <v>-</v>
      </c>
      <c r="U277" s="290" t="s">
        <v>354</v>
      </c>
      <c r="V277" s="281"/>
      <c r="W277" s="275"/>
      <c r="X277" s="276" t="s">
        <v>270</v>
      </c>
      <c r="Y277" s="277" t="s">
        <v>31</v>
      </c>
      <c r="Z277" s="278" t="str">
        <f>IF(X277="","-",IF(VLOOKUP(X277,'S1-SI'!$D$7:$U$58,7,0)=0,"-",IF(AND(X277=X277,OR(Y277="T",Y277="P")),VLOOKUP(X277,'S1-SI'!$D$7:$U$58,7,0),"-")))</f>
        <v>PAT</v>
      </c>
      <c r="AA277" s="278" t="str">
        <f>IF(X277="","-",IF(VLOOKUP(X277,'S1-SI'!$D$7:$U$58,8,0)=0,"-",IF(AND(X277=X277,OR(Y277="T",Y277="P")),VLOOKUP(X277,'S1-SI'!$D$7:$U$58,8,0),"-")))</f>
        <v>-</v>
      </c>
      <c r="AB277" s="278" t="str">
        <f>IF(X277="","-",IF(VLOOKUP(X277,'S1-SI'!$D$7:$U$58,9,0)=0,"-",IF(AND(X277=X277,OR(Y277="T",Y277="P")),VLOOKUP(X277,'S1-SI'!$D$7:$U$58,9,0),"-")))</f>
        <v>-</v>
      </c>
      <c r="AC277" s="278" t="str">
        <f>IF(X277="","-",IF(VLOOKUP(X277,'S1-SI'!$D$7:$U$58,17,0)=0,"-",IF(AND(X277=X277,Y277="P"),VLOOKUP(X277,'S1-SI'!$D$7:$U$58,17,0),"-")))</f>
        <v>-</v>
      </c>
      <c r="AD277" s="279" t="str">
        <f>IF(X277="","-",IF(VLOOKUP(X277,'S1-SI'!$D$7:$U$58,18,0)=0,"-",IF(AND(X277=X277,Y277="P"),VLOOKUP(X277,'S1-SI'!$D$7:$U$58,18,0),"-")))</f>
        <v>-</v>
      </c>
      <c r="AE277" s="290" t="s">
        <v>354</v>
      </c>
      <c r="AF277" s="281" t="s">
        <v>26</v>
      </c>
      <c r="AG277" s="275"/>
      <c r="AH277" s="276" t="s">
        <v>624</v>
      </c>
      <c r="AI277" s="277" t="s">
        <v>38</v>
      </c>
      <c r="AJ277" s="278" t="str">
        <f>IF(AH277="","-",IF(VLOOKUP(AH277,'S1-SI'!$D$7:$U$58,7,0)=0,"-",IF(AND(AH277=AH277,OR(AI277="T",AI277="P")),VLOOKUP(AH277,'S1-SI'!$D$7:$U$58,7,0),"-")))</f>
        <v>SGS</v>
      </c>
      <c r="AK277" s="278" t="str">
        <f>IF(AH277="","-",IF(VLOOKUP(AH277,'S1-SI'!$D$7:$U$58,8,0)=0,"-",IF(AND(AH277=AH277,OR(AI277="T",AI277="P")),VLOOKUP(AH277,'S1-SI'!$D$7:$U$58,8,0),"-")))</f>
        <v>-</v>
      </c>
      <c r="AL277" s="278" t="str">
        <f>IF(AH277="","-",IF(VLOOKUP(AH277,'S1-SI'!$D$7:$U$58,9,0)=0,"-",IF(AND(AH277=AH277,OR(AI277="T",AI277="P")),VLOOKUP(AH277,'S1-SI'!$D$7:$U$58,9,0),"-")))</f>
        <v>-</v>
      </c>
      <c r="AM277" s="278" t="str">
        <f>IF(AH277="","-",IF(VLOOKUP(AH277,'S1-SI'!$D$7:$U$58,17,0)=0,"-",IF(AND(AH277=AH277,AI277="P"),VLOOKUP(AH277,'S1-SI'!$D$7:$U$58,17,0),"-")))</f>
        <v>SJS</v>
      </c>
      <c r="AN277" s="279" t="str">
        <f>IF(AH277="","-",IF(VLOOKUP(AH277,'S1-SI'!$D$7:$U$58,18,0)=0,"-",IF(AND(AH277=AH277,AI277="P"),VLOOKUP(AH277,'S1-SI'!$D$7:$U$58,18,0),"-")))</f>
        <v>-</v>
      </c>
      <c r="AO277" s="290" t="s">
        <v>354</v>
      </c>
      <c r="AP277" s="281" t="s">
        <v>46</v>
      </c>
      <c r="AQ277" s="275"/>
      <c r="AR277" s="276" t="s">
        <v>305</v>
      </c>
      <c r="AS277" s="277" t="s">
        <v>38</v>
      </c>
      <c r="AT277" s="278" t="str">
        <f>IF(AR277="","-",IF(VLOOKUP(AR277,'S1-SI'!$D$7:$U$58,7,0)=0,"-",IF(AND(AR277=AR277,OR(AS277="T",AS277="P")),VLOOKUP(AR277,'S1-SI'!$D$7:$U$58,7,0),"-")))</f>
        <v>PAT</v>
      </c>
      <c r="AU277" s="278" t="str">
        <f>IF(AR277="","-",IF(VLOOKUP(AR277,'S1-SI'!$D$7:$U$58,8,0)=0,"-",IF(AND(AR277=AR277,OR(AS277="T",AS277="P")),VLOOKUP(AR277,'S1-SI'!$D$7:$U$58,8,0),"-")))</f>
        <v>-</v>
      </c>
      <c r="AV277" s="278" t="str">
        <f>IF(AR277="","-",IF(VLOOKUP(AR277,'S1-SI'!$D$7:$U$58,9,0)=0,"-",IF(AND(AR277=AR277,OR(AS277="T",AS277="P")),VLOOKUP(AR277,'S1-SI'!$D$7:$U$58,9,0),"-")))</f>
        <v>-</v>
      </c>
      <c r="AW277" s="278" t="str">
        <f>IF(AR277="","-",IF(VLOOKUP(AR277,'S1-SI'!$D$7:$U$58,17,0)=0,"-",IF(AND(AR277=AR277,AS277="P"),VLOOKUP(AR277,'S1-SI'!$D$7:$U$58,17,0),"-")))</f>
        <v>DES</v>
      </c>
      <c r="AX277" s="279" t="str">
        <f>IF(AR277="","-",IF(VLOOKUP(AR277,'S1-SI'!$D$7:$U$58,18,0)=0,"-",IF(AND(AR277=AR277,AS277="P"),VLOOKUP(AR277,'S1-SI'!$D$7:$U$58,18,0),"-")))</f>
        <v>-</v>
      </c>
      <c r="AY277" s="290" t="s">
        <v>354</v>
      </c>
      <c r="AZ277" s="281" t="s">
        <v>46</v>
      </c>
      <c r="BA277" s="22"/>
      <c r="BB277" s="22"/>
      <c r="BC277" s="22"/>
      <c r="BD277" s="22"/>
      <c r="BE277" s="2"/>
      <c r="BF277" s="2"/>
      <c r="BG277" s="2"/>
      <c r="BH277" s="2"/>
      <c r="BI277" s="2"/>
      <c r="BJ277" s="2"/>
    </row>
    <row r="278" spans="1:62" ht="14.25" customHeight="1">
      <c r="A278" s="23">
        <v>5</v>
      </c>
      <c r="B278" s="38" t="s">
        <v>726</v>
      </c>
      <c r="C278" s="275"/>
      <c r="D278" s="276" t="s">
        <v>647</v>
      </c>
      <c r="E278" s="277" t="s">
        <v>31</v>
      </c>
      <c r="F278" s="278" t="str">
        <f>IF(D278="","-",IF(VLOOKUP(D278,'S1-SI'!$D$7:$U$58,7,0)=0,"-",IF(AND(D278=D278,OR(E278="T",E278="P")),VLOOKUP(D278,'S1-SI'!$D$7:$U$58,7,0),"-")))</f>
        <v>SGS</v>
      </c>
      <c r="G278" s="278" t="str">
        <f>IF(D278="","-",IF(VLOOKUP(D278,'S1-SI'!$D$7:$U$58,8,0)=0,"-",IF(AND(D278=D278,OR(E278="T",E278="P")),VLOOKUP(D278,'S1-SI'!$D$7:$U$58,8,0),"-")))</f>
        <v>-</v>
      </c>
      <c r="H278" s="278" t="str">
        <f>IF(D278="","-",IF(VLOOKUP(D278,'S1-SI'!$D$7:$U$58,9,0)=0,"-",IF(AND(D278=D278,OR(E278="T",E278="P")),VLOOKUP(D278,'S1-SI'!$D$7:$U$58,9,0),"-")))</f>
        <v>-</v>
      </c>
      <c r="I278" s="278" t="str">
        <f>IF(D278="","-",IF(VLOOKUP(D278,'S1-SI'!$D$7:$U$58,17,0)=0,"-",IF(AND(D278=D278,E278="P"),VLOOKUP(D278,'S1-SI'!$D$7:$U$58,17,0),"-")))</f>
        <v>-</v>
      </c>
      <c r="J278" s="279" t="str">
        <f>IF(D278="","-",IF(VLOOKUP(D278,'S1-SI'!$D$7:$U$58,18,0)=0,"-",IF(AND(D278=D278,E278="P"),VLOOKUP(D278,'S1-SI'!$D$7:$U$58,18,0),"-")))</f>
        <v>-</v>
      </c>
      <c r="K278" s="289" t="s">
        <v>356</v>
      </c>
      <c r="L278" s="281" t="s">
        <v>107</v>
      </c>
      <c r="M278" s="275"/>
      <c r="N278" s="276"/>
      <c r="O278" s="277"/>
      <c r="P278" s="278" t="str">
        <f>IF(N278="","-",IF(VLOOKUP(N278,'S1-SI'!$D$7:$U$58,7,0)=0,"-",IF(AND(N278=N278,OR(O278="T",O278="P")),VLOOKUP(N278,'S1-SI'!$D$7:$U$58,7,0),"-")))</f>
        <v>-</v>
      </c>
      <c r="Q278" s="278" t="str">
        <f>IF(N278="","-",IF(VLOOKUP(N278,'S1-SI'!$D$7:$U$58,8,0)=0,"-",IF(AND(N278=N278,OR(O278="T",O278="P")),VLOOKUP(N278,'S1-SI'!$D$7:$U$58,8,0),"-")))</f>
        <v>-</v>
      </c>
      <c r="R278" s="278" t="str">
        <f>IF(N278="","-",IF(VLOOKUP(N278,'S1-SI'!$D$7:$U$58,9,0)=0,"-",IF(AND(N278=N278,OR(O278="T",O278="P")),VLOOKUP(N278,'S1-SI'!$D$7:$U$58,9,0),"-")))</f>
        <v>-</v>
      </c>
      <c r="S278" s="278" t="str">
        <f>IF(N278="","-",IF(VLOOKUP(N278,'S1-SI'!$D$7:$U$58,17,0)=0,"-",IF(AND(N278=N278,O278="P"),VLOOKUP(N278,'S1-SI'!$D$7:$U$58,17,0),"-")))</f>
        <v>-</v>
      </c>
      <c r="T278" s="279" t="str">
        <f>IF(N278="","-",IF(VLOOKUP(N278,'S1-SI'!$D$7:$U$58,18,0)=0,"-",IF(AND(N278=N278,O278="P"),VLOOKUP(N278,'S1-SI'!$D$7:$U$58,18,0),"-")))</f>
        <v>-</v>
      </c>
      <c r="U278" s="290" t="s">
        <v>356</v>
      </c>
      <c r="V278" s="281"/>
      <c r="W278" s="275"/>
      <c r="X278" s="276" t="s">
        <v>270</v>
      </c>
      <c r="Y278" s="277" t="s">
        <v>31</v>
      </c>
      <c r="Z278" s="278" t="str">
        <f>IF(X278="","-",IF(VLOOKUP(X278,'S1-SI'!$D$7:$U$58,7,0)=0,"-",IF(AND(X278=X278,OR(Y278="T",Y278="P")),VLOOKUP(X278,'S1-SI'!$D$7:$U$58,7,0),"-")))</f>
        <v>PAT</v>
      </c>
      <c r="AA278" s="278" t="str">
        <f>IF(X278="","-",IF(VLOOKUP(X278,'S1-SI'!$D$7:$U$58,8,0)=0,"-",IF(AND(X278=X278,OR(Y278="T",Y278="P")),VLOOKUP(X278,'S1-SI'!$D$7:$U$58,8,0),"-")))</f>
        <v>-</v>
      </c>
      <c r="AB278" s="278" t="str">
        <f>IF(X278="","-",IF(VLOOKUP(X278,'S1-SI'!$D$7:$U$58,9,0)=0,"-",IF(AND(X278=X278,OR(Y278="T",Y278="P")),VLOOKUP(X278,'S1-SI'!$D$7:$U$58,9,0),"-")))</f>
        <v>-</v>
      </c>
      <c r="AC278" s="278" t="str">
        <f>IF(X278="","-",IF(VLOOKUP(X278,'S1-SI'!$D$7:$U$58,17,0)=0,"-",IF(AND(X278=X278,Y278="P"),VLOOKUP(X278,'S1-SI'!$D$7:$U$58,17,0),"-")))</f>
        <v>-</v>
      </c>
      <c r="AD278" s="279" t="str">
        <f>IF(X278="","-",IF(VLOOKUP(X278,'S1-SI'!$D$7:$U$58,18,0)=0,"-",IF(AND(X278=X278,Y278="P"),VLOOKUP(X278,'S1-SI'!$D$7:$U$58,18,0),"-")))</f>
        <v>-</v>
      </c>
      <c r="AE278" s="290" t="s">
        <v>356</v>
      </c>
      <c r="AF278" s="281" t="s">
        <v>26</v>
      </c>
      <c r="AG278" s="275"/>
      <c r="AH278" s="276" t="s">
        <v>624</v>
      </c>
      <c r="AI278" s="277" t="s">
        <v>38</v>
      </c>
      <c r="AJ278" s="278" t="str">
        <f>IF(AH278="","-",IF(VLOOKUP(AH278,'S1-SI'!$D$7:$U$58,7,0)=0,"-",IF(AND(AH278=AH278,OR(AI278="T",AI278="P")),VLOOKUP(AH278,'S1-SI'!$D$7:$U$58,7,0),"-")))</f>
        <v>SGS</v>
      </c>
      <c r="AK278" s="278" t="str">
        <f>IF(AH278="","-",IF(VLOOKUP(AH278,'S1-SI'!$D$7:$U$58,8,0)=0,"-",IF(AND(AH278=AH278,OR(AI278="T",AI278="P")),VLOOKUP(AH278,'S1-SI'!$D$7:$U$58,8,0),"-")))</f>
        <v>-</v>
      </c>
      <c r="AL278" s="278" t="str">
        <f>IF(AH278="","-",IF(VLOOKUP(AH278,'S1-SI'!$D$7:$U$58,9,0)=0,"-",IF(AND(AH278=AH278,OR(AI278="T",AI278="P")),VLOOKUP(AH278,'S1-SI'!$D$7:$U$58,9,0),"-")))</f>
        <v>-</v>
      </c>
      <c r="AM278" s="278" t="str">
        <f>IF(AH278="","-",IF(VLOOKUP(AH278,'S1-SI'!$D$7:$U$58,17,0)=0,"-",IF(AND(AH278=AH278,AI278="P"),VLOOKUP(AH278,'S1-SI'!$D$7:$U$58,17,0),"-")))</f>
        <v>SJS</v>
      </c>
      <c r="AN278" s="279" t="str">
        <f>IF(AH278="","-",IF(VLOOKUP(AH278,'S1-SI'!$D$7:$U$58,18,0)=0,"-",IF(AND(AH278=AH278,AI278="P"),VLOOKUP(AH278,'S1-SI'!$D$7:$U$58,18,0),"-")))</f>
        <v>-</v>
      </c>
      <c r="AO278" s="290" t="s">
        <v>356</v>
      </c>
      <c r="AP278" s="281" t="s">
        <v>46</v>
      </c>
      <c r="AQ278" s="275"/>
      <c r="AR278" s="276" t="s">
        <v>305</v>
      </c>
      <c r="AS278" s="277" t="s">
        <v>38</v>
      </c>
      <c r="AT278" s="278" t="str">
        <f>IF(AR278="","-",IF(VLOOKUP(AR278,'S1-SI'!$D$7:$U$58,7,0)=0,"-",IF(AND(AR278=AR278,OR(AS278="T",AS278="P")),VLOOKUP(AR278,'S1-SI'!$D$7:$U$58,7,0),"-")))</f>
        <v>PAT</v>
      </c>
      <c r="AU278" s="278" t="str">
        <f>IF(AR278="","-",IF(VLOOKUP(AR278,'S1-SI'!$D$7:$U$58,8,0)=0,"-",IF(AND(AR278=AR278,OR(AS278="T",AS278="P")),VLOOKUP(AR278,'S1-SI'!$D$7:$U$58,8,0),"-")))</f>
        <v>-</v>
      </c>
      <c r="AV278" s="278" t="str">
        <f>IF(AR278="","-",IF(VLOOKUP(AR278,'S1-SI'!$D$7:$U$58,9,0)=0,"-",IF(AND(AR278=AR278,OR(AS278="T",AS278="P")),VLOOKUP(AR278,'S1-SI'!$D$7:$U$58,9,0),"-")))</f>
        <v>-</v>
      </c>
      <c r="AW278" s="278" t="str">
        <f>IF(AR278="","-",IF(VLOOKUP(AR278,'S1-SI'!$D$7:$U$58,17,0)=0,"-",IF(AND(AR278=AR278,AS278="P"),VLOOKUP(AR278,'S1-SI'!$D$7:$U$58,17,0),"-")))</f>
        <v>DES</v>
      </c>
      <c r="AX278" s="279" t="str">
        <f>IF(AR278="","-",IF(VLOOKUP(AR278,'S1-SI'!$D$7:$U$58,18,0)=0,"-",IF(AND(AR278=AR278,AS278="P"),VLOOKUP(AR278,'S1-SI'!$D$7:$U$58,18,0),"-")))</f>
        <v>-</v>
      </c>
      <c r="AY278" s="290" t="s">
        <v>356</v>
      </c>
      <c r="AZ278" s="281" t="s">
        <v>46</v>
      </c>
      <c r="BA278" s="22"/>
      <c r="BB278" s="22"/>
      <c r="BC278" s="22"/>
      <c r="BD278" s="22"/>
      <c r="BE278" s="2"/>
      <c r="BF278" s="2"/>
      <c r="BG278" s="2"/>
      <c r="BH278" s="2"/>
      <c r="BI278" s="2"/>
      <c r="BJ278" s="2"/>
    </row>
    <row r="279" spans="1:62" ht="14.25" customHeight="1">
      <c r="A279" s="23">
        <v>5</v>
      </c>
      <c r="B279" s="38" t="s">
        <v>726</v>
      </c>
      <c r="C279" s="275"/>
      <c r="D279" s="276" t="s">
        <v>360</v>
      </c>
      <c r="E279" s="277" t="s">
        <v>31</v>
      </c>
      <c r="F279" s="278" t="str">
        <f>IF(D279="","-",IF(VLOOKUP(D279,'S1-TE'!$D$7:$U$58,7,0)=0,"-",IF(AND(D279=D279,OR(E279="T",E279="P")),VLOOKUP(D279,'S1-TE'!$D$7:$U$58,7,0),"-")))</f>
        <v>GFP</v>
      </c>
      <c r="G279" s="278" t="str">
        <f>IF(D279="","-",IF(VLOOKUP(D279,'S1-TE'!$D$7:$U$58,8,0)=0,"-",IF(AND(D279=D279,OR(E279="T",E279="P")),VLOOKUP(D279,'S1-TE'!$D$7:$U$58,8,0),"-")))</f>
        <v>-</v>
      </c>
      <c r="H279" s="278" t="str">
        <f>IF(D279="","-",IF(VLOOKUP(D279,'S1-TE'!$D$7:$U$58,9,0)=0,"-",IF(AND(D279=D279,OR(E279="T",E279="P")),VLOOKUP(D279,'S1-TE'!$D$7:$U$58,9,0),"-")))</f>
        <v>-</v>
      </c>
      <c r="I279" s="278" t="str">
        <f>IF(D279="","-",IF(VLOOKUP(D279,'S1-TE'!$D$7:$U$58,17,0)=0,"-",IF(AND(D279=D279,E279="P"),VLOOKUP(D279,'S1-TE'!$D$7:$U$58,17,0),"-")))</f>
        <v>-</v>
      </c>
      <c r="J279" s="279" t="str">
        <f>IF(D279="","-",IF(VLOOKUP(D279,'S1-TE'!$D$7:$U$58,18,0)=0,"-",IF(AND(D279=D279,E279="P"),VLOOKUP(D279,'S1-TE'!$D$7:$U$58,18,0),"-")))</f>
        <v>-</v>
      </c>
      <c r="K279" s="289" t="s">
        <v>357</v>
      </c>
      <c r="L279" s="281" t="s">
        <v>117</v>
      </c>
      <c r="M279" s="275"/>
      <c r="N279" s="276" t="s">
        <v>471</v>
      </c>
      <c r="O279" s="277" t="s">
        <v>31</v>
      </c>
      <c r="P279" s="278" t="str">
        <f>IF(N279="","-",IF(VLOOKUP(N279,'S1-TE'!$D$7:$U$58,7,0)=0,"-",IF(AND(N279=N279,OR(O279="T",O279="P")),VLOOKUP(N279,'S1-TE'!$D$7:$U$58,7,0),"-")))</f>
        <v>SFA</v>
      </c>
      <c r="Q279" s="278" t="str">
        <f>IF(N279="","-",IF(VLOOKUP(N279,'S1-TE'!$D$7:$U$58,8,0)=0,"-",IF(AND(N279=N279,OR(O279="T",O279="P")),VLOOKUP(N279,'S1-TE'!$D$7:$U$58,8,0),"-")))</f>
        <v>-</v>
      </c>
      <c r="R279" s="278" t="str">
        <f>IF(N279="","-",IF(VLOOKUP(N279,'S1-TE'!$D$7:$U$58,9,0)=0,"-",IF(AND(N279=N279,OR(O279="T",O279="P")),VLOOKUP(N279,'S1-TE'!$D$7:$U$58,9,0),"-")))</f>
        <v>-</v>
      </c>
      <c r="S279" s="278" t="str">
        <f>IF(N279="","-",IF(VLOOKUP(N279,'S1-TE'!$D$7:$U$58,17,0)=0,"-",IF(AND(N279=N279,O279="P"),VLOOKUP(N279,'S1-TE'!$D$7:$U$58,17,0),"-")))</f>
        <v>-</v>
      </c>
      <c r="T279" s="279" t="str">
        <f>IF(N279="","-",IF(VLOOKUP(N279,'S1-TE'!$D$7:$U$58,18,0)=0,"-",IF(AND(N279=N279,O279="P"),VLOOKUP(N279,'S1-TE'!$D$7:$U$58,18,0),"-")))</f>
        <v>-</v>
      </c>
      <c r="U279" s="290" t="s">
        <v>357</v>
      </c>
      <c r="V279" s="281" t="s">
        <v>111</v>
      </c>
      <c r="W279" s="275"/>
      <c r="X279" s="276" t="s">
        <v>487</v>
      </c>
      <c r="Y279" s="277" t="s">
        <v>31</v>
      </c>
      <c r="Z279" s="278" t="str">
        <f>IF(X279="","-",IF(VLOOKUP(X279,'S1-TE'!$D$7:$U$58,7,0)=0,"-",IF(AND(X279=X279,OR(Y279="T",Y279="P")),VLOOKUP(X279,'S1-TE'!$D$7:$U$58,7,0),"-")))</f>
        <v>ABS</v>
      </c>
      <c r="AA279" s="278" t="str">
        <f>IF(X279="","-",IF(VLOOKUP(X279,'S1-TE'!$D$7:$U$58,8,0)=0,"-",IF(AND(X279=X279,OR(Y279="T",Y279="P")),VLOOKUP(X279,'S1-TE'!$D$7:$U$58,8,0),"-")))</f>
        <v>-</v>
      </c>
      <c r="AB279" s="278" t="str">
        <f>IF(X279="","-",IF(VLOOKUP(X279,'S1-TE'!$D$7:$U$58,9,0)=0,"-",IF(AND(X279=X279,OR(Y279="T",Y279="P")),VLOOKUP(X279,'S1-TE'!$D$7:$U$58,9,0),"-")))</f>
        <v>-</v>
      </c>
      <c r="AC279" s="278" t="str">
        <f>IF(X279="","-",IF(VLOOKUP(X279,'S1-TE'!$D$7:$U$58,17,0)=0,"-",IF(AND(X279=X279,Y279="P"),VLOOKUP(X279,'S1-TE'!$D$7:$U$58,17,0),"-")))</f>
        <v>-</v>
      </c>
      <c r="AD279" s="279" t="str">
        <f>IF(X279="","-",IF(VLOOKUP(X279,'S1-TE'!$D$7:$U$58,18,0)=0,"-",IF(AND(X279=X279,Y279="P"),VLOOKUP(X279,'S1-TE'!$D$7:$U$58,18,0),"-")))</f>
        <v>-</v>
      </c>
      <c r="AE279" s="290" t="s">
        <v>357</v>
      </c>
      <c r="AF279" s="281" t="s">
        <v>36</v>
      </c>
      <c r="AG279" s="275"/>
      <c r="AH279" s="276"/>
      <c r="AI279" s="277"/>
      <c r="AJ279" s="278" t="str">
        <f>IF(AH279="","-",IF(VLOOKUP(AH279,'S1-TE'!$D$7:$U$58,7,0)=0,"-",IF(AND(AH279=AH279,OR(AI279="T",AI279="P")),VLOOKUP(AH279,'S1-TE'!$D$7:$U$58,7,0),"-")))</f>
        <v>-</v>
      </c>
      <c r="AK279" s="278" t="str">
        <f>IF(AH279="","-",IF(VLOOKUP(AH279,'S1-TE'!$D$7:$U$58,8,0)=0,"-",IF(AND(AH279=AH279,OR(AI279="T",AI279="P")),VLOOKUP(AH279,'S1-TE'!$D$7:$U$58,8,0),"-")))</f>
        <v>-</v>
      </c>
      <c r="AL279" s="278" t="str">
        <f>IF(AH279="","-",IF(VLOOKUP(AH279,'S1-TE'!$D$7:$U$58,9,0)=0,"-",IF(AND(AH279=AH279,OR(AI279="T",AI279="P")),VLOOKUP(AH279,'S1-TE'!$D$7:$U$58,9,0),"-")))</f>
        <v>-</v>
      </c>
      <c r="AM279" s="278" t="str">
        <f>IF(AH279="","-",IF(VLOOKUP(AH279,'S1-TE'!$D$7:$U$58,17,0)=0,"-",IF(AND(AH279=AH279,AI279="P"),VLOOKUP(AH279,'S1-TE'!$D$7:$U$58,17,0),"-")))</f>
        <v>-</v>
      </c>
      <c r="AN279" s="279" t="str">
        <f>IF(AH279="","-",IF(VLOOKUP(AH279,'S1-TE'!$D$7:$U$58,18,0)=0,"-",IF(AND(AH279=AH279,AI279="P"),VLOOKUP(AH279,'S1-TE'!$D$7:$U$58,18,0),"-")))</f>
        <v>-</v>
      </c>
      <c r="AO279" s="290" t="s">
        <v>357</v>
      </c>
      <c r="AP279" s="283"/>
      <c r="AQ279" s="275"/>
      <c r="AR279" s="276"/>
      <c r="AS279" s="277"/>
      <c r="AT279" s="278" t="str">
        <f>IF(AR279="","-",IF(VLOOKUP(AR279,'S1-TE'!$D$7:$U$58,7,0)=0,"-",IF(AND(AR279=AR279,OR(AS279="T",AS279="P")),VLOOKUP(AR279,'S1-TE'!$D$7:$U$58,7,0),"-")))</f>
        <v>-</v>
      </c>
      <c r="AU279" s="278" t="str">
        <f>IF(AR279="","-",IF(VLOOKUP(AR279,'S1-TE'!$D$7:$U$58,8,0)=0,"-",IF(AND(AR279=AR279,OR(AS279="T",AS279="P")),VLOOKUP(AR279,'S1-TE'!$D$7:$U$58,8,0),"-")))</f>
        <v>-</v>
      </c>
      <c r="AV279" s="278" t="str">
        <f>IF(AR279="","-",IF(VLOOKUP(AR279,'S1-TE'!$D$7:$U$58,9,0)=0,"-",IF(AND(AR279=AR279,OR(AS279="T",AS279="P")),VLOOKUP(AR279,'S1-TE'!$D$7:$U$58,9,0),"-")))</f>
        <v>-</v>
      </c>
      <c r="AW279" s="278" t="str">
        <f>IF(AR279="","-",IF(VLOOKUP(AR279,'S1-TE'!$D$7:$U$58,17,0)=0,"-",IF(AND(AR279=AR279,AS279="P"),VLOOKUP(AR279,'S1-TE'!$D$7:$U$58,17,0),"-")))</f>
        <v>-</v>
      </c>
      <c r="AX279" s="279" t="str">
        <f>IF(AR279="","-",IF(VLOOKUP(AR279,'S1-TE'!$D$7:$U$58,18,0)=0,"-",IF(AND(AR279=AR279,AS279="P"),VLOOKUP(AR279,'S1-TE'!$D$7:$U$58,18,0),"-")))</f>
        <v>-</v>
      </c>
      <c r="AY279" s="290" t="s">
        <v>357</v>
      </c>
      <c r="AZ279" s="283"/>
      <c r="BA279" s="22"/>
      <c r="BB279" s="22"/>
      <c r="BC279" s="22"/>
      <c r="BD279" s="22"/>
      <c r="BE279" s="2"/>
      <c r="BF279" s="2"/>
      <c r="BG279" s="2"/>
      <c r="BH279" s="2"/>
      <c r="BI279" s="2"/>
      <c r="BJ279" s="2"/>
    </row>
    <row r="280" spans="1:62" ht="14.25" customHeight="1">
      <c r="A280" s="23">
        <v>5</v>
      </c>
      <c r="B280" s="38" t="s">
        <v>726</v>
      </c>
      <c r="C280" s="563"/>
      <c r="D280" s="276" t="s">
        <v>360</v>
      </c>
      <c r="E280" s="277" t="s">
        <v>31</v>
      </c>
      <c r="F280" s="278" t="str">
        <f>IF(D280="","-",IF(VLOOKUP(D280,'S1-TE'!$D$7:$U$58,7,0)=0,"-",IF(AND(D280=D280,OR(E280="T",E280="P")),VLOOKUP(D280,'S1-TE'!$D$7:$U$58,7,0),"-")))</f>
        <v>GFP</v>
      </c>
      <c r="G280" s="278" t="str">
        <f>IF(D280="","-",IF(VLOOKUP(D280,'S1-TE'!$D$7:$U$58,8,0)=0,"-",IF(AND(D280=D280,OR(E280="T",E280="P")),VLOOKUP(D280,'S1-TE'!$D$7:$U$58,8,0),"-")))</f>
        <v>-</v>
      </c>
      <c r="H280" s="278" t="str">
        <f>IF(D280="","-",IF(VLOOKUP(D280,'S1-TE'!$D$7:$U$58,9,0)=0,"-",IF(AND(D280=D280,OR(E280="T",E280="P")),VLOOKUP(D280,'S1-TE'!$D$7:$U$58,9,0),"-")))</f>
        <v>-</v>
      </c>
      <c r="I280" s="278" t="str">
        <f>IF(D280="","-",IF(VLOOKUP(D280,'S1-TE'!$D$7:$U$58,17,0)=0,"-",IF(AND(D280=D280,E280="P"),VLOOKUP(D280,'S1-TE'!$D$7:$U$58,17,0),"-")))</f>
        <v>-</v>
      </c>
      <c r="J280" s="279" t="str">
        <f>IF(D280="","-",IF(VLOOKUP(D280,'S1-TE'!$D$7:$U$58,18,0)=0,"-",IF(AND(D280=D280,E280="P"),VLOOKUP(D280,'S1-TE'!$D$7:$U$58,18,0),"-")))</f>
        <v>-</v>
      </c>
      <c r="K280" s="289" t="s">
        <v>363</v>
      </c>
      <c r="L280" s="281" t="s">
        <v>117</v>
      </c>
      <c r="M280" s="563"/>
      <c r="N280" s="276" t="s">
        <v>471</v>
      </c>
      <c r="O280" s="277" t="s">
        <v>31</v>
      </c>
      <c r="P280" s="278" t="str">
        <f>IF(N280="","-",IF(VLOOKUP(N280,'S1-TE'!$D$7:$U$58,7,0)=0,"-",IF(AND(N280=N280,OR(O280="T",O280="P")),VLOOKUP(N280,'S1-TE'!$D$7:$U$58,7,0),"-")))</f>
        <v>SFA</v>
      </c>
      <c r="Q280" s="278" t="str">
        <f>IF(N280="","-",IF(VLOOKUP(N280,'S1-TE'!$D$7:$U$58,8,0)=0,"-",IF(AND(N280=N280,OR(O280="T",O280="P")),VLOOKUP(N280,'S1-TE'!$D$7:$U$58,8,0),"-")))</f>
        <v>-</v>
      </c>
      <c r="R280" s="278" t="str">
        <f>IF(N280="","-",IF(VLOOKUP(N280,'S1-TE'!$D$7:$U$58,9,0)=0,"-",IF(AND(N280=N280,OR(O280="T",O280="P")),VLOOKUP(N280,'S1-TE'!$D$7:$U$58,9,0),"-")))</f>
        <v>-</v>
      </c>
      <c r="S280" s="278" t="str">
        <f>IF(N280="","-",IF(VLOOKUP(N280,'S1-TE'!$D$7:$U$58,17,0)=0,"-",IF(AND(N280=N280,O280="P"),VLOOKUP(N280,'S1-TE'!$D$7:$U$58,17,0),"-")))</f>
        <v>-</v>
      </c>
      <c r="T280" s="279" t="str">
        <f>IF(N280="","-",IF(VLOOKUP(N280,'S1-TE'!$D$7:$U$58,18,0)=0,"-",IF(AND(N280=N280,O280="P"),VLOOKUP(N280,'S1-TE'!$D$7:$U$58,18,0),"-")))</f>
        <v>-</v>
      </c>
      <c r="U280" s="290" t="s">
        <v>363</v>
      </c>
      <c r="V280" s="281" t="s">
        <v>111</v>
      </c>
      <c r="W280" s="563"/>
      <c r="X280" s="276" t="s">
        <v>487</v>
      </c>
      <c r="Y280" s="277" t="s">
        <v>31</v>
      </c>
      <c r="Z280" s="278" t="str">
        <f>IF(X280="","-",IF(VLOOKUP(X280,'S1-TE'!$D$7:$U$58,7,0)=0,"-",IF(AND(X280=X280,OR(Y280="T",Y280="P")),VLOOKUP(X280,'S1-TE'!$D$7:$U$58,7,0),"-")))</f>
        <v>ABS</v>
      </c>
      <c r="AA280" s="278" t="str">
        <f>IF(X280="","-",IF(VLOOKUP(X280,'S1-TE'!$D$7:$U$58,8,0)=0,"-",IF(AND(X280=X280,OR(Y280="T",Y280="P")),VLOOKUP(X280,'S1-TE'!$D$7:$U$58,8,0),"-")))</f>
        <v>-</v>
      </c>
      <c r="AB280" s="278" t="str">
        <f>IF(X280="","-",IF(VLOOKUP(X280,'S1-TE'!$D$7:$U$58,9,0)=0,"-",IF(AND(X280=X280,OR(Y280="T",Y280="P")),VLOOKUP(X280,'S1-TE'!$D$7:$U$58,9,0),"-")))</f>
        <v>-</v>
      </c>
      <c r="AC280" s="278" t="str">
        <f>IF(X280="","-",IF(VLOOKUP(X280,'S1-TE'!$D$7:$U$58,17,0)=0,"-",IF(AND(X280=X280,Y280="P"),VLOOKUP(X280,'S1-TE'!$D$7:$U$58,17,0),"-")))</f>
        <v>-</v>
      </c>
      <c r="AD280" s="279" t="str">
        <f>IF(X280="","-",IF(VLOOKUP(X280,'S1-TE'!$D$7:$U$58,18,0)=0,"-",IF(AND(X280=X280,Y280="P"),VLOOKUP(X280,'S1-TE'!$D$7:$U$58,18,0),"-")))</f>
        <v>-</v>
      </c>
      <c r="AE280" s="290" t="s">
        <v>363</v>
      </c>
      <c r="AF280" s="281" t="s">
        <v>36</v>
      </c>
      <c r="AG280" s="563"/>
      <c r="AH280" s="276"/>
      <c r="AI280" s="277"/>
      <c r="AJ280" s="278" t="str">
        <f>IF(AH280="","-",IF(VLOOKUP(AH280,'S1-TE'!$D$7:$U$58,7,0)=0,"-",IF(AND(AH280=AH280,OR(AI280="T",AI280="P")),VLOOKUP(AH280,'S1-TE'!$D$7:$U$58,7,0),"-")))</f>
        <v>-</v>
      </c>
      <c r="AK280" s="278" t="str">
        <f>IF(AH280="","-",IF(VLOOKUP(AH280,'S1-TE'!$D$7:$U$58,8,0)=0,"-",IF(AND(AH280=AH280,OR(AI280="T",AI280="P")),VLOOKUP(AH280,'S1-TE'!$D$7:$U$58,8,0),"-")))</f>
        <v>-</v>
      </c>
      <c r="AL280" s="278" t="str">
        <f>IF(AH280="","-",IF(VLOOKUP(AH280,'S1-TE'!$D$7:$U$58,9,0)=0,"-",IF(AND(AH280=AH280,OR(AI280="T",AI280="P")),VLOOKUP(AH280,'S1-TE'!$D$7:$U$58,9,0),"-")))</f>
        <v>-</v>
      </c>
      <c r="AM280" s="278" t="str">
        <f>IF(AH280="","-",IF(VLOOKUP(AH280,'S1-TE'!$D$7:$U$58,17,0)=0,"-",IF(AND(AH280=AH280,AI280="P"),VLOOKUP(AH280,'S1-TE'!$D$7:$U$58,17,0),"-")))</f>
        <v>-</v>
      </c>
      <c r="AN280" s="279" t="str">
        <f>IF(AH280="","-",IF(VLOOKUP(AH280,'S1-TE'!$D$7:$U$58,18,0)=0,"-",IF(AND(AH280=AH280,AI280="P"),VLOOKUP(AH280,'S1-TE'!$D$7:$U$58,18,0),"-")))</f>
        <v>-</v>
      </c>
      <c r="AO280" s="290" t="s">
        <v>363</v>
      </c>
      <c r="AP280" s="283"/>
      <c r="AQ280" s="563"/>
      <c r="AR280" s="276"/>
      <c r="AS280" s="277"/>
      <c r="AT280" s="278" t="str">
        <f>IF(AR280="","-",IF(VLOOKUP(AR280,'S1-TE'!$D$7:$U$58,7,0)=0,"-",IF(AND(AR280=AR280,OR(AS280="T",AS280="P")),VLOOKUP(AR280,'S1-TE'!$D$7:$U$58,7,0),"-")))</f>
        <v>-</v>
      </c>
      <c r="AU280" s="278" t="str">
        <f>IF(AR280="","-",IF(VLOOKUP(AR280,'S1-TE'!$D$7:$U$58,8,0)=0,"-",IF(AND(AR280=AR280,OR(AS280="T",AS280="P")),VLOOKUP(AR280,'S1-TE'!$D$7:$U$58,8,0),"-")))</f>
        <v>-</v>
      </c>
      <c r="AV280" s="278" t="str">
        <f>IF(AR280="","-",IF(VLOOKUP(AR280,'S1-TE'!$D$7:$U$58,9,0)=0,"-",IF(AND(AR280=AR280,OR(AS280="T",AS280="P")),VLOOKUP(AR280,'S1-TE'!$D$7:$U$58,9,0),"-")))</f>
        <v>-</v>
      </c>
      <c r="AW280" s="278" t="str">
        <f>IF(AR280="","-",IF(VLOOKUP(AR280,'S1-TE'!$D$7:$U$58,17,0)=0,"-",IF(AND(AR280=AR280,AS280="P"),VLOOKUP(AR280,'S1-TE'!$D$7:$U$58,17,0),"-")))</f>
        <v>-</v>
      </c>
      <c r="AX280" s="279" t="str">
        <f>IF(AR280="","-",IF(VLOOKUP(AR280,'S1-TE'!$D$7:$U$58,18,0)=0,"-",IF(AND(AR280=AR280,AS280="P"),VLOOKUP(AR280,'S1-TE'!$D$7:$U$58,18,0),"-")))</f>
        <v>-</v>
      </c>
      <c r="AY280" s="290" t="s">
        <v>363</v>
      </c>
      <c r="AZ280" s="283"/>
      <c r="BA280" s="93"/>
      <c r="BB280" s="93"/>
      <c r="BC280" s="93"/>
      <c r="BD280" s="93"/>
      <c r="BE280" s="93"/>
      <c r="BF280" s="93"/>
      <c r="BG280" s="93"/>
      <c r="BH280" s="93"/>
      <c r="BI280" s="93"/>
      <c r="BJ280" s="93"/>
    </row>
    <row r="281" spans="1:62" ht="14.25" customHeight="1">
      <c r="A281" s="23">
        <v>5</v>
      </c>
      <c r="B281" s="38" t="s">
        <v>726</v>
      </c>
      <c r="C281" s="275"/>
      <c r="D281" s="276"/>
      <c r="E281" s="276"/>
      <c r="F281" s="278" t="str">
        <f>IF(D281="","-",IF(VLOOKUP(D281,'S1-MR'!$D$7:$U$61,7,0)=0,"-",IF(AND(D281=D281,OR(E281="T",E281="P")),VLOOKUP(D281,'S1-MR'!$D$7:$U$61,7,0),"-")))</f>
        <v>-</v>
      </c>
      <c r="G281" s="278" t="str">
        <f>IF(D281="","-",IF(VLOOKUP(D281,'S1-MR'!$D$7:$U$61,8,0)=0,"-",IF(AND(D281=D281,OR(E281="T",E281="P")),VLOOKUP(D281,'S1-MR'!$D$7:$U$61,8,0),"-")))</f>
        <v>-</v>
      </c>
      <c r="H281" s="278" t="str">
        <f>IF(D281="","-",IF(VLOOKUP(D281,'S1-MR'!$D$7:$U$61,9,0)=0,"-",IF(AND(D281=D281,OR(E281="T",E281="P")),VLOOKUP(D281,'S1-MR'!$D$7:$U$61,9,0),"-")))</f>
        <v>-</v>
      </c>
      <c r="I281" s="278" t="str">
        <f>IF(D281="","-",IF(VLOOKUP(D281,'S1-MR'!$D$7:$U$61,17,0)=0,"-",IF(AND(D281=D281,E281="P"),VLOOKUP(D281,'S1-MR'!$D$7:$U$61,17,0),"-")))</f>
        <v>-</v>
      </c>
      <c r="J281" s="279" t="str">
        <f>IF(D281="","-",IF(VLOOKUP(D281,'S1-MR'!$D$7:$U$61,18,0)=0,"-",IF(AND(D281=D281,E281="P"),VLOOKUP(D281,'S1-MR'!$D$7:$U$61,18,0),"-")))</f>
        <v>-</v>
      </c>
      <c r="K281" s="289" t="s">
        <v>367</v>
      </c>
      <c r="L281" s="281"/>
      <c r="M281" s="275"/>
      <c r="N281" s="276" t="s">
        <v>606</v>
      </c>
      <c r="O281" s="276" t="s">
        <v>31</v>
      </c>
      <c r="P281" s="278" t="str">
        <f>IF(N281="","-",IF(VLOOKUP(N281,'S1-MR'!$D$7:$U$61,7,0)=0,"-",IF(AND(N281=N281,OR(O281="T",O281="P")),VLOOKUP(N281,'S1-MR'!$D$7:$U$61,7,0),"-")))</f>
        <v>YMA</v>
      </c>
      <c r="Q281" s="278" t="str">
        <f>IF(N281="","-",IF(VLOOKUP(N281,'S1-MR'!$D$7:$U$61,8,0)=0,"-",IF(AND(N281=N281,OR(O281="T",O281="P")),VLOOKUP(N281,'S1-MR'!$D$7:$U$61,8,0),"-")))</f>
        <v>-</v>
      </c>
      <c r="R281" s="278" t="str">
        <f>IF(N281="","-",IF(VLOOKUP(N281,'S1-MR'!$D$7:$U$61,9,0)=0,"-",IF(AND(N281=N281,OR(O281="T",O281="P")),VLOOKUP(N281,'S1-MR'!$D$7:$U$61,9,0),"-")))</f>
        <v>-</v>
      </c>
      <c r="S281" s="278" t="str">
        <f>IF(N281="","-",IF(VLOOKUP(N281,'S1-MR'!$D$7:$U$61,17,0)=0,"-",IF(AND(N281=N281,O281="P"),VLOOKUP(N281,'S1-MR'!$D$7:$U$61,17,0),"-")))</f>
        <v>-</v>
      </c>
      <c r="T281" s="279" t="str">
        <f>IF(N281="","-",IF(VLOOKUP(N281,'S1-MR'!$D$7:$U$61,18,0)=0,"-",IF(AND(N281=N281,O281="P"),VLOOKUP(N281,'S1-MR'!$D$7:$U$61,18,0),"-")))</f>
        <v>-</v>
      </c>
      <c r="U281" s="290" t="s">
        <v>367</v>
      </c>
      <c r="V281" s="281" t="s">
        <v>85</v>
      </c>
      <c r="W281" s="275"/>
      <c r="X281" s="276" t="s">
        <v>366</v>
      </c>
      <c r="Y281" s="276" t="s">
        <v>38</v>
      </c>
      <c r="Z281" s="278" t="str">
        <f>IF(X281="","-",IF(VLOOKUP(X281,'S1-MR'!$D$7:$U$61,7,0)=0,"-",IF(AND(X281=X281,OR(Y281="T",Y281="P")),VLOOKUP(X281,'S1-MR'!$D$7:$U$61,7,0),"-")))</f>
        <v>NSS</v>
      </c>
      <c r="AA281" s="278" t="str">
        <f>IF(X281="","-",IF(VLOOKUP(X281,'S1-MR'!$D$7:$U$61,8,0)=0,"-",IF(AND(X281=X281,OR(Y281="T",Y281="P")),VLOOKUP(X281,'S1-MR'!$D$7:$U$61,8,0),"-")))</f>
        <v>CJS</v>
      </c>
      <c r="AB281" s="278" t="str">
        <f>IF(X281="","-",IF(VLOOKUP(X281,'S1-MR'!$D$7:$U$61,9,0)=0,"-",IF(AND(X281=X281,OR(Y281="T",Y281="P")),VLOOKUP(X281,'S1-MR'!$D$7:$U$61,9,0),"-")))</f>
        <v>BAS</v>
      </c>
      <c r="AC281" s="278" t="str">
        <f>IF(X281="","-",IF(VLOOKUP(X281,'S1-MR'!$D$7:$U$61,17,0)=0,"-",IF(AND(X281=X281,Y281="P"),VLOOKUP(X281,'S1-MR'!$D$7:$U$61,17,0),"-")))</f>
        <v>-</v>
      </c>
      <c r="AD281" s="279" t="str">
        <f>IF(X281="","-",IF(VLOOKUP(X281,'S1-MR'!$D$7:$U$61,18,0)=0,"-",IF(AND(X281=X281,Y281="P"),VLOOKUP(X281,'S1-MR'!$D$7:$U$61,18,0),"-")))</f>
        <v>-</v>
      </c>
      <c r="AE281" s="290" t="s">
        <v>367</v>
      </c>
      <c r="AF281" s="281" t="s">
        <v>70</v>
      </c>
      <c r="AG281" s="275"/>
      <c r="AH281" s="276" t="s">
        <v>600</v>
      </c>
      <c r="AI281" s="276" t="s">
        <v>31</v>
      </c>
      <c r="AJ281" s="278" t="str">
        <f>IF(AH281="","-",IF(VLOOKUP(AH281,'S1-MR'!$D$7:$U$61,7,0)=0,"-",IF(AND(AH281=AH281,OR(AI281="T",AI281="P")),VLOOKUP(AH281,'S1-MR'!$D$7:$U$61,7,0),"-")))</f>
        <v>BAS</v>
      </c>
      <c r="AK281" s="278" t="str">
        <f>IF(AH281="","-",IF(VLOOKUP(AH281,'S1-MR'!$D$7:$U$61,8,0)=0,"-",IF(AND(AH281=AH281,OR(AI281="T",AI281="P")),VLOOKUP(AH281,'S1-MR'!$D$7:$U$61,8,0),"-")))</f>
        <v>-</v>
      </c>
      <c r="AL281" s="278" t="str">
        <f>IF(AH281="","-",IF(VLOOKUP(AH281,'S1-MR'!$D$7:$U$61,9,0)=0,"-",IF(AND(AH281=AH281,OR(AI281="T",AI281="P")),VLOOKUP(AH281,'S1-MR'!$D$7:$U$61,9,0),"-")))</f>
        <v>-</v>
      </c>
      <c r="AM281" s="278" t="str">
        <f>IF(AH281="","-",IF(VLOOKUP(AH281,'S1-MR'!$D$7:$U$61,17,0)=0,"-",IF(AND(AH281=AH281,AI281="P"),VLOOKUP(AH281,'S1-MR'!$D$7:$U$61,17,0),"-")))</f>
        <v>-</v>
      </c>
      <c r="AN281" s="279" t="str">
        <f>IF(AH281="","-",IF(VLOOKUP(AH281,'S1-MR'!$D$7:$U$61,18,0)=0,"-",IF(AND(AH281=AH281,AI281="P"),VLOOKUP(AH281,'S1-MR'!$D$7:$U$61,18,0),"-")))</f>
        <v>-</v>
      </c>
      <c r="AO281" s="290" t="s">
        <v>367</v>
      </c>
      <c r="AP281" s="281" t="s">
        <v>79</v>
      </c>
      <c r="AQ281" s="275"/>
      <c r="AR281" s="276"/>
      <c r="AS281" s="276"/>
      <c r="AT281" s="278" t="str">
        <f>IF(AR281="","-",IF(VLOOKUP(AR281,'S1-MR'!$D$7:$U$61,7,0)=0,"-",IF(AND(AR281=AR281,OR(AS281="T",AS281="P")),VLOOKUP(AR281,'S1-MR'!$D$7:$U$61,7,0),"-")))</f>
        <v>-</v>
      </c>
      <c r="AU281" s="278" t="str">
        <f>IF(AR281="","-",IF(VLOOKUP(AR281,'S1-MR'!$D$7:$U$61,8,0)=0,"-",IF(AND(AR281=AR281,OR(AS281="T",AS281="P")),VLOOKUP(AR281,'S1-MR'!$D$7:$U$61,8,0),"-")))</f>
        <v>-</v>
      </c>
      <c r="AV281" s="278" t="str">
        <f>IF(AR281="","-",IF(VLOOKUP(AR281,'S1-MR'!$D$7:$U$61,9,0)=0,"-",IF(AND(AR281=AR281,OR(AS281="T",AS281="P")),VLOOKUP(AR281,'S1-MR'!$D$7:$U$61,9,0),"-")))</f>
        <v>-</v>
      </c>
      <c r="AW281" s="278" t="str">
        <f>IF(AR281="","-",IF(VLOOKUP(AR281,'S1-MR'!$D$7:$U$61,17,0)=0,"-",IF(AND(AR281=AR281,AS281="P"),VLOOKUP(AR281,'S1-MR'!$D$7:$U$61,17,0),"-")))</f>
        <v>-</v>
      </c>
      <c r="AX281" s="279" t="str">
        <f>IF(AR281="","-",IF(VLOOKUP(AR281,'S1-MR'!$D$7:$U$61,18,0)=0,"-",IF(AND(AR281=AR281,AS281="P"),VLOOKUP(AR281,'S1-MR'!$D$7:$U$61,18,0),"-")))</f>
        <v>-</v>
      </c>
      <c r="AY281" s="290" t="s">
        <v>367</v>
      </c>
      <c r="AZ281" s="283"/>
      <c r="BA281" s="22"/>
      <c r="BB281" s="22"/>
      <c r="BC281" s="22"/>
      <c r="BD281" s="22"/>
      <c r="BE281" s="2"/>
      <c r="BF281" s="2"/>
      <c r="BG281" s="2"/>
      <c r="BH281" s="2"/>
      <c r="BI281" s="2"/>
      <c r="BJ281" s="2"/>
    </row>
    <row r="282" spans="1:62" ht="14.25" customHeight="1">
      <c r="A282" s="23">
        <v>5</v>
      </c>
      <c r="B282" s="38" t="s">
        <v>726</v>
      </c>
      <c r="C282" s="275"/>
      <c r="D282" s="276"/>
      <c r="E282" s="276"/>
      <c r="F282" s="278" t="str">
        <f>IF(D282="","-",IF(VLOOKUP(D282,'S1-MR'!$D$7:$U$61,7,0)=0,"-",IF(AND(D282=D282,OR(E282="T",E282="P")),VLOOKUP(D282,'S1-MR'!$D$7:$U$61,7,0),"-")))</f>
        <v>-</v>
      </c>
      <c r="G282" s="278" t="str">
        <f>IF(D282="","-",IF(VLOOKUP(D282,'S1-MR'!$D$7:$U$61,8,0)=0,"-",IF(AND(D282=D282,OR(E282="T",E282="P")),VLOOKUP(D282,'S1-MR'!$D$7:$U$61,8,0),"-")))</f>
        <v>-</v>
      </c>
      <c r="H282" s="278" t="str">
        <f>IF(D282="","-",IF(VLOOKUP(D282,'S1-MR'!$D$7:$U$61,9,0)=0,"-",IF(AND(D282=D282,OR(E282="T",E282="P")),VLOOKUP(D282,'S1-MR'!$D$7:$U$61,9,0),"-")))</f>
        <v>-</v>
      </c>
      <c r="I282" s="278" t="str">
        <f>IF(D282="","-",IF(VLOOKUP(D282,'S1-MR'!$D$7:$U$61,17,0)=0,"-",IF(AND(D282=D282,E282="P"),VLOOKUP(D282,'S1-MR'!$D$7:$U$61,17,0),"-")))</f>
        <v>-</v>
      </c>
      <c r="J282" s="279" t="str">
        <f>IF(D282="","-",IF(VLOOKUP(D282,'S1-MR'!$D$7:$U$61,18,0)=0,"-",IF(AND(D282=D282,E282="P"),VLOOKUP(D282,'S1-MR'!$D$7:$U$61,18,0),"-")))</f>
        <v>-</v>
      </c>
      <c r="K282" s="289" t="s">
        <v>372</v>
      </c>
      <c r="L282" s="281"/>
      <c r="M282" s="275"/>
      <c r="N282" s="276" t="s">
        <v>606</v>
      </c>
      <c r="O282" s="276" t="s">
        <v>31</v>
      </c>
      <c r="P282" s="278" t="str">
        <f>IF(N282="","-",IF(VLOOKUP(N282,'S1-MR'!$D$7:$U$61,7,0)=0,"-",IF(AND(N282=N282,OR(O282="T",O282="P")),VLOOKUP(N282,'S1-MR'!$D$7:$U$61,7,0),"-")))</f>
        <v>YMA</v>
      </c>
      <c r="Q282" s="278" t="str">
        <f>IF(N282="","-",IF(VLOOKUP(N282,'S1-MR'!$D$7:$U$61,8,0)=0,"-",IF(AND(N282=N282,OR(O282="T",O282="P")),VLOOKUP(N282,'S1-MR'!$D$7:$U$61,8,0),"-")))</f>
        <v>-</v>
      </c>
      <c r="R282" s="278" t="str">
        <f>IF(N282="","-",IF(VLOOKUP(N282,'S1-MR'!$D$7:$U$61,9,0)=0,"-",IF(AND(N282=N282,OR(O282="T",O282="P")),VLOOKUP(N282,'S1-MR'!$D$7:$U$61,9,0),"-")))</f>
        <v>-</v>
      </c>
      <c r="S282" s="278" t="str">
        <f>IF(N282="","-",IF(VLOOKUP(N282,'S1-MR'!$D$7:$U$61,17,0)=0,"-",IF(AND(N282=N282,O282="P"),VLOOKUP(N282,'S1-MR'!$D$7:$U$61,17,0),"-")))</f>
        <v>-</v>
      </c>
      <c r="T282" s="279" t="str">
        <f>IF(N282="","-",IF(VLOOKUP(N282,'S1-MR'!$D$7:$U$61,18,0)=0,"-",IF(AND(N282=N282,O282="P"),VLOOKUP(N282,'S1-MR'!$D$7:$U$61,18,0),"-")))</f>
        <v>-</v>
      </c>
      <c r="U282" s="290" t="s">
        <v>372</v>
      </c>
      <c r="V282" s="281" t="s">
        <v>85</v>
      </c>
      <c r="W282" s="275"/>
      <c r="X282" s="276" t="s">
        <v>366</v>
      </c>
      <c r="Y282" s="276" t="s">
        <v>38</v>
      </c>
      <c r="Z282" s="278" t="str">
        <f>IF(X282="","-",IF(VLOOKUP(X282,'S1-MR'!$D$7:$U$61,7,0)=0,"-",IF(AND(X282=X282,OR(Y282="T",Y282="P")),VLOOKUP(X282,'S1-MR'!$D$7:$U$61,7,0),"-")))</f>
        <v>NSS</v>
      </c>
      <c r="AA282" s="278" t="str">
        <f>IF(X282="","-",IF(VLOOKUP(X282,'S1-MR'!$D$7:$U$61,8,0)=0,"-",IF(AND(X282=X282,OR(Y282="T",Y282="P")),VLOOKUP(X282,'S1-MR'!$D$7:$U$61,8,0),"-")))</f>
        <v>CJS</v>
      </c>
      <c r="AB282" s="278" t="str">
        <f>IF(X282="","-",IF(VLOOKUP(X282,'S1-MR'!$D$7:$U$61,9,0)=0,"-",IF(AND(X282=X282,OR(Y282="T",Y282="P")),VLOOKUP(X282,'S1-MR'!$D$7:$U$61,9,0),"-")))</f>
        <v>BAS</v>
      </c>
      <c r="AC282" s="278" t="str">
        <f>IF(X282="","-",IF(VLOOKUP(X282,'S1-MR'!$D$7:$U$61,17,0)=0,"-",IF(AND(X282=X282,Y282="P"),VLOOKUP(X282,'S1-MR'!$D$7:$U$61,17,0),"-")))</f>
        <v>-</v>
      </c>
      <c r="AD282" s="279" t="str">
        <f>IF(X282="","-",IF(VLOOKUP(X282,'S1-MR'!$D$7:$U$61,18,0)=0,"-",IF(AND(X282=X282,Y282="P"),VLOOKUP(X282,'S1-MR'!$D$7:$U$61,18,0),"-")))</f>
        <v>-</v>
      </c>
      <c r="AE282" s="290" t="s">
        <v>372</v>
      </c>
      <c r="AF282" s="281" t="s">
        <v>70</v>
      </c>
      <c r="AG282" s="275"/>
      <c r="AH282" s="276" t="s">
        <v>600</v>
      </c>
      <c r="AI282" s="276" t="s">
        <v>31</v>
      </c>
      <c r="AJ282" s="278" t="str">
        <f>IF(AH282="","-",IF(VLOOKUP(AH282,'S1-MR'!$D$7:$U$61,7,0)=0,"-",IF(AND(AH282=AH282,OR(AI282="T",AI282="P")),VLOOKUP(AH282,'S1-MR'!$D$7:$U$61,7,0),"-")))</f>
        <v>BAS</v>
      </c>
      <c r="AK282" s="278" t="str">
        <f>IF(AH282="","-",IF(VLOOKUP(AH282,'S1-MR'!$D$7:$U$61,8,0)=0,"-",IF(AND(AH282=AH282,OR(AI282="T",AI282="P")),VLOOKUP(AH282,'S1-MR'!$D$7:$U$61,8,0),"-")))</f>
        <v>-</v>
      </c>
      <c r="AL282" s="278" t="str">
        <f>IF(AH282="","-",IF(VLOOKUP(AH282,'S1-MR'!$D$7:$U$61,9,0)=0,"-",IF(AND(AH282=AH282,OR(AI282="T",AI282="P")),VLOOKUP(AH282,'S1-MR'!$D$7:$U$61,9,0),"-")))</f>
        <v>-</v>
      </c>
      <c r="AM282" s="278" t="str">
        <f>IF(AH282="","-",IF(VLOOKUP(AH282,'S1-MR'!$D$7:$U$61,17,0)=0,"-",IF(AND(AH282=AH282,AI282="P"),VLOOKUP(AH282,'S1-MR'!$D$7:$U$61,17,0),"-")))</f>
        <v>-</v>
      </c>
      <c r="AN282" s="279" t="str">
        <f>IF(AH282="","-",IF(VLOOKUP(AH282,'S1-MR'!$D$7:$U$61,18,0)=0,"-",IF(AND(AH282=AH282,AI282="P"),VLOOKUP(AH282,'S1-MR'!$D$7:$U$61,18,0),"-")))</f>
        <v>-</v>
      </c>
      <c r="AO282" s="290" t="s">
        <v>372</v>
      </c>
      <c r="AP282" s="281" t="s">
        <v>79</v>
      </c>
      <c r="AQ282" s="275"/>
      <c r="AR282" s="276"/>
      <c r="AS282" s="276"/>
      <c r="AT282" s="278" t="str">
        <f>IF(AR282="","-",IF(VLOOKUP(AR282,'S1-MR'!$D$7:$U$61,7,0)=0,"-",IF(AND(AR282=AR282,OR(AS282="T",AS282="P")),VLOOKUP(AR282,'S1-MR'!$D$7:$U$61,7,0),"-")))</f>
        <v>-</v>
      </c>
      <c r="AU282" s="278" t="str">
        <f>IF(AR282="","-",IF(VLOOKUP(AR282,'S1-MR'!$D$7:$U$61,8,0)=0,"-",IF(AND(AR282=AR282,OR(AS282="T",AS282="P")),VLOOKUP(AR282,'S1-MR'!$D$7:$U$61,8,0),"-")))</f>
        <v>-</v>
      </c>
      <c r="AV282" s="278" t="str">
        <f>IF(AR282="","-",IF(VLOOKUP(AR282,'S1-MR'!$D$7:$U$61,9,0)=0,"-",IF(AND(AR282=AR282,OR(AS282="T",AS282="P")),VLOOKUP(AR282,'S1-MR'!$D$7:$U$61,9,0),"-")))</f>
        <v>-</v>
      </c>
      <c r="AW282" s="278" t="str">
        <f>IF(AR282="","-",IF(VLOOKUP(AR282,'S1-MR'!$D$7:$U$61,17,0)=0,"-",IF(AND(AR282=AR282,AS282="P"),VLOOKUP(AR282,'S1-MR'!$D$7:$U$61,17,0),"-")))</f>
        <v>-</v>
      </c>
      <c r="AX282" s="279" t="str">
        <f>IF(AR282="","-",IF(VLOOKUP(AR282,'S1-MR'!$D$7:$U$61,18,0)=0,"-",IF(AND(AR282=AR282,AS282="P"),VLOOKUP(AR282,'S1-MR'!$D$7:$U$61,18,0),"-")))</f>
        <v>-</v>
      </c>
      <c r="AY282" s="290" t="s">
        <v>372</v>
      </c>
      <c r="AZ282" s="283"/>
      <c r="BA282" s="22"/>
      <c r="BB282" s="22"/>
      <c r="BC282" s="22"/>
      <c r="BD282" s="22"/>
      <c r="BE282" s="2"/>
      <c r="BF282" s="2"/>
      <c r="BG282" s="2"/>
      <c r="BH282" s="2"/>
      <c r="BI282" s="2"/>
      <c r="BJ282" s="2"/>
    </row>
    <row r="283" spans="1:62" ht="14.25" customHeight="1">
      <c r="A283" s="23">
        <v>5</v>
      </c>
      <c r="B283" s="38" t="s">
        <v>726</v>
      </c>
      <c r="C283" s="312"/>
      <c r="D283" s="313"/>
      <c r="E283" s="313"/>
      <c r="F283" s="315" t="str">
        <f>IF(D283="","-",IF(VLOOKUP(D283,'S1-TB'!$D$7:$U$58,7,0)=0,"-",IF(AND(D283=D283,OR(E283="T",E283="P")),VLOOKUP(D283,'S1-TB'!$D$7:$U$58,7,0),"-")))</f>
        <v>-</v>
      </c>
      <c r="G283" s="315" t="str">
        <f>IF(D283="","-",IF(VLOOKUP(D283,'S1-TB'!$D$7:$U$58,8,0)=0,"-",IF(AND(D283=D283,OR(E283="T",E283="P")),VLOOKUP(D283,'S1-TB'!$D$7:$U$58,8,0),"-")))</f>
        <v>-</v>
      </c>
      <c r="H283" s="315" t="str">
        <f>IF(D283="","-",IF(VLOOKUP(D283,'S1-TB'!$D$7:$U$58,9,0)=0,"-",IF(AND(D283=D283,OR(E283="T",E283="P")),VLOOKUP(D283,'S1-TB'!$D$7:$U$58,9,0),"-")))</f>
        <v>-</v>
      </c>
      <c r="I283" s="315" t="str">
        <f>IF(D283="","-",IF(VLOOKUP(D283,'S1-TB'!$D$7:$U$58,17,0)=0,"-",IF(AND(D283=D283,E283="P"),VLOOKUP(D283,'S1-TB'!$D$7:$U$58,17,0),"-")))</f>
        <v>-</v>
      </c>
      <c r="J283" s="316" t="str">
        <f>IF(D283="","-",IF(VLOOKUP(D283,'S1-TB'!$D$7:$U$58,18,0)=0,"-",IF(AND(D283=D283,E283="P"),VLOOKUP(D283,'S1-TB'!$D$7:$U$58,18,0),"-")))</f>
        <v>-</v>
      </c>
      <c r="K283" s="317" t="s">
        <v>375</v>
      </c>
      <c r="L283" s="318"/>
      <c r="M283" s="312"/>
      <c r="N283" s="313" t="s">
        <v>724</v>
      </c>
      <c r="O283" s="313" t="s">
        <v>31</v>
      </c>
      <c r="P283" s="315" t="str">
        <f>IF(N283="","-",IF(VLOOKUP(N283,'S1-TB'!$D$7:$U$58,7,0)=0,"-",IF(AND(N283=N283,OR(O283="T",O283="P")),VLOOKUP(N283,'S1-TB'!$D$7:$U$58,7,0),"-")))</f>
        <v>EAN</v>
      </c>
      <c r="Q283" s="315" t="str">
        <f>IF(N283="","-",IF(VLOOKUP(N283,'S1-TB'!$D$7:$U$58,8,0)=0,"-",IF(AND(N283=N283,OR(O283="T",O283="P")),VLOOKUP(N283,'S1-TB'!$D$7:$U$58,8,0),"-")))</f>
        <v>-</v>
      </c>
      <c r="R283" s="315" t="str">
        <f>IF(N283="","-",IF(VLOOKUP(N283,'S1-TB'!$D$7:$U$58,9,0)=0,"-",IF(AND(N283=N283,OR(O283="T",O283="P")),VLOOKUP(N283,'S1-TB'!$D$7:$U$58,9,0),"-")))</f>
        <v>-</v>
      </c>
      <c r="S283" s="315" t="str">
        <f>IF(N283="","-",IF(VLOOKUP(N283,'S1-TB'!$D$7:$U$58,17,0)=0,"-",IF(AND(N283=N283,O283="P"),VLOOKUP(N283,'S1-TB'!$D$7:$U$58,17,0),"-")))</f>
        <v>-</v>
      </c>
      <c r="T283" s="316" t="str">
        <f>IF(N283="","-",IF(VLOOKUP(N283,'S1-TB'!$D$7:$U$58,18,0)=0,"-",IF(AND(N283=N283,O283="P"),VLOOKUP(N283,'S1-TB'!$D$7:$U$58,18,0),"-")))</f>
        <v>-</v>
      </c>
      <c r="U283" s="321" t="s">
        <v>375</v>
      </c>
      <c r="V283" s="318" t="s">
        <v>79</v>
      </c>
      <c r="W283" s="312"/>
      <c r="X283" s="313" t="s">
        <v>711</v>
      </c>
      <c r="Y283" s="313" t="s">
        <v>31</v>
      </c>
      <c r="Z283" s="315" t="str">
        <f>IF(X283="","-",IF(VLOOKUP(X283,'S1-TB'!$D$7:$U$58,7,0)=0,"-",IF(AND(X283=X283,OR(Y283="T",Y283="P")),VLOOKUP(X283,'S1-TB'!$D$7:$U$58,7,0),"-")))</f>
        <v>DDA</v>
      </c>
      <c r="AA283" s="315" t="str">
        <f>IF(X283="","-",IF(VLOOKUP(X283,'S1-TB'!$D$7:$U$58,8,0)=0,"-",IF(AND(X283=X283,OR(Y283="T",Y283="P")),VLOOKUP(X283,'S1-TB'!$D$7:$U$58,8,0),"-")))</f>
        <v>MMK</v>
      </c>
      <c r="AB283" s="315" t="str">
        <f>IF(X283="","-",IF(VLOOKUP(X283,'S1-TB'!$D$7:$U$58,9,0)=0,"-",IF(AND(X283=X283,OR(Y283="T",Y283="P")),VLOOKUP(X283,'S1-TB'!$D$7:$U$58,9,0),"-")))</f>
        <v>-</v>
      </c>
      <c r="AC283" s="315" t="str">
        <f>IF(X283="","-",IF(VLOOKUP(X283,'S1-TB'!$D$7:$U$58,17,0)=0,"-",IF(AND(X283=X283,Y283="P"),VLOOKUP(X283,'S1-TB'!$D$7:$U$58,17,0),"-")))</f>
        <v>-</v>
      </c>
      <c r="AD283" s="316" t="str">
        <f>IF(X283="","-",IF(VLOOKUP(X283,'S1-TB'!$D$7:$U$58,18,0)=0,"-",IF(AND(X283=X283,Y283="P"),VLOOKUP(X283,'S1-TB'!$D$7:$U$58,18,0),"-")))</f>
        <v>-</v>
      </c>
      <c r="AE283" s="321" t="s">
        <v>375</v>
      </c>
      <c r="AF283" s="318" t="s">
        <v>134</v>
      </c>
      <c r="AG283" s="312"/>
      <c r="AH283" s="313" t="s">
        <v>711</v>
      </c>
      <c r="AI283" s="313" t="s">
        <v>31</v>
      </c>
      <c r="AJ283" s="315" t="str">
        <f>IF(AH283="","-",IF(VLOOKUP(AH283,'S1-TB'!$D$7:$U$58,7,0)=0,"-",IF(AND(AH283=AH283,OR(AI283="T",AI283="P")),VLOOKUP(AH283,'S1-TB'!$D$7:$U$58,7,0),"-")))</f>
        <v>DDA</v>
      </c>
      <c r="AK283" s="315" t="str">
        <f>IF(AH283="","-",IF(VLOOKUP(AH283,'S1-TB'!$D$7:$U$58,8,0)=0,"-",IF(AND(AH283=AH283,OR(AI283="T",AI283="P")),VLOOKUP(AH283,'S1-TB'!$D$7:$U$58,8,0),"-")))</f>
        <v>MMK</v>
      </c>
      <c r="AL283" s="315" t="str">
        <f>IF(AH283="","-",IF(VLOOKUP(AH283,'S1-TB'!$D$7:$U$58,9,0)=0,"-",IF(AND(AH283=AH283,OR(AI283="T",AI283="P")),VLOOKUP(AH283,'S1-TB'!$D$7:$U$58,9,0),"-")))</f>
        <v>-</v>
      </c>
      <c r="AM283" s="315" t="str">
        <f>IF(AH283="","-",IF(VLOOKUP(AH283,'S1-TB'!$D$7:$U$58,17,0)=0,"-",IF(AND(AH283=AH283,AI283="P"),VLOOKUP(AH283,'S1-TB'!$D$7:$U$58,17,0),"-")))</f>
        <v>-</v>
      </c>
      <c r="AN283" s="316" t="str">
        <f>IF(AH283="","-",IF(VLOOKUP(AH283,'S1-TB'!$D$7:$U$58,18,0)=0,"-",IF(AND(AH283=AH283,AI283="P"),VLOOKUP(AH283,'S1-TB'!$D$7:$U$58,18,0),"-")))</f>
        <v>-</v>
      </c>
      <c r="AO283" s="321" t="s">
        <v>375</v>
      </c>
      <c r="AP283" s="318" t="s">
        <v>85</v>
      </c>
      <c r="AQ283" s="312"/>
      <c r="AR283" s="319"/>
      <c r="AS283" s="319"/>
      <c r="AT283" s="315" t="str">
        <f>IF(AR283="","-",IF(VLOOKUP(AR283,'S1-TB'!$D$7:$U$58,7,0)=0,"-",IF(AND(AR283=AR283,OR(AS283="T",AS283="P")),VLOOKUP(AR283,'S1-TB'!$D$7:$U$58,7,0),"-")))</f>
        <v>-</v>
      </c>
      <c r="AU283" s="315" t="str">
        <f>IF(AR283="","-",IF(VLOOKUP(AR283,'S1-TB'!$D$7:$U$58,8,0)=0,"-",IF(AND(AR283=AR283,OR(AS283="T",AS283="P")),VLOOKUP(AR283,'S1-TB'!$D$7:$U$58,8,0),"-")))</f>
        <v>-</v>
      </c>
      <c r="AV283" s="315" t="str">
        <f>IF(AR283="","-",IF(VLOOKUP(AR283,'S1-TB'!$D$7:$U$58,9,0)=0,"-",IF(AND(AR283=AR283,OR(AS283="T",AS283="P")),VLOOKUP(AR283,'S1-TB'!$D$7:$U$58,9,0),"-")))</f>
        <v>-</v>
      </c>
      <c r="AW283" s="315" t="str">
        <f>IF(AR283="","-",IF(VLOOKUP(AR283,'S1-TB'!$D$7:$U$58,17,0)=0,"-",IF(AND(AR283=AR283,AS283="P"),VLOOKUP(AR283,'S1-TB'!$D$7:$U$58,17,0),"-")))</f>
        <v>-</v>
      </c>
      <c r="AX283" s="316" t="str">
        <f>IF(AR283="","-",IF(VLOOKUP(AR283,'S1-TB'!$D$7:$U$58,18,0)=0,"-",IF(AND(AR283=AR283,AS283="P"),VLOOKUP(AR283,'S1-TB'!$D$7:$U$58,18,0),"-")))</f>
        <v>-</v>
      </c>
      <c r="AY283" s="321" t="s">
        <v>375</v>
      </c>
      <c r="AZ283" s="322"/>
      <c r="BA283" s="569"/>
      <c r="BB283" s="569"/>
      <c r="BC283" s="569"/>
      <c r="BD283" s="569"/>
      <c r="BE283" s="2"/>
      <c r="BF283" s="2"/>
      <c r="BG283" s="2"/>
      <c r="BH283" s="2"/>
      <c r="BI283" s="2"/>
      <c r="BJ283" s="2"/>
    </row>
    <row r="284" spans="1:62" ht="15.75" customHeight="1">
      <c r="A284" s="23"/>
      <c r="B284" s="23"/>
      <c r="C284" s="39"/>
      <c r="D284" s="40"/>
      <c r="E284" s="41"/>
      <c r="F284" s="42"/>
      <c r="G284" s="42"/>
      <c r="H284" s="42"/>
      <c r="I284" s="42"/>
      <c r="J284" s="42"/>
      <c r="K284" s="323"/>
      <c r="L284" s="44"/>
      <c r="M284" s="39"/>
      <c r="N284" s="40"/>
      <c r="O284" s="41"/>
      <c r="P284" s="42"/>
      <c r="Q284" s="42"/>
      <c r="R284" s="42"/>
      <c r="S284" s="42"/>
      <c r="T284" s="42"/>
      <c r="U284" s="323"/>
      <c r="V284" s="44"/>
      <c r="W284" s="39"/>
      <c r="X284" s="40"/>
      <c r="Y284" s="41"/>
      <c r="Z284" s="42"/>
      <c r="AA284" s="42"/>
      <c r="AB284" s="42"/>
      <c r="AC284" s="42"/>
      <c r="AD284" s="42"/>
      <c r="AE284" s="323"/>
      <c r="AF284" s="44"/>
      <c r="AG284" s="39"/>
      <c r="AH284" s="40"/>
      <c r="AI284" s="41"/>
      <c r="AJ284" s="42"/>
      <c r="AK284" s="42"/>
      <c r="AL284" s="42"/>
      <c r="AM284" s="42"/>
      <c r="AN284" s="42"/>
      <c r="AO284" s="323"/>
      <c r="AP284" s="44"/>
      <c r="AQ284" s="39"/>
      <c r="AR284" s="40"/>
      <c r="AS284" s="41"/>
      <c r="AT284" s="42"/>
      <c r="AU284" s="42"/>
      <c r="AV284" s="42"/>
      <c r="AW284" s="42"/>
      <c r="AX284" s="42"/>
      <c r="AY284" s="323"/>
      <c r="AZ284" s="44"/>
      <c r="BA284" s="22"/>
      <c r="BB284" s="22"/>
      <c r="BC284" s="22"/>
      <c r="BD284" s="22"/>
      <c r="BE284" s="2"/>
      <c r="BF284" s="2"/>
      <c r="BG284" s="2"/>
      <c r="BH284" s="2"/>
      <c r="BI284" s="2"/>
      <c r="BJ284" s="2"/>
    </row>
    <row r="285" spans="1:62" ht="14.25" customHeight="1">
      <c r="A285" s="23">
        <v>6</v>
      </c>
      <c r="B285" s="38" t="s">
        <v>729</v>
      </c>
      <c r="C285" s="47"/>
      <c r="D285" s="48" t="s">
        <v>55</v>
      </c>
      <c r="E285" s="49" t="s">
        <v>31</v>
      </c>
      <c r="F285" s="50" t="str">
        <f>IF(D285="","-",IF(VLOOKUP(D285,'D3 TI'!$D$7:$U$47,7,0)=0,"-",IF(AND(D285=D285,OR(E285="T",E285="P")),VLOOKUP(D285,'D3 TI'!$D$7:$U$47,7,0),"-")))</f>
        <v>TMP</v>
      </c>
      <c r="G285" s="50" t="str">
        <f>IF(D285="","-",IF(VLOOKUP(D285,'D3 TI'!$D$7:$U$47,8,0)=0,"-",IF(AND(D285=D285,OR(E285="T",E285="P")),VLOOKUP(D285,'D3 TI'!$D$7:$U$47,8,0),"-")))</f>
        <v>-</v>
      </c>
      <c r="H285" s="50" t="str">
        <f>IF(D285="","-",IF(VLOOKUP(D285,'D3 TI'!$D$7:$U$47,9,0)=0,"-",IF(AND(D285=D285,OR(E285="T",E285="P")),VLOOKUP(D285,'D3 TI'!$D$7:$U$47,9,0),"-")))</f>
        <v>-</v>
      </c>
      <c r="I285" s="50" t="str">
        <f>IF(D285="","-",IF(VLOOKUP(D285,'D3 TI'!$D$7:$U$47,17,0)=0,"-",IF(AND(D285=D285,E285="P"),VLOOKUP(D285,'D3 TI'!$D$7:$U$47,17,0),"-")))</f>
        <v>-</v>
      </c>
      <c r="J285" s="51" t="str">
        <f>IF(D285="","-",IF(VLOOKUP(D285,'D3 TI'!$D$7:$U$47,18,0)=0,"-",IF(AND(D285=D285,E285="P"),VLOOKUP(D285,'D3 TI'!$D$7:$U$47,18,0),"-")))</f>
        <v>-</v>
      </c>
      <c r="K285" s="52" t="s">
        <v>35</v>
      </c>
      <c r="L285" s="53" t="s">
        <v>49</v>
      </c>
      <c r="M285" s="47"/>
      <c r="N285" s="48" t="s">
        <v>71</v>
      </c>
      <c r="O285" s="49" t="s">
        <v>31</v>
      </c>
      <c r="P285" s="50" t="str">
        <f>IF(N285="","-",IF(VLOOKUP(N285,'D3 TI'!$D$7:$U$47,7,0)=0,"-",IF(AND(N285=N285,OR(O285="T",O285="P")),VLOOKUP(N285,'D3 TI'!$D$7:$U$47,7,0),"-")))</f>
        <v>SML</v>
      </c>
      <c r="Q285" s="50" t="str">
        <f>IF(N285="","-",IF(VLOOKUP(N285,'D3 TI'!$D$7:$U$47,8,0)=0,"-",IF(AND(N285=N285,OR(O285="T",O285="P")),VLOOKUP(N285,'D3 TI'!$D$7:$U$47,8,0),"-")))</f>
        <v>-</v>
      </c>
      <c r="R285" s="50" t="str">
        <f>IF(N285="","-",IF(VLOOKUP(N285,'D3 TI'!$D$7:$U$47,9,0)=0,"-",IF(AND(N285=N285,OR(O285="T",O285="P")),VLOOKUP(N285,'D3 TI'!$D$7:$U$47,9,0),"-")))</f>
        <v>-</v>
      </c>
      <c r="S285" s="50" t="str">
        <f>IF(N285="","-",IF(VLOOKUP(N285,'D3 TI'!$D$7:$U$47,17,0)=0,"-",IF(AND(N285=N285,O285="P"),VLOOKUP(N285,'D3 TI'!$D$7:$U$47,17,0),"-")))</f>
        <v>-</v>
      </c>
      <c r="T285" s="51" t="str">
        <f>IF(N285="","-",IF(VLOOKUP(N285,'D3 TI'!$D$7:$U$47,18,0)=0,"-",IF(AND(N285=N285,O285="P"),VLOOKUP(N285,'D3 TI'!$D$7:$U$47,18,0),"-")))</f>
        <v>-</v>
      </c>
      <c r="U285" s="52" t="s">
        <v>35</v>
      </c>
      <c r="V285" s="53" t="s">
        <v>44</v>
      </c>
      <c r="W285" s="47"/>
      <c r="X285" s="48" t="s">
        <v>41</v>
      </c>
      <c r="Y285" s="49" t="s">
        <v>38</v>
      </c>
      <c r="Z285" s="50" t="str">
        <f>IF(X285="","-",IF(VLOOKUP(X285,'D3 TI'!$D$7:$U$47,7,0)=0,"-",IF(AND(X285=X285,OR(Y285="T",Y285="P")),VLOOKUP(X285,'D3 TI'!$D$7:$U$47,7,0),"-")))</f>
        <v>HER</v>
      </c>
      <c r="AA285" s="50" t="str">
        <f>IF(X285="","-",IF(VLOOKUP(X285,'D3 TI'!$D$7:$U$47,8,0)=0,"-",IF(AND(X285=X285,OR(Y285="T",Y285="P")),VLOOKUP(X285,'D3 TI'!$D$7:$U$47,8,0),"-")))</f>
        <v>-</v>
      </c>
      <c r="AB285" s="50" t="str">
        <f>IF(X285="","-",IF(VLOOKUP(X285,'D3 TI'!$D$7:$U$47,9,0)=0,"-",IF(AND(X285=X285,OR(Y285="T",Y285="P")),VLOOKUP(X285,'D3 TI'!$D$7:$U$47,9,0),"-")))</f>
        <v>-</v>
      </c>
      <c r="AC285" s="50" t="str">
        <f>IF(X285="","-",IF(VLOOKUP(X285,'D3 TI'!$D$7:$U$47,17,0)=0,"-",IF(AND(X285=X285,Y285="P"),VLOOKUP(X285,'D3 TI'!$D$7:$U$47,17,0),"-")))</f>
        <v>CDN</v>
      </c>
      <c r="AD285" s="51" t="str">
        <f>IF(X285="","-",IF(VLOOKUP(X285,'D3 TI'!$D$7:$U$47,18,0)=0,"-",IF(AND(X285=X285,Y285="P"),VLOOKUP(X285,'D3 TI'!$D$7:$U$47,18,0),"-")))</f>
        <v>-</v>
      </c>
      <c r="AE285" s="52" t="s">
        <v>35</v>
      </c>
      <c r="AF285" s="53" t="s">
        <v>33</v>
      </c>
      <c r="AG285" s="47"/>
      <c r="AH285" s="48" t="s">
        <v>60</v>
      </c>
      <c r="AI285" s="49" t="s">
        <v>38</v>
      </c>
      <c r="AJ285" s="50" t="str">
        <f>IF(AH285="","-",IF(VLOOKUP(AH285,'D3 TI'!$D$7:$U$47,7,0)=0,"-",IF(AND(AH285=AH285,OR(AI285="T",AI285="P")),VLOOKUP(AH285,'D3 TI'!$D$7:$U$47,7,0),"-")))</f>
        <v>AZP</v>
      </c>
      <c r="AK285" s="50" t="str">
        <f>IF(AH285="","-",IF(VLOOKUP(AH285,'D3 TI'!$D$7:$U$47,8,0)=0,"-",IF(AND(AH285=AH285,OR(AI285="T",AI285="P")),VLOOKUP(AH285,'D3 TI'!$D$7:$U$47,8,0),"-")))</f>
        <v>IPM</v>
      </c>
      <c r="AL285" s="50" t="str">
        <f>IF(AH285="","-",IF(VLOOKUP(AH285,'D3 TI'!$D$7:$U$47,9,0)=0,"-",IF(AND(AH285=AH285,OR(AI285="T",AI285="P")),VLOOKUP(AH285,'D3 TI'!$D$7:$U$47,9,0),"-")))</f>
        <v>-</v>
      </c>
      <c r="AM285" s="50" t="str">
        <f>IF(AH285="","-",IF(VLOOKUP(AH285,'D3 TI'!$D$7:$U$47,17,0)=0,"-",IF(AND(AH285=AH285,AI285="P"),VLOOKUP(AH285,'D3 TI'!$D$7:$U$47,17,0),"-")))</f>
        <v>-</v>
      </c>
      <c r="AN285" s="51" t="str">
        <f>IF(AH285="","-",IF(VLOOKUP(AH285,'D3 TI'!$D$7:$U$47,18,0)=0,"-",IF(AND(AH285=AH285,AI285="P"),VLOOKUP(AH285,'D3 TI'!$D$7:$U$47,18,0),"-")))</f>
        <v>-</v>
      </c>
      <c r="AO285" s="52" t="s">
        <v>35</v>
      </c>
      <c r="AP285" s="53" t="s">
        <v>117</v>
      </c>
      <c r="AQ285" s="47"/>
      <c r="AR285" s="48" t="s">
        <v>71</v>
      </c>
      <c r="AS285" s="49" t="s">
        <v>38</v>
      </c>
      <c r="AT285" s="50" t="str">
        <f>IF(AR285="","-",IF(VLOOKUP(AR285,'D3 TI'!$D$7:$U$47,7,0)=0,"-",IF(AND(AR285=AR285,OR(AS285="T",AS285="P")),VLOOKUP(AR285,'D3 TI'!$D$7:$U$47,7,0),"-")))</f>
        <v>SML</v>
      </c>
      <c r="AU285" s="50" t="str">
        <f>IF(AR285="","-",IF(VLOOKUP(AR285,'D3 TI'!$D$7:$U$47,8,0)=0,"-",IF(AND(AR285=AR285,OR(AS285="T",AS285="P")),VLOOKUP(AR285,'D3 TI'!$D$7:$U$47,8,0),"-")))</f>
        <v>-</v>
      </c>
      <c r="AV285" s="50" t="str">
        <f>IF(AR285="","-",IF(VLOOKUP(AR285,'D3 TI'!$D$7:$U$47,9,0)=0,"-",IF(AND(AR285=AR285,OR(AS285="T",AS285="P")),VLOOKUP(AR285,'D3 TI'!$D$7:$U$47,9,0),"-")))</f>
        <v>-</v>
      </c>
      <c r="AW285" s="50" t="str">
        <f>IF(AR285="","-",IF(VLOOKUP(AR285,'D3 TI'!$D$7:$U$47,17,0)=0,"-",IF(AND(AR285=AR285,AS285="P"),VLOOKUP(AR285,'D3 TI'!$D$7:$U$47,17,0),"-")))</f>
        <v>-</v>
      </c>
      <c r="AX285" s="51" t="str">
        <f>IF(AR285="","-",IF(VLOOKUP(AR285,'D3 TI'!$D$7:$U$47,18,0)=0,"-",IF(AND(AR285=AR285,AS285="P"),VLOOKUP(AR285,'D3 TI'!$D$7:$U$47,18,0),"-")))</f>
        <v>-</v>
      </c>
      <c r="AY285" s="52" t="s">
        <v>35</v>
      </c>
      <c r="AZ285" s="53" t="s">
        <v>90</v>
      </c>
      <c r="BA285" s="22"/>
      <c r="BB285" s="22"/>
      <c r="BC285" s="22"/>
      <c r="BD285" s="22"/>
      <c r="BE285" s="2"/>
      <c r="BF285" s="2"/>
      <c r="BG285" s="2"/>
      <c r="BH285" s="2"/>
      <c r="BI285" s="2"/>
      <c r="BJ285" s="2"/>
    </row>
    <row r="286" spans="1:62" ht="14.25" customHeight="1">
      <c r="A286" s="23">
        <v>6</v>
      </c>
      <c r="B286" s="38" t="s">
        <v>729</v>
      </c>
      <c r="C286" s="47"/>
      <c r="D286" s="48" t="s">
        <v>55</v>
      </c>
      <c r="E286" s="49" t="s">
        <v>31</v>
      </c>
      <c r="F286" s="50" t="str">
        <f>IF(D286="","-",IF(VLOOKUP(D286,'D3 TI'!$D$7:$U$47,7,0)=0,"-",IF(AND(D286=D286,OR(E286="T",E286="P")),VLOOKUP(D286,'D3 TI'!$D$7:$U$47,7,0),"-")))</f>
        <v>TMP</v>
      </c>
      <c r="G286" s="50" t="str">
        <f>IF(D286="","-",IF(VLOOKUP(D286,'D3 TI'!$D$7:$U$47,8,0)=0,"-",IF(AND(D286=D286,OR(E286="T",E286="P")),VLOOKUP(D286,'D3 TI'!$D$7:$U$47,8,0),"-")))</f>
        <v>-</v>
      </c>
      <c r="H286" s="50" t="str">
        <f>IF(D286="","-",IF(VLOOKUP(D286,'D3 TI'!$D$7:$U$47,9,0)=0,"-",IF(AND(D286=D286,OR(E286="T",E286="P")),VLOOKUP(D286,'D3 TI'!$D$7:$U$47,9,0),"-")))</f>
        <v>-</v>
      </c>
      <c r="I286" s="50" t="str">
        <f>IF(D286="","-",IF(VLOOKUP(D286,'D3 TI'!$D$7:$U$47,17,0)=0,"-",IF(AND(D286=D286,E286="P"),VLOOKUP(D286,'D3 TI'!$D$7:$U$47,17,0),"-")))</f>
        <v>-</v>
      </c>
      <c r="J286" s="51" t="str">
        <f>IF(D286="","-",IF(VLOOKUP(D286,'D3 TI'!$D$7:$U$47,18,0)=0,"-",IF(AND(D286=D286,E286="P"),VLOOKUP(D286,'D3 TI'!$D$7:$U$47,18,0),"-")))</f>
        <v>-</v>
      </c>
      <c r="K286" s="52" t="s">
        <v>48</v>
      </c>
      <c r="L286" s="53" t="s">
        <v>49</v>
      </c>
      <c r="M286" s="47"/>
      <c r="N286" s="48" t="s">
        <v>71</v>
      </c>
      <c r="O286" s="49" t="s">
        <v>31</v>
      </c>
      <c r="P286" s="50" t="str">
        <f>IF(N286="","-",IF(VLOOKUP(N286,'D3 TI'!$D$7:$U$47,7,0)=0,"-",IF(AND(N286=N286,OR(O286="T",O286="P")),VLOOKUP(N286,'D3 TI'!$D$7:$U$47,7,0),"-")))</f>
        <v>SML</v>
      </c>
      <c r="Q286" s="50" t="str">
        <f>IF(N286="","-",IF(VLOOKUP(N286,'D3 TI'!$D$7:$U$47,8,0)=0,"-",IF(AND(N286=N286,OR(O286="T",O286="P")),VLOOKUP(N286,'D3 TI'!$D$7:$U$47,8,0),"-")))</f>
        <v>-</v>
      </c>
      <c r="R286" s="50" t="str">
        <f>IF(N286="","-",IF(VLOOKUP(N286,'D3 TI'!$D$7:$U$47,9,0)=0,"-",IF(AND(N286=N286,OR(O286="T",O286="P")),VLOOKUP(N286,'D3 TI'!$D$7:$U$47,9,0),"-")))</f>
        <v>-</v>
      </c>
      <c r="S286" s="50" t="str">
        <f>IF(N286="","-",IF(VLOOKUP(N286,'D3 TI'!$D$7:$U$47,17,0)=0,"-",IF(AND(N286=N286,O286="P"),VLOOKUP(N286,'D3 TI'!$D$7:$U$47,17,0),"-")))</f>
        <v>-</v>
      </c>
      <c r="T286" s="51" t="str">
        <f>IF(N286="","-",IF(VLOOKUP(N286,'D3 TI'!$D$7:$U$47,18,0)=0,"-",IF(AND(N286=N286,O286="P"),VLOOKUP(N286,'D3 TI'!$D$7:$U$47,18,0),"-")))</f>
        <v>-</v>
      </c>
      <c r="U286" s="52" t="s">
        <v>48</v>
      </c>
      <c r="V286" s="53" t="s">
        <v>44</v>
      </c>
      <c r="W286" s="47"/>
      <c r="X286" s="48" t="s">
        <v>41</v>
      </c>
      <c r="Y286" s="49" t="s">
        <v>38</v>
      </c>
      <c r="Z286" s="50" t="str">
        <f>IF(X286="","-",IF(VLOOKUP(X286,'D3 TI'!$D$7:$U$47,7,0)=0,"-",IF(AND(X286=X286,OR(Y286="T",Y286="P")),VLOOKUP(X286,'D3 TI'!$D$7:$U$47,7,0),"-")))</f>
        <v>HER</v>
      </c>
      <c r="AA286" s="50" t="str">
        <f>IF(X286="","-",IF(VLOOKUP(X286,'D3 TI'!$D$7:$U$47,8,0)=0,"-",IF(AND(X286=X286,OR(Y286="T",Y286="P")),VLOOKUP(X286,'D3 TI'!$D$7:$U$47,8,0),"-")))</f>
        <v>-</v>
      </c>
      <c r="AB286" s="50" t="str">
        <f>IF(X286="","-",IF(VLOOKUP(X286,'D3 TI'!$D$7:$U$47,9,0)=0,"-",IF(AND(X286=X286,OR(Y286="T",Y286="P")),VLOOKUP(X286,'D3 TI'!$D$7:$U$47,9,0),"-")))</f>
        <v>-</v>
      </c>
      <c r="AC286" s="50" t="str">
        <f>IF(X286="","-",IF(VLOOKUP(X286,'D3 TI'!$D$7:$U$47,17,0)=0,"-",IF(AND(X286=X286,Y286="P"),VLOOKUP(X286,'D3 TI'!$D$7:$U$47,17,0),"-")))</f>
        <v>CDN</v>
      </c>
      <c r="AD286" s="51" t="str">
        <f>IF(X286="","-",IF(VLOOKUP(X286,'D3 TI'!$D$7:$U$47,18,0)=0,"-",IF(AND(X286=X286,Y286="P"),VLOOKUP(X286,'D3 TI'!$D$7:$U$47,18,0),"-")))</f>
        <v>-</v>
      </c>
      <c r="AE286" s="52" t="s">
        <v>48</v>
      </c>
      <c r="AF286" s="53" t="s">
        <v>33</v>
      </c>
      <c r="AG286" s="47"/>
      <c r="AH286" s="48" t="s">
        <v>60</v>
      </c>
      <c r="AI286" s="49" t="s">
        <v>38</v>
      </c>
      <c r="AJ286" s="50" t="str">
        <f>IF(AH286="","-",IF(VLOOKUP(AH286,'D3 TI'!$D$7:$U$47,7,0)=0,"-",IF(AND(AH286=AH286,OR(AI286="T",AI286="P")),VLOOKUP(AH286,'D3 TI'!$D$7:$U$47,7,0),"-")))</f>
        <v>AZP</v>
      </c>
      <c r="AK286" s="50" t="str">
        <f>IF(AH286="","-",IF(VLOOKUP(AH286,'D3 TI'!$D$7:$U$47,8,0)=0,"-",IF(AND(AH286=AH286,OR(AI286="T",AI286="P")),VLOOKUP(AH286,'D3 TI'!$D$7:$U$47,8,0),"-")))</f>
        <v>IPM</v>
      </c>
      <c r="AL286" s="50" t="str">
        <f>IF(AH286="","-",IF(VLOOKUP(AH286,'D3 TI'!$D$7:$U$47,9,0)=0,"-",IF(AND(AH286=AH286,OR(AI286="T",AI286="P")),VLOOKUP(AH286,'D3 TI'!$D$7:$U$47,9,0),"-")))</f>
        <v>-</v>
      </c>
      <c r="AM286" s="50" t="str">
        <f>IF(AH286="","-",IF(VLOOKUP(AH286,'D3 TI'!$D$7:$U$47,17,0)=0,"-",IF(AND(AH286=AH286,AI286="P"),VLOOKUP(AH286,'D3 TI'!$D$7:$U$47,17,0),"-")))</f>
        <v>-</v>
      </c>
      <c r="AN286" s="51" t="str">
        <f>IF(AH286="","-",IF(VLOOKUP(AH286,'D3 TI'!$D$7:$U$47,18,0)=0,"-",IF(AND(AH286=AH286,AI286="P"),VLOOKUP(AH286,'D3 TI'!$D$7:$U$47,18,0),"-")))</f>
        <v>-</v>
      </c>
      <c r="AO286" s="52" t="s">
        <v>48</v>
      </c>
      <c r="AP286" s="53" t="s">
        <v>117</v>
      </c>
      <c r="AQ286" s="47"/>
      <c r="AR286" s="48" t="s">
        <v>222</v>
      </c>
      <c r="AS286" s="49" t="s">
        <v>38</v>
      </c>
      <c r="AT286" s="50" t="str">
        <f>IF(AR286="","-",IF(VLOOKUP(AR286,'D3 TI'!$D$7:$U$47,7,0)=0,"-",IF(AND(AR286=AR286,OR(AS286="T",AS286="P")),VLOOKUP(AR286,'D3 TI'!$D$7:$U$47,7,0),"-")))</f>
        <v>FNA</v>
      </c>
      <c r="AU286" s="50" t="str">
        <f>IF(AR286="","-",IF(VLOOKUP(AR286,'D3 TI'!$D$7:$U$47,8,0)=0,"-",IF(AND(AR286=AR286,OR(AS286="T",AS286="P")),VLOOKUP(AR286,'D3 TI'!$D$7:$U$47,8,0),"-")))</f>
        <v>PDS</v>
      </c>
      <c r="AV286" s="50" t="str">
        <f>IF(AR286="","-",IF(VLOOKUP(AR286,'D3 TI'!$D$7:$U$47,9,0)=0,"-",IF(AND(AR286=AR286,OR(AS286="T",AS286="P")),VLOOKUP(AR286,'D3 TI'!$D$7:$U$47,9,0),"-")))</f>
        <v>-</v>
      </c>
      <c r="AW286" s="50" t="str">
        <f>IF(AR286="","-",IF(VLOOKUP(AR286,'D3 TI'!$D$7:$U$47,17,0)=0,"-",IF(AND(AR286=AR286,AS286="P"),VLOOKUP(AR286,'D3 TI'!$D$7:$U$47,17,0),"-")))</f>
        <v>ARH</v>
      </c>
      <c r="AX286" s="51" t="str">
        <f>IF(AR286="","-",IF(VLOOKUP(AR286,'D3 TI'!$D$7:$U$47,18,0)=0,"-",IF(AND(AR286=AR286,AS286="P"),VLOOKUP(AR286,'D3 TI'!$D$7:$U$47,18,0),"-")))</f>
        <v>-</v>
      </c>
      <c r="AY286" s="52" t="s">
        <v>48</v>
      </c>
      <c r="AZ286" s="53" t="s">
        <v>144</v>
      </c>
      <c r="BA286" s="22"/>
      <c r="BB286" s="22"/>
      <c r="BC286" s="22"/>
      <c r="BD286" s="22"/>
      <c r="BE286" s="2"/>
      <c r="BF286" s="2"/>
      <c r="BG286" s="2"/>
      <c r="BH286" s="2"/>
      <c r="BI286" s="2"/>
      <c r="BJ286" s="2"/>
    </row>
    <row r="287" spans="1:62" ht="14.25" customHeight="1">
      <c r="A287" s="23">
        <v>6</v>
      </c>
      <c r="B287" s="38" t="s">
        <v>729</v>
      </c>
      <c r="C287" s="47"/>
      <c r="D287" s="48" t="s">
        <v>29</v>
      </c>
      <c r="E287" s="49" t="s">
        <v>31</v>
      </c>
      <c r="F287" s="693" t="s">
        <v>218</v>
      </c>
      <c r="G287" s="50" t="str">
        <f>IF(D287="","-",IF(VLOOKUP(D287,D3TK!$D$7:$U$44,8,0)=0,"-",IF(AND(D287=D287,OR(E287="T",E287="P")),VLOOKUP(D287,D3TK!$D$7:$U$44,8,0),"-")))</f>
        <v>-</v>
      </c>
      <c r="H287" s="50" t="str">
        <f>IF(D287="","-",IF(VLOOKUP(D287,D3TK!$D$7:$U$44,9,0)=0,"-",IF(AND(D287=D287,OR(E287="T",E287="P")),VLOOKUP(D287,D3TK!$D$7:$U$44,9,0),"-")))</f>
        <v>-</v>
      </c>
      <c r="I287" s="50" t="str">
        <f>IF(D287="","-",IF(VLOOKUP(D287,D3TK!$D$7:$U$44,17,0)=0,"-",IF(AND(D287=D287,E287="P"),VLOOKUP(D287,D3TK!$D$7:$U$44,17,0),"-")))</f>
        <v>-</v>
      </c>
      <c r="J287" s="51" t="str">
        <f>IF(D287="","-",IF(VLOOKUP(D287,D3TK!$D$7:$U$44,18,0)=0,"-",IF(AND(D287=D287,E287="P"),VLOOKUP(D287,D3TK!$D$7:$U$44,18,0),"-")))</f>
        <v>-</v>
      </c>
      <c r="K287" s="52" t="s">
        <v>54</v>
      </c>
      <c r="L287" s="53" t="s">
        <v>85</v>
      </c>
      <c r="M287" s="47"/>
      <c r="N287" s="48" t="s">
        <v>222</v>
      </c>
      <c r="O287" s="49" t="s">
        <v>38</v>
      </c>
      <c r="P287" s="50" t="str">
        <f>IF(N287="","-",IF(VLOOKUP(N287,D3TK!$D$7:$U$44,7,0)=0,"-",IF(AND(N287=N287,OR(O287="T",O287="P")),VLOOKUP(N287,D3TK!$D$7:$U$44,7,0),"-")))</f>
        <v>IPM</v>
      </c>
      <c r="Q287" s="50" t="str">
        <f>IF(N287="","-",IF(VLOOKUP(N287,D3TK!$D$7:$U$44,8,0)=0,"-",IF(AND(N287=N287,OR(O287="T",O287="P")),VLOOKUP(N287,D3TK!$D$7:$U$44,8,0),"-")))</f>
        <v>-</v>
      </c>
      <c r="R287" s="50" t="str">
        <f>IF(N287="","-",IF(VLOOKUP(N287,D3TK!$D$7:$U$44,9,0)=0,"-",IF(AND(N287=N287,OR(O287="T",O287="P")),VLOOKUP(N287,D3TK!$D$7:$U$44,9,0),"-")))</f>
        <v>-</v>
      </c>
      <c r="S287" s="50" t="str">
        <f>IF(N287="","-",IF(VLOOKUP(N287,D3TK!$D$7:$U$44,17,0)=0,"-",IF(AND(N287=N287,O287="P"),VLOOKUP(N287,D3TK!$D$7:$U$44,17,0),"-")))</f>
        <v>JAP</v>
      </c>
      <c r="T287" s="51" t="str">
        <f>IF(N287="","-",IF(VLOOKUP(N287,D3TK!$D$7:$U$44,18,0)=0,"-",IF(AND(N287=N287,O287="P"),VLOOKUP(N287,D3TK!$D$7:$U$44,18,0),"-")))</f>
        <v>FST</v>
      </c>
      <c r="U287" s="52" t="s">
        <v>54</v>
      </c>
      <c r="V287" s="53" t="s">
        <v>144</v>
      </c>
      <c r="W287" s="47"/>
      <c r="X287" s="48"/>
      <c r="Y287" s="49"/>
      <c r="Z287" s="50" t="str">
        <f>IF(X287="","-",IF(VLOOKUP(X287,D3TK!$D$7:$U$44,7,0)=0,"-",IF(AND(X287=X287,OR(Y287="T",Y287="P")),VLOOKUP(X287,D3TK!$D$7:$U$44,7,0),"-")))</f>
        <v>-</v>
      </c>
      <c r="AA287" s="50" t="str">
        <f>IF(X287="","-",IF(VLOOKUP(X287,D3TK!$D$7:$U$44,8,0)=0,"-",IF(AND(X287=X287,OR(Y287="T",Y287="P")),VLOOKUP(X287,D3TK!$D$7:$U$44,8,0),"-")))</f>
        <v>-</v>
      </c>
      <c r="AB287" s="50" t="str">
        <f>IF(X287="","-",IF(VLOOKUP(X287,D3TK!$D$7:$U$44,9,0)=0,"-",IF(AND(X287=X287,OR(Y287="T",Y287="P")),VLOOKUP(X287,D3TK!$D$7:$U$44,9,0),"-")))</f>
        <v>-</v>
      </c>
      <c r="AC287" s="50" t="str">
        <f>IF(X287="","-",IF(VLOOKUP(X287,D3TK!$D$7:$U$44,17,0)=0,"-",IF(AND(X287=X287,Y287="P"),VLOOKUP(X287,D3TK!$D$7:$U$44,17,0),"-")))</f>
        <v>-</v>
      </c>
      <c r="AD287" s="51" t="str">
        <f>IF(X287="","-",IF(VLOOKUP(X287,D3TK!$D$7:$U$44,18,0)=0,"-",IF(AND(X287=X287,Y287="P"),VLOOKUP(X287,D3TK!$D$7:$U$44,18,0),"-")))</f>
        <v>-</v>
      </c>
      <c r="AE287" s="52" t="s">
        <v>54</v>
      </c>
      <c r="AF287" s="53"/>
      <c r="AG287" s="47"/>
      <c r="AH287" s="48" t="s">
        <v>71</v>
      </c>
      <c r="AI287" s="49" t="s">
        <v>38</v>
      </c>
      <c r="AJ287" s="50" t="str">
        <f>IF(AH287="","-",IF(VLOOKUP(AH287,D3TK!$D$7:$U$44,7,0)=0,"-",IF(AND(AH287=AH287,OR(AI287="T",AI287="P")),VLOOKUP(AH287,D3TK!$D$7:$U$44,7,0),"-")))</f>
        <v>SML</v>
      </c>
      <c r="AK287" s="50" t="str">
        <f>IF(AH287="","-",IF(VLOOKUP(AH287,D3TK!$D$7:$U$44,8,0)=0,"-",IF(AND(AH287=AH287,OR(AI287="T",AI287="P")),VLOOKUP(AH287,D3TK!$D$7:$U$44,8,0),"-")))</f>
        <v>-</v>
      </c>
      <c r="AL287" s="50" t="str">
        <f>IF(AH287="","-",IF(VLOOKUP(AH287,D3TK!$D$7:$U$44,9,0)=0,"-",IF(AND(AH287=AH287,OR(AI287="T",AI287="P")),VLOOKUP(AH287,D3TK!$D$7:$U$44,9,0),"-")))</f>
        <v>-</v>
      </c>
      <c r="AM287" s="50" t="str">
        <f>IF(AH287="","-",IF(VLOOKUP(AH287,D3TK!$D$7:$U$44,17,0)=0,"-",IF(AND(AH287=AH287,AI287="P"),VLOOKUP(AH287,D3TK!$D$7:$U$44,17,0),"-")))</f>
        <v>-</v>
      </c>
      <c r="AN287" s="51" t="str">
        <f>IF(AH287="","-",IF(VLOOKUP(AH287,D3TK!$D$7:$U$44,18,0)=0,"-",IF(AND(AH287=AH287,AI287="P"),VLOOKUP(AH287,D3TK!$D$7:$U$44,18,0),"-")))</f>
        <v>-</v>
      </c>
      <c r="AO287" s="52" t="s">
        <v>54</v>
      </c>
      <c r="AP287" s="53" t="s">
        <v>138</v>
      </c>
      <c r="AQ287" s="47"/>
      <c r="AR287" s="48" t="s">
        <v>29</v>
      </c>
      <c r="AS287" s="49" t="s">
        <v>38</v>
      </c>
      <c r="AT287" s="693" t="s">
        <v>218</v>
      </c>
      <c r="AU287" s="50" t="str">
        <f>IF(AR287="","-",IF(VLOOKUP(AR287,D3TK!$D$7:$U$44,8,0)=0,"-",IF(AND(AR287=AR287,OR(AS287="T",AS287="P")),VLOOKUP(AR287,D3TK!$D$7:$U$44,8,0),"-")))</f>
        <v>-</v>
      </c>
      <c r="AV287" s="50" t="str">
        <f>IF(AR287="","-",IF(VLOOKUP(AR287,D3TK!$D$7:$U$44,9,0)=0,"-",IF(AND(AR287=AR287,OR(AS287="T",AS287="P")),VLOOKUP(AR287,D3TK!$D$7:$U$44,9,0),"-")))</f>
        <v>-</v>
      </c>
      <c r="AW287" s="50" t="str">
        <f>IF(AR287="","-",IF(VLOOKUP(AR287,D3TK!$D$7:$U$44,17,0)=0,"-",IF(AND(AR287=AR287,AS287="P"),VLOOKUP(AR287,D3TK!$D$7:$U$44,17,0),"-")))</f>
        <v>RGS</v>
      </c>
      <c r="AX287" s="51" t="str">
        <f>IF(AR287="","-",IF(VLOOKUP(AR287,D3TK!$D$7:$U$44,18,0)=0,"-",IF(AND(AR287=AR287,AS287="P"),VLOOKUP(AR287,D3TK!$D$7:$U$44,18,0),"-")))</f>
        <v>-</v>
      </c>
      <c r="AY287" s="52" t="s">
        <v>54</v>
      </c>
      <c r="AZ287" s="53" t="s">
        <v>145</v>
      </c>
      <c r="BA287" s="22"/>
      <c r="BB287" s="22"/>
      <c r="BC287" s="22"/>
      <c r="BD287" s="22"/>
      <c r="BE287" s="2"/>
      <c r="BF287" s="2"/>
      <c r="BG287" s="2"/>
      <c r="BH287" s="2"/>
      <c r="BI287" s="2"/>
      <c r="BJ287" s="2"/>
    </row>
    <row r="288" spans="1:62" ht="14.25" customHeight="1">
      <c r="A288" s="23">
        <v>6</v>
      </c>
      <c r="B288" s="38" t="s">
        <v>729</v>
      </c>
      <c r="C288" s="47"/>
      <c r="D288" s="48" t="s">
        <v>55</v>
      </c>
      <c r="E288" s="49" t="s">
        <v>31</v>
      </c>
      <c r="F288" s="50" t="str">
        <f>IF(D288="","-",IF(VLOOKUP(D288,D4TI!$D$7:$U$58,7,0)=0,"-",IF(AND(D288=D288,OR(E288="T",E288="P")),VLOOKUP(D288,D4TI!$D$7:$U$58,7,0),"-")))</f>
        <v>YHP</v>
      </c>
      <c r="G288" s="50" t="str">
        <f>IF(D288="","-",IF(VLOOKUP(D288,D4TI!$D$7:$U$58,8,0)=0,"-",IF(AND(D288=D288,OR(E288="T",E288="P")),VLOOKUP(D288,D4TI!$D$7:$U$58,8,0),"-")))</f>
        <v>-</v>
      </c>
      <c r="H288" s="50" t="str">
        <f>IF(D288="","-",IF(VLOOKUP(D288,D4TI!$D$7:$U$58,9,0)=0,"-",IF(AND(D288=D288,OR(E288="T",E288="P")),VLOOKUP(D288,D4TI!$D$7:$U$58,9,0),"-")))</f>
        <v>-</v>
      </c>
      <c r="I288" s="50" t="str">
        <f>IF(D288="","-",IF(VLOOKUP(D288,D4TI!$D$7:$U$58,17,0)=0,"-",IF(AND(D288=D288,E288="P"),VLOOKUP(D288,D4TI!$D$7:$U$58,17,0),"-")))</f>
        <v>-</v>
      </c>
      <c r="J288" s="51" t="str">
        <f>IF(D288="","-",IF(VLOOKUP(D288,D4TI!$D$7:$U$58,18,0)=0,"-",IF(AND(D288=D288,E288="P"),VLOOKUP(D288,D4TI!$D$7:$U$58,18,0),"-")))</f>
        <v>-</v>
      </c>
      <c r="K288" s="57" t="s">
        <v>64</v>
      </c>
      <c r="L288" s="53" t="s">
        <v>134</v>
      </c>
      <c r="M288" s="47"/>
      <c r="N288" s="48" t="s">
        <v>55</v>
      </c>
      <c r="O288" s="49" t="s">
        <v>38</v>
      </c>
      <c r="P288" s="50" t="str">
        <f>IF(N288="","-",IF(VLOOKUP(N288,D4TI!$D$7:$U$58,7,0)=0,"-",IF(AND(N288=N288,OR(O288="T",O288="P")),VLOOKUP(N288,D4TI!$D$7:$U$58,7,0),"-")))</f>
        <v>YHP</v>
      </c>
      <c r="Q288" s="50" t="str">
        <f>IF(N288="","-",IF(VLOOKUP(N288,D4TI!$D$7:$U$58,8,0)=0,"-",IF(AND(N288=N288,OR(O288="T",O288="P")),VLOOKUP(N288,D4TI!$D$7:$U$58,8,0),"-")))</f>
        <v>-</v>
      </c>
      <c r="R288" s="50" t="str">
        <f>IF(N288="","-",IF(VLOOKUP(N288,D4TI!$D$7:$U$58,9,0)=0,"-",IF(AND(N288=N288,OR(O288="T",O288="P")),VLOOKUP(N288,D4TI!$D$7:$U$58,9,0),"-")))</f>
        <v>-</v>
      </c>
      <c r="S288" s="50" t="str">
        <f>IF(N288="","-",IF(VLOOKUP(N288,D4TI!$D$7:$U$58,17,0)=0,"-",IF(AND(N288=N288,O288="P"),VLOOKUP(N288,D4TI!$D$7:$U$58,17,0),"-")))</f>
        <v>SRT</v>
      </c>
      <c r="T288" s="51" t="str">
        <f>IF(N288="","-",IF(VLOOKUP(N288,D4TI!$D$7:$U$58,18,0)=0,"-",IF(AND(N288=N288,O288="P"),VLOOKUP(N288,D4TI!$D$7:$U$58,18,0),"-")))</f>
        <v>-</v>
      </c>
      <c r="U288" s="57" t="s">
        <v>64</v>
      </c>
      <c r="V288" s="53" t="s">
        <v>145</v>
      </c>
      <c r="W288" s="47"/>
      <c r="X288" s="48" t="s">
        <v>239</v>
      </c>
      <c r="Y288" s="49" t="s">
        <v>38</v>
      </c>
      <c r="Z288" s="50" t="str">
        <f>IF(X288="","-",IF(VLOOKUP(X288,D4TI!$D$7:$U$58,7,0)=0,"-",IF(AND(X288=X288,OR(Y288="T",Y288="P")),VLOOKUP(X288,D4TI!$D$7:$U$58,7,0),"-")))</f>
        <v>AMS</v>
      </c>
      <c r="AA288" s="50" t="str">
        <f>IF(X288="","-",IF(VLOOKUP(X288,D4TI!$D$7:$U$58,8,0)=0,"-",IF(AND(X288=X288,OR(Y288="T",Y288="P")),VLOOKUP(X288,D4TI!$D$7:$U$58,8,0),"-")))</f>
        <v>-</v>
      </c>
      <c r="AB288" s="50" t="str">
        <f>IF(X288="","-",IF(VLOOKUP(X288,D4TI!$D$7:$U$58,9,0)=0,"-",IF(AND(X288=X288,OR(Y288="T",Y288="P")),VLOOKUP(X288,D4TI!$D$7:$U$58,9,0),"-")))</f>
        <v>-</v>
      </c>
      <c r="AC288" s="50" t="str">
        <f>IF(X288="","-",IF(VLOOKUP(X288,D4TI!$D$7:$U$58,17,0)=0,"-",IF(AND(X288=X288,Y288="P"),VLOOKUP(X288,D4TI!$D$7:$U$58,17,0),"-")))</f>
        <v>JNM</v>
      </c>
      <c r="AD288" s="51" t="str">
        <f>IF(X288="","-",IF(VLOOKUP(X288,D4TI!$D$7:$U$58,18,0)=0,"-",IF(AND(X288=X288,Y288="P"),VLOOKUP(X288,D4TI!$D$7:$U$58,18,0),"-")))</f>
        <v>-</v>
      </c>
      <c r="AE288" s="57" t="s">
        <v>64</v>
      </c>
      <c r="AF288" s="53" t="s">
        <v>58</v>
      </c>
      <c r="AG288" s="47"/>
      <c r="AH288" s="48"/>
      <c r="AI288" s="49"/>
      <c r="AJ288" s="50" t="str">
        <f>IF(AH288="","-",IF(VLOOKUP(AH288,D4TI!$D$7:$U$58,7,0)=0,"-",IF(AND(AH288=AH288,OR(AI288="T",AI288="P")),VLOOKUP(AH288,D4TI!$D$7:$U$58,7,0),"-")))</f>
        <v>-</v>
      </c>
      <c r="AK288" s="50" t="str">
        <f>IF(AH288="","-",IF(VLOOKUP(AH288,D4TI!$D$7:$U$58,8,0)=0,"-",IF(AND(AH288=AH288,OR(AI288="T",AI288="P")),VLOOKUP(AH288,D4TI!$D$7:$U$58,8,0),"-")))</f>
        <v>-</v>
      </c>
      <c r="AL288" s="50" t="str">
        <f>IF(AH288="","-",IF(VLOOKUP(AH288,D4TI!$D$7:$U$58,9,0)=0,"-",IF(AND(AH288=AH288,OR(AI288="T",AI288="P")),VLOOKUP(AH288,D4TI!$D$7:$U$58,9,0),"-")))</f>
        <v>-</v>
      </c>
      <c r="AM288" s="50" t="str">
        <f>IF(AH288="","-",IF(VLOOKUP(AH288,D4TI!$D$7:$U$58,17,0)=0,"-",IF(AND(AH288=AH288,AI288="P"),VLOOKUP(AH288,D4TI!$D$7:$U$58,17,0),"-")))</f>
        <v>-</v>
      </c>
      <c r="AN288" s="51" t="str">
        <f>IF(AH288="","-",IF(VLOOKUP(AH288,D4TI!$D$7:$U$58,18,0)=0,"-",IF(AND(AH288=AH288,AI288="P"),VLOOKUP(AH288,D4TI!$D$7:$U$58,18,0),"-")))</f>
        <v>-</v>
      </c>
      <c r="AO288" s="57" t="s">
        <v>64</v>
      </c>
      <c r="AP288" s="53" t="s">
        <v>95</v>
      </c>
      <c r="AQ288" s="47"/>
      <c r="AR288" s="48" t="s">
        <v>222</v>
      </c>
      <c r="AS288" s="49" t="s">
        <v>38</v>
      </c>
      <c r="AT288" s="50" t="str">
        <f>IF(AR288="","-",IF(VLOOKUP(AR288,D4TI!$D$7:$U$58,7,0)=0,"-",IF(AND(AR288=AR288,OR(AS288="T",AS288="P")),VLOOKUP(AR288,D4TI!$D$7:$U$58,7,0),"-")))</f>
        <v>FNA</v>
      </c>
      <c r="AU288" s="50" t="str">
        <f>IF(AR288="","-",IF(VLOOKUP(AR288,D4TI!$D$7:$U$58,8,0)=0,"-",IF(AND(AR288=AR288,OR(AS288="T",AS288="P")),VLOOKUP(AR288,D4TI!$D$7:$U$58,8,0),"-")))</f>
        <v>-</v>
      </c>
      <c r="AV288" s="50" t="str">
        <f>IF(AR288="","-",IF(VLOOKUP(AR288,D4TI!$D$7:$U$58,9,0)=0,"-",IF(AND(AR288=AR288,OR(AS288="T",AS288="P")),VLOOKUP(AR288,D4TI!$D$7:$U$58,9,0),"-")))</f>
        <v>-</v>
      </c>
      <c r="AW288" s="50" t="str">
        <f>IF(AR288="","-",IF(VLOOKUP(AR288,D4TI!$D$7:$U$58,17,0)=0,"-",IF(AND(AR288=AR288,AS288="P"),VLOOKUP(AR288,D4TI!$D$7:$U$58,17,0),"-")))</f>
        <v>JAP</v>
      </c>
      <c r="AX288" s="51" t="str">
        <f>IF(AR288="","-",IF(VLOOKUP(AR288,D4TI!$D$7:$U$58,18,0)=0,"-",IF(AND(AR288=AR288,AS288="P"),VLOOKUP(AR288,D4TI!$D$7:$U$58,18,0),"-")))</f>
        <v>FST</v>
      </c>
      <c r="AY288" s="57" t="s">
        <v>64</v>
      </c>
      <c r="AZ288" s="53" t="s">
        <v>33</v>
      </c>
      <c r="BA288" s="22"/>
      <c r="BB288" s="22"/>
      <c r="BC288" s="22"/>
      <c r="BD288" s="22"/>
      <c r="BE288" s="2"/>
      <c r="BF288" s="2"/>
      <c r="BG288" s="2"/>
      <c r="BH288" s="2"/>
      <c r="BI288" s="2"/>
      <c r="BJ288" s="2"/>
    </row>
    <row r="289" spans="1:62" ht="14.25" customHeight="1">
      <c r="A289" s="23">
        <v>6</v>
      </c>
      <c r="B289" s="38" t="s">
        <v>729</v>
      </c>
      <c r="C289" s="47"/>
      <c r="D289" s="48" t="s">
        <v>55</v>
      </c>
      <c r="E289" s="49" t="s">
        <v>31</v>
      </c>
      <c r="F289" s="50" t="str">
        <f>IF(D289="","-",IF(VLOOKUP(D289,D4TI!$D$7:$U$58,7,0)=0,"-",IF(AND(D289=D289,OR(E289="T",E289="P")),VLOOKUP(D289,D4TI!$D$7:$U$58,7,0),"-")))</f>
        <v>YHP</v>
      </c>
      <c r="G289" s="50" t="str">
        <f>IF(D289="","-",IF(VLOOKUP(D289,D4TI!$D$7:$U$58,8,0)=0,"-",IF(AND(D289=D289,OR(E289="T",E289="P")),VLOOKUP(D289,D4TI!$D$7:$U$58,8,0),"-")))</f>
        <v>-</v>
      </c>
      <c r="H289" s="50" t="str">
        <f>IF(D289="","-",IF(VLOOKUP(D289,D4TI!$D$7:$U$58,9,0)=0,"-",IF(AND(D289=D289,OR(E289="T",E289="P")),VLOOKUP(D289,D4TI!$D$7:$U$58,9,0),"-")))</f>
        <v>-</v>
      </c>
      <c r="I289" s="50" t="str">
        <f>IF(D289="","-",IF(VLOOKUP(D289,D4TI!$D$7:$U$58,17,0)=0,"-",IF(AND(D289=D289,E289="P"),VLOOKUP(D289,D4TI!$D$7:$U$58,17,0),"-")))</f>
        <v>-</v>
      </c>
      <c r="J289" s="51" t="str">
        <f>IF(D289="","-",IF(VLOOKUP(D289,D4TI!$D$7:$U$58,18,0)=0,"-",IF(AND(D289=D289,E289="P"),VLOOKUP(D289,D4TI!$D$7:$U$58,18,0),"-")))</f>
        <v>-</v>
      </c>
      <c r="K289" s="57" t="s">
        <v>75</v>
      </c>
      <c r="L289" s="53" t="s">
        <v>134</v>
      </c>
      <c r="M289" s="47"/>
      <c r="N289" s="48" t="s">
        <v>239</v>
      </c>
      <c r="O289" s="49" t="s">
        <v>38</v>
      </c>
      <c r="P289" s="50" t="str">
        <f>IF(N289="","-",IF(VLOOKUP(N289,D4TI!$D$7:$U$58,7,0)=0,"-",IF(AND(N289=N289,OR(O289="T",O289="P")),VLOOKUP(N289,D4TI!$D$7:$U$58,7,0),"-")))</f>
        <v>AMS</v>
      </c>
      <c r="Q289" s="50" t="str">
        <f>IF(N289="","-",IF(VLOOKUP(N289,D4TI!$D$7:$U$58,8,0)=0,"-",IF(AND(N289=N289,OR(O289="T",O289="P")),VLOOKUP(N289,D4TI!$D$7:$U$58,8,0),"-")))</f>
        <v>-</v>
      </c>
      <c r="R289" s="50" t="str">
        <f>IF(N289="","-",IF(VLOOKUP(N289,D4TI!$D$7:$U$58,9,0)=0,"-",IF(AND(N289=N289,OR(O289="T",O289="P")),VLOOKUP(N289,D4TI!$D$7:$U$58,9,0),"-")))</f>
        <v>-</v>
      </c>
      <c r="S289" s="50" t="str">
        <f>IF(N289="","-",IF(VLOOKUP(N289,D4TI!$D$7:$U$58,17,0)=0,"-",IF(AND(N289=N289,O289="P"),VLOOKUP(N289,D4TI!$D$7:$U$58,17,0),"-")))</f>
        <v>JNM</v>
      </c>
      <c r="T289" s="51" t="str">
        <f>IF(N289="","-",IF(VLOOKUP(N289,D4TI!$D$7:$U$58,18,0)=0,"-",IF(AND(N289=N289,O289="P"),VLOOKUP(N289,D4TI!$D$7:$U$58,18,0),"-")))</f>
        <v>-</v>
      </c>
      <c r="U289" s="57" t="s">
        <v>75</v>
      </c>
      <c r="V289" s="53" t="s">
        <v>160</v>
      </c>
      <c r="W289" s="47"/>
      <c r="X289" s="48" t="s">
        <v>55</v>
      </c>
      <c r="Y289" s="49" t="s">
        <v>38</v>
      </c>
      <c r="Z289" s="50" t="str">
        <f>IF(X289="","-",IF(VLOOKUP(X289,D4TI!$D$7:$U$58,7,0)=0,"-",IF(AND(X289=X289,OR(Y289="T",Y289="P")),VLOOKUP(X289,D4TI!$D$7:$U$58,7,0),"-")))</f>
        <v>YHP</v>
      </c>
      <c r="AA289" s="50" t="str">
        <f>IF(X289="","-",IF(VLOOKUP(X289,D4TI!$D$7:$U$58,8,0)=0,"-",IF(AND(X289=X289,OR(Y289="T",Y289="P")),VLOOKUP(X289,D4TI!$D$7:$U$58,8,0),"-")))</f>
        <v>-</v>
      </c>
      <c r="AB289" s="50" t="str">
        <f>IF(X289="","-",IF(VLOOKUP(X289,D4TI!$D$7:$U$58,9,0)=0,"-",IF(AND(X289=X289,OR(Y289="T",Y289="P")),VLOOKUP(X289,D4TI!$D$7:$U$58,9,0),"-")))</f>
        <v>-</v>
      </c>
      <c r="AC289" s="50" t="str">
        <f>IF(X289="","-",IF(VLOOKUP(X289,D4TI!$D$7:$U$58,17,0)=0,"-",IF(AND(X289=X289,Y289="P"),VLOOKUP(X289,D4TI!$D$7:$U$58,17,0),"-")))</f>
        <v>SRT</v>
      </c>
      <c r="AD289" s="51" t="str">
        <f>IF(X289="","-",IF(VLOOKUP(X289,D4TI!$D$7:$U$58,18,0)=0,"-",IF(AND(X289=X289,Y289="P"),VLOOKUP(X289,D4TI!$D$7:$U$58,18,0),"-")))</f>
        <v>-</v>
      </c>
      <c r="AE289" s="57" t="s">
        <v>75</v>
      </c>
      <c r="AF289" s="53" t="s">
        <v>66</v>
      </c>
      <c r="AG289" s="47"/>
      <c r="AH289" s="48"/>
      <c r="AI289" s="49"/>
      <c r="AJ289" s="50" t="str">
        <f>IF(AH289="","-",IF(VLOOKUP(AH289,D4TI!$D$7:$U$58,7,0)=0,"-",IF(AND(AH289=AH289,OR(AI289="T",AI289="P")),VLOOKUP(AH289,D4TI!$D$7:$U$58,7,0),"-")))</f>
        <v>-</v>
      </c>
      <c r="AK289" s="50" t="str">
        <f>IF(AH289="","-",IF(VLOOKUP(AH289,D4TI!$D$7:$U$58,8,0)=0,"-",IF(AND(AH289=AH289,OR(AI289="T",AI289="P")),VLOOKUP(AH289,D4TI!$D$7:$U$58,8,0),"-")))</f>
        <v>-</v>
      </c>
      <c r="AL289" s="50" t="str">
        <f>IF(AH289="","-",IF(VLOOKUP(AH289,D4TI!$D$7:$U$58,9,0)=0,"-",IF(AND(AH289=AH289,OR(AI289="T",AI289="P")),VLOOKUP(AH289,D4TI!$D$7:$U$58,9,0),"-")))</f>
        <v>-</v>
      </c>
      <c r="AM289" s="50" t="str">
        <f>IF(AH289="","-",IF(VLOOKUP(AH289,D4TI!$D$7:$U$58,17,0)=0,"-",IF(AND(AH289=AH289,AI289="P"),VLOOKUP(AH289,D4TI!$D$7:$U$58,17,0),"-")))</f>
        <v>-</v>
      </c>
      <c r="AN289" s="51" t="str">
        <f>IF(AH289="","-",IF(VLOOKUP(AH289,D4TI!$D$7:$U$58,18,0)=0,"-",IF(AND(AH289=AH289,AI289="P"),VLOOKUP(AH289,D4TI!$D$7:$U$58,18,0),"-")))</f>
        <v>-</v>
      </c>
      <c r="AO289" s="57" t="s">
        <v>75</v>
      </c>
      <c r="AP289" s="53" t="s">
        <v>95</v>
      </c>
      <c r="AQ289" s="47"/>
      <c r="AR289" s="48" t="s">
        <v>222</v>
      </c>
      <c r="AS289" s="49" t="s">
        <v>38</v>
      </c>
      <c r="AT289" s="50" t="str">
        <f>IF(AR289="","-",IF(VLOOKUP(AR289,D4TI!$D$7:$U$58,7,0)=0,"-",IF(AND(AR289=AR289,OR(AS289="T",AS289="P")),VLOOKUP(AR289,D4TI!$D$7:$U$58,7,0),"-")))</f>
        <v>FNA</v>
      </c>
      <c r="AU289" s="50" t="str">
        <f>IF(AR289="","-",IF(VLOOKUP(AR289,D4TI!$D$7:$U$58,8,0)=0,"-",IF(AND(AR289=AR289,OR(AS289="T",AS289="P")),VLOOKUP(AR289,D4TI!$D$7:$U$58,8,0),"-")))</f>
        <v>-</v>
      </c>
      <c r="AV289" s="50" t="str">
        <f>IF(AR289="","-",IF(VLOOKUP(AR289,D4TI!$D$7:$U$58,9,0)=0,"-",IF(AND(AR289=AR289,OR(AS289="T",AS289="P")),VLOOKUP(AR289,D4TI!$D$7:$U$58,9,0),"-")))</f>
        <v>-</v>
      </c>
      <c r="AW289" s="50" t="str">
        <f>IF(AR289="","-",IF(VLOOKUP(AR289,D4TI!$D$7:$U$58,17,0)=0,"-",IF(AND(AR289=AR289,AS289="P"),VLOOKUP(AR289,D4TI!$D$7:$U$58,17,0),"-")))</f>
        <v>JAP</v>
      </c>
      <c r="AX289" s="51" t="str">
        <f>IF(AR289="","-",IF(VLOOKUP(AR289,D4TI!$D$7:$U$58,18,0)=0,"-",IF(AND(AR289=AR289,AS289="P"),VLOOKUP(AR289,D4TI!$D$7:$U$58,18,0),"-")))</f>
        <v>FST</v>
      </c>
      <c r="AY289" s="57" t="s">
        <v>75</v>
      </c>
      <c r="AZ289" s="53" t="s">
        <v>33</v>
      </c>
      <c r="BA289" s="22"/>
      <c r="BB289" s="22"/>
      <c r="BC289" s="22"/>
      <c r="BD289" s="22"/>
      <c r="BE289" s="2"/>
      <c r="BF289" s="2"/>
      <c r="BG289" s="2"/>
      <c r="BH289" s="2"/>
      <c r="BI289" s="2"/>
      <c r="BJ289" s="2"/>
    </row>
    <row r="290" spans="1:62" ht="14.25" customHeight="1">
      <c r="A290" s="23">
        <v>6</v>
      </c>
      <c r="B290" s="38" t="s">
        <v>729</v>
      </c>
      <c r="C290" s="47"/>
      <c r="D290" s="61"/>
      <c r="E290" s="47"/>
      <c r="F290" s="50" t="str">
        <f>IF(D290="","-",IF(VLOOKUP(D290,'S1-TI'!$D$7:$U$58,7,0)=0,"-",IF(AND(D290=D290,OR(E290="T",E290="P")),VLOOKUP(D290,'S1-TI'!$D$7:$U$58,7,0),"-")))</f>
        <v>-</v>
      </c>
      <c r="G290" s="50" t="str">
        <f>IF(D290="","-",IF(VLOOKUP(D290,'S1-TI'!$D$7:$U$58,8,0)=0,"-",IF(AND(D290=D290,OR(E290="T",E290="P")),VLOOKUP(D290,'S1-TI'!$D$7:$U$58,8,0),"-")))</f>
        <v>-</v>
      </c>
      <c r="H290" s="50" t="str">
        <f>IF(D290="","-",IF(VLOOKUP(D290,'S1-TI'!$D$7:$U$58,9,0)=0,"-",IF(AND(D290=D290,OR(E290="T",E290="P")),VLOOKUP(D290,'S1-TI'!$D$7:$U$58,9,0),"-")))</f>
        <v>-</v>
      </c>
      <c r="I290" s="50" t="str">
        <f>IF(D290="","-",IF(VLOOKUP(D290,'S1-TI'!$D$7:$U$58,17,0)=0,"-",IF(AND(D290=D290,E290="P"),VLOOKUP(D290,'S1-TI'!$D$7:$U$58,17,0),"-")))</f>
        <v>-</v>
      </c>
      <c r="J290" s="51" t="str">
        <f>IF(D290="","-",IF(VLOOKUP(D290,'S1-TI'!$D$7:$U$58,18,0)=0,"-",IF(AND(D290=D290,E290="P"),VLOOKUP(D290,'S1-TI'!$D$7:$U$58,18,0),"-")))</f>
        <v>-</v>
      </c>
      <c r="K290" s="57" t="s">
        <v>83</v>
      </c>
      <c r="L290" s="56"/>
      <c r="M290" s="47"/>
      <c r="N290" s="61"/>
      <c r="O290" s="47"/>
      <c r="P290" s="50" t="str">
        <f>IF(N290="","-",IF(VLOOKUP(N290,'S1-TI'!$D$7:$U$58,7,0)=0,"-",IF(AND(N290=N290,OR(O290="T",O290="P")),VLOOKUP(N290,'S1-TI'!$D$7:$U$58,7,0),"-")))</f>
        <v>-</v>
      </c>
      <c r="Q290" s="50" t="str">
        <f>IF(N290="","-",IF(VLOOKUP(N290,'S1-TI'!$D$7:$U$58,8,0)=0,"-",IF(AND(N290=N290,OR(O290="T",O290="P")),VLOOKUP(N290,'S1-TI'!$D$7:$U$58,8,0),"-")))</f>
        <v>-</v>
      </c>
      <c r="R290" s="50" t="str">
        <f>IF(N290="","-",IF(VLOOKUP(N290,'S1-TI'!$D$7:$U$58,9,0)=0,"-",IF(AND(N290=N290,OR(O290="T",O290="P")),VLOOKUP(N290,'S1-TI'!$D$7:$U$58,9,0),"-")))</f>
        <v>-</v>
      </c>
      <c r="S290" s="50" t="str">
        <f>IF(N290="","-",IF(VLOOKUP(N290,'S1-TI'!$D$7:$U$58,17,0)=0,"-",IF(AND(N290=N290,O290="P"),VLOOKUP(N290,'S1-TI'!$D$7:$U$58,17,0),"-")))</f>
        <v>-</v>
      </c>
      <c r="T290" s="51" t="str">
        <f>IF(N290="","-",IF(VLOOKUP(N290,'S1-TI'!$D$7:$U$58,18,0)=0,"-",IF(AND(N290=N290,O290="P"),VLOOKUP(N290,'S1-TI'!$D$7:$U$58,18,0),"-")))</f>
        <v>-</v>
      </c>
      <c r="U290" s="57" t="s">
        <v>83</v>
      </c>
      <c r="V290" s="56"/>
      <c r="W290" s="47"/>
      <c r="X290" s="48" t="s">
        <v>100</v>
      </c>
      <c r="Y290" s="49" t="s">
        <v>31</v>
      </c>
      <c r="Z290" s="50" t="str">
        <f>IF(X290="","-",IF(VLOOKUP(X290,'S1-TI'!$D$7:$U$58,7,0)=0,"-",IF(AND(X290=X290,OR(Y290="T",Y290="P")),VLOOKUP(X290,'S1-TI'!$D$7:$U$58,7,0),"-")))</f>
        <v>SML</v>
      </c>
      <c r="AA290" s="50" t="str">
        <f>IF(X290="","-",IF(VLOOKUP(X290,'S1-TI'!$D$7:$U$58,8,0)=0,"-",IF(AND(X290=X290,OR(Y290="T",Y290="P")),VLOOKUP(X290,'S1-TI'!$D$7:$U$58,8,0),"-")))</f>
        <v>MSL</v>
      </c>
      <c r="AB290" s="50" t="str">
        <f>IF(X290="","-",IF(VLOOKUP(X290,'S1-TI'!$D$7:$U$58,9,0)=0,"-",IF(AND(X290=X290,OR(Y290="T",Y290="P")),VLOOKUP(X290,'S1-TI'!$D$7:$U$58,9,0),"-")))</f>
        <v>-</v>
      </c>
      <c r="AC290" s="50" t="str">
        <f>IF(X290="","-",IF(VLOOKUP(X290,'S1-TI'!$D$7:$U$58,17,0)=0,"-",IF(AND(X290=X290,Y290="P"),VLOOKUP(X290,'S1-TI'!$D$7:$U$58,17,0),"-")))</f>
        <v>-</v>
      </c>
      <c r="AD290" s="51" t="str">
        <f>IF(X290="","-",IF(VLOOKUP(X290,'S1-TI'!$D$7:$U$58,18,0)=0,"-",IF(AND(X290=X290,Y290="P"),VLOOKUP(X290,'S1-TI'!$D$7:$U$58,18,0),"-")))</f>
        <v>-</v>
      </c>
      <c r="AE290" s="57" t="s">
        <v>83</v>
      </c>
      <c r="AF290" s="53" t="s">
        <v>90</v>
      </c>
      <c r="AG290" s="47"/>
      <c r="AH290" s="61"/>
      <c r="AI290" s="47"/>
      <c r="AJ290" s="50" t="str">
        <f>IF(AH290="","-",IF(VLOOKUP(AH290,'S1-TI'!$D$7:$U$58,7,0)=0,"-",IF(AND(AH290=AH290,OR(AI290="T",AI290="P")),VLOOKUP(AH290,'S1-TI'!$D$7:$U$58,7,0),"-")))</f>
        <v>-</v>
      </c>
      <c r="AK290" s="50" t="str">
        <f>IF(AH290="","-",IF(VLOOKUP(AH290,'S1-TI'!$D$7:$U$58,8,0)=0,"-",IF(AND(AH290=AH290,OR(AI290="T",AI290="P")),VLOOKUP(AH290,'S1-TI'!$D$7:$U$58,8,0),"-")))</f>
        <v>-</v>
      </c>
      <c r="AL290" s="50" t="str">
        <f>IF(AH290="","-",IF(VLOOKUP(AH290,'S1-TI'!$D$7:$U$58,9,0)=0,"-",IF(AND(AH290=AH290,OR(AI290="T",AI290="P")),VLOOKUP(AH290,'S1-TI'!$D$7:$U$58,9,0),"-")))</f>
        <v>-</v>
      </c>
      <c r="AM290" s="50" t="str">
        <f>IF(AH290="","-",IF(VLOOKUP(AH290,'S1-TI'!$D$7:$U$58,17,0)=0,"-",IF(AND(AH290=AH290,AI290="P"),VLOOKUP(AH290,'S1-TI'!$D$7:$U$58,17,0),"-")))</f>
        <v>-</v>
      </c>
      <c r="AN290" s="51" t="str">
        <f>IF(AH290="","-",IF(VLOOKUP(AH290,'S1-TI'!$D$7:$U$58,18,0)=0,"-",IF(AND(AH290=AH290,AI290="P"),VLOOKUP(AH290,'S1-TI'!$D$7:$U$58,18,0),"-")))</f>
        <v>-</v>
      </c>
      <c r="AO290" s="57" t="s">
        <v>83</v>
      </c>
      <c r="AP290" s="56"/>
      <c r="AQ290" s="47"/>
      <c r="AR290" s="48" t="s">
        <v>100</v>
      </c>
      <c r="AS290" s="49" t="s">
        <v>31</v>
      </c>
      <c r="AT290" s="50" t="str">
        <f>IF(AR290="","-",IF(VLOOKUP(AR290,'S1-TI'!$D$7:$U$58,7,0)=0,"-",IF(AND(AR290=AR290,OR(AS290="T",AS290="P")),VLOOKUP(AR290,'S1-TI'!$D$7:$U$58,7,0),"-")))</f>
        <v>SML</v>
      </c>
      <c r="AU290" s="50" t="str">
        <f>IF(AR290="","-",IF(VLOOKUP(AR290,'S1-TI'!$D$7:$U$58,8,0)=0,"-",IF(AND(AR290=AR290,OR(AS290="T",AS290="P")),VLOOKUP(AR290,'S1-TI'!$D$7:$U$58,8,0),"-")))</f>
        <v>MSL</v>
      </c>
      <c r="AV290" s="50" t="str">
        <f>IF(AR290="","-",IF(VLOOKUP(AR290,'S1-TI'!$D$7:$U$58,9,0)=0,"-",IF(AND(AR290=AR290,OR(AS290="T",AS290="P")),VLOOKUP(AR290,'S1-TI'!$D$7:$U$58,9,0),"-")))</f>
        <v>-</v>
      </c>
      <c r="AW290" s="50" t="str">
        <f>IF(AR290="","-",IF(VLOOKUP(AR290,'S1-TI'!$D$7:$U$58,17,0)=0,"-",IF(AND(AR290=AR290,AS290="P"),VLOOKUP(AR290,'S1-TI'!$D$7:$U$58,17,0),"-")))</f>
        <v>-</v>
      </c>
      <c r="AX290" s="51" t="str">
        <f>IF(AR290="","-",IF(VLOOKUP(AR290,'S1-TI'!$D$7:$U$58,18,0)=0,"-",IF(AND(AR290=AR290,AS290="P"),VLOOKUP(AR290,'S1-TI'!$D$7:$U$58,18,0),"-")))</f>
        <v>-</v>
      </c>
      <c r="AY290" s="57" t="s">
        <v>83</v>
      </c>
      <c r="AZ290" s="53" t="s">
        <v>85</v>
      </c>
      <c r="BA290" s="22"/>
      <c r="BB290" s="22"/>
      <c r="BC290" s="22"/>
      <c r="BD290" s="22"/>
      <c r="BE290" s="2"/>
      <c r="BF290" s="2"/>
      <c r="BG290" s="2"/>
      <c r="BH290" s="2"/>
      <c r="BI290" s="2"/>
      <c r="BJ290" s="2"/>
    </row>
    <row r="291" spans="1:62" ht="14.25" customHeight="1">
      <c r="A291" s="23">
        <v>6</v>
      </c>
      <c r="B291" s="38" t="s">
        <v>729</v>
      </c>
      <c r="C291" s="47"/>
      <c r="D291" s="61"/>
      <c r="E291" s="47"/>
      <c r="F291" s="50" t="str">
        <f>IF(D291="","-",IF(VLOOKUP(D291,'S1-TI'!$D$7:$U$58,7,0)=0,"-",IF(AND(D291=D291,OR(E291="T",E291="P")),VLOOKUP(D291,'S1-TI'!$D$7:$U$58,7,0),"-")))</f>
        <v>-</v>
      </c>
      <c r="G291" s="50" t="str">
        <f>IF(D291="","-",IF(VLOOKUP(D291,'S1-TI'!$D$7:$U$58,8,0)=0,"-",IF(AND(D291=D291,OR(E291="T",E291="P")),VLOOKUP(D291,'S1-TI'!$D$7:$U$58,8,0),"-")))</f>
        <v>-</v>
      </c>
      <c r="H291" s="50" t="str">
        <f>IF(D291="","-",IF(VLOOKUP(D291,'S1-TI'!$D$7:$U$58,9,0)=0,"-",IF(AND(D291=D291,OR(E291="T",E291="P")),VLOOKUP(D291,'S1-TI'!$D$7:$U$58,9,0),"-")))</f>
        <v>-</v>
      </c>
      <c r="I291" s="50" t="str">
        <f>IF(D291="","-",IF(VLOOKUP(D291,'S1-TI'!$D$7:$U$58,17,0)=0,"-",IF(AND(D291=D291,E291="P"),VLOOKUP(D291,'S1-TI'!$D$7:$U$58,17,0),"-")))</f>
        <v>-</v>
      </c>
      <c r="J291" s="51" t="str">
        <f>IF(D291="","-",IF(VLOOKUP(D291,'S1-TI'!$D$7:$U$58,18,0)=0,"-",IF(AND(D291=D291,E291="P"),VLOOKUP(D291,'S1-TI'!$D$7:$U$58,18,0),"-")))</f>
        <v>-</v>
      </c>
      <c r="K291" s="57" t="s">
        <v>93</v>
      </c>
      <c r="L291" s="56"/>
      <c r="M291" s="47"/>
      <c r="N291" s="61"/>
      <c r="O291" s="47"/>
      <c r="P291" s="50" t="str">
        <f>IF(N291="","-",IF(VLOOKUP(N291,'S1-TI'!$D$7:$U$58,7,0)=0,"-",IF(AND(N291=N291,OR(O291="T",O291="P")),VLOOKUP(N291,'S1-TI'!$D$7:$U$58,7,0),"-")))</f>
        <v>-</v>
      </c>
      <c r="Q291" s="50" t="str">
        <f>IF(N291="","-",IF(VLOOKUP(N291,'S1-TI'!$D$7:$U$58,8,0)=0,"-",IF(AND(N291=N291,OR(O291="T",O291="P")),VLOOKUP(N291,'S1-TI'!$D$7:$U$58,8,0),"-")))</f>
        <v>-</v>
      </c>
      <c r="R291" s="50" t="str">
        <f>IF(N291="","-",IF(VLOOKUP(N291,'S1-TI'!$D$7:$U$58,9,0)=0,"-",IF(AND(N291=N291,OR(O291="T",O291="P")),VLOOKUP(N291,'S1-TI'!$D$7:$U$58,9,0),"-")))</f>
        <v>-</v>
      </c>
      <c r="S291" s="50" t="str">
        <f>IF(N291="","-",IF(VLOOKUP(N291,'S1-TI'!$D$7:$U$58,17,0)=0,"-",IF(AND(N291=N291,O291="P"),VLOOKUP(N291,'S1-TI'!$D$7:$U$58,17,0),"-")))</f>
        <v>-</v>
      </c>
      <c r="T291" s="51" t="str">
        <f>IF(N291="","-",IF(VLOOKUP(N291,'S1-TI'!$D$7:$U$58,18,0)=0,"-",IF(AND(N291=N291,O291="P"),VLOOKUP(N291,'S1-TI'!$D$7:$U$58,18,0),"-")))</f>
        <v>-</v>
      </c>
      <c r="U291" s="57" t="s">
        <v>93</v>
      </c>
      <c r="V291" s="56"/>
      <c r="W291" s="47"/>
      <c r="X291" s="48" t="s">
        <v>100</v>
      </c>
      <c r="Y291" s="49" t="s">
        <v>31</v>
      </c>
      <c r="Z291" s="50" t="str">
        <f>IF(X291="","-",IF(VLOOKUP(X291,'S1-TI'!$D$7:$U$58,7,0)=0,"-",IF(AND(X291=X291,OR(Y291="T",Y291="P")),VLOOKUP(X291,'S1-TI'!$D$7:$U$58,7,0),"-")))</f>
        <v>SML</v>
      </c>
      <c r="AA291" s="50" t="str">
        <f>IF(X291="","-",IF(VLOOKUP(X291,'S1-TI'!$D$7:$U$58,8,0)=0,"-",IF(AND(X291=X291,OR(Y291="T",Y291="P")),VLOOKUP(X291,'S1-TI'!$D$7:$U$58,8,0),"-")))</f>
        <v>MSL</v>
      </c>
      <c r="AB291" s="50" t="str">
        <f>IF(X291="","-",IF(VLOOKUP(X291,'S1-TI'!$D$7:$U$58,9,0)=0,"-",IF(AND(X291=X291,OR(Y291="T",Y291="P")),VLOOKUP(X291,'S1-TI'!$D$7:$U$58,9,0),"-")))</f>
        <v>-</v>
      </c>
      <c r="AC291" s="50" t="str">
        <f>IF(X291="","-",IF(VLOOKUP(X291,'S1-TI'!$D$7:$U$58,17,0)=0,"-",IF(AND(X291=X291,Y291="P"),VLOOKUP(X291,'S1-TI'!$D$7:$U$58,17,0),"-")))</f>
        <v>-</v>
      </c>
      <c r="AD291" s="51" t="str">
        <f>IF(X291="","-",IF(VLOOKUP(X291,'S1-TI'!$D$7:$U$58,18,0)=0,"-",IF(AND(X291=X291,Y291="P"),VLOOKUP(X291,'S1-TI'!$D$7:$U$58,18,0),"-")))</f>
        <v>-</v>
      </c>
      <c r="AE291" s="57" t="s">
        <v>93</v>
      </c>
      <c r="AF291" s="53" t="s">
        <v>90</v>
      </c>
      <c r="AG291" s="47"/>
      <c r="AH291" s="61"/>
      <c r="AI291" s="47"/>
      <c r="AJ291" s="50" t="str">
        <f>IF(AH291="","-",IF(VLOOKUP(AH291,'S1-TI'!$D$7:$U$58,7,0)=0,"-",IF(AND(AH291=AH291,OR(AI291="T",AI291="P")),VLOOKUP(AH291,'S1-TI'!$D$7:$U$58,7,0),"-")))</f>
        <v>-</v>
      </c>
      <c r="AK291" s="50" t="str">
        <f>IF(AH291="","-",IF(VLOOKUP(AH291,'S1-TI'!$D$7:$U$58,8,0)=0,"-",IF(AND(AH291=AH291,OR(AI291="T",AI291="P")),VLOOKUP(AH291,'S1-TI'!$D$7:$U$58,8,0),"-")))</f>
        <v>-</v>
      </c>
      <c r="AL291" s="50" t="str">
        <f>IF(AH291="","-",IF(VLOOKUP(AH291,'S1-TI'!$D$7:$U$58,9,0)=0,"-",IF(AND(AH291=AH291,OR(AI291="T",AI291="P")),VLOOKUP(AH291,'S1-TI'!$D$7:$U$58,9,0),"-")))</f>
        <v>-</v>
      </c>
      <c r="AM291" s="50" t="str">
        <f>IF(AH291="","-",IF(VLOOKUP(AH291,'S1-TI'!$D$7:$U$58,17,0)=0,"-",IF(AND(AH291=AH291,AI291="P"),VLOOKUP(AH291,'S1-TI'!$D$7:$U$58,17,0),"-")))</f>
        <v>-</v>
      </c>
      <c r="AN291" s="51" t="str">
        <f>IF(AH291="","-",IF(VLOOKUP(AH291,'S1-TI'!$D$7:$U$58,18,0)=0,"-",IF(AND(AH291=AH291,AI291="P"),VLOOKUP(AH291,'S1-TI'!$D$7:$U$58,18,0),"-")))</f>
        <v>-</v>
      </c>
      <c r="AO291" s="57" t="s">
        <v>93</v>
      </c>
      <c r="AP291" s="56"/>
      <c r="AQ291" s="47"/>
      <c r="AR291" s="48" t="s">
        <v>100</v>
      </c>
      <c r="AS291" s="49" t="s">
        <v>31</v>
      </c>
      <c r="AT291" s="50" t="str">
        <f>IF(AR291="","-",IF(VLOOKUP(AR291,'S1-TI'!$D$7:$U$58,7,0)=0,"-",IF(AND(AR291=AR291,OR(AS291="T",AS291="P")),VLOOKUP(AR291,'S1-TI'!$D$7:$U$58,7,0),"-")))</f>
        <v>SML</v>
      </c>
      <c r="AU291" s="50" t="str">
        <f>IF(AR291="","-",IF(VLOOKUP(AR291,'S1-TI'!$D$7:$U$58,8,0)=0,"-",IF(AND(AR291=AR291,OR(AS291="T",AS291="P")),VLOOKUP(AR291,'S1-TI'!$D$7:$U$58,8,0),"-")))</f>
        <v>MSL</v>
      </c>
      <c r="AV291" s="50" t="str">
        <f>IF(AR291="","-",IF(VLOOKUP(AR291,'S1-TI'!$D$7:$U$58,9,0)=0,"-",IF(AND(AR291=AR291,OR(AS291="T",AS291="P")),VLOOKUP(AR291,'S1-TI'!$D$7:$U$58,9,0),"-")))</f>
        <v>-</v>
      </c>
      <c r="AW291" s="50" t="str">
        <f>IF(AR291="","-",IF(VLOOKUP(AR291,'S1-TI'!$D$7:$U$58,17,0)=0,"-",IF(AND(AR291=AR291,AS291="P"),VLOOKUP(AR291,'S1-TI'!$D$7:$U$58,17,0),"-")))</f>
        <v>-</v>
      </c>
      <c r="AX291" s="51" t="str">
        <f>IF(AR291="","-",IF(VLOOKUP(AR291,'S1-TI'!$D$7:$U$58,18,0)=0,"-",IF(AND(AR291=AR291,AS291="P"),VLOOKUP(AR291,'S1-TI'!$D$7:$U$58,18,0),"-")))</f>
        <v>-</v>
      </c>
      <c r="AY291" s="57" t="s">
        <v>93</v>
      </c>
      <c r="AZ291" s="53" t="s">
        <v>85</v>
      </c>
      <c r="BA291" s="22"/>
      <c r="BB291" s="22"/>
      <c r="BC291" s="22"/>
      <c r="BD291" s="22"/>
      <c r="BE291" s="2"/>
      <c r="BF291" s="2"/>
      <c r="BG291" s="2"/>
      <c r="BH291" s="2"/>
      <c r="BI291" s="2"/>
      <c r="BJ291" s="2"/>
    </row>
    <row r="292" spans="1:62" ht="14.25" customHeight="1">
      <c r="A292" s="23">
        <v>6</v>
      </c>
      <c r="B292" s="38" t="s">
        <v>729</v>
      </c>
      <c r="C292" s="47"/>
      <c r="D292" s="48" t="s">
        <v>623</v>
      </c>
      <c r="E292" s="49" t="s">
        <v>31</v>
      </c>
      <c r="F292" s="50" t="str">
        <f>IF(D292="","-",IF(VLOOKUP(D292,'S1-SI'!$D$7:$U$58,7,0)=0,"-",IF(AND(D292=D292,OR(E292="T",E292="P")),VLOOKUP(D292,'S1-SI'!$D$7:$U$58,7,0),"-")))</f>
        <v>LMG</v>
      </c>
      <c r="G292" s="50" t="str">
        <f>IF(D292="","-",IF(VLOOKUP(D292,'S1-SI'!$D$7:$U$58,8,0)=0,"-",IF(AND(D292=D292,OR(E292="T",E292="P")),VLOOKUP(D292,'S1-SI'!$D$7:$U$58,8,0),"-")))</f>
        <v>-</v>
      </c>
      <c r="H292" s="50" t="str">
        <f>IF(D292="","-",IF(VLOOKUP(D292,'S1-SI'!$D$7:$U$58,9,0)=0,"-",IF(AND(D292=D292,OR(E292="T",E292="P")),VLOOKUP(D292,'S1-SI'!$D$7:$U$58,9,0),"-")))</f>
        <v>-</v>
      </c>
      <c r="I292" s="50" t="str">
        <f>IF(D292="","-",IF(VLOOKUP(D292,'S1-SI'!$D$7:$U$58,17,0)=0,"-",IF(AND(D292=D292,E292="P"),VLOOKUP(D292,'S1-SI'!$D$7:$U$58,17,0),"-")))</f>
        <v>-</v>
      </c>
      <c r="J292" s="51" t="str">
        <f>IF(D292="","-",IF(VLOOKUP(D292,'S1-SI'!$D$7:$U$58,18,0)=0,"-",IF(AND(D292=D292,E292="P"),VLOOKUP(D292,'S1-SI'!$D$7:$U$58,18,0),"-")))</f>
        <v>-</v>
      </c>
      <c r="K292" s="52" t="s">
        <v>99</v>
      </c>
      <c r="L292" s="53" t="s">
        <v>36</v>
      </c>
      <c r="M292" s="47"/>
      <c r="N292" s="48" t="s">
        <v>623</v>
      </c>
      <c r="O292" s="49" t="s">
        <v>38</v>
      </c>
      <c r="P292" s="50" t="str">
        <f>IF(N292="","-",IF(VLOOKUP(N292,'S1-SI'!$D$7:$U$58,7,0)=0,"-",IF(AND(N292=N292,OR(O292="T",O292="P")),VLOOKUP(N292,'S1-SI'!$D$7:$U$58,7,0),"-")))</f>
        <v>LMG</v>
      </c>
      <c r="Q292" s="50" t="str">
        <f>IF(N292="","-",IF(VLOOKUP(N292,'S1-SI'!$D$7:$U$58,8,0)=0,"-",IF(AND(N292=N292,OR(O292="T",O292="P")),VLOOKUP(N292,'S1-SI'!$D$7:$U$58,8,0),"-")))</f>
        <v>-</v>
      </c>
      <c r="R292" s="50" t="str">
        <f>IF(N292="","-",IF(VLOOKUP(N292,'S1-SI'!$D$7:$U$58,9,0)=0,"-",IF(AND(N292=N292,OR(O292="T",O292="P")),VLOOKUP(N292,'S1-SI'!$D$7:$U$58,9,0),"-")))</f>
        <v>-</v>
      </c>
      <c r="S292" s="50" t="str">
        <f>IF(N292="","-",IF(VLOOKUP(N292,'S1-SI'!$D$7:$U$58,17,0)=0,"-",IF(AND(N292=N292,O292="P"),VLOOKUP(N292,'S1-SI'!$D$7:$U$58,17,0),"-")))</f>
        <v>-</v>
      </c>
      <c r="T292" s="51" t="str">
        <f>IF(N292="","-",IF(VLOOKUP(N292,'S1-SI'!$D$7:$U$58,18,0)=0,"-",IF(AND(N292=N292,O292="P"),VLOOKUP(N292,'S1-SI'!$D$7:$U$58,18,0),"-")))</f>
        <v>-</v>
      </c>
      <c r="U292" s="52" t="s">
        <v>99</v>
      </c>
      <c r="V292" s="53" t="s">
        <v>33</v>
      </c>
      <c r="W292" s="47"/>
      <c r="X292" s="48" t="s">
        <v>614</v>
      </c>
      <c r="Y292" s="49" t="s">
        <v>31</v>
      </c>
      <c r="Z292" s="50" t="str">
        <f>IF(X292="","-",IF(VLOOKUP(X292,'S1-SI'!$D$7:$U$58,7,0)=0,"-",IF(AND(X292=X292,OR(Y292="T",Y292="P")),VLOOKUP(X292,'S1-SI'!$D$7:$U$58,7,0),"-")))</f>
        <v>NMA</v>
      </c>
      <c r="AA292" s="50" t="str">
        <f>IF(X292="","-",IF(VLOOKUP(X292,'S1-SI'!$D$7:$U$58,8,0)=0,"-",IF(AND(X292=X292,OR(Y292="T",Y292="P")),VLOOKUP(X292,'S1-SI'!$D$7:$U$58,8,0),"-")))</f>
        <v>-</v>
      </c>
      <c r="AB292" s="50" t="str">
        <f>IF(X292="","-",IF(VLOOKUP(X292,'S1-SI'!$D$7:$U$58,9,0)=0,"-",IF(AND(X292=X292,OR(Y292="T",Y292="P")),VLOOKUP(X292,'S1-SI'!$D$7:$U$58,9,0),"-")))</f>
        <v>-</v>
      </c>
      <c r="AC292" s="50" t="str">
        <f>IF(X292="","-",IF(VLOOKUP(X292,'S1-SI'!$D$7:$U$58,17,0)=0,"-",IF(AND(X292=X292,Y292="P"),VLOOKUP(X292,'S1-SI'!$D$7:$U$58,17,0),"-")))</f>
        <v>-</v>
      </c>
      <c r="AD292" s="51" t="str">
        <f>IF(X292="","-",IF(VLOOKUP(X292,'S1-SI'!$D$7:$U$58,18,0)=0,"-",IF(AND(X292=X292,Y292="P"),VLOOKUP(X292,'S1-SI'!$D$7:$U$58,18,0),"-")))</f>
        <v>-</v>
      </c>
      <c r="AE292" s="52" t="s">
        <v>99</v>
      </c>
      <c r="AF292" s="53" t="s">
        <v>42</v>
      </c>
      <c r="AG292" s="47"/>
      <c r="AH292" s="48" t="s">
        <v>614</v>
      </c>
      <c r="AI292" s="49" t="s">
        <v>38</v>
      </c>
      <c r="AJ292" s="50" t="str">
        <f>IF(AH292="","-",IF(VLOOKUP(AH292,'S1-SI'!$D$7:$U$58,7,0)=0,"-",IF(AND(AH292=AH292,OR(AI292="T",AI292="P")),VLOOKUP(AH292,'S1-SI'!$D$7:$U$58,7,0),"-")))</f>
        <v>NMA</v>
      </c>
      <c r="AK292" s="50" t="str">
        <f>IF(AH292="","-",IF(VLOOKUP(AH292,'S1-SI'!$D$7:$U$58,8,0)=0,"-",IF(AND(AH292=AH292,OR(AI292="T",AI292="P")),VLOOKUP(AH292,'S1-SI'!$D$7:$U$58,8,0),"-")))</f>
        <v>-</v>
      </c>
      <c r="AL292" s="50" t="str">
        <f>IF(AH292="","-",IF(VLOOKUP(AH292,'S1-SI'!$D$7:$U$58,9,0)=0,"-",IF(AND(AH292=AH292,OR(AI292="T",AI292="P")),VLOOKUP(AH292,'S1-SI'!$D$7:$U$58,9,0),"-")))</f>
        <v>-</v>
      </c>
      <c r="AM292" s="50" t="str">
        <f>IF(AH292="","-",IF(VLOOKUP(AH292,'S1-SI'!$D$7:$U$58,17,0)=0,"-",IF(AND(AH292=AH292,AI292="P"),VLOOKUP(AH292,'S1-SI'!$D$7:$U$58,17,0),"-")))</f>
        <v>-</v>
      </c>
      <c r="AN292" s="51" t="str">
        <f>IF(AH292="","-",IF(VLOOKUP(AH292,'S1-SI'!$D$7:$U$58,18,0)=0,"-",IF(AND(AH292=AH292,AI292="P"),VLOOKUP(AH292,'S1-SI'!$D$7:$U$58,18,0),"-")))</f>
        <v>-</v>
      </c>
      <c r="AO292" s="52" t="s">
        <v>99</v>
      </c>
      <c r="AP292" s="53" t="s">
        <v>88</v>
      </c>
      <c r="AQ292" s="47"/>
      <c r="AR292" s="61"/>
      <c r="AS292" s="47"/>
      <c r="AT292" s="50" t="str">
        <f>IF(AR292="","-",IF(VLOOKUP(AR292,'S1-SI'!$D$7:$U$58,7,0)=0,"-",IF(AND(AR292=AR292,OR(AS292="T",AS292="P")),VLOOKUP(AR292,'S1-SI'!$D$7:$U$58,7,0),"-")))</f>
        <v>-</v>
      </c>
      <c r="AU292" s="50" t="str">
        <f>IF(AR292="","-",IF(VLOOKUP(AR292,'S1-SI'!$D$7:$U$58,8,0)=0,"-",IF(AND(AR292=AR292,OR(AS292="T",AS292="P")),VLOOKUP(AR292,'S1-SI'!$D$7:$U$58,8,0),"-")))</f>
        <v>-</v>
      </c>
      <c r="AV292" s="50" t="str">
        <f>IF(AR292="","-",IF(VLOOKUP(AR292,'S1-SI'!$D$7:$U$58,9,0)=0,"-",IF(AND(AR292=AR292,OR(AS292="T",AS292="P")),VLOOKUP(AR292,'S1-SI'!$D$7:$U$58,9,0),"-")))</f>
        <v>-</v>
      </c>
      <c r="AW292" s="50" t="str">
        <f>IF(AR292="","-",IF(VLOOKUP(AR292,'S1-SI'!$D$7:$U$58,17,0)=0,"-",IF(AND(AR292=AR292,AS292="P"),VLOOKUP(AR292,'S1-SI'!$D$7:$U$58,17,0),"-")))</f>
        <v>-</v>
      </c>
      <c r="AX292" s="51" t="str">
        <f>IF(AR292="","-",IF(VLOOKUP(AR292,'S1-SI'!$D$7:$U$58,18,0)=0,"-",IF(AND(AR292=AR292,AS292="P"),VLOOKUP(AR292,'S1-SI'!$D$7:$U$58,18,0),"-")))</f>
        <v>-</v>
      </c>
      <c r="AY292" s="52" t="s">
        <v>99</v>
      </c>
      <c r="AZ292" s="56"/>
      <c r="BA292" s="22"/>
      <c r="BB292" s="22"/>
      <c r="BC292" s="22"/>
      <c r="BD292" s="22"/>
      <c r="BE292" s="2"/>
      <c r="BF292" s="2"/>
      <c r="BG292" s="2"/>
      <c r="BH292" s="2"/>
      <c r="BI292" s="2"/>
      <c r="BJ292" s="2"/>
    </row>
    <row r="293" spans="1:62" ht="14.25" customHeight="1">
      <c r="A293" s="23">
        <v>6</v>
      </c>
      <c r="B293" s="38" t="s">
        <v>729</v>
      </c>
      <c r="C293" s="47"/>
      <c r="D293" s="48" t="s">
        <v>623</v>
      </c>
      <c r="E293" s="49" t="s">
        <v>31</v>
      </c>
      <c r="F293" s="50" t="str">
        <f>IF(D293="","-",IF(VLOOKUP(D293,'S1-SI'!$D$7:$U$58,7,0)=0,"-",IF(AND(D293=D293,OR(E293="T",E293="P")),VLOOKUP(D293,'S1-SI'!$D$7:$U$58,7,0),"-")))</f>
        <v>LMG</v>
      </c>
      <c r="G293" s="50" t="str">
        <f>IF(D293="","-",IF(VLOOKUP(D293,'S1-SI'!$D$7:$U$58,8,0)=0,"-",IF(AND(D293=D293,OR(E293="T",E293="P")),VLOOKUP(D293,'S1-SI'!$D$7:$U$58,8,0),"-")))</f>
        <v>-</v>
      </c>
      <c r="H293" s="50" t="str">
        <f>IF(D293="","-",IF(VLOOKUP(D293,'S1-SI'!$D$7:$U$58,9,0)=0,"-",IF(AND(D293=D293,OR(E293="T",E293="P")),VLOOKUP(D293,'S1-SI'!$D$7:$U$58,9,0),"-")))</f>
        <v>-</v>
      </c>
      <c r="I293" s="50" t="str">
        <f>IF(D293="","-",IF(VLOOKUP(D293,'S1-SI'!$D$7:$U$58,17,0)=0,"-",IF(AND(D293=D293,E293="P"),VLOOKUP(D293,'S1-SI'!$D$7:$U$58,17,0),"-")))</f>
        <v>-</v>
      </c>
      <c r="J293" s="51" t="str">
        <f>IF(D293="","-",IF(VLOOKUP(D293,'S1-SI'!$D$7:$U$58,18,0)=0,"-",IF(AND(D293=D293,E293="P"),VLOOKUP(D293,'S1-SI'!$D$7:$U$58,18,0),"-")))</f>
        <v>-</v>
      </c>
      <c r="K293" s="52" t="s">
        <v>105</v>
      </c>
      <c r="L293" s="53" t="s">
        <v>36</v>
      </c>
      <c r="M293" s="47"/>
      <c r="N293" s="48" t="s">
        <v>623</v>
      </c>
      <c r="O293" s="49" t="s">
        <v>38</v>
      </c>
      <c r="P293" s="50" t="str">
        <f>IF(N293="","-",IF(VLOOKUP(N293,'S1-SI'!$D$7:$U$58,7,0)=0,"-",IF(AND(N293=N293,OR(O293="T",O293="P")),VLOOKUP(N293,'S1-SI'!$D$7:$U$58,7,0),"-")))</f>
        <v>LMG</v>
      </c>
      <c r="Q293" s="50" t="str">
        <f>IF(N293="","-",IF(VLOOKUP(N293,'S1-SI'!$D$7:$U$58,8,0)=0,"-",IF(AND(N293=N293,OR(O293="T",O293="P")),VLOOKUP(N293,'S1-SI'!$D$7:$U$58,8,0),"-")))</f>
        <v>-</v>
      </c>
      <c r="R293" s="50" t="str">
        <f>IF(N293="","-",IF(VLOOKUP(N293,'S1-SI'!$D$7:$U$58,9,0)=0,"-",IF(AND(N293=N293,OR(O293="T",O293="P")),VLOOKUP(N293,'S1-SI'!$D$7:$U$58,9,0),"-")))</f>
        <v>-</v>
      </c>
      <c r="S293" s="50" t="str">
        <f>IF(N293="","-",IF(VLOOKUP(N293,'S1-SI'!$D$7:$U$58,17,0)=0,"-",IF(AND(N293=N293,O293="P"),VLOOKUP(N293,'S1-SI'!$D$7:$U$58,17,0),"-")))</f>
        <v>-</v>
      </c>
      <c r="T293" s="51" t="str">
        <f>IF(N293="","-",IF(VLOOKUP(N293,'S1-SI'!$D$7:$U$58,18,0)=0,"-",IF(AND(N293=N293,O293="P"),VLOOKUP(N293,'S1-SI'!$D$7:$U$58,18,0),"-")))</f>
        <v>-</v>
      </c>
      <c r="U293" s="52" t="s">
        <v>105</v>
      </c>
      <c r="V293" s="53" t="s">
        <v>33</v>
      </c>
      <c r="W293" s="47"/>
      <c r="X293" s="48" t="s">
        <v>614</v>
      </c>
      <c r="Y293" s="49" t="s">
        <v>31</v>
      </c>
      <c r="Z293" s="50" t="str">
        <f>IF(X293="","-",IF(VLOOKUP(X293,'S1-SI'!$D$7:$U$58,7,0)=0,"-",IF(AND(X293=X293,OR(Y293="T",Y293="P")),VLOOKUP(X293,'S1-SI'!$D$7:$U$58,7,0),"-")))</f>
        <v>NMA</v>
      </c>
      <c r="AA293" s="50" t="str">
        <f>IF(X293="","-",IF(VLOOKUP(X293,'S1-SI'!$D$7:$U$58,8,0)=0,"-",IF(AND(X293=X293,OR(Y293="T",Y293="P")),VLOOKUP(X293,'S1-SI'!$D$7:$U$58,8,0),"-")))</f>
        <v>-</v>
      </c>
      <c r="AB293" s="50" t="str">
        <f>IF(X293="","-",IF(VLOOKUP(X293,'S1-SI'!$D$7:$U$58,9,0)=0,"-",IF(AND(X293=X293,OR(Y293="T",Y293="P")),VLOOKUP(X293,'S1-SI'!$D$7:$U$58,9,0),"-")))</f>
        <v>-</v>
      </c>
      <c r="AC293" s="50" t="str">
        <f>IF(X293="","-",IF(VLOOKUP(X293,'S1-SI'!$D$7:$U$58,17,0)=0,"-",IF(AND(X293=X293,Y293="P"),VLOOKUP(X293,'S1-SI'!$D$7:$U$58,17,0),"-")))</f>
        <v>-</v>
      </c>
      <c r="AD293" s="51" t="str">
        <f>IF(X293="","-",IF(VLOOKUP(X293,'S1-SI'!$D$7:$U$58,18,0)=0,"-",IF(AND(X293=X293,Y293="P"),VLOOKUP(X293,'S1-SI'!$D$7:$U$58,18,0),"-")))</f>
        <v>-</v>
      </c>
      <c r="AE293" s="52" t="s">
        <v>105</v>
      </c>
      <c r="AF293" s="53" t="s">
        <v>42</v>
      </c>
      <c r="AG293" s="47"/>
      <c r="AH293" s="48" t="s">
        <v>614</v>
      </c>
      <c r="AI293" s="49" t="s">
        <v>38</v>
      </c>
      <c r="AJ293" s="50" t="str">
        <f>IF(AH293="","-",IF(VLOOKUP(AH293,'S1-SI'!$D$7:$U$58,7,0)=0,"-",IF(AND(AH293=AH293,OR(AI293="T",AI293="P")),VLOOKUP(AH293,'S1-SI'!$D$7:$U$58,7,0),"-")))</f>
        <v>NMA</v>
      </c>
      <c r="AK293" s="50" t="str">
        <f>IF(AH293="","-",IF(VLOOKUP(AH293,'S1-SI'!$D$7:$U$58,8,0)=0,"-",IF(AND(AH293=AH293,OR(AI293="T",AI293="P")),VLOOKUP(AH293,'S1-SI'!$D$7:$U$58,8,0),"-")))</f>
        <v>-</v>
      </c>
      <c r="AL293" s="50" t="str">
        <f>IF(AH293="","-",IF(VLOOKUP(AH293,'S1-SI'!$D$7:$U$58,9,0)=0,"-",IF(AND(AH293=AH293,OR(AI293="T",AI293="P")),VLOOKUP(AH293,'S1-SI'!$D$7:$U$58,9,0),"-")))</f>
        <v>-</v>
      </c>
      <c r="AM293" s="50" t="str">
        <f>IF(AH293="","-",IF(VLOOKUP(AH293,'S1-SI'!$D$7:$U$58,17,0)=0,"-",IF(AND(AH293=AH293,AI293="P"),VLOOKUP(AH293,'S1-SI'!$D$7:$U$58,17,0),"-")))</f>
        <v>-</v>
      </c>
      <c r="AN293" s="51" t="str">
        <f>IF(AH293="","-",IF(VLOOKUP(AH293,'S1-SI'!$D$7:$U$58,18,0)=0,"-",IF(AND(AH293=AH293,AI293="P"),VLOOKUP(AH293,'S1-SI'!$D$7:$U$58,18,0),"-")))</f>
        <v>-</v>
      </c>
      <c r="AO293" s="52" t="s">
        <v>105</v>
      </c>
      <c r="AP293" s="53" t="s">
        <v>88</v>
      </c>
      <c r="AQ293" s="47"/>
      <c r="AR293" s="61"/>
      <c r="AS293" s="47"/>
      <c r="AT293" s="50" t="str">
        <f>IF(AR293="","-",IF(VLOOKUP(AR293,'S1-SI'!$D$7:$U$58,7,0)=0,"-",IF(AND(AR293=AR293,OR(AS293="T",AS293="P")),VLOOKUP(AR293,'S1-SI'!$D$7:$U$58,7,0),"-")))</f>
        <v>-</v>
      </c>
      <c r="AU293" s="50" t="str">
        <f>IF(AR293="","-",IF(VLOOKUP(AR293,'S1-SI'!$D$7:$U$58,8,0)=0,"-",IF(AND(AR293=AR293,OR(AS293="T",AS293="P")),VLOOKUP(AR293,'S1-SI'!$D$7:$U$58,8,0),"-")))</f>
        <v>-</v>
      </c>
      <c r="AV293" s="50" t="str">
        <f>IF(AR293="","-",IF(VLOOKUP(AR293,'S1-SI'!$D$7:$U$58,9,0)=0,"-",IF(AND(AR293=AR293,OR(AS293="T",AS293="P")),VLOOKUP(AR293,'S1-SI'!$D$7:$U$58,9,0),"-")))</f>
        <v>-</v>
      </c>
      <c r="AW293" s="50" t="str">
        <f>IF(AR293="","-",IF(VLOOKUP(AR293,'S1-SI'!$D$7:$U$58,17,0)=0,"-",IF(AND(AR293=AR293,AS293="P"),VLOOKUP(AR293,'S1-SI'!$D$7:$U$58,17,0),"-")))</f>
        <v>-</v>
      </c>
      <c r="AX293" s="51" t="str">
        <f>IF(AR293="","-",IF(VLOOKUP(AR293,'S1-SI'!$D$7:$U$58,18,0)=0,"-",IF(AND(AR293=AR293,AS293="P"),VLOOKUP(AR293,'S1-SI'!$D$7:$U$58,18,0),"-")))</f>
        <v>-</v>
      </c>
      <c r="AY293" s="52" t="s">
        <v>105</v>
      </c>
      <c r="AZ293" s="56"/>
      <c r="BA293" s="22"/>
      <c r="BB293" s="22"/>
      <c r="BC293" s="22"/>
      <c r="BD293" s="22"/>
      <c r="BE293" s="2"/>
      <c r="BF293" s="2"/>
      <c r="BG293" s="2"/>
      <c r="BH293" s="2"/>
      <c r="BI293" s="2"/>
      <c r="BJ293" s="2"/>
    </row>
    <row r="294" spans="1:62" ht="14.25" customHeight="1">
      <c r="A294" s="23">
        <v>6</v>
      </c>
      <c r="B294" s="38" t="s">
        <v>729</v>
      </c>
      <c r="C294" s="47"/>
      <c r="D294" s="48" t="s">
        <v>396</v>
      </c>
      <c r="E294" s="49" t="s">
        <v>31</v>
      </c>
      <c r="F294" s="50" t="str">
        <f>IF(D294="","-",IF(VLOOKUP(D294,'S1-TE'!$D$7:$U$58,7,0)=0,"-",IF(AND(D294=D294,OR(E294="T",E294="P")),VLOOKUP(D294,'S1-TE'!$D$7:$U$58,7,0),"-")))</f>
        <v>SFA</v>
      </c>
      <c r="G294" s="50" t="str">
        <f>IF(D294="","-",IF(VLOOKUP(D294,'S1-TE'!$D$7:$U$58,8,0)=0,"-",IF(AND(D294=D294,OR(E294="T",E294="P")),VLOOKUP(D294,'S1-TE'!$D$7:$U$58,8,0),"-")))</f>
        <v>-</v>
      </c>
      <c r="H294" s="50" t="str">
        <f>IF(D294="","-",IF(VLOOKUP(D294,'S1-TE'!$D$7:$U$58,9,0)=0,"-",IF(AND(D294=D294,OR(E294="T",E294="P")),VLOOKUP(D294,'S1-TE'!$D$7:$U$58,9,0),"-")))</f>
        <v>-</v>
      </c>
      <c r="I294" s="50" t="str">
        <f>IF(D294="","-",IF(VLOOKUP(D294,'S1-TE'!$D$7:$U$58,17,0)=0,"-",IF(AND(D294=D294,E294="P"),VLOOKUP(D294,'S1-TE'!$D$7:$U$58,17,0),"-")))</f>
        <v>-</v>
      </c>
      <c r="J294" s="51" t="str">
        <f>IF(D294="","-",IF(VLOOKUP(D294,'S1-TE'!$D$7:$U$58,18,0)=0,"-",IF(AND(D294=D294,E294="P"),VLOOKUP(D294,'S1-TE'!$D$7:$U$58,18,0),"-")))</f>
        <v>-</v>
      </c>
      <c r="K294" s="52" t="s">
        <v>112</v>
      </c>
      <c r="L294" s="53" t="s">
        <v>74</v>
      </c>
      <c r="M294" s="47"/>
      <c r="N294" s="61"/>
      <c r="O294" s="47"/>
      <c r="P294" s="50" t="str">
        <f>IF(N294="","-",IF(VLOOKUP(N294,'S1-TE'!$D$7:$U$58,7,0)=0,"-",IF(AND(N294=N294,OR(O294="T",O294="P")),VLOOKUP(N294,'S1-TE'!$D$7:$U$58,7,0),"-")))</f>
        <v>-</v>
      </c>
      <c r="Q294" s="50" t="str">
        <f>IF(N294="","-",IF(VLOOKUP(N294,'S1-TE'!$D$7:$U$58,8,0)=0,"-",IF(AND(N294=N294,OR(O294="T",O294="P")),VLOOKUP(N294,'S1-TE'!$D$7:$U$58,8,0),"-")))</f>
        <v>-</v>
      </c>
      <c r="R294" s="50" t="str">
        <f>IF(N294="","-",IF(VLOOKUP(N294,'S1-TE'!$D$7:$U$58,9,0)=0,"-",IF(AND(N294=N294,OR(O294="T",O294="P")),VLOOKUP(N294,'S1-TE'!$D$7:$U$58,9,0),"-")))</f>
        <v>-</v>
      </c>
      <c r="S294" s="50" t="str">
        <f>IF(N294="","-",IF(VLOOKUP(N294,'S1-TE'!$D$7:$U$58,17,0)=0,"-",IF(AND(N294=N294,O294="P"),VLOOKUP(N294,'S1-TE'!$D$7:$U$58,17,0),"-")))</f>
        <v>-</v>
      </c>
      <c r="T294" s="51" t="str">
        <f>IF(N294="","-",IF(VLOOKUP(N294,'S1-TE'!$D$7:$U$58,18,0)=0,"-",IF(AND(N294=N294,O294="P"),VLOOKUP(N294,'S1-TE'!$D$7:$U$58,18,0),"-")))</f>
        <v>-</v>
      </c>
      <c r="U294" s="52" t="s">
        <v>112</v>
      </c>
      <c r="V294" s="56"/>
      <c r="W294" s="47"/>
      <c r="X294" s="48"/>
      <c r="Y294" s="49"/>
      <c r="Z294" s="50" t="str">
        <f>IF(X294="","-",IF(VLOOKUP(X294,'S1-TE'!$D$7:$U$58,7,0)=0,"-",IF(AND(X294=X294,OR(Y294="T",Y294="P")),VLOOKUP(X294,'S1-TE'!$D$7:$U$58,7,0),"-")))</f>
        <v>-</v>
      </c>
      <c r="AA294" s="50" t="str">
        <f>IF(X294="","-",IF(VLOOKUP(X294,'S1-TE'!$D$7:$U$58,8,0)=0,"-",IF(AND(X294=X294,OR(Y294="T",Y294="P")),VLOOKUP(X294,'S1-TE'!$D$7:$U$58,8,0),"-")))</f>
        <v>-</v>
      </c>
      <c r="AB294" s="50" t="str">
        <f>IF(X294="","-",IF(VLOOKUP(X294,'S1-TE'!$D$7:$U$58,9,0)=0,"-",IF(AND(X294=X294,OR(Y294="T",Y294="P")),VLOOKUP(X294,'S1-TE'!$D$7:$U$58,9,0),"-")))</f>
        <v>-</v>
      </c>
      <c r="AC294" s="50" t="str">
        <f>IF(X294="","-",IF(VLOOKUP(X294,'S1-TE'!$D$7:$U$58,17,0)=0,"-",IF(AND(X294=X294,Y294="P"),VLOOKUP(X294,'S1-TE'!$D$7:$U$58,17,0),"-")))</f>
        <v>-</v>
      </c>
      <c r="AD294" s="51" t="str">
        <f>IF(X294="","-",IF(VLOOKUP(X294,'S1-TE'!$D$7:$U$58,18,0)=0,"-",IF(AND(X294=X294,Y294="P"),VLOOKUP(X294,'S1-TE'!$D$7:$U$58,18,0),"-")))</f>
        <v>-</v>
      </c>
      <c r="AE294" s="52" t="s">
        <v>112</v>
      </c>
      <c r="AF294" s="56"/>
      <c r="AG294" s="47"/>
      <c r="AH294" s="61"/>
      <c r="AI294" s="47"/>
      <c r="AJ294" s="50" t="str">
        <f>IF(AH294="","-",IF(VLOOKUP(AH294,'S1-TE'!$D$7:$U$58,7,0)=0,"-",IF(AND(AH294=AH294,OR(AI294="T",AI294="P")),VLOOKUP(AH294,'S1-TE'!$D$7:$U$58,7,0),"-")))</f>
        <v>-</v>
      </c>
      <c r="AK294" s="50" t="str">
        <f>IF(AH294="","-",IF(VLOOKUP(AH294,'S1-TE'!$D$7:$U$58,8,0)=0,"-",IF(AND(AH294=AH294,OR(AI294="T",AI294="P")),VLOOKUP(AH294,'S1-TE'!$D$7:$U$58,8,0),"-")))</f>
        <v>-</v>
      </c>
      <c r="AL294" s="50" t="str">
        <f>IF(AH294="","-",IF(VLOOKUP(AH294,'S1-TE'!$D$7:$U$58,9,0)=0,"-",IF(AND(AH294=AH294,OR(AI294="T",AI294="P")),VLOOKUP(AH294,'S1-TE'!$D$7:$U$58,9,0),"-")))</f>
        <v>-</v>
      </c>
      <c r="AM294" s="50" t="str">
        <f>IF(AH294="","-",IF(VLOOKUP(AH294,'S1-TE'!$D$7:$U$58,17,0)=0,"-",IF(AND(AH294=AH294,AI294="P"),VLOOKUP(AH294,'S1-TE'!$D$7:$U$58,17,0),"-")))</f>
        <v>-</v>
      </c>
      <c r="AN294" s="51" t="str">
        <f>IF(AH294="","-",IF(VLOOKUP(AH294,'S1-TE'!$D$7:$U$58,18,0)=0,"-",IF(AND(AH294=AH294,AI294="P"),VLOOKUP(AH294,'S1-TE'!$D$7:$U$58,18,0),"-")))</f>
        <v>-</v>
      </c>
      <c r="AO294" s="52" t="s">
        <v>112</v>
      </c>
      <c r="AP294" s="56"/>
      <c r="AQ294" s="47"/>
      <c r="AR294" s="48" t="s">
        <v>113</v>
      </c>
      <c r="AS294" s="49" t="s">
        <v>38</v>
      </c>
      <c r="AT294" s="50" t="str">
        <f>IF(AR294="","-",IF(VLOOKUP(AR294,'S1-TE'!$D$7:$U$58,7,0)=0,"-",IF(AND(AR294=AR294,OR(AS294="T",AS294="P")),VLOOKUP(AR294,'S1-TE'!$D$7:$U$58,7,0),"-")))</f>
        <v>AFS</v>
      </c>
      <c r="AU294" s="50" t="str">
        <f>IF(AR294="","-",IF(VLOOKUP(AR294,'S1-TE'!$D$7:$U$58,8,0)=0,"-",IF(AND(AR294=AR294,OR(AS294="T",AS294="P")),VLOOKUP(AR294,'S1-TE'!$D$7:$U$58,8,0),"-")))</f>
        <v>-</v>
      </c>
      <c r="AV294" s="50" t="str">
        <f>IF(AR294="","-",IF(VLOOKUP(AR294,'S1-TE'!$D$7:$U$58,9,0)=0,"-",IF(AND(AR294=AR294,OR(AS294="T",AS294="P")),VLOOKUP(AR294,'S1-TE'!$D$7:$U$58,9,0),"-")))</f>
        <v>-</v>
      </c>
      <c r="AW294" s="50" t="str">
        <f>IF(AR294="","-",IF(VLOOKUP(AR294,'S1-TE'!$D$7:$U$58,17,0)=0,"-",IF(AND(AR294=AR294,AS294="P"),VLOOKUP(AR294,'S1-TE'!$D$7:$U$58,17,0),"-")))</f>
        <v>-</v>
      </c>
      <c r="AX294" s="51" t="str">
        <f>IF(AR294="","-",IF(VLOOKUP(AR294,'S1-TE'!$D$7:$U$58,18,0)=0,"-",IF(AND(AR294=AR294,AS294="P"),VLOOKUP(AR294,'S1-TE'!$D$7:$U$58,18,0),"-")))</f>
        <v>-</v>
      </c>
      <c r="AY294" s="52" t="s">
        <v>112</v>
      </c>
      <c r="AZ294" s="56"/>
      <c r="BA294" s="22"/>
      <c r="BB294" s="22"/>
      <c r="BC294" s="22"/>
      <c r="BD294" s="22"/>
      <c r="BE294" s="2"/>
      <c r="BF294" s="2"/>
      <c r="BG294" s="2"/>
      <c r="BH294" s="2"/>
      <c r="BI294" s="2"/>
      <c r="BJ294" s="2"/>
    </row>
    <row r="295" spans="1:62" ht="14.25" customHeight="1">
      <c r="A295" s="23">
        <v>6</v>
      </c>
      <c r="B295" s="38" t="s">
        <v>729</v>
      </c>
      <c r="C295" s="47"/>
      <c r="D295" s="48" t="s">
        <v>87</v>
      </c>
      <c r="E295" s="49" t="s">
        <v>31</v>
      </c>
      <c r="F295" s="50" t="str">
        <f>IF(D295="","-",IF(VLOOKUP(D295,'S1-MR'!$D$7:$U$61,7,0)=0,"-",IF(AND(D295=D295,OR(E295="T",E295="P")),VLOOKUP(D295,'S1-MR'!$D$7:$U$61,7,0),"-")))</f>
        <v>RZS</v>
      </c>
      <c r="G295" s="50" t="str">
        <f>IF(D295="","-",IF(VLOOKUP(D295,'S1-MR'!$D$7:$U$61,8,0)=0,"-",IF(AND(D295=D295,OR(E295="T",E295="P")),VLOOKUP(D295,'S1-MR'!$D$7:$U$61,8,0),"-")))</f>
        <v>-</v>
      </c>
      <c r="H295" s="50" t="str">
        <f>IF(D295="","-",IF(VLOOKUP(D295,'S1-MR'!$D$7:$U$61,9,0)=0,"-",IF(AND(D295=D295,OR(E295="T",E295="P")),VLOOKUP(D295,'S1-MR'!$D$7:$U$61,9,0),"-")))</f>
        <v>-</v>
      </c>
      <c r="I295" s="50" t="str">
        <f>IF(D295="","-",IF(VLOOKUP(D295,'S1-MR'!$D$7:$U$61,17,0)=0,"-",IF(AND(D295=D295,E295="P"),VLOOKUP(D295,'S1-MR'!$D$7:$U$61,17,0),"-")))</f>
        <v>-</v>
      </c>
      <c r="J295" s="51" t="str">
        <f>IF(D295="","-",IF(VLOOKUP(D295,'S1-MR'!$D$7:$U$61,18,0)=0,"-",IF(AND(D295=D295,E295="P"),VLOOKUP(D295,'S1-MR'!$D$7:$U$61,18,0),"-")))</f>
        <v>-</v>
      </c>
      <c r="K295" s="52" t="s">
        <v>120</v>
      </c>
      <c r="L295" s="53" t="s">
        <v>70</v>
      </c>
      <c r="M295" s="47"/>
      <c r="N295" s="61"/>
      <c r="O295" s="47"/>
      <c r="P295" s="50" t="str">
        <f>IF(N295="","-",IF(VLOOKUP(N295,'S1-MR'!$D$7:$U$61,7,0)=0,"-",IF(AND(N295=N295,OR(O295="T",O295="P")),VLOOKUP(N295,'S1-MR'!$D$7:$U$61,7,0),"-")))</f>
        <v>-</v>
      </c>
      <c r="Q295" s="50" t="str">
        <f>IF(N295="","-",IF(VLOOKUP(N295,'S1-MR'!$D$7:$U$61,8,0)=0,"-",IF(AND(N295=N295,OR(O295="T",O295="P")),VLOOKUP(N295,'S1-MR'!$D$7:$U$61,8,0),"-")))</f>
        <v>-</v>
      </c>
      <c r="R295" s="50" t="str">
        <f>IF(N295="","-",IF(VLOOKUP(N295,'S1-MR'!$D$7:$U$61,9,0)=0,"-",IF(AND(N295=N295,OR(O295="T",O295="P")),VLOOKUP(N295,'S1-MR'!$D$7:$U$61,9,0),"-")))</f>
        <v>-</v>
      </c>
      <c r="S295" s="50" t="str">
        <f>IF(N295="","-",IF(VLOOKUP(N295,'S1-MR'!$D$7:$U$61,17,0)=0,"-",IF(AND(N295=N295,O295="P"),VLOOKUP(N295,'S1-MR'!$D$7:$U$61,17,0),"-")))</f>
        <v>-</v>
      </c>
      <c r="T295" s="51" t="str">
        <f>IF(N295="","-",IF(VLOOKUP(N295,'S1-MR'!$D$7:$U$61,18,0)=0,"-",IF(AND(N295=N295,O295="P"),VLOOKUP(N295,'S1-MR'!$D$7:$U$61,18,0),"-")))</f>
        <v>-</v>
      </c>
      <c r="U295" s="52" t="s">
        <v>120</v>
      </c>
      <c r="V295" s="56"/>
      <c r="W295" s="47"/>
      <c r="X295" s="61"/>
      <c r="Y295" s="47"/>
      <c r="Z295" s="50" t="str">
        <f>IF(X295="","-",IF(VLOOKUP(X295,'S1-MR'!$D$7:$U$61,7,0)=0,"-",IF(AND(X295=X295,OR(Y295="T",Y295="P")),VLOOKUP(X295,'S1-MR'!$D$7:$U$61,7,0),"-")))</f>
        <v>-</v>
      </c>
      <c r="AA295" s="50" t="str">
        <f>IF(X295="","-",IF(VLOOKUP(X295,'S1-MR'!$D$7:$U$61,8,0)=0,"-",IF(AND(X295=X295,OR(Y295="T",Y295="P")),VLOOKUP(X295,'S1-MR'!$D$7:$U$61,8,0),"-")))</f>
        <v>-</v>
      </c>
      <c r="AB295" s="50" t="str">
        <f>IF(X295="","-",IF(VLOOKUP(X295,'S1-MR'!$D$7:$U$61,9,0)=0,"-",IF(AND(X295=X295,OR(Y295="T",Y295="P")),VLOOKUP(X295,'S1-MR'!$D$7:$U$61,9,0),"-")))</f>
        <v>-</v>
      </c>
      <c r="AC295" s="50" t="str">
        <f>IF(X295="","-",IF(VLOOKUP(X295,'S1-MR'!$D$7:$U$61,17,0)=0,"-",IF(AND(X295=X295,Y295="P"),VLOOKUP(X295,'S1-MR'!$D$7:$U$61,17,0),"-")))</f>
        <v>-</v>
      </c>
      <c r="AD295" s="51" t="str">
        <f>IF(X295="","-",IF(VLOOKUP(X295,'S1-MR'!$D$7:$U$61,18,0)=0,"-",IF(AND(X295=X295,Y295="P"),VLOOKUP(X295,'S1-MR'!$D$7:$U$61,18,0),"-")))</f>
        <v>-</v>
      </c>
      <c r="AE295" s="52" t="s">
        <v>120</v>
      </c>
      <c r="AF295" s="56"/>
      <c r="AG295" s="47"/>
      <c r="AH295" s="48" t="s">
        <v>100</v>
      </c>
      <c r="AI295" s="49" t="s">
        <v>31</v>
      </c>
      <c r="AJ295" s="50" t="str">
        <f>IF(AH295="","-",IF(VLOOKUP(AH295,'S1-MR'!$D$7:$U$61,7,0)=0,"-",IF(AND(AH295=AH295,OR(AI295="T",AI295="P")),VLOOKUP(AH295,'S1-MR'!$D$7:$U$61,7,0),"-")))</f>
        <v>MSL</v>
      </c>
      <c r="AK295" s="50" t="str">
        <f>IF(AH295="","-",IF(VLOOKUP(AH295,'S1-MR'!$D$7:$U$61,8,0)=0,"-",IF(AND(AH295=AH295,OR(AI295="T",AI295="P")),VLOOKUP(AH295,'S1-MR'!$D$7:$U$61,8,0),"-")))</f>
        <v>-</v>
      </c>
      <c r="AL295" s="50" t="str">
        <f>IF(AH295="","-",IF(VLOOKUP(AH295,'S1-MR'!$D$7:$U$61,9,0)=0,"-",IF(AND(AH295=AH295,OR(AI295="T",AI295="P")),VLOOKUP(AH295,'S1-MR'!$D$7:$U$61,9,0),"-")))</f>
        <v>-</v>
      </c>
      <c r="AM295" s="50" t="str">
        <f>IF(AH295="","-",IF(VLOOKUP(AH295,'S1-MR'!$D$7:$U$61,17,0)=0,"-",IF(AND(AH295=AH295,AI295="P"),VLOOKUP(AH295,'S1-MR'!$D$7:$U$61,17,0),"-")))</f>
        <v>-</v>
      </c>
      <c r="AN295" s="51" t="str">
        <f>IF(AH295="","-",IF(VLOOKUP(AH295,'S1-MR'!$D$7:$U$61,18,0)=0,"-",IF(AND(AH295=AH295,AI295="P"),VLOOKUP(AH295,'S1-MR'!$D$7:$U$61,18,0),"-")))</f>
        <v>-</v>
      </c>
      <c r="AO295" s="52" t="s">
        <v>120</v>
      </c>
      <c r="AP295" s="53" t="s">
        <v>74</v>
      </c>
      <c r="AQ295" s="47"/>
      <c r="AR295" s="61"/>
      <c r="AS295" s="47"/>
      <c r="AT295" s="50" t="str">
        <f>IF(AR295="","-",IF(VLOOKUP(AR295,'S1-MR'!$D$7:$U$61,7,0)=0,"-",IF(AND(AR295=AR295,OR(AS295="T",AS295="P")),VLOOKUP(AR295,'S1-MR'!$D$7:$U$61,7,0),"-")))</f>
        <v>-</v>
      </c>
      <c r="AU295" s="50" t="str">
        <f>IF(AR295="","-",IF(VLOOKUP(AR295,'S1-MR'!$D$7:$U$61,8,0)=0,"-",IF(AND(AR295=AR295,OR(AS295="T",AS295="P")),VLOOKUP(AR295,'S1-MR'!$D$7:$U$61,8,0),"-")))</f>
        <v>-</v>
      </c>
      <c r="AV295" s="50" t="str">
        <f>IF(AR295="","-",IF(VLOOKUP(AR295,'S1-MR'!$D$7:$U$61,9,0)=0,"-",IF(AND(AR295=AR295,OR(AS295="T",AS295="P")),VLOOKUP(AR295,'S1-MR'!$D$7:$U$61,9,0),"-")))</f>
        <v>-</v>
      </c>
      <c r="AW295" s="50" t="str">
        <f>IF(AR295="","-",IF(VLOOKUP(AR295,'S1-MR'!$D$7:$U$61,17,0)=0,"-",IF(AND(AR295=AR295,AS295="P"),VLOOKUP(AR295,'S1-MR'!$D$7:$U$61,17,0),"-")))</f>
        <v>-</v>
      </c>
      <c r="AX295" s="51" t="str">
        <f>IF(AR295="","-",IF(VLOOKUP(AR295,'S1-MR'!$D$7:$U$61,18,0)=0,"-",IF(AND(AR295=AR295,AS295="P"),VLOOKUP(AR295,'S1-MR'!$D$7:$U$61,18,0),"-")))</f>
        <v>-</v>
      </c>
      <c r="AY295" s="52" t="s">
        <v>120</v>
      </c>
      <c r="AZ295" s="56"/>
      <c r="BA295" s="22"/>
      <c r="BB295" s="22"/>
      <c r="BC295" s="22"/>
      <c r="BD295" s="22"/>
      <c r="BE295" s="2"/>
      <c r="BF295" s="2"/>
      <c r="BG295" s="2"/>
      <c r="BH295" s="2"/>
      <c r="BI295" s="2"/>
      <c r="BJ295" s="2"/>
    </row>
    <row r="296" spans="1:62" ht="14.25" customHeight="1">
      <c r="A296" s="23">
        <v>6</v>
      </c>
      <c r="B296" s="38" t="s">
        <v>729</v>
      </c>
      <c r="C296" s="47"/>
      <c r="D296" s="48" t="s">
        <v>87</v>
      </c>
      <c r="E296" s="49" t="s">
        <v>31</v>
      </c>
      <c r="F296" s="50" t="str">
        <f>IF(D296="","-",IF(VLOOKUP(D296,'S1-MR'!$D$7:$U$61,7,0)=0,"-",IF(AND(D296=D296,OR(E296="T",E296="P")),VLOOKUP(D296,'S1-MR'!$D$7:$U$61,7,0),"-")))</f>
        <v>RZS</v>
      </c>
      <c r="G296" s="50" t="str">
        <f>IF(D296="","-",IF(VLOOKUP(D296,'S1-MR'!$D$7:$U$61,8,0)=0,"-",IF(AND(D296=D296,OR(E296="T",E296="P")),VLOOKUP(D296,'S1-MR'!$D$7:$U$61,8,0),"-")))</f>
        <v>-</v>
      </c>
      <c r="H296" s="50" t="str">
        <f>IF(D296="","-",IF(VLOOKUP(D296,'S1-MR'!$D$7:$U$61,9,0)=0,"-",IF(AND(D296=D296,OR(E296="T",E296="P")),VLOOKUP(D296,'S1-MR'!$D$7:$U$61,9,0),"-")))</f>
        <v>-</v>
      </c>
      <c r="I296" s="50" t="str">
        <f>IF(D296="","-",IF(VLOOKUP(D296,'S1-MR'!$D$7:$U$61,17,0)=0,"-",IF(AND(D296=D296,E296="P"),VLOOKUP(D296,'S1-MR'!$D$7:$U$61,17,0),"-")))</f>
        <v>-</v>
      </c>
      <c r="J296" s="51" t="str">
        <f>IF(D296="","-",IF(VLOOKUP(D296,'S1-MR'!$D$7:$U$61,18,0)=0,"-",IF(AND(D296=D296,E296="P"),VLOOKUP(D296,'S1-MR'!$D$7:$U$61,18,0),"-")))</f>
        <v>-</v>
      </c>
      <c r="K296" s="52" t="s">
        <v>127</v>
      </c>
      <c r="L296" s="53" t="s">
        <v>70</v>
      </c>
      <c r="M296" s="47"/>
      <c r="N296" s="61"/>
      <c r="O296" s="47"/>
      <c r="P296" s="50" t="str">
        <f>IF(N296="","-",IF(VLOOKUP(N296,'S1-MR'!$D$7:$U$61,7,0)=0,"-",IF(AND(N296=N296,OR(O296="T",O296="P")),VLOOKUP(N296,'S1-MR'!$D$7:$U$61,7,0),"-")))</f>
        <v>-</v>
      </c>
      <c r="Q296" s="50" t="str">
        <f>IF(N296="","-",IF(VLOOKUP(N296,'S1-MR'!$D$7:$U$61,8,0)=0,"-",IF(AND(N296=N296,OR(O296="T",O296="P")),VLOOKUP(N296,'S1-MR'!$D$7:$U$61,8,0),"-")))</f>
        <v>-</v>
      </c>
      <c r="R296" s="50" t="str">
        <f>IF(N296="","-",IF(VLOOKUP(N296,'S1-MR'!$D$7:$U$61,9,0)=0,"-",IF(AND(N296=N296,OR(O296="T",O296="P")),VLOOKUP(N296,'S1-MR'!$D$7:$U$61,9,0),"-")))</f>
        <v>-</v>
      </c>
      <c r="S296" s="50" t="str">
        <f>IF(N296="","-",IF(VLOOKUP(N296,'S1-MR'!$D$7:$U$61,17,0)=0,"-",IF(AND(N296=N296,O296="P"),VLOOKUP(N296,'S1-MR'!$D$7:$U$61,17,0),"-")))</f>
        <v>-</v>
      </c>
      <c r="T296" s="51" t="str">
        <f>IF(N296="","-",IF(VLOOKUP(N296,'S1-MR'!$D$7:$U$61,18,0)=0,"-",IF(AND(N296=N296,O296="P"),VLOOKUP(N296,'S1-MR'!$D$7:$U$61,18,0),"-")))</f>
        <v>-</v>
      </c>
      <c r="U296" s="52" t="s">
        <v>127</v>
      </c>
      <c r="V296" s="56"/>
      <c r="W296" s="47"/>
      <c r="X296" s="61"/>
      <c r="Y296" s="47"/>
      <c r="Z296" s="50" t="str">
        <f>IF(X296="","-",IF(VLOOKUP(X296,'S1-MR'!$D$7:$U$61,7,0)=0,"-",IF(AND(X296=X296,OR(Y296="T",Y296="P")),VLOOKUP(X296,'S1-MR'!$D$7:$U$61,7,0),"-")))</f>
        <v>-</v>
      </c>
      <c r="AA296" s="50" t="str">
        <f>IF(X296="","-",IF(VLOOKUP(X296,'S1-MR'!$D$7:$U$61,8,0)=0,"-",IF(AND(X296=X296,OR(Y296="T",Y296="P")),VLOOKUP(X296,'S1-MR'!$D$7:$U$61,8,0),"-")))</f>
        <v>-</v>
      </c>
      <c r="AB296" s="50" t="str">
        <f>IF(X296="","-",IF(VLOOKUP(X296,'S1-MR'!$D$7:$U$61,9,0)=0,"-",IF(AND(X296=X296,OR(Y296="T",Y296="P")),VLOOKUP(X296,'S1-MR'!$D$7:$U$61,9,0),"-")))</f>
        <v>-</v>
      </c>
      <c r="AC296" s="50" t="str">
        <f>IF(X296="","-",IF(VLOOKUP(X296,'S1-MR'!$D$7:$U$61,17,0)=0,"-",IF(AND(X296=X296,Y296="P"),VLOOKUP(X296,'S1-MR'!$D$7:$U$61,17,0),"-")))</f>
        <v>-</v>
      </c>
      <c r="AD296" s="51" t="str">
        <f>IF(X296="","-",IF(VLOOKUP(X296,'S1-MR'!$D$7:$U$61,18,0)=0,"-",IF(AND(X296=X296,Y296="P"),VLOOKUP(X296,'S1-MR'!$D$7:$U$61,18,0),"-")))</f>
        <v>-</v>
      </c>
      <c r="AE296" s="52" t="s">
        <v>127</v>
      </c>
      <c r="AF296" s="56"/>
      <c r="AG296" s="47"/>
      <c r="AH296" s="48" t="s">
        <v>100</v>
      </c>
      <c r="AI296" s="49" t="s">
        <v>31</v>
      </c>
      <c r="AJ296" s="50" t="str">
        <f>IF(AH296="","-",IF(VLOOKUP(AH296,'S1-MR'!$D$7:$U$61,7,0)=0,"-",IF(AND(AH296=AH296,OR(AI296="T",AI296="P")),VLOOKUP(AH296,'S1-MR'!$D$7:$U$61,7,0),"-")))</f>
        <v>MSL</v>
      </c>
      <c r="AK296" s="50" t="str">
        <f>IF(AH296="","-",IF(VLOOKUP(AH296,'S1-MR'!$D$7:$U$61,8,0)=0,"-",IF(AND(AH296=AH296,OR(AI296="T",AI296="P")),VLOOKUP(AH296,'S1-MR'!$D$7:$U$61,8,0),"-")))</f>
        <v>-</v>
      </c>
      <c r="AL296" s="50" t="str">
        <f>IF(AH296="","-",IF(VLOOKUP(AH296,'S1-MR'!$D$7:$U$61,9,0)=0,"-",IF(AND(AH296=AH296,OR(AI296="T",AI296="P")),VLOOKUP(AH296,'S1-MR'!$D$7:$U$61,9,0),"-")))</f>
        <v>-</v>
      </c>
      <c r="AM296" s="50" t="str">
        <f>IF(AH296="","-",IF(VLOOKUP(AH296,'S1-MR'!$D$7:$U$61,17,0)=0,"-",IF(AND(AH296=AH296,AI296="P"),VLOOKUP(AH296,'S1-MR'!$D$7:$U$61,17,0),"-")))</f>
        <v>-</v>
      </c>
      <c r="AN296" s="51" t="str">
        <f>IF(AH296="","-",IF(VLOOKUP(AH296,'S1-MR'!$D$7:$U$61,18,0)=0,"-",IF(AND(AH296=AH296,AI296="P"),VLOOKUP(AH296,'S1-MR'!$D$7:$U$61,18,0),"-")))</f>
        <v>-</v>
      </c>
      <c r="AO296" s="52" t="s">
        <v>127</v>
      </c>
      <c r="AP296" s="53" t="s">
        <v>74</v>
      </c>
      <c r="AQ296" s="47"/>
      <c r="AR296" s="61"/>
      <c r="AS296" s="47"/>
      <c r="AT296" s="50" t="str">
        <f>IF(AR296="","-",IF(VLOOKUP(AR296,'S1-MR'!$D$7:$U$61,7,0)=0,"-",IF(AND(AR296=AR296,OR(AS296="T",AS296="P")),VLOOKUP(AR296,'S1-MR'!$D$7:$U$61,7,0),"-")))</f>
        <v>-</v>
      </c>
      <c r="AU296" s="50" t="str">
        <f>IF(AR296="","-",IF(VLOOKUP(AR296,'S1-MR'!$D$7:$U$61,8,0)=0,"-",IF(AND(AR296=AR296,OR(AS296="T",AS296="P")),VLOOKUP(AR296,'S1-MR'!$D$7:$U$61,8,0),"-")))</f>
        <v>-</v>
      </c>
      <c r="AV296" s="50" t="str">
        <f>IF(AR296="","-",IF(VLOOKUP(AR296,'S1-MR'!$D$7:$U$61,9,0)=0,"-",IF(AND(AR296=AR296,OR(AS296="T",AS296="P")),VLOOKUP(AR296,'S1-MR'!$D$7:$U$61,9,0),"-")))</f>
        <v>-</v>
      </c>
      <c r="AW296" s="50" t="str">
        <f>IF(AR296="","-",IF(VLOOKUP(AR296,'S1-MR'!$D$7:$U$61,17,0)=0,"-",IF(AND(AR296=AR296,AS296="P"),VLOOKUP(AR296,'S1-MR'!$D$7:$U$61,17,0),"-")))</f>
        <v>-</v>
      </c>
      <c r="AX296" s="51" t="str">
        <f>IF(AR296="","-",IF(VLOOKUP(AR296,'S1-MR'!$D$7:$U$61,18,0)=0,"-",IF(AND(AR296=AR296,AS296="P"),VLOOKUP(AR296,'S1-MR'!$D$7:$U$61,18,0),"-")))</f>
        <v>-</v>
      </c>
      <c r="AY296" s="52" t="s">
        <v>127</v>
      </c>
      <c r="AZ296" s="56"/>
      <c r="BA296" s="22"/>
      <c r="BB296" s="22"/>
      <c r="BC296" s="22"/>
      <c r="BD296" s="22"/>
      <c r="BE296" s="2"/>
      <c r="BF296" s="2"/>
      <c r="BG296" s="2"/>
      <c r="BH296" s="2"/>
      <c r="BI296" s="2"/>
      <c r="BJ296" s="2"/>
    </row>
    <row r="297" spans="1:62" ht="14.25" customHeight="1">
      <c r="A297" s="23">
        <v>6</v>
      </c>
      <c r="B297" s="38" t="s">
        <v>729</v>
      </c>
      <c r="C297" s="47"/>
      <c r="D297" s="48" t="s">
        <v>113</v>
      </c>
      <c r="E297" s="49" t="s">
        <v>31</v>
      </c>
      <c r="F297" s="50" t="str">
        <f>IF(D297="","-",IF(VLOOKUP(D297,'S1-TB'!$D$7:$U$58,7,0)=0,"-",IF(AND(D297=D297,OR(E297="T",E297="P")),VLOOKUP(D297,'S1-TB'!$D$7:$U$58,7,0),"-")))</f>
        <v>GDE</v>
      </c>
      <c r="G297" s="50" t="str">
        <f>IF(D297="","-",IF(VLOOKUP(D297,'S1-TB'!$D$7:$U$58,8,0)=0,"-",IF(AND(D297=D297,OR(E297="T",E297="P")),VLOOKUP(D297,'S1-TB'!$D$7:$U$58,8,0),"-")))</f>
        <v>-</v>
      </c>
      <c r="H297" s="50" t="str">
        <f>IF(D297="","-",IF(VLOOKUP(D297,'S1-TB'!$D$7:$U$58,9,0)=0,"-",IF(AND(D297=D297,OR(E297="T",E297="P")),VLOOKUP(D297,'S1-TB'!$D$7:$U$58,9,0),"-")))</f>
        <v>-</v>
      </c>
      <c r="I297" s="50" t="str">
        <f>IF(D297="","-",IF(VLOOKUP(D297,'S1-TB'!$D$7:$U$58,17,0)=0,"-",IF(AND(D297=D297,E297="P"),VLOOKUP(D297,'S1-TB'!$D$7:$U$58,17,0),"-")))</f>
        <v>-</v>
      </c>
      <c r="J297" s="51" t="str">
        <f>IF(D297="","-",IF(VLOOKUP(D297,'S1-TB'!$D$7:$U$58,18,0)=0,"-",IF(AND(D297=D297,E297="P"),VLOOKUP(D297,'S1-TB'!$D$7:$U$58,18,0),"-")))</f>
        <v>-</v>
      </c>
      <c r="K297" s="52" t="s">
        <v>132</v>
      </c>
      <c r="L297" s="53" t="s">
        <v>79</v>
      </c>
      <c r="M297" s="47"/>
      <c r="N297" s="61"/>
      <c r="O297" s="47"/>
      <c r="P297" s="50" t="str">
        <f>IF(N297="","-",IF(VLOOKUP(N297,'S1-TB'!$D$7:$U$58,7,0)=0,"-",IF(AND(N297=N297,OR(O297="T",O297="P")),VLOOKUP(N297,'S1-TB'!$D$7:$U$58,7,0),"-")))</f>
        <v>-</v>
      </c>
      <c r="Q297" s="50" t="str">
        <f>IF(N297="","-",IF(VLOOKUP(N297,'S1-TB'!$D$7:$U$58,8,0)=0,"-",IF(AND(N297=N297,OR(O297="T",O297="P")),VLOOKUP(N297,'S1-TB'!$D$7:$U$58,8,0),"-")))</f>
        <v>-</v>
      </c>
      <c r="R297" s="50" t="str">
        <f>IF(N297="","-",IF(VLOOKUP(N297,'S1-TB'!$D$7:$U$58,9,0)=0,"-",IF(AND(N297=N297,OR(O297="T",O297="P")),VLOOKUP(N297,'S1-TB'!$D$7:$U$58,9,0),"-")))</f>
        <v>-</v>
      </c>
      <c r="S297" s="50" t="str">
        <f>IF(N297="","-",IF(VLOOKUP(N297,'S1-TB'!$D$7:$U$58,17,0)=0,"-",IF(AND(N297=N297,O297="P"),VLOOKUP(N297,'S1-TB'!$D$7:$U$58,17,0),"-")))</f>
        <v>-</v>
      </c>
      <c r="T297" s="51" t="str">
        <f>IF(N297="","-",IF(VLOOKUP(N297,'S1-TB'!$D$7:$U$58,18,0)=0,"-",IF(AND(N297=N297,O297="P"),VLOOKUP(N297,'S1-TB'!$D$7:$U$58,18,0),"-")))</f>
        <v>-</v>
      </c>
      <c r="U297" s="52" t="s">
        <v>132</v>
      </c>
      <c r="V297" s="56"/>
      <c r="W297" s="47"/>
      <c r="X297" s="48" t="s">
        <v>113</v>
      </c>
      <c r="Y297" s="49" t="s">
        <v>38</v>
      </c>
      <c r="Z297" s="50" t="str">
        <f>IF(X297="","-",IF(VLOOKUP(X297,'S1-TB'!$D$7:$U$58,7,0)=0,"-",IF(AND(X297=X297,OR(Y297="T",Y297="P")),VLOOKUP(X297,'S1-TB'!$D$7:$U$58,7,0),"-")))</f>
        <v>GDE</v>
      </c>
      <c r="AA297" s="50" t="str">
        <f>IF(X297="","-",IF(VLOOKUP(X297,'S1-TB'!$D$7:$U$58,8,0)=0,"-",IF(AND(X297=X297,OR(Y297="T",Y297="P")),VLOOKUP(X297,'S1-TB'!$D$7:$U$58,8,0),"-")))</f>
        <v>-</v>
      </c>
      <c r="AB297" s="50" t="str">
        <f>IF(X297="","-",IF(VLOOKUP(X297,'S1-TB'!$D$7:$U$58,9,0)=0,"-",IF(AND(X297=X297,OR(Y297="T",Y297="P")),VLOOKUP(X297,'S1-TB'!$D$7:$U$58,9,0),"-")))</f>
        <v>-</v>
      </c>
      <c r="AC297" s="50" t="str">
        <f>IF(X297="","-",IF(VLOOKUP(X297,'S1-TB'!$D$7:$U$58,17,0)=0,"-",IF(AND(X297=X297,Y297="P"),VLOOKUP(X297,'S1-TB'!$D$7:$U$58,17,0),"-")))</f>
        <v>-</v>
      </c>
      <c r="AD297" s="51" t="str">
        <f>IF(X297="","-",IF(VLOOKUP(X297,'S1-TB'!$D$7:$U$58,18,0)=0,"-",IF(AND(X297=X297,Y297="P"),VLOOKUP(X297,'S1-TB'!$D$7:$U$58,18,0),"-")))</f>
        <v>-</v>
      </c>
      <c r="AE297" s="52" t="s">
        <v>132</v>
      </c>
      <c r="AF297" s="53" t="s">
        <v>88</v>
      </c>
      <c r="AG297" s="47"/>
      <c r="AH297" s="48"/>
      <c r="AI297" s="49"/>
      <c r="AJ297" s="50" t="str">
        <f>IF(AH297="","-",IF(VLOOKUP(AH297,'S1-TB'!$D$7:$U$58,7,0)=0,"-",IF(AND(AH297=AH297,OR(AI297="T",AI297="P")),VLOOKUP(AH297,'S1-TB'!$D$7:$U$58,7,0),"-")))</f>
        <v>-</v>
      </c>
      <c r="AK297" s="50" t="str">
        <f>IF(AH297="","-",IF(VLOOKUP(AH297,'S1-TB'!$D$7:$U$58,8,0)=0,"-",IF(AND(AH297=AH297,OR(AI297="T",AI297="P")),VLOOKUP(AH297,'S1-TB'!$D$7:$U$58,8,0),"-")))</f>
        <v>-</v>
      </c>
      <c r="AL297" s="50" t="str">
        <f>IF(AH297="","-",IF(VLOOKUP(AH297,'S1-TB'!$D$7:$U$58,9,0)=0,"-",IF(AND(AH297=AH297,OR(AI297="T",AI297="P")),VLOOKUP(AH297,'S1-TB'!$D$7:$U$58,9,0),"-")))</f>
        <v>-</v>
      </c>
      <c r="AM297" s="50" t="str">
        <f>IF(AH297="","-",IF(VLOOKUP(AH297,'S1-TB'!$D$7:$U$58,17,0)=0,"-",IF(AND(AH297=AH297,AI297="P"),VLOOKUP(AH297,'S1-TB'!$D$7:$U$58,17,0),"-")))</f>
        <v>-</v>
      </c>
      <c r="AN297" s="51" t="str">
        <f>IF(AH297="","-",IF(VLOOKUP(AH297,'S1-TB'!$D$7:$U$58,18,0)=0,"-",IF(AND(AH297=AH297,AI297="P"),VLOOKUP(AH297,'S1-TB'!$D$7:$U$58,18,0),"-")))</f>
        <v>-</v>
      </c>
      <c r="AO297" s="52" t="s">
        <v>132</v>
      </c>
      <c r="AP297" s="56"/>
      <c r="AQ297" s="47"/>
      <c r="AR297" s="48"/>
      <c r="AS297" s="49"/>
      <c r="AT297" s="50" t="str">
        <f>IF(AR297="","-",IF(VLOOKUP(AR297,'S1-TB'!$D$7:$U$58,7,0)=0,"-",IF(AND(AR297=AR297,OR(AS297="T",AS297="P")),VLOOKUP(AR297,'S1-TB'!$D$7:$U$58,7,0),"-")))</f>
        <v>-</v>
      </c>
      <c r="AU297" s="50" t="str">
        <f>IF(AR297="","-",IF(VLOOKUP(AR297,'S1-TB'!$D$7:$U$58,8,0)=0,"-",IF(AND(AR297=AR297,OR(AS297="T",AS297="P")),VLOOKUP(AR297,'S1-TB'!$D$7:$U$58,8,0),"-")))</f>
        <v>-</v>
      </c>
      <c r="AV297" s="50" t="str">
        <f>IF(AR297="","-",IF(VLOOKUP(AR297,'S1-TB'!$D$7:$U$58,9,0)=0,"-",IF(AND(AR297=AR297,OR(AS297="T",AS297="P")),VLOOKUP(AR297,'S1-TB'!$D$7:$U$58,9,0),"-")))</f>
        <v>-</v>
      </c>
      <c r="AW297" s="50" t="str">
        <f>IF(AR297="","-",IF(VLOOKUP(AR297,'S1-TB'!$D$7:$U$58,17,0)=0,"-",IF(AND(AR297=AR297,AS297="P"),VLOOKUP(AR297,'S1-TB'!$D$7:$U$58,17,0),"-")))</f>
        <v>-</v>
      </c>
      <c r="AX297" s="51" t="str">
        <f>IF(AR297="","-",IF(VLOOKUP(AR297,'S1-TB'!$D$7:$U$58,18,0)=0,"-",IF(AND(AR297=AR297,AS297="P"),VLOOKUP(AR297,'S1-TB'!$D$7:$U$58,18,0),"-")))</f>
        <v>-</v>
      </c>
      <c r="AY297" s="52" t="s">
        <v>132</v>
      </c>
      <c r="AZ297" s="56"/>
      <c r="BA297" s="22"/>
      <c r="BB297" s="22"/>
      <c r="BC297" s="22"/>
      <c r="BD297" s="22"/>
      <c r="BE297" s="2"/>
      <c r="BF297" s="2"/>
      <c r="BG297" s="2"/>
      <c r="BH297" s="2"/>
      <c r="BI297" s="2"/>
      <c r="BJ297" s="2"/>
    </row>
    <row r="298" spans="1:62" ht="14.25" customHeight="1">
      <c r="A298" s="23">
        <v>6</v>
      </c>
      <c r="B298" s="38" t="s">
        <v>729</v>
      </c>
      <c r="C298" s="66"/>
      <c r="D298" s="67"/>
      <c r="E298" s="66"/>
      <c r="F298" s="68"/>
      <c r="G298" s="68"/>
      <c r="H298" s="68"/>
      <c r="I298" s="68"/>
      <c r="J298" s="69"/>
      <c r="K298" s="70"/>
      <c r="L298" s="71"/>
      <c r="M298" s="66"/>
      <c r="N298" s="67"/>
      <c r="O298" s="66"/>
      <c r="P298" s="68"/>
      <c r="Q298" s="68"/>
      <c r="R298" s="68"/>
      <c r="S298" s="68"/>
      <c r="T298" s="69"/>
      <c r="U298" s="70"/>
      <c r="V298" s="71"/>
      <c r="W298" s="66"/>
      <c r="X298" s="67"/>
      <c r="Y298" s="66"/>
      <c r="Z298" s="68"/>
      <c r="AA298" s="68"/>
      <c r="AB298" s="68"/>
      <c r="AC298" s="68"/>
      <c r="AD298" s="69"/>
      <c r="AE298" s="70"/>
      <c r="AF298" s="71"/>
      <c r="AG298" s="66"/>
      <c r="AH298" s="67"/>
      <c r="AI298" s="66"/>
      <c r="AJ298" s="68"/>
      <c r="AK298" s="68"/>
      <c r="AL298" s="68"/>
      <c r="AM298" s="68"/>
      <c r="AN298" s="69"/>
      <c r="AO298" s="70"/>
      <c r="AP298" s="71"/>
      <c r="AQ298" s="66"/>
      <c r="AR298" s="67"/>
      <c r="AS298" s="66"/>
      <c r="AT298" s="68"/>
      <c r="AU298" s="68"/>
      <c r="AV298" s="68"/>
      <c r="AW298" s="68"/>
      <c r="AX298" s="69"/>
      <c r="AY298" s="70"/>
      <c r="AZ298" s="71"/>
      <c r="BA298" s="22"/>
      <c r="BB298" s="22"/>
      <c r="BC298" s="22"/>
      <c r="BD298" s="22"/>
      <c r="BE298" s="2"/>
      <c r="BF298" s="2"/>
      <c r="BG298" s="2"/>
      <c r="BH298" s="2"/>
      <c r="BI298" s="2"/>
      <c r="BJ298" s="2"/>
    </row>
    <row r="299" spans="1:62" ht="14.25" customHeight="1">
      <c r="A299" s="23">
        <v>6</v>
      </c>
      <c r="B299" s="38" t="s">
        <v>729</v>
      </c>
      <c r="C299" s="72"/>
      <c r="D299" s="73" t="s">
        <v>139</v>
      </c>
      <c r="E299" s="74" t="s">
        <v>38</v>
      </c>
      <c r="F299" s="75" t="str">
        <f>IF(D299="","-",IF(VLOOKUP(D299,'D3 TI'!$D$7:$U$47,7,0)=0,"-",IF(AND(D299=D299,OR(E299="T",E299="P")),VLOOKUP(D299,'D3 TI'!$D$7:$U$47,7,0),"-")))</f>
        <v>RDT</v>
      </c>
      <c r="G299" s="75" t="str">
        <f>IF(D299="","-",IF(VLOOKUP(D299,'D3 TI'!$D$7:$U$47,8,0)=0,"-",IF(AND(D299=D299,OR(E299="T",E299="P")),VLOOKUP(D299,'D3 TI'!$D$7:$U$47,8,0),"-")))</f>
        <v>-</v>
      </c>
      <c r="H299" s="75" t="str">
        <f>IF(D299="","-",IF(VLOOKUP(D299,'D3 TI'!$D$7:$U$47,9,0)=0,"-",IF(AND(D299=D299,OR(E299="T",E299="P")),VLOOKUP(D299,'D3 TI'!$D$7:$U$47,9,0),"-")))</f>
        <v>-</v>
      </c>
      <c r="I299" s="75" t="str">
        <f>IF(D299="","-",IF(VLOOKUP(D299,'D3 TI'!$D$7:$U$47,17,0)=0,"-",IF(AND(D299=D299,E299="P"),VLOOKUP(D299,'D3 TI'!$D$7:$U$47,17,0),"-")))</f>
        <v>CDN</v>
      </c>
      <c r="J299" s="76" t="str">
        <f>IF(D299="","-",IF(VLOOKUP(D299,'D3 TI'!$D$7:$U$47,18,0)=0,"-",IF(AND(D299=D299,E299="P"),VLOOKUP(D299,'D3 TI'!$D$7:$U$47,18,0),"-")))</f>
        <v>-</v>
      </c>
      <c r="K299" s="77" t="s">
        <v>140</v>
      </c>
      <c r="L299" s="78" t="s">
        <v>46</v>
      </c>
      <c r="M299" s="72"/>
      <c r="N299" s="73" t="s">
        <v>156</v>
      </c>
      <c r="O299" s="74" t="s">
        <v>38</v>
      </c>
      <c r="P299" s="75" t="str">
        <f>IF(N299="","-",IF(VLOOKUP(N299,'D3 TI'!$D$7:$U$47,7,0)=0,"-",IF(AND(N299=N299,OR(O299="T",O299="P")),VLOOKUP(N299,'D3 TI'!$D$7:$U$47,7,0),"-")))</f>
        <v>VES</v>
      </c>
      <c r="Q299" s="75" t="str">
        <f>IF(N299="","-",IF(VLOOKUP(N299,'D3 TI'!$D$7:$U$47,8,0)=0,"-",IF(AND(N299=N299,OR(O299="T",O299="P")),VLOOKUP(N299,'D3 TI'!$D$7:$U$47,8,0),"-")))</f>
        <v>-</v>
      </c>
      <c r="R299" s="75" t="str">
        <f>IF(N299="","-",IF(VLOOKUP(N299,'D3 TI'!$D$7:$U$47,9,0)=0,"-",IF(AND(N299=N299,OR(O299="T",O299="P")),VLOOKUP(N299,'D3 TI'!$D$7:$U$47,9,0),"-")))</f>
        <v>-</v>
      </c>
      <c r="S299" s="75" t="str">
        <f>IF(N299="","-",IF(VLOOKUP(N299,'D3 TI'!$D$7:$U$47,17,0)=0,"-",IF(AND(N299=N299,O299="P"),VLOOKUP(N299,'D3 TI'!$D$7:$U$47,17,0),"-")))</f>
        <v>SEP</v>
      </c>
      <c r="T299" s="76" t="str">
        <f>IF(N299="","-",IF(VLOOKUP(N299,'D3 TI'!$D$7:$U$47,18,0)=0,"-",IF(AND(N299=N299,O299="P"),VLOOKUP(N299,'D3 TI'!$D$7:$U$47,18,0),"-")))</f>
        <v>-</v>
      </c>
      <c r="U299" s="79" t="s">
        <v>140</v>
      </c>
      <c r="V299" s="78" t="s">
        <v>58</v>
      </c>
      <c r="W299" s="72"/>
      <c r="X299" s="73" t="s">
        <v>222</v>
      </c>
      <c r="Y299" s="74" t="s">
        <v>38</v>
      </c>
      <c r="Z299" s="75" t="str">
        <f>IF(X299="","-",IF(VLOOKUP(X299,'D3 TI'!$D$7:$U$47,7,0)=0,"-",IF(AND(X299=X299,OR(Y299="T",Y299="P")),VLOOKUP(X299,'D3 TI'!$D$7:$U$47,7,0),"-")))</f>
        <v>FNA</v>
      </c>
      <c r="AA299" s="75" t="str">
        <f>IF(X299="","-",IF(VLOOKUP(X299,'D3 TI'!$D$7:$U$47,8,0)=0,"-",IF(AND(X299=X299,OR(Y299="T",Y299="P")),VLOOKUP(X299,'D3 TI'!$D$7:$U$47,8,0),"-")))</f>
        <v>PDS</v>
      </c>
      <c r="AB299" s="75" t="str">
        <f>IF(X299="","-",IF(VLOOKUP(X299,'D3 TI'!$D$7:$U$47,9,0)=0,"-",IF(AND(X299=X299,OR(Y299="T",Y299="P")),VLOOKUP(X299,'D3 TI'!$D$7:$U$47,9,0),"-")))</f>
        <v>-</v>
      </c>
      <c r="AC299" s="75" t="str">
        <f>IF(X299="","-",IF(VLOOKUP(X299,'D3 TI'!$D$7:$U$47,17,0)=0,"-",IF(AND(X299=X299,Y299="P"),VLOOKUP(X299,'D3 TI'!$D$7:$U$47,17,0),"-")))</f>
        <v>ARH</v>
      </c>
      <c r="AD299" s="76" t="str">
        <f>IF(X299="","-",IF(VLOOKUP(X299,'D3 TI'!$D$7:$U$47,18,0)=0,"-",IF(AND(X299=X299,Y299="P"),VLOOKUP(X299,'D3 TI'!$D$7:$U$47,18,0),"-")))</f>
        <v>-</v>
      </c>
      <c r="AE299" s="79" t="s">
        <v>140</v>
      </c>
      <c r="AF299" s="78" t="s">
        <v>145</v>
      </c>
      <c r="AG299" s="72"/>
      <c r="AH299" s="73" t="s">
        <v>155</v>
      </c>
      <c r="AI299" s="74" t="s">
        <v>38</v>
      </c>
      <c r="AJ299" s="75" t="str">
        <f>IF(AH299="","-",IF(VLOOKUP(AH299,'D3 TI'!$D$7:$U$47,7,0)=0,"-",IF(AND(AH299=AH299,OR(AI299="T",AI299="P")),VLOOKUP(AH299,'D3 TI'!$D$7:$U$47,7,0),"-")))</f>
        <v>MPR</v>
      </c>
      <c r="AK299" s="75" t="str">
        <f>IF(AH299="","-",IF(VLOOKUP(AH299,'D3 TI'!$D$7:$U$47,8,0)=0,"-",IF(AND(AH299=AH299,OR(AI299="T",AI299="P")),VLOOKUP(AH299,'D3 TI'!$D$7:$U$47,8,0),"-")))</f>
        <v>-</v>
      </c>
      <c r="AL299" s="75" t="str">
        <f>IF(AH299="","-",IF(VLOOKUP(AH299,'D3 TI'!$D$7:$U$47,9,0)=0,"-",IF(AND(AH299=AH299,OR(AI299="T",AI299="P")),VLOOKUP(AH299,'D3 TI'!$D$7:$U$47,9,0),"-")))</f>
        <v>-</v>
      </c>
      <c r="AM299" s="75" t="str">
        <f>IF(AH299="","-",IF(VLOOKUP(AH299,'D3 TI'!$D$7:$U$47,17,0)=0,"-",IF(AND(AH299=AH299,AI299="P"),VLOOKUP(AH299,'D3 TI'!$D$7:$U$47,17,0),"-")))</f>
        <v>-</v>
      </c>
      <c r="AN299" s="76" t="str">
        <f>IF(AH299="","-",IF(VLOOKUP(AH299,'D3 TI'!$D$7:$U$47,18,0)=0,"-",IF(AND(AH299=AH299,AI299="P"),VLOOKUP(AH299,'D3 TI'!$D$7:$U$47,18,0),"-")))</f>
        <v>-</v>
      </c>
      <c r="AO299" s="79" t="s">
        <v>140</v>
      </c>
      <c r="AP299" s="78" t="s">
        <v>111</v>
      </c>
      <c r="AQ299" s="72"/>
      <c r="AR299" s="73" t="s">
        <v>153</v>
      </c>
      <c r="AS299" s="74" t="s">
        <v>38</v>
      </c>
      <c r="AT299" s="75" t="str">
        <f>IF(AR299="","-",IF(VLOOKUP(AR299,'D3 TI'!$D$7:$U$47,7,0)=0,"-",IF(AND(AR299=AR299,OR(AS299="T",AS299="P")),VLOOKUP(AR299,'D3 TI'!$D$7:$U$47,7,0),"-")))</f>
        <v>IFY</v>
      </c>
      <c r="AU299" s="75" t="str">
        <f>IF(AR299="","-",IF(VLOOKUP(AR299,'D3 TI'!$D$7:$U$47,8,0)=0,"-",IF(AND(AR299=AR299,OR(AS299="T",AS299="P")),VLOOKUP(AR299,'D3 TI'!$D$7:$U$47,8,0),"-")))</f>
        <v>-</v>
      </c>
      <c r="AV299" s="75" t="str">
        <f>IF(AR299="","-",IF(VLOOKUP(AR299,'D3 TI'!$D$7:$U$47,9,0)=0,"-",IF(AND(AR299=AR299,OR(AS299="T",AS299="P")),VLOOKUP(AR299,'D3 TI'!$D$7:$U$47,9,0),"-")))</f>
        <v>-</v>
      </c>
      <c r="AW299" s="75" t="str">
        <f>IF(AR299="","-",IF(VLOOKUP(AR299,'D3 TI'!$D$7:$U$47,17,0)=0,"-",IF(AND(AR299=AR299,AS299="P"),VLOOKUP(AR299,'D3 TI'!$D$7:$U$47,17,0),"-")))</f>
        <v>-</v>
      </c>
      <c r="AX299" s="76" t="str">
        <f>IF(AR299="","-",IF(VLOOKUP(AR299,'D3 TI'!$D$7:$U$47,18,0)=0,"-",IF(AND(AR299=AR299,AS299="P"),VLOOKUP(AR299,'D3 TI'!$D$7:$U$47,18,0),"-")))</f>
        <v>-</v>
      </c>
      <c r="AY299" s="79" t="s">
        <v>140</v>
      </c>
      <c r="AZ299" s="78" t="s">
        <v>74</v>
      </c>
      <c r="BA299" s="22"/>
      <c r="BB299" s="22"/>
      <c r="BC299" s="22"/>
      <c r="BD299" s="22"/>
      <c r="BE299" s="2"/>
      <c r="BF299" s="2"/>
      <c r="BG299" s="2"/>
      <c r="BH299" s="2"/>
      <c r="BI299" s="2"/>
      <c r="BJ299" s="2"/>
    </row>
    <row r="300" spans="1:62" ht="14.25" customHeight="1">
      <c r="A300" s="23">
        <v>6</v>
      </c>
      <c r="B300" s="38" t="s">
        <v>729</v>
      </c>
      <c r="C300" s="72"/>
      <c r="D300" s="73" t="s">
        <v>139</v>
      </c>
      <c r="E300" s="74" t="s">
        <v>38</v>
      </c>
      <c r="F300" s="75" t="str">
        <f>IF(D300="","-",IF(VLOOKUP(D300,'D3 TI'!$D$7:$U$47,7,0)=0,"-",IF(AND(D300=D300,OR(E300="T",E300="P")),VLOOKUP(D300,'D3 TI'!$D$7:$U$47,7,0),"-")))</f>
        <v>RDT</v>
      </c>
      <c r="G300" s="75" t="str">
        <f>IF(D300="","-",IF(VLOOKUP(D300,'D3 TI'!$D$7:$U$47,8,0)=0,"-",IF(AND(D300=D300,OR(E300="T",E300="P")),VLOOKUP(D300,'D3 TI'!$D$7:$U$47,8,0),"-")))</f>
        <v>-</v>
      </c>
      <c r="H300" s="75" t="str">
        <f>IF(D300="","-",IF(VLOOKUP(D300,'D3 TI'!$D$7:$U$47,9,0)=0,"-",IF(AND(D300=D300,OR(E300="T",E300="P")),VLOOKUP(D300,'D3 TI'!$D$7:$U$47,9,0),"-")))</f>
        <v>-</v>
      </c>
      <c r="I300" s="75" t="str">
        <f>IF(D300="","-",IF(VLOOKUP(D300,'D3 TI'!$D$7:$U$47,17,0)=0,"-",IF(AND(D300=D300,E300="P"),VLOOKUP(D300,'D3 TI'!$D$7:$U$47,17,0),"-")))</f>
        <v>CDN</v>
      </c>
      <c r="J300" s="76" t="str">
        <f>IF(D300="","-",IF(VLOOKUP(D300,'D3 TI'!$D$7:$U$47,18,0)=0,"-",IF(AND(D300=D300,E300="P"),VLOOKUP(D300,'D3 TI'!$D$7:$U$47,18,0),"-")))</f>
        <v>-</v>
      </c>
      <c r="K300" s="77" t="s">
        <v>147</v>
      </c>
      <c r="L300" s="78" t="s">
        <v>46</v>
      </c>
      <c r="M300" s="72"/>
      <c r="N300" s="73" t="s">
        <v>156</v>
      </c>
      <c r="O300" s="74" t="s">
        <v>38</v>
      </c>
      <c r="P300" s="75" t="str">
        <f>IF(N300="","-",IF(VLOOKUP(N300,'D3 TI'!$D$7:$U$47,7,0)=0,"-",IF(AND(N300=N300,OR(O300="T",O300="P")),VLOOKUP(N300,'D3 TI'!$D$7:$U$47,7,0),"-")))</f>
        <v>VES</v>
      </c>
      <c r="Q300" s="75" t="str">
        <f>IF(N300="","-",IF(VLOOKUP(N300,'D3 TI'!$D$7:$U$47,8,0)=0,"-",IF(AND(N300=N300,OR(O300="T",O300="P")),VLOOKUP(N300,'D3 TI'!$D$7:$U$47,8,0),"-")))</f>
        <v>-</v>
      </c>
      <c r="R300" s="75" t="str">
        <f>IF(N300="","-",IF(VLOOKUP(N300,'D3 TI'!$D$7:$U$47,9,0)=0,"-",IF(AND(N300=N300,OR(O300="T",O300="P")),VLOOKUP(N300,'D3 TI'!$D$7:$U$47,9,0),"-")))</f>
        <v>-</v>
      </c>
      <c r="S300" s="75" t="str">
        <f>IF(N300="","-",IF(VLOOKUP(N300,'D3 TI'!$D$7:$U$47,17,0)=0,"-",IF(AND(N300=N300,O300="P"),VLOOKUP(N300,'D3 TI'!$D$7:$U$47,17,0),"-")))</f>
        <v>SEP</v>
      </c>
      <c r="T300" s="76" t="str">
        <f>IF(N300="","-",IF(VLOOKUP(N300,'D3 TI'!$D$7:$U$47,18,0)=0,"-",IF(AND(N300=N300,O300="P"),VLOOKUP(N300,'D3 TI'!$D$7:$U$47,18,0),"-")))</f>
        <v>-</v>
      </c>
      <c r="U300" s="79" t="s">
        <v>147</v>
      </c>
      <c r="V300" s="78" t="s">
        <v>66</v>
      </c>
      <c r="W300" s="72"/>
      <c r="X300" s="73" t="s">
        <v>155</v>
      </c>
      <c r="Y300" s="74" t="s">
        <v>38</v>
      </c>
      <c r="Z300" s="75" t="str">
        <f>IF(X300="","-",IF(VLOOKUP(X300,'D3 TI'!$D$7:$U$47,7,0)=0,"-",IF(AND(X300=X300,OR(Y300="T",Y300="P")),VLOOKUP(X300,'D3 TI'!$D$7:$U$47,7,0),"-")))</f>
        <v>MPR</v>
      </c>
      <c r="AA300" s="75" t="str">
        <f>IF(X300="","-",IF(VLOOKUP(X300,'D3 TI'!$D$7:$U$47,8,0)=0,"-",IF(AND(X300=X300,OR(Y300="T",Y300="P")),VLOOKUP(X300,'D3 TI'!$D$7:$U$47,8,0),"-")))</f>
        <v>-</v>
      </c>
      <c r="AB300" s="75" t="str">
        <f>IF(X300="","-",IF(VLOOKUP(X300,'D3 TI'!$D$7:$U$47,9,0)=0,"-",IF(AND(X300=X300,OR(Y300="T",Y300="P")),VLOOKUP(X300,'D3 TI'!$D$7:$U$47,9,0),"-")))</f>
        <v>-</v>
      </c>
      <c r="AC300" s="75" t="str">
        <f>IF(X300="","-",IF(VLOOKUP(X300,'D3 TI'!$D$7:$U$47,17,0)=0,"-",IF(AND(X300=X300,Y300="P"),VLOOKUP(X300,'D3 TI'!$D$7:$U$47,17,0),"-")))</f>
        <v>-</v>
      </c>
      <c r="AD300" s="76" t="str">
        <f>IF(X300="","-",IF(VLOOKUP(X300,'D3 TI'!$D$7:$U$47,18,0)=0,"-",IF(AND(X300=X300,Y300="P"),VLOOKUP(X300,'D3 TI'!$D$7:$U$47,18,0),"-")))</f>
        <v>-</v>
      </c>
      <c r="AE300" s="79" t="s">
        <v>147</v>
      </c>
      <c r="AF300" s="78" t="s">
        <v>44</v>
      </c>
      <c r="AG300" s="72"/>
      <c r="AH300" s="73" t="s">
        <v>222</v>
      </c>
      <c r="AI300" s="74" t="s">
        <v>38</v>
      </c>
      <c r="AJ300" s="75" t="str">
        <f>IF(AH300="","-",IF(VLOOKUP(AH300,'D3 TI'!$D$7:$U$47,7,0)=0,"-",IF(AND(AH300=AH300,OR(AI300="T",AI300="P")),VLOOKUP(AH300,'D3 TI'!$D$7:$U$47,7,0),"-")))</f>
        <v>FNA</v>
      </c>
      <c r="AK300" s="75" t="str">
        <f>IF(AH300="","-",IF(VLOOKUP(AH300,'D3 TI'!$D$7:$U$47,8,0)=0,"-",IF(AND(AH300=AH300,OR(AI300="T",AI300="P")),VLOOKUP(AH300,'D3 TI'!$D$7:$U$47,8,0),"-")))</f>
        <v>PDS</v>
      </c>
      <c r="AL300" s="75" t="str">
        <f>IF(AH300="","-",IF(VLOOKUP(AH300,'D3 TI'!$D$7:$U$47,9,0)=0,"-",IF(AND(AH300=AH300,OR(AI300="T",AI300="P")),VLOOKUP(AH300,'D3 TI'!$D$7:$U$47,9,0),"-")))</f>
        <v>-</v>
      </c>
      <c r="AM300" s="75" t="str">
        <f>IF(AH300="","-",IF(VLOOKUP(AH300,'D3 TI'!$D$7:$U$47,17,0)=0,"-",IF(AND(AH300=AH300,AI300="P"),VLOOKUP(AH300,'D3 TI'!$D$7:$U$47,17,0),"-")))</f>
        <v>ARH</v>
      </c>
      <c r="AN300" s="76" t="str">
        <f>IF(AH300="","-",IF(VLOOKUP(AH300,'D3 TI'!$D$7:$U$47,18,0)=0,"-",IF(AND(AH300=AH300,AI300="P"),VLOOKUP(AH300,'D3 TI'!$D$7:$U$47,18,0),"-")))</f>
        <v>-</v>
      </c>
      <c r="AO300" s="79" t="s">
        <v>147</v>
      </c>
      <c r="AP300" s="78" t="s">
        <v>66</v>
      </c>
      <c r="AQ300" s="72"/>
      <c r="AR300" s="73" t="s">
        <v>153</v>
      </c>
      <c r="AS300" s="74" t="s">
        <v>38</v>
      </c>
      <c r="AT300" s="75" t="str">
        <f>IF(AR300="","-",IF(VLOOKUP(AR300,'D3 TI'!$D$7:$U$47,7,0)=0,"-",IF(AND(AR300=AR300,OR(AS300="T",AS300="P")),VLOOKUP(AR300,'D3 TI'!$D$7:$U$47,7,0),"-")))</f>
        <v>IFY</v>
      </c>
      <c r="AU300" s="75" t="str">
        <f>IF(AR300="","-",IF(VLOOKUP(AR300,'D3 TI'!$D$7:$U$47,8,0)=0,"-",IF(AND(AR300=AR300,OR(AS300="T",AS300="P")),VLOOKUP(AR300,'D3 TI'!$D$7:$U$47,8,0),"-")))</f>
        <v>-</v>
      </c>
      <c r="AV300" s="75" t="str">
        <f>IF(AR300="","-",IF(VLOOKUP(AR300,'D3 TI'!$D$7:$U$47,9,0)=0,"-",IF(AND(AR300=AR300,OR(AS300="T",AS300="P")),VLOOKUP(AR300,'D3 TI'!$D$7:$U$47,9,0),"-")))</f>
        <v>-</v>
      </c>
      <c r="AW300" s="75" t="str">
        <f>IF(AR300="","-",IF(VLOOKUP(AR300,'D3 TI'!$D$7:$U$47,17,0)=0,"-",IF(AND(AR300=AR300,AS300="P"),VLOOKUP(AR300,'D3 TI'!$D$7:$U$47,17,0),"-")))</f>
        <v>-</v>
      </c>
      <c r="AX300" s="76" t="str">
        <f>IF(AR300="","-",IF(VLOOKUP(AR300,'D3 TI'!$D$7:$U$47,18,0)=0,"-",IF(AND(AR300=AR300,AS300="P"),VLOOKUP(AR300,'D3 TI'!$D$7:$U$47,18,0),"-")))</f>
        <v>-</v>
      </c>
      <c r="AY300" s="79" t="s">
        <v>147</v>
      </c>
      <c r="AZ300" s="78" t="s">
        <v>74</v>
      </c>
      <c r="BA300" s="22"/>
      <c r="BB300" s="22"/>
      <c r="BC300" s="22"/>
      <c r="BD300" s="22"/>
      <c r="BE300" s="2"/>
      <c r="BF300" s="2"/>
      <c r="BG300" s="2"/>
      <c r="BH300" s="2"/>
      <c r="BI300" s="2"/>
      <c r="BJ300" s="2"/>
    </row>
    <row r="301" spans="1:62" ht="14.25" customHeight="1">
      <c r="A301" s="23">
        <v>6</v>
      </c>
      <c r="B301" s="38" t="s">
        <v>729</v>
      </c>
      <c r="C301" s="72"/>
      <c r="D301" s="73" t="s">
        <v>272</v>
      </c>
      <c r="E301" s="74" t="s">
        <v>38</v>
      </c>
      <c r="F301" s="75" t="str">
        <f>IF(D301="","-",IF(VLOOKUP(D301,D3TK!$D$7:$U$44,7,0)=0,"-",IF(AND(D301=D301,OR(E301="T",E301="P")),VLOOKUP(D301,D3TK!$D$7:$U$44,7,0),"-")))</f>
        <v>VES</v>
      </c>
      <c r="G301" s="75" t="str">
        <f>IF(D301="","-",IF(VLOOKUP(D301,D3TK!$D$7:$U$44,8,0)=0,"-",IF(AND(D301=D301,OR(E301="T",E301="P")),VLOOKUP(D301,D3TK!$D$7:$U$44,8,0),"-")))</f>
        <v>-</v>
      </c>
      <c r="H301" s="75" t="str">
        <f>IF(D301="","-",IF(VLOOKUP(D301,D3TK!$D$7:$U$44,9,0)=0,"-",IF(AND(D301=D301,OR(E301="T",E301="P")),VLOOKUP(D301,D3TK!$D$7:$U$44,9,0),"-")))</f>
        <v>-</v>
      </c>
      <c r="I301" s="75" t="str">
        <f>IF(D301="","-",IF(VLOOKUP(D301,D3TK!$D$7:$U$44,17,0)=0,"-",IF(AND(D301=D301,E301="P"),VLOOKUP(D301,D3TK!$D$7:$U$44,17,0),"-")))</f>
        <v>DES</v>
      </c>
      <c r="J301" s="76" t="str">
        <f>IF(D301="","-",IF(VLOOKUP(D301,D3TK!$D$7:$U$44,18,0)=0,"-",IF(AND(D301=D301,E301="P"),VLOOKUP(D301,D3TK!$D$7:$U$44,18,0),"-")))</f>
        <v>-</v>
      </c>
      <c r="K301" s="77" t="s">
        <v>151</v>
      </c>
      <c r="L301" s="78" t="s">
        <v>58</v>
      </c>
      <c r="M301" s="72"/>
      <c r="N301" s="73" t="s">
        <v>152</v>
      </c>
      <c r="O301" s="74" t="s">
        <v>38</v>
      </c>
      <c r="P301" s="75" t="str">
        <f>IF(N301="","-",IF(VLOOKUP(N301,D3TK!$D$7:$U$44,7,0)=0,"-",IF(AND(N301=N301,OR(O301="T",O301="P")),VLOOKUP(N301,D3TK!$D$7:$U$44,7,0),"-")))</f>
        <v>AZP</v>
      </c>
      <c r="Q301" s="75" t="str">
        <f>IF(N301="","-",IF(VLOOKUP(N301,D3TK!$D$7:$U$44,8,0)=0,"-",IF(AND(N301=N301,OR(O301="T",O301="P")),VLOOKUP(N301,D3TK!$D$7:$U$44,8,0),"-")))</f>
        <v>-</v>
      </c>
      <c r="R301" s="75" t="str">
        <f>IF(N301="","-",IF(VLOOKUP(N301,D3TK!$D$7:$U$44,9,0)=0,"-",IF(AND(N301=N301,OR(O301="T",O301="P")),VLOOKUP(N301,D3TK!$D$7:$U$44,9,0),"-")))</f>
        <v>-</v>
      </c>
      <c r="S301" s="75" t="str">
        <f>IF(N301="","-",IF(VLOOKUP(N301,D3TK!$D$7:$U$44,17,0)=0,"-",IF(AND(N301=N301,O301="P"),VLOOKUP(N301,D3TK!$D$7:$U$44,17,0),"-")))</f>
        <v>FST</v>
      </c>
      <c r="T301" s="76" t="str">
        <f>IF(N301="","-",IF(VLOOKUP(N301,D3TK!$D$7:$U$44,18,0)=0,"-",IF(AND(N301=N301,O301="P"),VLOOKUP(N301,D3TK!$D$7:$U$44,18,0),"-")))</f>
        <v>TLS</v>
      </c>
      <c r="U301" s="79" t="s">
        <v>151</v>
      </c>
      <c r="V301" s="78" t="s">
        <v>26</v>
      </c>
      <c r="W301" s="72"/>
      <c r="X301" s="73" t="s">
        <v>155</v>
      </c>
      <c r="Y301" s="74" t="s">
        <v>38</v>
      </c>
      <c r="Z301" s="75" t="str">
        <f>IF(X301="","-",IF(VLOOKUP(X301,D3TK!$D$7:$U$44,7,0)=0,"-",IF(AND(X301=X301,OR(Y301="T",Y301="P")),VLOOKUP(X301,D3TK!$D$7:$U$44,7,0),"-")))</f>
        <v>MPR</v>
      </c>
      <c r="AA301" s="75" t="str">
        <f>IF(X301="","-",IF(VLOOKUP(X301,D3TK!$D$7:$U$44,8,0)=0,"-",IF(AND(X301=X301,OR(Y301="T",Y301="P")),VLOOKUP(X301,D3TK!$D$7:$U$44,8,0),"-")))</f>
        <v>-</v>
      </c>
      <c r="AB301" s="75" t="str">
        <f>IF(X301="","-",IF(VLOOKUP(X301,D3TK!$D$7:$U$44,9,0)=0,"-",IF(AND(X301=X301,OR(Y301="T",Y301="P")),VLOOKUP(X301,D3TK!$D$7:$U$44,9,0),"-")))</f>
        <v>-</v>
      </c>
      <c r="AC301" s="75" t="str">
        <f>IF(X301="","-",IF(VLOOKUP(X301,D3TK!$D$7:$U$44,17,0)=0,"-",IF(AND(X301=X301,Y301="P"),VLOOKUP(X301,D3TK!$D$7:$U$44,17,0),"-")))</f>
        <v>-</v>
      </c>
      <c r="AD301" s="76" t="str">
        <f>IF(X301="","-",IF(VLOOKUP(X301,D3TK!$D$7:$U$44,18,0)=0,"-",IF(AND(X301=X301,Y301="P"),VLOOKUP(X301,D3TK!$D$7:$U$44,18,0),"-")))</f>
        <v>-</v>
      </c>
      <c r="AE301" s="79" t="s">
        <v>151</v>
      </c>
      <c r="AF301" s="78" t="s">
        <v>62</v>
      </c>
      <c r="AG301" s="72"/>
      <c r="AH301" s="73" t="s">
        <v>155</v>
      </c>
      <c r="AI301" s="74" t="s">
        <v>38</v>
      </c>
      <c r="AJ301" s="75" t="str">
        <f>IF(AH301="","-",IF(VLOOKUP(AH301,D3TK!$D$7:$U$44,7,0)=0,"-",IF(AND(AH301=AH301,OR(AI301="T",AI301="P")),VLOOKUP(AH301,D3TK!$D$7:$U$44,7,0),"-")))</f>
        <v>MPR</v>
      </c>
      <c r="AK301" s="75" t="str">
        <f>IF(AH301="","-",IF(VLOOKUP(AH301,D3TK!$D$7:$U$44,8,0)=0,"-",IF(AND(AH301=AH301,OR(AI301="T",AI301="P")),VLOOKUP(AH301,D3TK!$D$7:$U$44,8,0),"-")))</f>
        <v>-</v>
      </c>
      <c r="AL301" s="75" t="str">
        <f>IF(AH301="","-",IF(VLOOKUP(AH301,D3TK!$D$7:$U$44,9,0)=0,"-",IF(AND(AH301=AH301,OR(AI301="T",AI301="P")),VLOOKUP(AH301,D3TK!$D$7:$U$44,9,0),"-")))</f>
        <v>-</v>
      </c>
      <c r="AM301" s="75" t="str">
        <f>IF(AH301="","-",IF(VLOOKUP(AH301,D3TK!$D$7:$U$44,17,0)=0,"-",IF(AND(AH301=AH301,AI301="P"),VLOOKUP(AH301,D3TK!$D$7:$U$44,17,0),"-")))</f>
        <v>-</v>
      </c>
      <c r="AN301" s="76" t="str">
        <f>IF(AH301="","-",IF(VLOOKUP(AH301,D3TK!$D$7:$U$44,18,0)=0,"-",IF(AND(AH301=AH301,AI301="P"),VLOOKUP(AH301,D3TK!$D$7:$U$44,18,0),"-")))</f>
        <v>-</v>
      </c>
      <c r="AO301" s="79" t="s">
        <v>151</v>
      </c>
      <c r="AP301" s="78" t="s">
        <v>68</v>
      </c>
      <c r="AQ301" s="72"/>
      <c r="AR301" s="73" t="s">
        <v>265</v>
      </c>
      <c r="AS301" s="74" t="s">
        <v>38</v>
      </c>
      <c r="AT301" s="75" t="str">
        <f>IF(AR301="","-",IF(VLOOKUP(AR301,D3TK!$D$7:$U$44,7,0)=0,"-",IF(AND(AR301=AR301,OR(AS301="T",AS301="P")),VLOOKUP(AR301,D3TK!$D$7:$U$44,7,0),"-")))</f>
        <v>JHS</v>
      </c>
      <c r="AU301" s="75" t="str">
        <f>IF(AR301="","-",IF(VLOOKUP(AR301,D3TK!$D$7:$U$44,8,0)=0,"-",IF(AND(AR301=AR301,OR(AS301="T",AS301="P")),VLOOKUP(AR301,D3TK!$D$7:$U$44,8,0),"-")))</f>
        <v>MMS</v>
      </c>
      <c r="AV301" s="75" t="str">
        <f>IF(AR301="","-",IF(VLOOKUP(AR301,D3TK!$D$7:$U$44,9,0)=0,"-",IF(AND(AR301=AR301,OR(AS301="T",AS301="P")),VLOOKUP(AR301,D3TK!$D$7:$U$44,9,0),"-")))</f>
        <v>-</v>
      </c>
      <c r="AW301" s="75" t="str">
        <f>IF(AR301="","-",IF(VLOOKUP(AR301,D3TK!$D$7:$U$44,17,0)=0,"-",IF(AND(AR301=AR301,AS301="P"),VLOOKUP(AR301,D3TK!$D$7:$U$44,17,0),"-")))</f>
        <v>JAP</v>
      </c>
      <c r="AX301" s="76" t="str">
        <f>IF(AR301="","-",IF(VLOOKUP(AR301,D3TK!$D$7:$U$44,18,0)=0,"-",IF(AND(AR301=AR301,AS301="P"),VLOOKUP(AR301,D3TK!$D$7:$U$44,18,0),"-")))</f>
        <v>-</v>
      </c>
      <c r="AY301" s="79" t="s">
        <v>151</v>
      </c>
      <c r="AZ301" s="78" t="s">
        <v>138</v>
      </c>
      <c r="BA301" s="22"/>
      <c r="BB301" s="22"/>
      <c r="BC301" s="22"/>
      <c r="BD301" s="22"/>
      <c r="BE301" s="2"/>
      <c r="BF301" s="2"/>
      <c r="BG301" s="2"/>
      <c r="BH301" s="2"/>
      <c r="BI301" s="2"/>
      <c r="BJ301" s="2"/>
    </row>
    <row r="302" spans="1:62" ht="14.25" customHeight="1">
      <c r="A302" s="23">
        <v>6</v>
      </c>
      <c r="B302" s="38" t="s">
        <v>729</v>
      </c>
      <c r="C302" s="72"/>
      <c r="D302" s="73" t="s">
        <v>150</v>
      </c>
      <c r="E302" s="74" t="s">
        <v>38</v>
      </c>
      <c r="F302" s="75" t="str">
        <f>IF(D302="","-",IF(VLOOKUP(D302,D3TK!$D$7:$U$44,7,0)=0,"-",IF(AND(D302=D302,OR(E302="T",E302="P")),VLOOKUP(D302,D3TK!$D$7:$U$44,7,0),"-")))</f>
        <v>FNA</v>
      </c>
      <c r="G302" s="75" t="str">
        <f>IF(D302="","-",IF(VLOOKUP(D302,D3TK!$D$7:$U$44,8,0)=0,"-",IF(AND(D302=D302,OR(E302="T",E302="P")),VLOOKUP(D302,D3TK!$D$7:$U$44,8,0),"-")))</f>
        <v>MMS</v>
      </c>
      <c r="H302" s="75" t="str">
        <f>IF(D302="","-",IF(VLOOKUP(D302,D3TK!$D$7:$U$44,9,0)=0,"-",IF(AND(D302=D302,OR(E302="T",E302="P")),VLOOKUP(D302,D3TK!$D$7:$U$44,9,0),"-")))</f>
        <v>-</v>
      </c>
      <c r="I302" s="75" t="str">
        <f>IF(D302="","-",IF(VLOOKUP(D302,D3TK!$D$7:$U$44,17,0)=0,"-",IF(AND(D302=D302,E302="P"),VLOOKUP(D302,D3TK!$D$7:$U$44,17,0),"-")))</f>
        <v>JAP</v>
      </c>
      <c r="J302" s="76" t="str">
        <f>IF(D302="","-",IF(VLOOKUP(D302,D3TK!$D$7:$U$44,18,0)=0,"-",IF(AND(D302=D302,E302="P"),VLOOKUP(D302,D3TK!$D$7:$U$44,18,0),"-")))</f>
        <v>-</v>
      </c>
      <c r="K302" s="77" t="s">
        <v>154</v>
      </c>
      <c r="L302" s="78" t="s">
        <v>66</v>
      </c>
      <c r="M302" s="72"/>
      <c r="N302" s="73" t="s">
        <v>152</v>
      </c>
      <c r="O302" s="74" t="s">
        <v>38</v>
      </c>
      <c r="P302" s="75" t="str">
        <f>IF(N302="","-",IF(VLOOKUP(N302,D3TK!$D$7:$U$44,7,0)=0,"-",IF(AND(N302=N302,OR(O302="T",O302="P")),VLOOKUP(N302,D3TK!$D$7:$U$44,7,0),"-")))</f>
        <v>AZP</v>
      </c>
      <c r="Q302" s="75" t="str">
        <f>IF(N302="","-",IF(VLOOKUP(N302,D3TK!$D$7:$U$44,8,0)=0,"-",IF(AND(N302=N302,OR(O302="T",O302="P")),VLOOKUP(N302,D3TK!$D$7:$U$44,8,0),"-")))</f>
        <v>-</v>
      </c>
      <c r="R302" s="75" t="str">
        <f>IF(N302="","-",IF(VLOOKUP(N302,D3TK!$D$7:$U$44,9,0)=0,"-",IF(AND(N302=N302,OR(O302="T",O302="P")),VLOOKUP(N302,D3TK!$D$7:$U$44,9,0),"-")))</f>
        <v>-</v>
      </c>
      <c r="S302" s="75" t="str">
        <f>IF(N302="","-",IF(VLOOKUP(N302,D3TK!$D$7:$U$44,17,0)=0,"-",IF(AND(N302=N302,O302="P"),VLOOKUP(N302,D3TK!$D$7:$U$44,17,0),"-")))</f>
        <v>FST</v>
      </c>
      <c r="T302" s="76" t="str">
        <f>IF(N302="","-",IF(VLOOKUP(N302,D3TK!$D$7:$U$44,18,0)=0,"-",IF(AND(N302=N302,O302="P"),VLOOKUP(N302,D3TK!$D$7:$U$44,18,0),"-")))</f>
        <v>TLS</v>
      </c>
      <c r="U302" s="79" t="s">
        <v>154</v>
      </c>
      <c r="V302" s="78" t="s">
        <v>26</v>
      </c>
      <c r="W302" s="72"/>
      <c r="X302" s="73"/>
      <c r="Y302" s="74"/>
      <c r="Z302" s="75" t="str">
        <f>IF(X302="","-",IF(VLOOKUP(X302,D3TK!$D$7:$U$44,7,0)=0,"-",IF(AND(X302=X302,OR(Y302="T",Y302="P")),VLOOKUP(X302,D3TK!$D$7:$U$44,7,0),"-")))</f>
        <v>-</v>
      </c>
      <c r="AA302" s="75" t="str">
        <f>IF(X302="","-",IF(VLOOKUP(X302,D3TK!$D$7:$U$44,8,0)=0,"-",IF(AND(X302=X302,OR(Y302="T",Y302="P")),VLOOKUP(X302,D3TK!$D$7:$U$44,8,0),"-")))</f>
        <v>-</v>
      </c>
      <c r="AB302" s="75" t="str">
        <f>IF(X302="","-",IF(VLOOKUP(X302,D3TK!$D$7:$U$44,9,0)=0,"-",IF(AND(X302=X302,OR(Y302="T",Y302="P")),VLOOKUP(X302,D3TK!$D$7:$U$44,9,0),"-")))</f>
        <v>-</v>
      </c>
      <c r="AC302" s="75" t="str">
        <f>IF(X302="","-",IF(VLOOKUP(X302,D3TK!$D$7:$U$44,17,0)=0,"-",IF(AND(X302=X302,Y302="P"),VLOOKUP(X302,D3TK!$D$7:$U$44,17,0),"-")))</f>
        <v>-</v>
      </c>
      <c r="AD302" s="76" t="str">
        <f>IF(X302="","-",IF(VLOOKUP(X302,D3TK!$D$7:$U$44,18,0)=0,"-",IF(AND(X302=X302,Y302="P"),VLOOKUP(X302,D3TK!$D$7:$U$44,18,0),"-")))</f>
        <v>-</v>
      </c>
      <c r="AE302" s="79" t="s">
        <v>154</v>
      </c>
      <c r="AF302" s="81"/>
      <c r="AG302" s="72"/>
      <c r="AH302" s="73" t="s">
        <v>153</v>
      </c>
      <c r="AI302" s="74" t="s">
        <v>38</v>
      </c>
      <c r="AJ302" s="75" t="str">
        <f>IF(AH302="","-",IF(VLOOKUP(AH302,D3TK!$D$7:$U$44,7,0)=0,"-",IF(AND(AH302=AH302,OR(AI302="T",AI302="P")),VLOOKUP(AH302,D3TK!$D$7:$U$44,7,0),"-")))</f>
        <v>JUN</v>
      </c>
      <c r="AK302" s="75" t="str">
        <f>IF(AH302="","-",IF(VLOOKUP(AH302,D3TK!$D$7:$U$44,8,0)=0,"-",IF(AND(AH302=AH302,OR(AI302="T",AI302="P")),VLOOKUP(AH302,D3TK!$D$7:$U$44,8,0),"-")))</f>
        <v>-</v>
      </c>
      <c r="AL302" s="75" t="str">
        <f>IF(AH302="","-",IF(VLOOKUP(AH302,D3TK!$D$7:$U$44,9,0)=0,"-",IF(AND(AH302=AH302,OR(AI302="T",AI302="P")),VLOOKUP(AH302,D3TK!$D$7:$U$44,9,0),"-")))</f>
        <v>-</v>
      </c>
      <c r="AM302" s="75" t="str">
        <f>IF(AH302="","-",IF(VLOOKUP(AH302,D3TK!$D$7:$U$44,17,0)=0,"-",IF(AND(AH302=AH302,AI302="P"),VLOOKUP(AH302,D3TK!$D$7:$U$44,17,0),"-")))</f>
        <v>-</v>
      </c>
      <c r="AN302" s="76" t="str">
        <f>IF(AH302="","-",IF(VLOOKUP(AH302,D3TK!$D$7:$U$44,18,0)=0,"-",IF(AND(AH302=AH302,AI302="P"),VLOOKUP(AH302,D3TK!$D$7:$U$44,18,0),"-")))</f>
        <v>-</v>
      </c>
      <c r="AO302" s="79" t="s">
        <v>154</v>
      </c>
      <c r="AP302" s="78" t="s">
        <v>142</v>
      </c>
      <c r="AQ302" s="72"/>
      <c r="AR302" s="73"/>
      <c r="AS302" s="74"/>
      <c r="AT302" s="75" t="str">
        <f>IF(AR302="","-",IF(VLOOKUP(AR302,D3TK!$D$7:$U$44,7,0)=0,"-",IF(AND(AR302=AR302,OR(AS302="T",AS302="P")),VLOOKUP(AR302,D3TK!$D$7:$U$44,7,0),"-")))</f>
        <v>-</v>
      </c>
      <c r="AU302" s="75" t="str">
        <f>IF(AR302="","-",IF(VLOOKUP(AR302,D3TK!$D$7:$U$44,8,0)=0,"-",IF(AND(AR302=AR302,OR(AS302="T",AS302="P")),VLOOKUP(AR302,D3TK!$D$7:$U$44,8,0),"-")))</f>
        <v>-</v>
      </c>
      <c r="AV302" s="75" t="str">
        <f>IF(AR302="","-",IF(VLOOKUP(AR302,D3TK!$D$7:$U$44,9,0)=0,"-",IF(AND(AR302=AR302,OR(AS302="T",AS302="P")),VLOOKUP(AR302,D3TK!$D$7:$U$44,9,0),"-")))</f>
        <v>-</v>
      </c>
      <c r="AW302" s="75" t="str">
        <f>IF(AR302="","-",IF(VLOOKUP(AR302,D3TK!$D$7:$U$44,17,0)=0,"-",IF(AND(AR302=AR302,AS302="P"),VLOOKUP(AR302,D3TK!$D$7:$U$44,17,0),"-")))</f>
        <v>-</v>
      </c>
      <c r="AX302" s="76" t="str">
        <f>IF(AR302="","-",IF(VLOOKUP(AR302,D3TK!$D$7:$U$44,18,0)=0,"-",IF(AND(AR302=AR302,AS302="P"),VLOOKUP(AR302,D3TK!$D$7:$U$44,18,0),"-")))</f>
        <v>-</v>
      </c>
      <c r="AY302" s="79" t="s">
        <v>154</v>
      </c>
      <c r="AZ302" s="81"/>
      <c r="BA302" s="22"/>
      <c r="BB302" s="22"/>
      <c r="BC302" s="22"/>
      <c r="BD302" s="22"/>
      <c r="BE302" s="2"/>
      <c r="BF302" s="2"/>
      <c r="BG302" s="2"/>
      <c r="BH302" s="2"/>
      <c r="BI302" s="2"/>
      <c r="BJ302" s="2"/>
    </row>
    <row r="303" spans="1:62" ht="14.25" customHeight="1">
      <c r="A303" s="23">
        <v>6</v>
      </c>
      <c r="B303" s="38" t="s">
        <v>729</v>
      </c>
      <c r="C303" s="72"/>
      <c r="D303" s="73" t="s">
        <v>156</v>
      </c>
      <c r="E303" s="74" t="s">
        <v>38</v>
      </c>
      <c r="F303" s="75" t="str">
        <f>IF(D303="","-",IF(VLOOKUP(D303,D4TI!$D$7:$U$58,7,0)=0,"-",IF(AND(D303=D303,OR(E303="T",E303="P")),VLOOKUP(D303,D4TI!$D$7:$U$58,7,0),"-")))</f>
        <v>VES</v>
      </c>
      <c r="G303" s="75" t="str">
        <f>IF(D303="","-",IF(VLOOKUP(D303,D4TI!$D$7:$U$58,8,0)=0,"-",IF(AND(D303=D303,OR(E303="T",E303="P")),VLOOKUP(D303,D4TI!$D$7:$U$58,8,0),"-")))</f>
        <v>-</v>
      </c>
      <c r="H303" s="75" t="str">
        <f>IF(D303="","-",IF(VLOOKUP(D303,D4TI!$D$7:$U$58,9,0)=0,"-",IF(AND(D303=D303,OR(E303="T",E303="P")),VLOOKUP(D303,D4TI!$D$7:$U$58,9,0),"-")))</f>
        <v>-</v>
      </c>
      <c r="I303" s="75" t="str">
        <f>IF(D303="","-",IF(VLOOKUP(D303,D4TI!$D$7:$U$58,17,0)=0,"-",IF(AND(D303=D303,E303="P"),VLOOKUP(D303,D4TI!$D$7:$U$58,17,0),"-")))</f>
        <v>RDS</v>
      </c>
      <c r="J303" s="76" t="str">
        <f>IF(D303="","-",IF(VLOOKUP(D303,D4TI!$D$7:$U$58,18,0)=0,"-",IF(AND(D303=D303,E303="P"),VLOOKUP(D303,D4TI!$D$7:$U$58,18,0),"-")))</f>
        <v>-</v>
      </c>
      <c r="K303" s="83" t="s">
        <v>157</v>
      </c>
      <c r="L303" s="78" t="s">
        <v>33</v>
      </c>
      <c r="M303" s="72"/>
      <c r="N303" s="73" t="s">
        <v>155</v>
      </c>
      <c r="O303" s="74" t="s">
        <v>38</v>
      </c>
      <c r="P303" s="75" t="str">
        <f>IF(N303="","-",IF(VLOOKUP(N303,D4TI!$D$7:$U$58,7,0)=0,"-",IF(AND(N303=N303,OR(O303="T",O303="P")),VLOOKUP(N303,D4TI!$D$7:$U$58,7,0),"-")))</f>
        <v>RMM</v>
      </c>
      <c r="Q303" s="75" t="str">
        <f>IF(N303="","-",IF(VLOOKUP(N303,D4TI!$D$7:$U$58,8,0)=0,"-",IF(AND(N303=N303,OR(O303="T",O303="P")),VLOOKUP(N303,D4TI!$D$7:$U$58,8,0),"-")))</f>
        <v>-</v>
      </c>
      <c r="R303" s="75" t="str">
        <f>IF(N303="","-",IF(VLOOKUP(N303,D4TI!$D$7:$U$58,9,0)=0,"-",IF(AND(N303=N303,OR(O303="T",O303="P")),VLOOKUP(N303,D4TI!$D$7:$U$58,9,0),"-")))</f>
        <v>-</v>
      </c>
      <c r="S303" s="75" t="str">
        <f>IF(N303="","-",IF(VLOOKUP(N303,D4TI!$D$7:$U$58,17,0)=0,"-",IF(AND(N303=N303,O303="P"),VLOOKUP(N303,D4TI!$D$7:$U$58,17,0),"-")))</f>
        <v>-</v>
      </c>
      <c r="T303" s="76" t="str">
        <f>IF(N303="","-",IF(VLOOKUP(N303,D4TI!$D$7:$U$58,18,0)=0,"-",IF(AND(N303=N303,O303="P"),VLOOKUP(N303,D4TI!$D$7:$U$58,18,0),"-")))</f>
        <v>-</v>
      </c>
      <c r="U303" s="83" t="s">
        <v>157</v>
      </c>
      <c r="V303" s="78" t="s">
        <v>142</v>
      </c>
      <c r="W303" s="72"/>
      <c r="X303" s="73" t="s">
        <v>143</v>
      </c>
      <c r="Y303" s="74" t="s">
        <v>38</v>
      </c>
      <c r="Z303" s="75" t="str">
        <f>IF(X303="","-",IF(VLOOKUP(X303,D4TI!$D$7:$U$58,7,0)=0,"-",IF(AND(X303=X303,OR(Y303="T",Y303="P")),VLOOKUP(X303,D4TI!$D$7:$U$58,7,0),"-")))</f>
        <v>RIS</v>
      </c>
      <c r="AA303" s="75" t="str">
        <f>IF(X303="","-",IF(VLOOKUP(X303,D4TI!$D$7:$U$58,8,0)=0,"-",IF(AND(X303=X303,OR(Y303="T",Y303="P")),VLOOKUP(X303,D4TI!$D$7:$U$58,8,0),"-")))</f>
        <v>-</v>
      </c>
      <c r="AB303" s="75" t="str">
        <f>IF(X303="","-",IF(VLOOKUP(X303,D4TI!$D$7:$U$58,9,0)=0,"-",IF(AND(X303=X303,OR(Y303="T",Y303="P")),VLOOKUP(X303,D4TI!$D$7:$U$58,9,0),"-")))</f>
        <v>-</v>
      </c>
      <c r="AC303" s="75" t="str">
        <f>IF(X303="","-",IF(VLOOKUP(X303,D4TI!$D$7:$U$58,17,0)=0,"-",IF(AND(X303=X303,Y303="P"),VLOOKUP(X303,D4TI!$D$7:$U$58,17,0),"-")))</f>
        <v>-</v>
      </c>
      <c r="AD303" s="76" t="str">
        <f>IF(X303="","-",IF(VLOOKUP(X303,D4TI!$D$7:$U$58,18,0)=0,"-",IF(AND(X303=X303,Y303="P"),VLOOKUP(X303,D4TI!$D$7:$U$58,18,0),"-")))</f>
        <v>-</v>
      </c>
      <c r="AE303" s="83" t="s">
        <v>157</v>
      </c>
      <c r="AF303" s="78" t="s">
        <v>46</v>
      </c>
      <c r="AG303" s="72"/>
      <c r="AH303" s="82"/>
      <c r="AI303" s="72"/>
      <c r="AJ303" s="75" t="str">
        <f>IF(AH303="","-",IF(VLOOKUP(AH303,D4TI!$D$7:$U$58,7,0)=0,"-",IF(AND(AH303=AH303,OR(AI303="T",AI303="P")),VLOOKUP(AH303,D4TI!$D$7:$U$58,7,0),"-")))</f>
        <v>-</v>
      </c>
      <c r="AK303" s="75" t="str">
        <f>IF(AH303="","-",IF(VLOOKUP(AH303,D4TI!$D$7:$U$58,8,0)=0,"-",IF(AND(AH303=AH303,OR(AI303="T",AI303="P")),VLOOKUP(AH303,D4TI!$D$7:$U$58,8,0),"-")))</f>
        <v>-</v>
      </c>
      <c r="AL303" s="75" t="str">
        <f>IF(AH303="","-",IF(VLOOKUP(AH303,D4TI!$D$7:$U$58,9,0)=0,"-",IF(AND(AH303=AH303,OR(AI303="T",AI303="P")),VLOOKUP(AH303,D4TI!$D$7:$U$58,9,0),"-")))</f>
        <v>-</v>
      </c>
      <c r="AM303" s="75" t="str">
        <f>IF(AH303="","-",IF(VLOOKUP(AH303,D4TI!$D$7:$U$58,17,0)=0,"-",IF(AND(AH303=AH303,AI303="P"),VLOOKUP(AH303,D4TI!$D$7:$U$58,17,0),"-")))</f>
        <v>-</v>
      </c>
      <c r="AN303" s="76" t="str">
        <f>IF(AH303="","-",IF(VLOOKUP(AH303,D4TI!$D$7:$U$58,18,0)=0,"-",IF(AND(AH303=AH303,AI303="P"),VLOOKUP(AH303,D4TI!$D$7:$U$58,18,0),"-")))</f>
        <v>-</v>
      </c>
      <c r="AO303" s="83" t="s">
        <v>157</v>
      </c>
      <c r="AP303" s="81"/>
      <c r="AQ303" s="72"/>
      <c r="AR303" s="82"/>
      <c r="AS303" s="72"/>
      <c r="AT303" s="75" t="str">
        <f>IF(AR303="","-",IF(VLOOKUP(AR303,D4TI!$D$7:$U$58,7,0)=0,"-",IF(AND(AR303=AR303,OR(AS303="T",AS303="P")),VLOOKUP(AR303,D4TI!$D$7:$U$58,7,0),"-")))</f>
        <v>-</v>
      </c>
      <c r="AU303" s="75" t="str">
        <f>IF(AR303="","-",IF(VLOOKUP(AR303,D4TI!$D$7:$U$58,8,0)=0,"-",IF(AND(AR303=AR303,OR(AS303="T",AS303="P")),VLOOKUP(AR303,D4TI!$D$7:$U$58,8,0),"-")))</f>
        <v>-</v>
      </c>
      <c r="AV303" s="75" t="str">
        <f>IF(AR303="","-",IF(VLOOKUP(AR303,D4TI!$D$7:$U$58,9,0)=0,"-",IF(AND(AR303=AR303,OR(AS303="T",AS303="P")),VLOOKUP(AR303,D4TI!$D$7:$U$58,9,0),"-")))</f>
        <v>-</v>
      </c>
      <c r="AW303" s="75" t="str">
        <f>IF(AR303="","-",IF(VLOOKUP(AR303,D4TI!$D$7:$U$58,17,0)=0,"-",IF(AND(AR303=AR303,AS303="P"),VLOOKUP(AR303,D4TI!$D$7:$U$58,17,0),"-")))</f>
        <v>-</v>
      </c>
      <c r="AX303" s="76" t="str">
        <f>IF(AR303="","-",IF(VLOOKUP(AR303,D4TI!$D$7:$U$58,18,0)=0,"-",IF(AND(AR303=AR303,AS303="P"),VLOOKUP(AR303,D4TI!$D$7:$U$58,18,0),"-")))</f>
        <v>-</v>
      </c>
      <c r="AY303" s="83" t="s">
        <v>157</v>
      </c>
      <c r="AZ303" s="81"/>
      <c r="BA303" s="22"/>
      <c r="BB303" s="22"/>
      <c r="BC303" s="22"/>
      <c r="BD303" s="22"/>
      <c r="BE303" s="2"/>
      <c r="BF303" s="2"/>
      <c r="BG303" s="2"/>
      <c r="BH303" s="2"/>
      <c r="BI303" s="2"/>
      <c r="BJ303" s="2"/>
    </row>
    <row r="304" spans="1:62" ht="14.25" customHeight="1">
      <c r="A304" s="23">
        <v>6</v>
      </c>
      <c r="B304" s="38" t="s">
        <v>729</v>
      </c>
      <c r="C304" s="72"/>
      <c r="D304" s="73" t="s">
        <v>156</v>
      </c>
      <c r="E304" s="74" t="s">
        <v>38</v>
      </c>
      <c r="F304" s="75" t="str">
        <f>IF(D304="","-",IF(VLOOKUP(D304,D4TI!$D$7:$U$58,7,0)=0,"-",IF(AND(D304=D304,OR(E304="T",E304="P")),VLOOKUP(D304,D4TI!$D$7:$U$58,7,0),"-")))</f>
        <v>VES</v>
      </c>
      <c r="G304" s="75" t="str">
        <f>IF(D304="","-",IF(VLOOKUP(D304,D4TI!$D$7:$U$58,8,0)=0,"-",IF(AND(D304=D304,OR(E304="T",E304="P")),VLOOKUP(D304,D4TI!$D$7:$U$58,8,0),"-")))</f>
        <v>-</v>
      </c>
      <c r="H304" s="75" t="str">
        <f>IF(D304="","-",IF(VLOOKUP(D304,D4TI!$D$7:$U$58,9,0)=0,"-",IF(AND(D304=D304,OR(E304="T",E304="P")),VLOOKUP(D304,D4TI!$D$7:$U$58,9,0),"-")))</f>
        <v>-</v>
      </c>
      <c r="I304" s="75" t="str">
        <f>IF(D304="","-",IF(VLOOKUP(D304,D4TI!$D$7:$U$58,17,0)=0,"-",IF(AND(D304=D304,E304="P"),VLOOKUP(D304,D4TI!$D$7:$U$58,17,0),"-")))</f>
        <v>RDS</v>
      </c>
      <c r="J304" s="76" t="str">
        <f>IF(D304="","-",IF(VLOOKUP(D304,D4TI!$D$7:$U$58,18,0)=0,"-",IF(AND(D304=D304,E304="P"),VLOOKUP(D304,D4TI!$D$7:$U$58,18,0),"-")))</f>
        <v>-</v>
      </c>
      <c r="K304" s="83" t="s">
        <v>159</v>
      </c>
      <c r="L304" s="78" t="s">
        <v>33</v>
      </c>
      <c r="M304" s="72"/>
      <c r="N304" s="82"/>
      <c r="O304" s="72"/>
      <c r="P304" s="75" t="str">
        <f>IF(N304="","-",IF(VLOOKUP(N304,D4TI!$D$7:$U$58,7,0)=0,"-",IF(AND(N304=N304,OR(O304="T",O304="P")),VLOOKUP(N304,D4TI!$D$7:$U$58,7,0),"-")))</f>
        <v>-</v>
      </c>
      <c r="Q304" s="75" t="str">
        <f>IF(N304="","-",IF(VLOOKUP(N304,D4TI!$D$7:$U$58,8,0)=0,"-",IF(AND(N304=N304,OR(O304="T",O304="P")),VLOOKUP(N304,D4TI!$D$7:$U$58,8,0),"-")))</f>
        <v>-</v>
      </c>
      <c r="R304" s="75" t="str">
        <f>IF(N304="","-",IF(VLOOKUP(N304,D4TI!$D$7:$U$58,9,0)=0,"-",IF(AND(N304=N304,OR(O304="T",O304="P")),VLOOKUP(N304,D4TI!$D$7:$U$58,9,0),"-")))</f>
        <v>-</v>
      </c>
      <c r="S304" s="75" t="str">
        <f>IF(N304="","-",IF(VLOOKUP(N304,D4TI!$D$7:$U$58,17,0)=0,"-",IF(AND(N304=N304,O304="P"),VLOOKUP(N304,D4TI!$D$7:$U$58,17,0),"-")))</f>
        <v>-</v>
      </c>
      <c r="T304" s="76" t="str">
        <f>IF(N304="","-",IF(VLOOKUP(N304,D4TI!$D$7:$U$58,18,0)=0,"-",IF(AND(N304=N304,O304="P"),VLOOKUP(N304,D4TI!$D$7:$U$58,18,0),"-")))</f>
        <v>-</v>
      </c>
      <c r="U304" s="83" t="s">
        <v>159</v>
      </c>
      <c r="V304" s="81"/>
      <c r="W304" s="72"/>
      <c r="X304" s="73" t="s">
        <v>143</v>
      </c>
      <c r="Y304" s="74" t="s">
        <v>38</v>
      </c>
      <c r="Z304" s="75" t="str">
        <f>IF(X304="","-",IF(VLOOKUP(X304,D4TI!$D$7:$U$58,7,0)=0,"-",IF(AND(X304=X304,OR(Y304="T",Y304="P")),VLOOKUP(X304,D4TI!$D$7:$U$58,7,0),"-")))</f>
        <v>RIS</v>
      </c>
      <c r="AA304" s="75" t="str">
        <f>IF(X304="","-",IF(VLOOKUP(X304,D4TI!$D$7:$U$58,8,0)=0,"-",IF(AND(X304=X304,OR(Y304="T",Y304="P")),VLOOKUP(X304,D4TI!$D$7:$U$58,8,0),"-")))</f>
        <v>-</v>
      </c>
      <c r="AB304" s="75" t="str">
        <f>IF(X304="","-",IF(VLOOKUP(X304,D4TI!$D$7:$U$58,9,0)=0,"-",IF(AND(X304=X304,OR(Y304="T",Y304="P")),VLOOKUP(X304,D4TI!$D$7:$U$58,9,0),"-")))</f>
        <v>-</v>
      </c>
      <c r="AC304" s="75" t="str">
        <f>IF(X304="","-",IF(VLOOKUP(X304,D4TI!$D$7:$U$58,17,0)=0,"-",IF(AND(X304=X304,Y304="P"),VLOOKUP(X304,D4TI!$D$7:$U$58,17,0),"-")))</f>
        <v>-</v>
      </c>
      <c r="AD304" s="76" t="str">
        <f>IF(X304="","-",IF(VLOOKUP(X304,D4TI!$D$7:$U$58,18,0)=0,"-",IF(AND(X304=X304,Y304="P"),VLOOKUP(X304,D4TI!$D$7:$U$58,18,0),"-")))</f>
        <v>-</v>
      </c>
      <c r="AE304" s="83" t="s">
        <v>159</v>
      </c>
      <c r="AF304" s="78" t="s">
        <v>46</v>
      </c>
      <c r="AG304" s="72"/>
      <c r="AH304" s="82"/>
      <c r="AI304" s="72"/>
      <c r="AJ304" s="75" t="str">
        <f>IF(AH304="","-",IF(VLOOKUP(AH304,D4TI!$D$7:$U$58,7,0)=0,"-",IF(AND(AH304=AH304,OR(AI304="T",AI304="P")),VLOOKUP(AH304,D4TI!$D$7:$U$58,7,0),"-")))</f>
        <v>-</v>
      </c>
      <c r="AK304" s="75" t="str">
        <f>IF(AH304="","-",IF(VLOOKUP(AH304,D4TI!$D$7:$U$58,8,0)=0,"-",IF(AND(AH304=AH304,OR(AI304="T",AI304="P")),VLOOKUP(AH304,D4TI!$D$7:$U$58,8,0),"-")))</f>
        <v>-</v>
      </c>
      <c r="AL304" s="75" t="str">
        <f>IF(AH304="","-",IF(VLOOKUP(AH304,D4TI!$D$7:$U$58,9,0)=0,"-",IF(AND(AH304=AH304,OR(AI304="T",AI304="P")),VLOOKUP(AH304,D4TI!$D$7:$U$58,9,0),"-")))</f>
        <v>-</v>
      </c>
      <c r="AM304" s="75" t="str">
        <f>IF(AH304="","-",IF(VLOOKUP(AH304,D4TI!$D$7:$U$58,17,0)=0,"-",IF(AND(AH304=AH304,AI304="P"),VLOOKUP(AH304,D4TI!$D$7:$U$58,17,0),"-")))</f>
        <v>-</v>
      </c>
      <c r="AN304" s="76" t="str">
        <f>IF(AH304="","-",IF(VLOOKUP(AH304,D4TI!$D$7:$U$58,18,0)=0,"-",IF(AND(AH304=AH304,AI304="P"),VLOOKUP(AH304,D4TI!$D$7:$U$58,18,0),"-")))</f>
        <v>-</v>
      </c>
      <c r="AO304" s="83" t="s">
        <v>159</v>
      </c>
      <c r="AP304" s="81"/>
      <c r="AQ304" s="72"/>
      <c r="AR304" s="82"/>
      <c r="AS304" s="72"/>
      <c r="AT304" s="75" t="str">
        <f>IF(AR304="","-",IF(VLOOKUP(AR304,D4TI!$D$7:$U$58,7,0)=0,"-",IF(AND(AR304=AR304,OR(AS304="T",AS304="P")),VLOOKUP(AR304,D4TI!$D$7:$U$58,7,0),"-")))</f>
        <v>-</v>
      </c>
      <c r="AU304" s="75" t="str">
        <f>IF(AR304="","-",IF(VLOOKUP(AR304,D4TI!$D$7:$U$58,8,0)=0,"-",IF(AND(AR304=AR304,OR(AS304="T",AS304="P")),VLOOKUP(AR304,D4TI!$D$7:$U$58,8,0),"-")))</f>
        <v>-</v>
      </c>
      <c r="AV304" s="75" t="str">
        <f>IF(AR304="","-",IF(VLOOKUP(AR304,D4TI!$D$7:$U$58,9,0)=0,"-",IF(AND(AR304=AR304,OR(AS304="T",AS304="P")),VLOOKUP(AR304,D4TI!$D$7:$U$58,9,0),"-")))</f>
        <v>-</v>
      </c>
      <c r="AW304" s="75" t="str">
        <f>IF(AR304="","-",IF(VLOOKUP(AR304,D4TI!$D$7:$U$58,17,0)=0,"-",IF(AND(AR304=AR304,AS304="P"),VLOOKUP(AR304,D4TI!$D$7:$U$58,17,0),"-")))</f>
        <v>-</v>
      </c>
      <c r="AX304" s="76" t="str">
        <f>IF(AR304="","-",IF(VLOOKUP(AR304,D4TI!$D$7:$U$58,18,0)=0,"-",IF(AND(AR304=AR304,AS304="P"),VLOOKUP(AR304,D4TI!$D$7:$U$58,18,0),"-")))</f>
        <v>-</v>
      </c>
      <c r="AY304" s="83" t="s">
        <v>159</v>
      </c>
      <c r="AZ304" s="81"/>
      <c r="BA304" s="22"/>
      <c r="BB304" s="22"/>
      <c r="BC304" s="22"/>
      <c r="BD304" s="22"/>
      <c r="BE304" s="2"/>
      <c r="BF304" s="2"/>
      <c r="BG304" s="2"/>
      <c r="BH304" s="2"/>
      <c r="BI304" s="2"/>
      <c r="BJ304" s="2"/>
    </row>
    <row r="305" spans="1:62" ht="14.25" customHeight="1">
      <c r="A305" s="23">
        <v>6</v>
      </c>
      <c r="B305" s="38" t="s">
        <v>729</v>
      </c>
      <c r="C305" s="72"/>
      <c r="D305" s="82"/>
      <c r="E305" s="72"/>
      <c r="F305" s="75" t="str">
        <f>IF(D305="","-",IF(VLOOKUP(D305,'S1-TI'!$D$7:$U$58,7,0)=0,"-",IF(AND(D305=D305,OR(E305="T",E305="P")),VLOOKUP(D305,'S1-TI'!$D$7:$U$58,7,0),"-")))</f>
        <v>-</v>
      </c>
      <c r="G305" s="75" t="str">
        <f>IF(D305="","-",IF(VLOOKUP(D305,'S1-TI'!$D$7:$U$58,8,0)=0,"-",IF(AND(D305=D305,OR(E305="T",E305="P")),VLOOKUP(D305,'S1-TI'!$D$7:$U$58,8,0),"-")))</f>
        <v>-</v>
      </c>
      <c r="H305" s="75" t="str">
        <f>IF(D305="","-",IF(VLOOKUP(D305,'S1-TI'!$D$7:$U$58,9,0)=0,"-",IF(AND(D305=D305,OR(E305="T",E305="P")),VLOOKUP(D305,'S1-TI'!$D$7:$U$58,9,0),"-")))</f>
        <v>-</v>
      </c>
      <c r="I305" s="75" t="str">
        <f>IF(D305="","-",IF(VLOOKUP(D305,'S1-TI'!$D$7:$U$58,17,0)=0,"-",IF(AND(D305=D305,E305="P"),VLOOKUP(D305,'S1-TI'!$D$7:$U$58,17,0),"-")))</f>
        <v>-</v>
      </c>
      <c r="J305" s="76" t="str">
        <f>IF(D305="","-",IF(VLOOKUP(D305,'S1-TI'!$D$7:$U$58,18,0)=0,"-",IF(AND(D305=D305,E305="P"),VLOOKUP(D305,'S1-TI'!$D$7:$U$58,18,0),"-")))</f>
        <v>-</v>
      </c>
      <c r="K305" s="83" t="s">
        <v>162</v>
      </c>
      <c r="L305" s="81"/>
      <c r="M305" s="72"/>
      <c r="N305" s="73" t="s">
        <v>163</v>
      </c>
      <c r="O305" s="74" t="s">
        <v>38</v>
      </c>
      <c r="P305" s="75" t="str">
        <f>IF(N305="","-",IF(VLOOKUP(N305,'S1-TI'!$D$7:$U$58,7,0)=0,"-",IF(AND(N305=N305,OR(O305="T",O305="P")),VLOOKUP(N305,'S1-TI'!$D$7:$U$58,7,0),"-")))</f>
        <v>PAT</v>
      </c>
      <c r="Q305" s="75" t="str">
        <f>IF(N305="","-",IF(VLOOKUP(N305,'S1-TI'!$D$7:$U$58,8,0)=0,"-",IF(AND(N305=N305,OR(O305="T",O305="P")),VLOOKUP(N305,'S1-TI'!$D$7:$U$58,8,0),"-")))</f>
        <v>IUS</v>
      </c>
      <c r="R305" s="75" t="str">
        <f>IF(N305="","-",IF(VLOOKUP(N305,'S1-TI'!$D$7:$U$58,9,0)=0,"-",IF(AND(N305=N305,OR(O305="T",O305="P")),VLOOKUP(N305,'S1-TI'!$D$7:$U$58,9,0),"-")))</f>
        <v>JUN</v>
      </c>
      <c r="S305" s="75" t="str">
        <f>IF(N305="","-",IF(VLOOKUP(N305,'S1-TI'!$D$7:$U$58,17,0)=0,"-",IF(AND(N305=N305,O305="P"),VLOOKUP(N305,'S1-TI'!$D$7:$U$58,17,0),"-")))</f>
        <v>DES</v>
      </c>
      <c r="T305" s="76" t="str">
        <f>IF(N305="","-",IF(VLOOKUP(N305,'S1-TI'!$D$7:$U$58,18,0)=0,"-",IF(AND(N305=N305,O305="P"),VLOOKUP(N305,'S1-TI'!$D$7:$U$58,18,0),"-")))</f>
        <v>RGS</v>
      </c>
      <c r="U305" s="83" t="s">
        <v>162</v>
      </c>
      <c r="V305" s="78" t="s">
        <v>46</v>
      </c>
      <c r="W305" s="72"/>
      <c r="X305" s="73" t="s">
        <v>222</v>
      </c>
      <c r="Y305" s="74" t="s">
        <v>38</v>
      </c>
      <c r="Z305" s="75" t="str">
        <f>IF(X305="","-",IF(VLOOKUP(X305,'S1-TI'!$D$7:$U$58,7,0)=0,"-",IF(AND(X305=X305,OR(Y305="T",Y305="P")),VLOOKUP(X305,'S1-TI'!$D$7:$U$58,7,0),"-")))</f>
        <v>IPM</v>
      </c>
      <c r="AA305" s="75" t="str">
        <f>IF(X305="","-",IF(VLOOKUP(X305,'S1-TI'!$D$7:$U$58,8,0)=0,"-",IF(AND(X305=X305,OR(Y305="T",Y305="P")),VLOOKUP(X305,'S1-TI'!$D$7:$U$58,8,0),"-")))</f>
        <v>-</v>
      </c>
      <c r="AB305" s="75" t="str">
        <f>IF(X305="","-",IF(VLOOKUP(X305,'S1-TI'!$D$7:$U$58,9,0)=0,"-",IF(AND(X305=X305,OR(Y305="T",Y305="P")),VLOOKUP(X305,'S1-TI'!$D$7:$U$58,9,0),"-")))</f>
        <v>-</v>
      </c>
      <c r="AC305" s="75" t="str">
        <f>IF(X305="","-",IF(VLOOKUP(X305,'S1-TI'!$D$7:$U$58,17,0)=0,"-",IF(AND(X305=X305,Y305="P"),VLOOKUP(X305,'S1-TI'!$D$7:$U$58,17,0),"-")))</f>
        <v>ARH</v>
      </c>
      <c r="AD305" s="76" t="str">
        <f>IF(X305="","-",IF(VLOOKUP(X305,'S1-TI'!$D$7:$U$58,18,0)=0,"-",IF(AND(X305=X305,Y305="P"),VLOOKUP(X305,'S1-TI'!$D$7:$U$58,18,0),"-")))</f>
        <v>-</v>
      </c>
      <c r="AE305" s="83" t="s">
        <v>162</v>
      </c>
      <c r="AF305" s="78" t="s">
        <v>117</v>
      </c>
      <c r="AG305" s="72"/>
      <c r="AH305" s="73" t="s">
        <v>408</v>
      </c>
      <c r="AI305" s="74" t="s">
        <v>31</v>
      </c>
      <c r="AJ305" s="75" t="str">
        <f>IF(AH305="","-",IF(VLOOKUP(AH305,'S1-TI'!$D$7:$U$58,7,0)=0,"-",IF(AND(AH305=AH305,OR(AI305="T",AI305="P")),VLOOKUP(AH305,'S1-TI'!$D$7:$U$58,7,0),"-")))</f>
        <v>GPS</v>
      </c>
      <c r="AK305" s="75" t="str">
        <f>IF(AH305="","-",IF(VLOOKUP(AH305,'S1-TI'!$D$7:$U$58,8,0)=0,"-",IF(AND(AH305=AH305,OR(AI305="T",AI305="P")),VLOOKUP(AH305,'S1-TI'!$D$7:$U$58,8,0),"-")))</f>
        <v>-</v>
      </c>
      <c r="AL305" s="75" t="str">
        <f>IF(AH305="","-",IF(VLOOKUP(AH305,'S1-TI'!$D$7:$U$58,9,0)=0,"-",IF(AND(AH305=AH305,OR(AI305="T",AI305="P")),VLOOKUP(AH305,'S1-TI'!$D$7:$U$58,9,0),"-")))</f>
        <v>-</v>
      </c>
      <c r="AM305" s="75" t="str">
        <f>IF(AH305="","-",IF(VLOOKUP(AH305,'S1-TI'!$D$7:$U$58,17,0)=0,"-",IF(AND(AH305=AH305,AI305="P"),VLOOKUP(AH305,'S1-TI'!$D$7:$U$58,17,0),"-")))</f>
        <v>-</v>
      </c>
      <c r="AN305" s="76" t="str">
        <f>IF(AH305="","-",IF(VLOOKUP(AH305,'S1-TI'!$D$7:$U$58,18,0)=0,"-",IF(AND(AH305=AH305,AI305="P"),VLOOKUP(AH305,'S1-TI'!$D$7:$U$58,18,0),"-")))</f>
        <v>-</v>
      </c>
      <c r="AO305" s="83" t="s">
        <v>162</v>
      </c>
      <c r="AP305" s="78" t="s">
        <v>70</v>
      </c>
      <c r="AQ305" s="72"/>
      <c r="AR305" s="82"/>
      <c r="AS305" s="72"/>
      <c r="AT305" s="75" t="str">
        <f>IF(AR305="","-",IF(VLOOKUP(AR305,'S1-TI'!$D$7:$U$58,7,0)=0,"-",IF(AND(AR305=AR305,OR(AS305="T",AS305="P")),VLOOKUP(AR305,'S1-TI'!$D$7:$U$58,7,0),"-")))</f>
        <v>-</v>
      </c>
      <c r="AU305" s="75" t="str">
        <f>IF(AR305="","-",IF(VLOOKUP(AR305,'S1-TI'!$D$7:$U$58,8,0)=0,"-",IF(AND(AR305=AR305,OR(AS305="T",AS305="P")),VLOOKUP(AR305,'S1-TI'!$D$7:$U$58,8,0),"-")))</f>
        <v>-</v>
      </c>
      <c r="AV305" s="75" t="str">
        <f>IF(AR305="","-",IF(VLOOKUP(AR305,'S1-TI'!$D$7:$U$58,9,0)=0,"-",IF(AND(AR305=AR305,OR(AS305="T",AS305="P")),VLOOKUP(AR305,'S1-TI'!$D$7:$U$58,9,0),"-")))</f>
        <v>-</v>
      </c>
      <c r="AW305" s="75" t="str">
        <f>IF(AR305="","-",IF(VLOOKUP(AR305,'S1-TI'!$D$7:$U$58,17,0)=0,"-",IF(AND(AR305=AR305,AS305="P"),VLOOKUP(AR305,'S1-TI'!$D$7:$U$58,17,0),"-")))</f>
        <v>-</v>
      </c>
      <c r="AX305" s="76" t="str">
        <f>IF(AR305="","-",IF(VLOOKUP(AR305,'S1-TI'!$D$7:$U$58,18,0)=0,"-",IF(AND(AR305=AR305,AS305="P"),VLOOKUP(AR305,'S1-TI'!$D$7:$U$58,18,0),"-")))</f>
        <v>-</v>
      </c>
      <c r="AY305" s="83" t="s">
        <v>162</v>
      </c>
      <c r="AZ305" s="81"/>
      <c r="BA305" s="22"/>
      <c r="BB305" s="22"/>
      <c r="BC305" s="22"/>
      <c r="BD305" s="22"/>
      <c r="BE305" s="2"/>
      <c r="BF305" s="2"/>
      <c r="BG305" s="2"/>
      <c r="BH305" s="2"/>
      <c r="BI305" s="2"/>
      <c r="BJ305" s="2"/>
    </row>
    <row r="306" spans="1:62" ht="14.25" customHeight="1">
      <c r="A306" s="23">
        <v>6</v>
      </c>
      <c r="B306" s="38" t="s">
        <v>729</v>
      </c>
      <c r="C306" s="72"/>
      <c r="D306" s="82"/>
      <c r="E306" s="72"/>
      <c r="F306" s="75" t="str">
        <f>IF(D306="","-",IF(VLOOKUP(D306,'S1-TI'!$D$7:$U$58,7,0)=0,"-",IF(AND(D306=D306,OR(E306="T",E306="P")),VLOOKUP(D306,'S1-TI'!$D$7:$U$58,7,0),"-")))</f>
        <v>-</v>
      </c>
      <c r="G306" s="75" t="str">
        <f>IF(D306="","-",IF(VLOOKUP(D306,'S1-TI'!$D$7:$U$58,8,0)=0,"-",IF(AND(D306=D306,OR(E306="T",E306="P")),VLOOKUP(D306,'S1-TI'!$D$7:$U$58,8,0),"-")))</f>
        <v>-</v>
      </c>
      <c r="H306" s="75" t="str">
        <f>IF(D306="","-",IF(VLOOKUP(D306,'S1-TI'!$D$7:$U$58,9,0)=0,"-",IF(AND(D306=D306,OR(E306="T",E306="P")),VLOOKUP(D306,'S1-TI'!$D$7:$U$58,9,0),"-")))</f>
        <v>-</v>
      </c>
      <c r="I306" s="75" t="str">
        <f>IF(D306="","-",IF(VLOOKUP(D306,'S1-TI'!$D$7:$U$58,17,0)=0,"-",IF(AND(D306=D306,E306="P"),VLOOKUP(D306,'S1-TI'!$D$7:$U$58,17,0),"-")))</f>
        <v>-</v>
      </c>
      <c r="J306" s="76" t="str">
        <f>IF(D306="","-",IF(VLOOKUP(D306,'S1-TI'!$D$7:$U$58,18,0)=0,"-",IF(AND(D306=D306,E306="P"),VLOOKUP(D306,'S1-TI'!$D$7:$U$58,18,0),"-")))</f>
        <v>-</v>
      </c>
      <c r="K306" s="83" t="s">
        <v>196</v>
      </c>
      <c r="L306" s="81"/>
      <c r="M306" s="72"/>
      <c r="N306" s="73" t="s">
        <v>163</v>
      </c>
      <c r="O306" s="74" t="s">
        <v>38</v>
      </c>
      <c r="P306" s="75" t="str">
        <f>IF(N306="","-",IF(VLOOKUP(N306,'S1-TI'!$D$7:$U$58,7,0)=0,"-",IF(AND(N306=N306,OR(O306="T",O306="P")),VLOOKUP(N306,'S1-TI'!$D$7:$U$58,7,0),"-")))</f>
        <v>PAT</v>
      </c>
      <c r="Q306" s="75" t="str">
        <f>IF(N306="","-",IF(VLOOKUP(N306,'S1-TI'!$D$7:$U$58,8,0)=0,"-",IF(AND(N306=N306,OR(O306="T",O306="P")),VLOOKUP(N306,'S1-TI'!$D$7:$U$58,8,0),"-")))</f>
        <v>IUS</v>
      </c>
      <c r="R306" s="75" t="str">
        <f>IF(N306="","-",IF(VLOOKUP(N306,'S1-TI'!$D$7:$U$58,9,0)=0,"-",IF(AND(N306=N306,OR(O306="T",O306="P")),VLOOKUP(N306,'S1-TI'!$D$7:$U$58,9,0),"-")))</f>
        <v>JUN</v>
      </c>
      <c r="S306" s="75" t="str">
        <f>IF(N306="","-",IF(VLOOKUP(N306,'S1-TI'!$D$7:$U$58,17,0)=0,"-",IF(AND(N306=N306,O306="P"),VLOOKUP(N306,'S1-TI'!$D$7:$U$58,17,0),"-")))</f>
        <v>DES</v>
      </c>
      <c r="T306" s="76" t="str">
        <f>IF(N306="","-",IF(VLOOKUP(N306,'S1-TI'!$D$7:$U$58,18,0)=0,"-",IF(AND(N306=N306,O306="P"),VLOOKUP(N306,'S1-TI'!$D$7:$U$58,18,0),"-")))</f>
        <v>RGS</v>
      </c>
      <c r="U306" s="83" t="s">
        <v>196</v>
      </c>
      <c r="V306" s="78" t="s">
        <v>46</v>
      </c>
      <c r="W306" s="72"/>
      <c r="X306" s="73" t="s">
        <v>222</v>
      </c>
      <c r="Y306" s="74" t="s">
        <v>38</v>
      </c>
      <c r="Z306" s="75" t="str">
        <f>IF(X306="","-",IF(VLOOKUP(X306,'S1-TI'!$D$7:$U$58,7,0)=0,"-",IF(AND(X306=X306,OR(Y306="T",Y306="P")),VLOOKUP(X306,'S1-TI'!$D$7:$U$58,7,0),"-")))</f>
        <v>IPM</v>
      </c>
      <c r="AA306" s="75" t="str">
        <f>IF(X306="","-",IF(VLOOKUP(X306,'S1-TI'!$D$7:$U$58,8,0)=0,"-",IF(AND(X306=X306,OR(Y306="T",Y306="P")),VLOOKUP(X306,'S1-TI'!$D$7:$U$58,8,0),"-")))</f>
        <v>-</v>
      </c>
      <c r="AB306" s="75" t="str">
        <f>IF(X306="","-",IF(VLOOKUP(X306,'S1-TI'!$D$7:$U$58,9,0)=0,"-",IF(AND(X306=X306,OR(Y306="T",Y306="P")),VLOOKUP(X306,'S1-TI'!$D$7:$U$58,9,0),"-")))</f>
        <v>-</v>
      </c>
      <c r="AC306" s="75" t="str">
        <f>IF(X306="","-",IF(VLOOKUP(X306,'S1-TI'!$D$7:$U$58,17,0)=0,"-",IF(AND(X306=X306,Y306="P"),VLOOKUP(X306,'S1-TI'!$D$7:$U$58,17,0),"-")))</f>
        <v>ARH</v>
      </c>
      <c r="AD306" s="76" t="str">
        <f>IF(X306="","-",IF(VLOOKUP(X306,'S1-TI'!$D$7:$U$58,18,0)=0,"-",IF(AND(X306=X306,Y306="P"),VLOOKUP(X306,'S1-TI'!$D$7:$U$58,18,0),"-")))</f>
        <v>-</v>
      </c>
      <c r="AE306" s="83" t="s">
        <v>196</v>
      </c>
      <c r="AF306" s="78" t="s">
        <v>117</v>
      </c>
      <c r="AG306" s="72"/>
      <c r="AH306" s="73" t="s">
        <v>408</v>
      </c>
      <c r="AI306" s="74" t="s">
        <v>31</v>
      </c>
      <c r="AJ306" s="75" t="str">
        <f>IF(AH306="","-",IF(VLOOKUP(AH306,'S1-TI'!$D$7:$U$58,7,0)=0,"-",IF(AND(AH306=AH306,OR(AI306="T",AI306="P")),VLOOKUP(AH306,'S1-TI'!$D$7:$U$58,7,0),"-")))</f>
        <v>GPS</v>
      </c>
      <c r="AK306" s="75" t="str">
        <f>IF(AH306="","-",IF(VLOOKUP(AH306,'S1-TI'!$D$7:$U$58,8,0)=0,"-",IF(AND(AH306=AH306,OR(AI306="T",AI306="P")),VLOOKUP(AH306,'S1-TI'!$D$7:$U$58,8,0),"-")))</f>
        <v>-</v>
      </c>
      <c r="AL306" s="75" t="str">
        <f>IF(AH306="","-",IF(VLOOKUP(AH306,'S1-TI'!$D$7:$U$58,9,0)=0,"-",IF(AND(AH306=AH306,OR(AI306="T",AI306="P")),VLOOKUP(AH306,'S1-TI'!$D$7:$U$58,9,0),"-")))</f>
        <v>-</v>
      </c>
      <c r="AM306" s="75" t="str">
        <f>IF(AH306="","-",IF(VLOOKUP(AH306,'S1-TI'!$D$7:$U$58,17,0)=0,"-",IF(AND(AH306=AH306,AI306="P"),VLOOKUP(AH306,'S1-TI'!$D$7:$U$58,17,0),"-")))</f>
        <v>-</v>
      </c>
      <c r="AN306" s="76" t="str">
        <f>IF(AH306="","-",IF(VLOOKUP(AH306,'S1-TI'!$D$7:$U$58,18,0)=0,"-",IF(AND(AH306=AH306,AI306="P"),VLOOKUP(AH306,'S1-TI'!$D$7:$U$58,18,0),"-")))</f>
        <v>-</v>
      </c>
      <c r="AO306" s="83" t="s">
        <v>196</v>
      </c>
      <c r="AP306" s="78" t="s">
        <v>70</v>
      </c>
      <c r="AQ306" s="72"/>
      <c r="AR306" s="73" t="s">
        <v>408</v>
      </c>
      <c r="AS306" s="74" t="s">
        <v>31</v>
      </c>
      <c r="AT306" s="75" t="str">
        <f>IF(AR306="","-",IF(VLOOKUP(AR306,'S1-TI'!$D$7:$U$58,7,0)=0,"-",IF(AND(AR306=AR306,OR(AS306="T",AS306="P")),VLOOKUP(AR306,'S1-TI'!$D$7:$U$58,7,0),"-")))</f>
        <v>GPS</v>
      </c>
      <c r="AU306" s="75" t="str">
        <f>IF(AR306="","-",IF(VLOOKUP(AR306,'S1-TI'!$D$7:$U$58,8,0)=0,"-",IF(AND(AR306=AR306,OR(AS306="T",AS306="P")),VLOOKUP(AR306,'S1-TI'!$D$7:$U$58,8,0),"-")))</f>
        <v>-</v>
      </c>
      <c r="AV306" s="75" t="str">
        <f>IF(AR306="","-",IF(VLOOKUP(AR306,'S1-TI'!$D$7:$U$58,9,0)=0,"-",IF(AND(AR306=AR306,OR(AS306="T",AS306="P")),VLOOKUP(AR306,'S1-TI'!$D$7:$U$58,9,0),"-")))</f>
        <v>-</v>
      </c>
      <c r="AW306" s="75" t="str">
        <f>IF(AR306="","-",IF(VLOOKUP(AR306,'S1-TI'!$D$7:$U$58,17,0)=0,"-",IF(AND(AR306=AR306,AS306="P"),VLOOKUP(AR306,'S1-TI'!$D$7:$U$58,17,0),"-")))</f>
        <v>-</v>
      </c>
      <c r="AX306" s="76" t="str">
        <f>IF(AR306="","-",IF(VLOOKUP(AR306,'S1-TI'!$D$7:$U$58,18,0)=0,"-",IF(AND(AR306=AR306,AS306="P"),VLOOKUP(AR306,'S1-TI'!$D$7:$U$58,18,0),"-")))</f>
        <v>-</v>
      </c>
      <c r="AY306" s="83" t="s">
        <v>196</v>
      </c>
      <c r="AZ306" s="78" t="s">
        <v>95</v>
      </c>
      <c r="BA306" s="22"/>
      <c r="BB306" s="22"/>
      <c r="BC306" s="22"/>
      <c r="BD306" s="22"/>
      <c r="BE306" s="2"/>
      <c r="BF306" s="2"/>
      <c r="BG306" s="2"/>
      <c r="BH306" s="2"/>
      <c r="BI306" s="2"/>
      <c r="BJ306" s="2"/>
    </row>
    <row r="307" spans="1:62" ht="14.25" customHeight="1">
      <c r="A307" s="23">
        <v>6</v>
      </c>
      <c r="B307" s="38" t="s">
        <v>729</v>
      </c>
      <c r="C307" s="72"/>
      <c r="D307" s="73" t="s">
        <v>41</v>
      </c>
      <c r="E307" s="74" t="s">
        <v>31</v>
      </c>
      <c r="F307" s="75" t="str">
        <f>IF(D307="","-",IF(VLOOKUP(D307,'S1-SI'!$D$7:$U$58,7,0)=0,"-",IF(AND(D307=D307,OR(E307="T",E307="P")),VLOOKUP(D307,'S1-SI'!$D$7:$U$58,7,0),"-")))</f>
        <v>IUS</v>
      </c>
      <c r="G307" s="75" t="str">
        <f>IF(D307="","-",IF(VLOOKUP(D307,'S1-SI'!$D$7:$U$58,8,0)=0,"-",IF(AND(D307=D307,OR(E307="T",E307="P")),VLOOKUP(D307,'S1-SI'!$D$7:$U$58,8,0),"-")))</f>
        <v>ART</v>
      </c>
      <c r="H307" s="75" t="str">
        <f>IF(D307="","-",IF(VLOOKUP(D307,'S1-SI'!$D$7:$U$58,9,0)=0,"-",IF(AND(D307=D307,OR(E307="T",E307="P")),VLOOKUP(D307,'S1-SI'!$D$7:$U$58,9,0),"-")))</f>
        <v>-</v>
      </c>
      <c r="I307" s="75" t="str">
        <f>IF(D307="","-",IF(VLOOKUP(D307,'S1-SI'!$D$7:$U$58,17,0)=0,"-",IF(AND(D307=D307,E307="P"),VLOOKUP(D307,'S1-SI'!$D$7:$U$58,17,0),"-")))</f>
        <v>-</v>
      </c>
      <c r="J307" s="76" t="str">
        <f>IF(D307="","-",IF(VLOOKUP(D307,'S1-SI'!$D$7:$U$58,18,0)=0,"-",IF(AND(D307=D307,E307="P"),VLOOKUP(D307,'S1-SI'!$D$7:$U$58,18,0),"-")))</f>
        <v>-</v>
      </c>
      <c r="K307" s="77" t="s">
        <v>214</v>
      </c>
      <c r="L307" s="78" t="s">
        <v>42</v>
      </c>
      <c r="M307" s="72"/>
      <c r="N307" s="73"/>
      <c r="O307" s="74"/>
      <c r="P307" s="75" t="str">
        <f>IF(N307="","-",IF(VLOOKUP(N307,'S1-SI'!$D$7:$U$58,7,0)=0,"-",IF(AND(N307=N307,OR(O307="T",O307="P")),VLOOKUP(N307,'S1-SI'!$D$7:$U$58,7,0),"-")))</f>
        <v>-</v>
      </c>
      <c r="Q307" s="75" t="str">
        <f>IF(N307="","-",IF(VLOOKUP(N307,'S1-SI'!$D$7:$U$58,8,0)=0,"-",IF(AND(N307=N307,OR(O307="T",O307="P")),VLOOKUP(N307,'S1-SI'!$D$7:$U$58,8,0),"-")))</f>
        <v>-</v>
      </c>
      <c r="R307" s="75" t="str">
        <f>IF(N307="","-",IF(VLOOKUP(N307,'S1-SI'!$D$7:$U$58,9,0)=0,"-",IF(AND(N307=N307,OR(O307="T",O307="P")),VLOOKUP(N307,'S1-SI'!$D$7:$U$58,9,0),"-")))</f>
        <v>-</v>
      </c>
      <c r="S307" s="75" t="str">
        <f>IF(N307="","-",IF(VLOOKUP(N307,'S1-SI'!$D$7:$U$58,17,0)=0,"-",IF(AND(N307=N307,O307="P"),VLOOKUP(N307,'S1-SI'!$D$7:$U$58,17,0),"-")))</f>
        <v>-</v>
      </c>
      <c r="T307" s="76" t="str">
        <f>IF(N307="","-",IF(VLOOKUP(N307,'S1-SI'!$D$7:$U$58,18,0)=0,"-",IF(AND(N307=N307,O307="P"),VLOOKUP(N307,'S1-SI'!$D$7:$U$58,18,0),"-")))</f>
        <v>-</v>
      </c>
      <c r="U307" s="79" t="s">
        <v>214</v>
      </c>
      <c r="V307" s="78"/>
      <c r="W307" s="72"/>
      <c r="X307" s="82"/>
      <c r="Y307" s="72"/>
      <c r="Z307" s="75" t="str">
        <f>IF(X307="","-",IF(VLOOKUP(X307,'S1-SI'!$D$7:$U$58,7,0)=0,"-",IF(AND(X307=X307,OR(Y307="T",Y307="P")),VLOOKUP(X307,'S1-SI'!$D$7:$U$58,7,0),"-")))</f>
        <v>-</v>
      </c>
      <c r="AA307" s="75" t="str">
        <f>IF(X307="","-",IF(VLOOKUP(X307,'S1-SI'!$D$7:$U$58,8,0)=0,"-",IF(AND(X307=X307,OR(Y307="T",Y307="P")),VLOOKUP(X307,'S1-SI'!$D$7:$U$58,8,0),"-")))</f>
        <v>-</v>
      </c>
      <c r="AB307" s="75" t="str">
        <f>IF(X307="","-",IF(VLOOKUP(X307,'S1-SI'!$D$7:$U$58,9,0)=0,"-",IF(AND(X307=X307,OR(Y307="T",Y307="P")),VLOOKUP(X307,'S1-SI'!$D$7:$U$58,9,0),"-")))</f>
        <v>-</v>
      </c>
      <c r="AC307" s="75" t="str">
        <f>IF(X307="","-",IF(VLOOKUP(X307,'S1-SI'!$D$7:$U$58,17,0)=0,"-",IF(AND(X307=X307,Y307="P"),VLOOKUP(X307,'S1-SI'!$D$7:$U$58,17,0),"-")))</f>
        <v>-</v>
      </c>
      <c r="AD307" s="76" t="str">
        <f>IF(X307="","-",IF(VLOOKUP(X307,'S1-SI'!$D$7:$U$58,18,0)=0,"-",IF(AND(X307=X307,Y307="P"),VLOOKUP(X307,'S1-SI'!$D$7:$U$58,18,0),"-")))</f>
        <v>-</v>
      </c>
      <c r="AE307" s="79" t="s">
        <v>214</v>
      </c>
      <c r="AF307" s="81"/>
      <c r="AG307" s="72"/>
      <c r="AH307" s="82"/>
      <c r="AI307" s="72"/>
      <c r="AJ307" s="75" t="str">
        <f>IF(AH307="","-",IF(VLOOKUP(AH307,'S1-SI'!$D$7:$U$58,7,0)=0,"-",IF(AND(AH307=AH307,OR(AI307="T",AI307="P")),VLOOKUP(AH307,'S1-SI'!$D$7:$U$58,7,0),"-")))</f>
        <v>-</v>
      </c>
      <c r="AK307" s="75" t="str">
        <f>IF(AH307="","-",IF(VLOOKUP(AH307,'S1-SI'!$D$7:$U$58,8,0)=0,"-",IF(AND(AH307=AH307,OR(AI307="T",AI307="P")),VLOOKUP(AH307,'S1-SI'!$D$7:$U$58,8,0),"-")))</f>
        <v>-</v>
      </c>
      <c r="AL307" s="75" t="str">
        <f>IF(AH307="","-",IF(VLOOKUP(AH307,'S1-SI'!$D$7:$U$58,9,0)=0,"-",IF(AND(AH307=AH307,OR(AI307="T",AI307="P")),VLOOKUP(AH307,'S1-SI'!$D$7:$U$58,9,0),"-")))</f>
        <v>-</v>
      </c>
      <c r="AM307" s="75" t="str">
        <f>IF(AH307="","-",IF(VLOOKUP(AH307,'S1-SI'!$D$7:$U$58,17,0)=0,"-",IF(AND(AH307=AH307,AI307="P"),VLOOKUP(AH307,'S1-SI'!$D$7:$U$58,17,0),"-")))</f>
        <v>-</v>
      </c>
      <c r="AN307" s="76" t="str">
        <f>IF(AH307="","-",IF(VLOOKUP(AH307,'S1-SI'!$D$7:$U$58,18,0)=0,"-",IF(AND(AH307=AH307,AI307="P"),VLOOKUP(AH307,'S1-SI'!$D$7:$U$58,18,0),"-")))</f>
        <v>-</v>
      </c>
      <c r="AO307" s="79" t="s">
        <v>214</v>
      </c>
      <c r="AP307" s="81"/>
      <c r="AQ307" s="72"/>
      <c r="AR307" s="82"/>
      <c r="AS307" s="72"/>
      <c r="AT307" s="75" t="str">
        <f>IF(AR307="","-",IF(VLOOKUP(AR307,'S1-SI'!$D$7:$U$58,7,0)=0,"-",IF(AND(AR307=AR307,OR(AS307="T",AS307="P")),VLOOKUP(AR307,'S1-SI'!$D$7:$U$58,7,0),"-")))</f>
        <v>-</v>
      </c>
      <c r="AU307" s="75" t="str">
        <f>IF(AR307="","-",IF(VLOOKUP(AR307,'S1-SI'!$D$7:$U$58,8,0)=0,"-",IF(AND(AR307=AR307,OR(AS307="T",AS307="P")),VLOOKUP(AR307,'S1-SI'!$D$7:$U$58,8,0),"-")))</f>
        <v>-</v>
      </c>
      <c r="AV307" s="75" t="str">
        <f>IF(AR307="","-",IF(VLOOKUP(AR307,'S1-SI'!$D$7:$U$58,9,0)=0,"-",IF(AND(AR307=AR307,OR(AS307="T",AS307="P")),VLOOKUP(AR307,'S1-SI'!$D$7:$U$58,9,0),"-")))</f>
        <v>-</v>
      </c>
      <c r="AW307" s="75" t="str">
        <f>IF(AR307="","-",IF(VLOOKUP(AR307,'S1-SI'!$D$7:$U$58,17,0)=0,"-",IF(AND(AR307=AR307,AS307="P"),VLOOKUP(AR307,'S1-SI'!$D$7:$U$58,17,0),"-")))</f>
        <v>-</v>
      </c>
      <c r="AX307" s="76" t="str">
        <f>IF(AR307="","-",IF(VLOOKUP(AR307,'S1-SI'!$D$7:$U$58,18,0)=0,"-",IF(AND(AR307=AR307,AS307="P"),VLOOKUP(AR307,'S1-SI'!$D$7:$U$58,18,0),"-")))</f>
        <v>-</v>
      </c>
      <c r="AY307" s="79" t="s">
        <v>214</v>
      </c>
      <c r="AZ307" s="81"/>
      <c r="BA307" s="22"/>
      <c r="BB307" s="22"/>
      <c r="BC307" s="22"/>
      <c r="BD307" s="22"/>
      <c r="BE307" s="2"/>
      <c r="BF307" s="2"/>
      <c r="BG307" s="2"/>
      <c r="BH307" s="2"/>
      <c r="BI307" s="2"/>
      <c r="BJ307" s="2"/>
    </row>
    <row r="308" spans="1:62" ht="14.25" customHeight="1">
      <c r="A308" s="23">
        <v>6</v>
      </c>
      <c r="B308" s="38" t="s">
        <v>729</v>
      </c>
      <c r="C308" s="72"/>
      <c r="D308" s="73" t="s">
        <v>41</v>
      </c>
      <c r="E308" s="74" t="s">
        <v>31</v>
      </c>
      <c r="F308" s="75" t="str">
        <f>IF(D308="","-",IF(VLOOKUP(D308,'S1-SI'!$D$7:$U$58,7,0)=0,"-",IF(AND(D308=D308,OR(E308="T",E308="P")),VLOOKUP(D308,'S1-SI'!$D$7:$U$58,7,0),"-")))</f>
        <v>IUS</v>
      </c>
      <c r="G308" s="75" t="str">
        <f>IF(D308="","-",IF(VLOOKUP(D308,'S1-SI'!$D$7:$U$58,8,0)=0,"-",IF(AND(D308=D308,OR(E308="T",E308="P")),VLOOKUP(D308,'S1-SI'!$D$7:$U$58,8,0),"-")))</f>
        <v>ART</v>
      </c>
      <c r="H308" s="75" t="str">
        <f>IF(D308="","-",IF(VLOOKUP(D308,'S1-SI'!$D$7:$U$58,9,0)=0,"-",IF(AND(D308=D308,OR(E308="T",E308="P")),VLOOKUP(D308,'S1-SI'!$D$7:$U$58,9,0),"-")))</f>
        <v>-</v>
      </c>
      <c r="I308" s="75" t="str">
        <f>IF(D308="","-",IF(VLOOKUP(D308,'S1-SI'!$D$7:$U$58,17,0)=0,"-",IF(AND(D308=D308,E308="P"),VLOOKUP(D308,'S1-SI'!$D$7:$U$58,17,0),"-")))</f>
        <v>-</v>
      </c>
      <c r="J308" s="76" t="str">
        <f>IF(D308="","-",IF(VLOOKUP(D308,'S1-SI'!$D$7:$U$58,18,0)=0,"-",IF(AND(D308=D308,E308="P"),VLOOKUP(D308,'S1-SI'!$D$7:$U$58,18,0),"-")))</f>
        <v>-</v>
      </c>
      <c r="K308" s="77" t="s">
        <v>226</v>
      </c>
      <c r="L308" s="78" t="s">
        <v>42</v>
      </c>
      <c r="M308" s="72"/>
      <c r="N308" s="73"/>
      <c r="O308" s="74"/>
      <c r="P308" s="75" t="str">
        <f>IF(N308="","-",IF(VLOOKUP(N308,'S1-SI'!$D$7:$U$58,7,0)=0,"-",IF(AND(N308=N308,OR(O308="T",O308="P")),VLOOKUP(N308,'S1-SI'!$D$7:$U$58,7,0),"-")))</f>
        <v>-</v>
      </c>
      <c r="Q308" s="75" t="str">
        <f>IF(N308="","-",IF(VLOOKUP(N308,'S1-SI'!$D$7:$U$58,8,0)=0,"-",IF(AND(N308=N308,OR(O308="T",O308="P")),VLOOKUP(N308,'S1-SI'!$D$7:$U$58,8,0),"-")))</f>
        <v>-</v>
      </c>
      <c r="R308" s="75" t="str">
        <f>IF(N308="","-",IF(VLOOKUP(N308,'S1-SI'!$D$7:$U$58,9,0)=0,"-",IF(AND(N308=N308,OR(O308="T",O308="P")),VLOOKUP(N308,'S1-SI'!$D$7:$U$58,9,0),"-")))</f>
        <v>-</v>
      </c>
      <c r="S308" s="75" t="str">
        <f>IF(N308="","-",IF(VLOOKUP(N308,'S1-SI'!$D$7:$U$58,17,0)=0,"-",IF(AND(N308=N308,O308="P"),VLOOKUP(N308,'S1-SI'!$D$7:$U$58,17,0),"-")))</f>
        <v>-</v>
      </c>
      <c r="T308" s="76" t="str">
        <f>IF(N308="","-",IF(VLOOKUP(N308,'S1-SI'!$D$7:$U$58,18,0)=0,"-",IF(AND(N308=N308,O308="P"),VLOOKUP(N308,'S1-SI'!$D$7:$U$58,18,0),"-")))</f>
        <v>-</v>
      </c>
      <c r="U308" s="79" t="s">
        <v>226</v>
      </c>
      <c r="V308" s="78"/>
      <c r="W308" s="72"/>
      <c r="X308" s="82"/>
      <c r="Y308" s="72"/>
      <c r="Z308" s="75" t="str">
        <f>IF(X308="","-",IF(VLOOKUP(X308,'S1-SI'!$D$7:$U$58,7,0)=0,"-",IF(AND(X308=X308,OR(Y308="T",Y308="P")),VLOOKUP(X308,'S1-SI'!$D$7:$U$58,7,0),"-")))</f>
        <v>-</v>
      </c>
      <c r="AA308" s="75" t="str">
        <f>IF(X308="","-",IF(VLOOKUP(X308,'S1-SI'!$D$7:$U$58,8,0)=0,"-",IF(AND(X308=X308,OR(Y308="T",Y308="P")),VLOOKUP(X308,'S1-SI'!$D$7:$U$58,8,0),"-")))</f>
        <v>-</v>
      </c>
      <c r="AB308" s="75" t="str">
        <f>IF(X308="","-",IF(VLOOKUP(X308,'S1-SI'!$D$7:$U$58,9,0)=0,"-",IF(AND(X308=X308,OR(Y308="T",Y308="P")),VLOOKUP(X308,'S1-SI'!$D$7:$U$58,9,0),"-")))</f>
        <v>-</v>
      </c>
      <c r="AC308" s="75" t="str">
        <f>IF(X308="","-",IF(VLOOKUP(X308,'S1-SI'!$D$7:$U$58,17,0)=0,"-",IF(AND(X308=X308,Y308="P"),VLOOKUP(X308,'S1-SI'!$D$7:$U$58,17,0),"-")))</f>
        <v>-</v>
      </c>
      <c r="AD308" s="76" t="str">
        <f>IF(X308="","-",IF(VLOOKUP(X308,'S1-SI'!$D$7:$U$58,18,0)=0,"-",IF(AND(X308=X308,Y308="P"),VLOOKUP(X308,'S1-SI'!$D$7:$U$58,18,0),"-")))</f>
        <v>-</v>
      </c>
      <c r="AE308" s="79" t="s">
        <v>226</v>
      </c>
      <c r="AF308" s="81"/>
      <c r="AG308" s="72"/>
      <c r="AH308" s="82"/>
      <c r="AI308" s="72"/>
      <c r="AJ308" s="75" t="str">
        <f>IF(AH308="","-",IF(VLOOKUP(AH308,'S1-SI'!$D$7:$U$58,7,0)=0,"-",IF(AND(AH308=AH308,OR(AI308="T",AI308="P")),VLOOKUP(AH308,'S1-SI'!$D$7:$U$58,7,0),"-")))</f>
        <v>-</v>
      </c>
      <c r="AK308" s="75" t="str">
        <f>IF(AH308="","-",IF(VLOOKUP(AH308,'S1-SI'!$D$7:$U$58,8,0)=0,"-",IF(AND(AH308=AH308,OR(AI308="T",AI308="P")),VLOOKUP(AH308,'S1-SI'!$D$7:$U$58,8,0),"-")))</f>
        <v>-</v>
      </c>
      <c r="AL308" s="75" t="str">
        <f>IF(AH308="","-",IF(VLOOKUP(AH308,'S1-SI'!$D$7:$U$58,9,0)=0,"-",IF(AND(AH308=AH308,OR(AI308="T",AI308="P")),VLOOKUP(AH308,'S1-SI'!$D$7:$U$58,9,0),"-")))</f>
        <v>-</v>
      </c>
      <c r="AM308" s="75" t="str">
        <f>IF(AH308="","-",IF(VLOOKUP(AH308,'S1-SI'!$D$7:$U$58,17,0)=0,"-",IF(AND(AH308=AH308,AI308="P"),VLOOKUP(AH308,'S1-SI'!$D$7:$U$58,17,0),"-")))</f>
        <v>-</v>
      </c>
      <c r="AN308" s="76" t="str">
        <f>IF(AH308="","-",IF(VLOOKUP(AH308,'S1-SI'!$D$7:$U$58,18,0)=0,"-",IF(AND(AH308=AH308,AI308="P"),VLOOKUP(AH308,'S1-SI'!$D$7:$U$58,18,0),"-")))</f>
        <v>-</v>
      </c>
      <c r="AO308" s="79" t="s">
        <v>226</v>
      </c>
      <c r="AP308" s="81"/>
      <c r="AQ308" s="72"/>
      <c r="AR308" s="82"/>
      <c r="AS308" s="72"/>
      <c r="AT308" s="75" t="str">
        <f>IF(AR308="","-",IF(VLOOKUP(AR308,'S1-SI'!$D$7:$U$58,7,0)=0,"-",IF(AND(AR308=AR308,OR(AS308="T",AS308="P")),VLOOKUP(AR308,'S1-SI'!$D$7:$U$58,7,0),"-")))</f>
        <v>-</v>
      </c>
      <c r="AU308" s="75" t="str">
        <f>IF(AR308="","-",IF(VLOOKUP(AR308,'S1-SI'!$D$7:$U$58,8,0)=0,"-",IF(AND(AR308=AR308,OR(AS308="T",AS308="P")),VLOOKUP(AR308,'S1-SI'!$D$7:$U$58,8,0),"-")))</f>
        <v>-</v>
      </c>
      <c r="AV308" s="75" t="str">
        <f>IF(AR308="","-",IF(VLOOKUP(AR308,'S1-SI'!$D$7:$U$58,9,0)=0,"-",IF(AND(AR308=AR308,OR(AS308="T",AS308="P")),VLOOKUP(AR308,'S1-SI'!$D$7:$U$58,9,0),"-")))</f>
        <v>-</v>
      </c>
      <c r="AW308" s="75" t="str">
        <f>IF(AR308="","-",IF(VLOOKUP(AR308,'S1-SI'!$D$7:$U$58,17,0)=0,"-",IF(AND(AR308=AR308,AS308="P"),VLOOKUP(AR308,'S1-SI'!$D$7:$U$58,17,0),"-")))</f>
        <v>-</v>
      </c>
      <c r="AX308" s="76" t="str">
        <f>IF(AR308="","-",IF(VLOOKUP(AR308,'S1-SI'!$D$7:$U$58,18,0)=0,"-",IF(AND(AR308=AR308,AS308="P"),VLOOKUP(AR308,'S1-SI'!$D$7:$U$58,18,0),"-")))</f>
        <v>-</v>
      </c>
      <c r="AY308" s="79" t="s">
        <v>226</v>
      </c>
      <c r="AZ308" s="81"/>
      <c r="BA308" s="22"/>
      <c r="BB308" s="22"/>
      <c r="BC308" s="22"/>
      <c r="BD308" s="22"/>
      <c r="BE308" s="2"/>
      <c r="BF308" s="2"/>
      <c r="BG308" s="2"/>
      <c r="BH308" s="2"/>
      <c r="BI308" s="2"/>
      <c r="BJ308" s="2"/>
    </row>
    <row r="309" spans="1:62" ht="14.25" customHeight="1">
      <c r="A309" s="23">
        <v>6</v>
      </c>
      <c r="B309" s="38" t="s">
        <v>729</v>
      </c>
      <c r="C309" s="72"/>
      <c r="D309" s="73"/>
      <c r="E309" s="74"/>
      <c r="F309" s="75" t="str">
        <f>IF(D309="","-",IF(VLOOKUP(D309,'S1-TE'!$D$7:$U$58,7,0)=0,"-",IF(AND(D309=D309,OR(E309="T",E309="P")),VLOOKUP(D309,'S1-TE'!$D$7:$U$58,7,0),"-")))</f>
        <v>-</v>
      </c>
      <c r="G309" s="75" t="str">
        <f>IF(D309="","-",IF(VLOOKUP(D309,'S1-TE'!$D$7:$U$58,8,0)=0,"-",IF(AND(D309=D309,OR(E309="T",E309="P")),VLOOKUP(D309,'S1-TE'!$D$7:$U$58,8,0),"-")))</f>
        <v>-</v>
      </c>
      <c r="H309" s="75" t="str">
        <f>IF(D309="","-",IF(VLOOKUP(D309,'S1-TE'!$D$7:$U$58,9,0)=0,"-",IF(AND(D309=D309,OR(E309="T",E309="P")),VLOOKUP(D309,'S1-TE'!$D$7:$U$58,9,0),"-")))</f>
        <v>-</v>
      </c>
      <c r="I309" s="75" t="str">
        <f>IF(D309="","-",IF(VLOOKUP(D309,'S1-TE'!$D$7:$U$58,17,0)=0,"-",IF(AND(D309=D309,E309="P"),VLOOKUP(D309,'S1-TE'!$D$7:$U$58,17,0),"-")))</f>
        <v>-</v>
      </c>
      <c r="J309" s="76" t="str">
        <f>IF(D309="","-",IF(VLOOKUP(D309,'S1-TE'!$D$7:$U$58,18,0)=0,"-",IF(AND(D309=D309,E309="P"),VLOOKUP(D309,'S1-TE'!$D$7:$U$58,18,0),"-")))</f>
        <v>-</v>
      </c>
      <c r="K309" s="77" t="s">
        <v>233</v>
      </c>
      <c r="L309" s="132"/>
      <c r="M309" s="72"/>
      <c r="N309" s="73" t="s">
        <v>405</v>
      </c>
      <c r="O309" s="74" t="s">
        <v>31</v>
      </c>
      <c r="P309" s="75" t="str">
        <f>IF(N309="","-",IF(VLOOKUP(N309,'S1-TE'!$D$7:$U$58,7,0)=0,"-",IF(AND(N309=N309,OR(O309="T",O309="P")),VLOOKUP(N309,'S1-TE'!$D$7:$U$58,7,0),"-")))</f>
        <v>REG</v>
      </c>
      <c r="Q309" s="75" t="str">
        <f>IF(N309="","-",IF(VLOOKUP(N309,'S1-TE'!$D$7:$U$58,8,0)=0,"-",IF(AND(N309=N309,OR(O309="T",O309="P")),VLOOKUP(N309,'S1-TE'!$D$7:$U$58,8,0),"-")))</f>
        <v>-</v>
      </c>
      <c r="R309" s="75" t="str">
        <f>IF(N309="","-",IF(VLOOKUP(N309,'S1-TE'!$D$7:$U$58,9,0)=0,"-",IF(AND(N309=N309,OR(O309="T",O309="P")),VLOOKUP(N309,'S1-TE'!$D$7:$U$58,9,0),"-")))</f>
        <v>-</v>
      </c>
      <c r="S309" s="75" t="str">
        <f>IF(N309="","-",IF(VLOOKUP(N309,'S1-TE'!$D$7:$U$58,17,0)=0,"-",IF(AND(N309=N309,O309="P"),VLOOKUP(N309,'S1-TE'!$D$7:$U$58,17,0),"-")))</f>
        <v>-</v>
      </c>
      <c r="T309" s="76" t="str">
        <f>IF(N309="","-",IF(VLOOKUP(N309,'S1-TE'!$D$7:$U$58,18,0)=0,"-",IF(AND(N309=N309,O309="P"),VLOOKUP(N309,'S1-TE'!$D$7:$U$58,18,0),"-")))</f>
        <v>-</v>
      </c>
      <c r="U309" s="79" t="s">
        <v>233</v>
      </c>
      <c r="V309" s="132" t="s">
        <v>117</v>
      </c>
      <c r="W309" s="72"/>
      <c r="X309" s="73" t="s">
        <v>232</v>
      </c>
      <c r="Y309" s="74" t="s">
        <v>31</v>
      </c>
      <c r="Z309" s="75" t="str">
        <f>IF(X309="","-",IF(VLOOKUP(X309,'S1-TE'!$D$7:$U$58,7,0)=0,"-",IF(AND(X309=X309,OR(Y309="T",Y309="P")),VLOOKUP(X309,'S1-TE'!$D$7:$U$58,7,0),"-")))</f>
        <v>GDE</v>
      </c>
      <c r="AA309" s="75" t="str">
        <f>IF(X309="","-",IF(VLOOKUP(X309,'S1-TE'!$D$7:$U$58,8,0)=0,"-",IF(AND(X309=X309,OR(Y309="T",Y309="P")),VLOOKUP(X309,'S1-TE'!$D$7:$U$58,8,0),"-")))</f>
        <v>-</v>
      </c>
      <c r="AB309" s="75" t="str">
        <f>IF(X309="","-",IF(VLOOKUP(X309,'S1-TE'!$D$7:$U$58,9,0)=0,"-",IF(AND(X309=X309,OR(Y309="T",Y309="P")),VLOOKUP(X309,'S1-TE'!$D$7:$U$58,9,0),"-")))</f>
        <v>-</v>
      </c>
      <c r="AC309" s="75" t="str">
        <f>IF(X309="","-",IF(VLOOKUP(X309,'S1-TE'!$D$7:$U$58,17,0)=0,"-",IF(AND(X309=X309,Y309="P"),VLOOKUP(X309,'S1-TE'!$D$7:$U$58,17,0),"-")))</f>
        <v>-</v>
      </c>
      <c r="AD309" s="76" t="str">
        <f>IF(X309="","-",IF(VLOOKUP(X309,'S1-TE'!$D$7:$U$58,18,0)=0,"-",IF(AND(X309=X309,Y309="P"),VLOOKUP(X309,'S1-TE'!$D$7:$U$58,18,0),"-")))</f>
        <v>-</v>
      </c>
      <c r="AE309" s="79" t="s">
        <v>233</v>
      </c>
      <c r="AF309" s="132" t="s">
        <v>111</v>
      </c>
      <c r="AG309" s="72"/>
      <c r="AH309" s="73"/>
      <c r="AI309" s="74"/>
      <c r="AJ309" s="75" t="str">
        <f>IF(AH309="","-",IF(VLOOKUP(AH309,'S1-TE'!$D$7:$U$58,7,0)=0,"-",IF(AND(AH309=AH309,OR(AI309="T",AI309="P")),VLOOKUP(AH309,'S1-TE'!$D$7:$U$58,7,0),"-")))</f>
        <v>-</v>
      </c>
      <c r="AK309" s="75" t="str">
        <f>IF(AH309="","-",IF(VLOOKUP(AH309,'S1-TE'!$D$7:$U$58,8,0)=0,"-",IF(AND(AH309=AH309,OR(AI309="T",AI309="P")),VLOOKUP(AH309,'S1-TE'!$D$7:$U$58,8,0),"-")))</f>
        <v>-</v>
      </c>
      <c r="AL309" s="75" t="str">
        <f>IF(AH309="","-",IF(VLOOKUP(AH309,'S1-TE'!$D$7:$U$58,9,0)=0,"-",IF(AND(AH309=AH309,OR(AI309="T",AI309="P")),VLOOKUP(AH309,'S1-TE'!$D$7:$U$58,9,0),"-")))</f>
        <v>-</v>
      </c>
      <c r="AM309" s="75" t="str">
        <f>IF(AH309="","-",IF(VLOOKUP(AH309,'S1-TE'!$D$7:$U$58,17,0)=0,"-",IF(AND(AH309=AH309,AI309="P"),VLOOKUP(AH309,'S1-TE'!$D$7:$U$58,17,0),"-")))</f>
        <v>-</v>
      </c>
      <c r="AN309" s="76" t="str">
        <f>IF(AH309="","-",IF(VLOOKUP(AH309,'S1-TE'!$D$7:$U$58,18,0)=0,"-",IF(AND(AH309=AH309,AI309="P"),VLOOKUP(AH309,'S1-TE'!$D$7:$U$58,18,0),"-")))</f>
        <v>-</v>
      </c>
      <c r="AO309" s="79" t="s">
        <v>233</v>
      </c>
      <c r="AP309" s="146"/>
      <c r="AQ309" s="72"/>
      <c r="AR309" s="73"/>
      <c r="AS309" s="74"/>
      <c r="AT309" s="75" t="str">
        <f>IF(AR309="","-",IF(VLOOKUP(AR309,'S1-TE'!$D$7:$U$58,7,0)=0,"-",IF(AND(AR309=AR309,OR(AS309="T",AS309="P")),VLOOKUP(AR309,'S1-TE'!$D$7:$U$58,7,0),"-")))</f>
        <v>-</v>
      </c>
      <c r="AU309" s="75" t="str">
        <f>IF(AR309="","-",IF(VLOOKUP(AR309,'S1-TE'!$D$7:$U$58,8,0)=0,"-",IF(AND(AR309=AR309,OR(AS309="T",AS309="P")),VLOOKUP(AR309,'S1-TE'!$D$7:$U$58,8,0),"-")))</f>
        <v>-</v>
      </c>
      <c r="AV309" s="75" t="str">
        <f>IF(AR309="","-",IF(VLOOKUP(AR309,'S1-TE'!$D$7:$U$58,9,0)=0,"-",IF(AND(AR309=AR309,OR(AS309="T",AS309="P")),VLOOKUP(AR309,'S1-TE'!$D$7:$U$58,9,0),"-")))</f>
        <v>-</v>
      </c>
      <c r="AW309" s="75" t="str">
        <f>IF(AR309="","-",IF(VLOOKUP(AR309,'S1-TE'!$D$7:$U$58,17,0)=0,"-",IF(AND(AR309=AR309,AS309="P"),VLOOKUP(AR309,'S1-TE'!$D$7:$U$58,17,0),"-")))</f>
        <v>-</v>
      </c>
      <c r="AX309" s="76" t="str">
        <f>IF(AR309="","-",IF(VLOOKUP(AR309,'S1-TE'!$D$7:$U$58,18,0)=0,"-",IF(AND(AR309=AR309,AS309="P"),VLOOKUP(AR309,'S1-TE'!$D$7:$U$58,18,0),"-")))</f>
        <v>-</v>
      </c>
      <c r="AY309" s="79" t="s">
        <v>233</v>
      </c>
      <c r="AZ309" s="146"/>
      <c r="BA309" s="22"/>
      <c r="BB309" s="22"/>
      <c r="BC309" s="22"/>
      <c r="BD309" s="22"/>
      <c r="BE309" s="2"/>
      <c r="BF309" s="2"/>
      <c r="BG309" s="2"/>
      <c r="BH309" s="2"/>
      <c r="BI309" s="2"/>
      <c r="BJ309" s="2"/>
    </row>
    <row r="310" spans="1:62" ht="14.25" customHeight="1">
      <c r="A310" s="23">
        <v>6</v>
      </c>
      <c r="B310" s="38" t="s">
        <v>729</v>
      </c>
      <c r="C310" s="72"/>
      <c r="D310" s="73"/>
      <c r="E310" s="74"/>
      <c r="F310" s="75" t="str">
        <f>IF(D310="","-",IF(VLOOKUP(D310,'S1-TE'!$D$7:$U$58,7,0)=0,"-",IF(AND(D310=D310,OR(E310="T",E310="P")),VLOOKUP(D310,'S1-TE'!$D$7:$U$58,7,0),"-")))</f>
        <v>-</v>
      </c>
      <c r="G310" s="75" t="str">
        <f>IF(D310="","-",IF(VLOOKUP(D310,'S1-TE'!$D$7:$U$58,8,0)=0,"-",IF(AND(D310=D310,OR(E310="T",E310="P")),VLOOKUP(D310,'S1-TE'!$D$7:$U$58,8,0),"-")))</f>
        <v>-</v>
      </c>
      <c r="H310" s="75" t="str">
        <f>IF(D310="","-",IF(VLOOKUP(D310,'S1-TE'!$D$7:$U$58,9,0)=0,"-",IF(AND(D310=D310,OR(E310="T",E310="P")),VLOOKUP(D310,'S1-TE'!$D$7:$U$58,9,0),"-")))</f>
        <v>-</v>
      </c>
      <c r="I310" s="75" t="str">
        <f>IF(D310="","-",IF(VLOOKUP(D310,'S1-TE'!$D$7:$U$58,17,0)=0,"-",IF(AND(D310=D310,E310="P"),VLOOKUP(D310,'S1-TE'!$D$7:$U$58,17,0),"-")))</f>
        <v>-</v>
      </c>
      <c r="J310" s="76" t="str">
        <f>IF(D310="","-",IF(VLOOKUP(D310,'S1-TE'!$D$7:$U$58,18,0)=0,"-",IF(AND(D310=D310,E310="P"),VLOOKUP(D310,'S1-TE'!$D$7:$U$58,18,0),"-")))</f>
        <v>-</v>
      </c>
      <c r="K310" s="77" t="s">
        <v>243</v>
      </c>
      <c r="L310" s="132"/>
      <c r="M310" s="72"/>
      <c r="N310" s="73" t="s">
        <v>405</v>
      </c>
      <c r="O310" s="74" t="s">
        <v>31</v>
      </c>
      <c r="P310" s="75" t="str">
        <f>IF(N310="","-",IF(VLOOKUP(N310,'S1-TE'!$D$7:$U$58,7,0)=0,"-",IF(AND(N310=N310,OR(O310="T",O310="P")),VLOOKUP(N310,'S1-TE'!$D$7:$U$58,7,0),"-")))</f>
        <v>REG</v>
      </c>
      <c r="Q310" s="75" t="str">
        <f>IF(N310="","-",IF(VLOOKUP(N310,'S1-TE'!$D$7:$U$58,8,0)=0,"-",IF(AND(N310=N310,OR(O310="T",O310="P")),VLOOKUP(N310,'S1-TE'!$D$7:$U$58,8,0),"-")))</f>
        <v>-</v>
      </c>
      <c r="R310" s="75" t="str">
        <f>IF(N310="","-",IF(VLOOKUP(N310,'S1-TE'!$D$7:$U$58,9,0)=0,"-",IF(AND(N310=N310,OR(O310="T",O310="P")),VLOOKUP(N310,'S1-TE'!$D$7:$U$58,9,0),"-")))</f>
        <v>-</v>
      </c>
      <c r="S310" s="75" t="str">
        <f>IF(N310="","-",IF(VLOOKUP(N310,'S1-TE'!$D$7:$U$58,17,0)=0,"-",IF(AND(N310=N310,O310="P"),VLOOKUP(N310,'S1-TE'!$D$7:$U$58,17,0),"-")))</f>
        <v>-</v>
      </c>
      <c r="T310" s="76" t="str">
        <f>IF(N310="","-",IF(VLOOKUP(N310,'S1-TE'!$D$7:$U$58,18,0)=0,"-",IF(AND(N310=N310,O310="P"),VLOOKUP(N310,'S1-TE'!$D$7:$U$58,18,0),"-")))</f>
        <v>-</v>
      </c>
      <c r="U310" s="79" t="s">
        <v>243</v>
      </c>
      <c r="V310" s="132" t="s">
        <v>117</v>
      </c>
      <c r="W310" s="72"/>
      <c r="X310" s="73" t="s">
        <v>232</v>
      </c>
      <c r="Y310" s="74" t="s">
        <v>31</v>
      </c>
      <c r="Z310" s="75" t="str">
        <f>IF(X310="","-",IF(VLOOKUP(X310,'S1-TE'!$D$7:$U$58,7,0)=0,"-",IF(AND(X310=X310,OR(Y310="T",Y310="P")),VLOOKUP(X310,'S1-TE'!$D$7:$U$58,7,0),"-")))</f>
        <v>GDE</v>
      </c>
      <c r="AA310" s="75" t="str">
        <f>IF(X310="","-",IF(VLOOKUP(X310,'S1-TE'!$D$7:$U$58,8,0)=0,"-",IF(AND(X310=X310,OR(Y310="T",Y310="P")),VLOOKUP(X310,'S1-TE'!$D$7:$U$58,8,0),"-")))</f>
        <v>-</v>
      </c>
      <c r="AB310" s="75" t="str">
        <f>IF(X310="","-",IF(VLOOKUP(X310,'S1-TE'!$D$7:$U$58,9,0)=0,"-",IF(AND(X310=X310,OR(Y310="T",Y310="P")),VLOOKUP(X310,'S1-TE'!$D$7:$U$58,9,0),"-")))</f>
        <v>-</v>
      </c>
      <c r="AC310" s="75" t="str">
        <f>IF(X310="","-",IF(VLOOKUP(X310,'S1-TE'!$D$7:$U$58,17,0)=0,"-",IF(AND(X310=X310,Y310="P"),VLOOKUP(X310,'S1-TE'!$D$7:$U$58,17,0),"-")))</f>
        <v>-</v>
      </c>
      <c r="AD310" s="76" t="str">
        <f>IF(X310="","-",IF(VLOOKUP(X310,'S1-TE'!$D$7:$U$58,18,0)=0,"-",IF(AND(X310=X310,Y310="P"),VLOOKUP(X310,'S1-TE'!$D$7:$U$58,18,0),"-")))</f>
        <v>-</v>
      </c>
      <c r="AE310" s="79" t="s">
        <v>243</v>
      </c>
      <c r="AF310" s="132" t="s">
        <v>111</v>
      </c>
      <c r="AG310" s="72"/>
      <c r="AH310" s="73"/>
      <c r="AI310" s="74"/>
      <c r="AJ310" s="75" t="str">
        <f>IF(AH310="","-",IF(VLOOKUP(AH310,'S1-TE'!$D$7:$U$58,7,0)=0,"-",IF(AND(AH310=AH310,OR(AI310="T",AI310="P")),VLOOKUP(AH310,'S1-TE'!$D$7:$U$58,7,0),"-")))</f>
        <v>-</v>
      </c>
      <c r="AK310" s="75" t="str">
        <f>IF(AH310="","-",IF(VLOOKUP(AH310,'S1-TE'!$D$7:$U$58,8,0)=0,"-",IF(AND(AH310=AH310,OR(AI310="T",AI310="P")),VLOOKUP(AH310,'S1-TE'!$D$7:$U$58,8,0),"-")))</f>
        <v>-</v>
      </c>
      <c r="AL310" s="75" t="str">
        <f>IF(AH310="","-",IF(VLOOKUP(AH310,'S1-TE'!$D$7:$U$58,9,0)=0,"-",IF(AND(AH310=AH310,OR(AI310="T",AI310="P")),VLOOKUP(AH310,'S1-TE'!$D$7:$U$58,9,0),"-")))</f>
        <v>-</v>
      </c>
      <c r="AM310" s="75" t="str">
        <f>IF(AH310="","-",IF(VLOOKUP(AH310,'S1-TE'!$D$7:$U$58,17,0)=0,"-",IF(AND(AH310=AH310,AI310="P"),VLOOKUP(AH310,'S1-TE'!$D$7:$U$58,17,0),"-")))</f>
        <v>-</v>
      </c>
      <c r="AN310" s="76" t="str">
        <f>IF(AH310="","-",IF(VLOOKUP(AH310,'S1-TE'!$D$7:$U$58,18,0)=0,"-",IF(AND(AH310=AH310,AI310="P"),VLOOKUP(AH310,'S1-TE'!$D$7:$U$58,18,0),"-")))</f>
        <v>-</v>
      </c>
      <c r="AO310" s="79" t="s">
        <v>243</v>
      </c>
      <c r="AP310" s="146"/>
      <c r="AQ310" s="72"/>
      <c r="AR310" s="73"/>
      <c r="AS310" s="74"/>
      <c r="AT310" s="75" t="str">
        <f>IF(AR310="","-",IF(VLOOKUP(AR310,'S1-TE'!$D$7:$U$58,7,0)=0,"-",IF(AND(AR310=AR310,OR(AS310="T",AS310="P")),VLOOKUP(AR310,'S1-TE'!$D$7:$U$58,7,0),"-")))</f>
        <v>-</v>
      </c>
      <c r="AU310" s="75" t="str">
        <f>IF(AR310="","-",IF(VLOOKUP(AR310,'S1-TE'!$D$7:$U$58,8,0)=0,"-",IF(AND(AR310=AR310,OR(AS310="T",AS310="P")),VLOOKUP(AR310,'S1-TE'!$D$7:$U$58,8,0),"-")))</f>
        <v>-</v>
      </c>
      <c r="AV310" s="75" t="str">
        <f>IF(AR310="","-",IF(VLOOKUP(AR310,'S1-TE'!$D$7:$U$58,9,0)=0,"-",IF(AND(AR310=AR310,OR(AS310="T",AS310="P")),VLOOKUP(AR310,'S1-TE'!$D$7:$U$58,9,0),"-")))</f>
        <v>-</v>
      </c>
      <c r="AW310" s="75" t="str">
        <f>IF(AR310="","-",IF(VLOOKUP(AR310,'S1-TE'!$D$7:$U$58,17,0)=0,"-",IF(AND(AR310=AR310,AS310="P"),VLOOKUP(AR310,'S1-TE'!$D$7:$U$58,17,0),"-")))</f>
        <v>-</v>
      </c>
      <c r="AX310" s="76" t="str">
        <f>IF(AR310="","-",IF(VLOOKUP(AR310,'S1-TE'!$D$7:$U$58,18,0)=0,"-",IF(AND(AR310=AR310,AS310="P"),VLOOKUP(AR310,'S1-TE'!$D$7:$U$58,18,0),"-")))</f>
        <v>-</v>
      </c>
      <c r="AY310" s="79" t="s">
        <v>243</v>
      </c>
      <c r="AZ310" s="146"/>
      <c r="BA310" s="22"/>
      <c r="BB310" s="22"/>
      <c r="BC310" s="22"/>
      <c r="BD310" s="22"/>
      <c r="BE310" s="2"/>
      <c r="BF310" s="2"/>
      <c r="BG310" s="2"/>
      <c r="BH310" s="2"/>
      <c r="BI310" s="2"/>
      <c r="BJ310" s="2"/>
    </row>
    <row r="311" spans="1:62" ht="14.25" customHeight="1">
      <c r="A311" s="23">
        <v>6</v>
      </c>
      <c r="B311" s="38" t="s">
        <v>729</v>
      </c>
      <c r="C311" s="72"/>
      <c r="D311" s="73" t="s">
        <v>155</v>
      </c>
      <c r="E311" s="74" t="s">
        <v>31</v>
      </c>
      <c r="F311" s="75" t="str">
        <f>IF(D311="","-",IF(VLOOKUP(D311,'S1-MR'!$D$7:$U$61,7,0)=0,"-",IF(AND(D311=D311,OR(E311="T",E311="P")),VLOOKUP(D311,'S1-MR'!$D$7:$U$61,7,0),"-")))</f>
        <v>SAM</v>
      </c>
      <c r="G311" s="75" t="str">
        <f>IF(D311="","-",IF(VLOOKUP(D311,'S1-MR'!$D$7:$U$61,8,0)=0,"-",IF(AND(D311=D311,OR(E311="T",E311="P")),VLOOKUP(D311,'S1-MR'!$D$7:$U$61,8,0),"-")))</f>
        <v>-</v>
      </c>
      <c r="H311" s="75" t="str">
        <f>IF(D311="","-",IF(VLOOKUP(D311,'S1-MR'!$D$7:$U$61,9,0)=0,"-",IF(AND(D311=D311,OR(E311="T",E311="P")),VLOOKUP(D311,'S1-MR'!$D$7:$U$61,9,0),"-")))</f>
        <v>-</v>
      </c>
      <c r="I311" s="75" t="str">
        <f>IF(D311="","-",IF(VLOOKUP(D311,'S1-MR'!$D$7:$U$61,17,0)=0,"-",IF(AND(D311=D311,E311="P"),VLOOKUP(D311,'S1-MR'!$D$7:$U$61,17,0),"-")))</f>
        <v>-</v>
      </c>
      <c r="J311" s="76" t="str">
        <f>IF(D311="","-",IF(VLOOKUP(D311,'S1-MR'!$D$7:$U$61,18,0)=0,"-",IF(AND(D311=D311,E311="P"),VLOOKUP(D311,'S1-MR'!$D$7:$U$61,18,0),"-")))</f>
        <v>-</v>
      </c>
      <c r="K311" s="77" t="s">
        <v>245</v>
      </c>
      <c r="L311" s="78" t="s">
        <v>62</v>
      </c>
      <c r="M311" s="72"/>
      <c r="N311" s="82"/>
      <c r="O311" s="72"/>
      <c r="P311" s="75" t="str">
        <f>IF(N311="","-",IF(VLOOKUP(N311,'S1-MR'!$D$7:$U$61,7,0)=0,"-",IF(AND(N311=N311,OR(O311="T",O311="P")),VLOOKUP(N311,'S1-MR'!$D$7:$U$61,7,0),"-")))</f>
        <v>-</v>
      </c>
      <c r="Q311" s="75" t="str">
        <f>IF(N311="","-",IF(VLOOKUP(N311,'S1-MR'!$D$7:$U$61,8,0)=0,"-",IF(AND(N311=N311,OR(O311="T",O311="P")),VLOOKUP(N311,'S1-MR'!$D$7:$U$61,8,0),"-")))</f>
        <v>-</v>
      </c>
      <c r="R311" s="75" t="str">
        <f>IF(N311="","-",IF(VLOOKUP(N311,'S1-MR'!$D$7:$U$61,9,0)=0,"-",IF(AND(N311=N311,OR(O311="T",O311="P")),VLOOKUP(N311,'S1-MR'!$D$7:$U$61,9,0),"-")))</f>
        <v>-</v>
      </c>
      <c r="S311" s="75" t="str">
        <f>IF(N311="","-",IF(VLOOKUP(N311,'S1-MR'!$D$7:$U$61,17,0)=0,"-",IF(AND(N311=N311,O311="P"),VLOOKUP(N311,'S1-MR'!$D$7:$U$61,17,0),"-")))</f>
        <v>-</v>
      </c>
      <c r="T311" s="76" t="str">
        <f>IF(N311="","-",IF(VLOOKUP(N311,'S1-MR'!$D$7:$U$61,18,0)=0,"-",IF(AND(N311=N311,O311="P"),VLOOKUP(N311,'S1-MR'!$D$7:$U$61,18,0),"-")))</f>
        <v>-</v>
      </c>
      <c r="U311" s="79" t="s">
        <v>245</v>
      </c>
      <c r="V311" s="81"/>
      <c r="W311" s="72"/>
      <c r="X311" s="73" t="s">
        <v>506</v>
      </c>
      <c r="Y311" s="74" t="s">
        <v>31</v>
      </c>
      <c r="Z311" s="75" t="str">
        <f>IF(X311="","-",IF(VLOOKUP(X311,'S1-MR'!$D$7:$U$61,7,0)=0,"-",IF(AND(X311=X311,OR(Y311="T",Y311="P")),VLOOKUP(X311,'S1-MR'!$D$7:$U$61,7,0),"-")))</f>
        <v>ART</v>
      </c>
      <c r="AA311" s="75" t="str">
        <f>IF(X311="","-",IF(VLOOKUP(X311,'S1-MR'!$D$7:$U$61,8,0)=0,"-",IF(AND(X311=X311,OR(Y311="T",Y311="P")),VLOOKUP(X311,'S1-MR'!$D$7:$U$61,8,0),"-")))</f>
        <v>LMG</v>
      </c>
      <c r="AB311" s="75" t="str">
        <f>IF(X311="","-",IF(VLOOKUP(X311,'S1-MR'!$D$7:$U$61,9,0)=0,"-",IF(AND(X311=X311,OR(Y311="T",Y311="P")),VLOOKUP(X311,'S1-MR'!$D$7:$U$61,9,0),"-")))</f>
        <v>-</v>
      </c>
      <c r="AC311" s="75" t="str">
        <f>IF(X311="","-",IF(VLOOKUP(X311,'S1-MR'!$D$7:$U$61,17,0)=0,"-",IF(AND(X311=X311,Y311="P"),VLOOKUP(X311,'S1-MR'!$D$7:$U$61,17,0),"-")))</f>
        <v>-</v>
      </c>
      <c r="AD311" s="76" t="str">
        <f>IF(X311="","-",IF(VLOOKUP(X311,'S1-MR'!$D$7:$U$61,18,0)=0,"-",IF(AND(X311=X311,Y311="P"),VLOOKUP(X311,'S1-MR'!$D$7:$U$61,18,0),"-")))</f>
        <v>-</v>
      </c>
      <c r="AE311" s="79" t="s">
        <v>245</v>
      </c>
      <c r="AF311" s="78" t="s">
        <v>85</v>
      </c>
      <c r="AG311" s="72"/>
      <c r="AH311" s="73" t="s">
        <v>153</v>
      </c>
      <c r="AI311" s="74" t="s">
        <v>31</v>
      </c>
      <c r="AJ311" s="75" t="str">
        <f>IF(AH311="","-",IF(VLOOKUP(AH311,'S1-MR'!$D$7:$U$61,7,0)=0,"-",IF(AND(AH311=AH311,OR(AI311="T",AI311="P")),VLOOKUP(AH311,'S1-MR'!$D$7:$U$61,7,0),"-")))</f>
        <v>IFY</v>
      </c>
      <c r="AK311" s="75" t="str">
        <f>IF(AH311="","-",IF(VLOOKUP(AH311,'S1-MR'!$D$7:$U$61,8,0)=0,"-",IF(AND(AH311=AH311,OR(AI311="T",AI311="P")),VLOOKUP(AH311,'S1-MR'!$D$7:$U$61,8,0),"-")))</f>
        <v>-</v>
      </c>
      <c r="AL311" s="75" t="str">
        <f>IF(AH311="","-",IF(VLOOKUP(AH311,'S1-MR'!$D$7:$U$61,9,0)=0,"-",IF(AND(AH311=AH311,OR(AI311="T",AI311="P")),VLOOKUP(AH311,'S1-MR'!$D$7:$U$61,9,0),"-")))</f>
        <v>-</v>
      </c>
      <c r="AM311" s="75" t="str">
        <f>IF(AH311="","-",IF(VLOOKUP(AH311,'S1-MR'!$D$7:$U$61,17,0)=0,"-",IF(AND(AH311=AH311,AI311="P"),VLOOKUP(AH311,'S1-MR'!$D$7:$U$61,17,0),"-")))</f>
        <v>-</v>
      </c>
      <c r="AN311" s="76" t="str">
        <f>IF(AH311="","-",IF(VLOOKUP(AH311,'S1-MR'!$D$7:$U$61,18,0)=0,"-",IF(AND(AH311=AH311,AI311="P"),VLOOKUP(AH311,'S1-MR'!$D$7:$U$61,18,0),"-")))</f>
        <v>-</v>
      </c>
      <c r="AO311" s="79" t="s">
        <v>245</v>
      </c>
      <c r="AP311" s="78" t="s">
        <v>85</v>
      </c>
      <c r="AQ311" s="72"/>
      <c r="AR311" s="73" t="s">
        <v>247</v>
      </c>
      <c r="AS311" s="74" t="s">
        <v>38</v>
      </c>
      <c r="AT311" s="75" t="str">
        <f>IF(AR311="","-",IF(VLOOKUP(AR311,'S1-MR'!$D$7:$U$61,7,0)=0,"-",IF(AND(AR311=AR311,OR(AS311="T",AS311="P")),VLOOKUP(AR311,'S1-MR'!$D$7:$U$61,7,0),"-")))</f>
        <v>NSS</v>
      </c>
      <c r="AU311" s="75" t="str">
        <f>IF(AR311="","-",IF(VLOOKUP(AR311,'S1-MR'!$D$7:$U$61,8,0)=0,"-",IF(AND(AR311=AR311,OR(AS311="T",AS311="P")),VLOOKUP(AR311,'S1-MR'!$D$7:$U$61,8,0),"-")))</f>
        <v>-</v>
      </c>
      <c r="AV311" s="75" t="str">
        <f>IF(AR311="","-",IF(VLOOKUP(AR311,'S1-MR'!$D$7:$U$61,9,0)=0,"-",IF(AND(AR311=AR311,OR(AS311="T",AS311="P")),VLOOKUP(AR311,'S1-MR'!$D$7:$U$61,9,0),"-")))</f>
        <v>-</v>
      </c>
      <c r="AW311" s="75" t="str">
        <f>IF(AR311="","-",IF(VLOOKUP(AR311,'S1-MR'!$D$7:$U$61,17,0)=0,"-",IF(AND(AR311=AR311,AS311="P"),VLOOKUP(AR311,'S1-MR'!$D$7:$U$61,17,0),"-")))</f>
        <v>-</v>
      </c>
      <c r="AX311" s="76" t="str">
        <f>IF(AR311="","-",IF(VLOOKUP(AR311,'S1-MR'!$D$7:$U$61,18,0)=0,"-",IF(AND(AR311=AR311,AS311="P"),VLOOKUP(AR311,'S1-MR'!$D$7:$U$61,18,0),"-")))</f>
        <v>-</v>
      </c>
      <c r="AY311" s="79" t="s">
        <v>245</v>
      </c>
      <c r="AZ311" s="78" t="s">
        <v>199</v>
      </c>
      <c r="BA311" s="22"/>
      <c r="BB311" s="22"/>
      <c r="BC311" s="22"/>
      <c r="BD311" s="22"/>
      <c r="BE311" s="2"/>
      <c r="BF311" s="2"/>
      <c r="BG311" s="2"/>
      <c r="BH311" s="2"/>
      <c r="BI311" s="2"/>
      <c r="BJ311" s="2"/>
    </row>
    <row r="312" spans="1:62" ht="14.25" customHeight="1">
      <c r="A312" s="23">
        <v>6</v>
      </c>
      <c r="B312" s="38" t="s">
        <v>729</v>
      </c>
      <c r="C312" s="72"/>
      <c r="D312" s="73" t="s">
        <v>155</v>
      </c>
      <c r="E312" s="74" t="s">
        <v>31</v>
      </c>
      <c r="F312" s="75" t="str">
        <f>IF(D312="","-",IF(VLOOKUP(D312,'S1-MR'!$D$7:$U$61,7,0)=0,"-",IF(AND(D312=D312,OR(E312="T",E312="P")),VLOOKUP(D312,'S1-MR'!$D$7:$U$61,7,0),"-")))</f>
        <v>SAM</v>
      </c>
      <c r="G312" s="75" t="str">
        <f>IF(D312="","-",IF(VLOOKUP(D312,'S1-MR'!$D$7:$U$61,8,0)=0,"-",IF(AND(D312=D312,OR(E312="T",E312="P")),VLOOKUP(D312,'S1-MR'!$D$7:$U$61,8,0),"-")))</f>
        <v>-</v>
      </c>
      <c r="H312" s="75" t="str">
        <f>IF(D312="","-",IF(VLOOKUP(D312,'S1-MR'!$D$7:$U$61,9,0)=0,"-",IF(AND(D312=D312,OR(E312="T",E312="P")),VLOOKUP(D312,'S1-MR'!$D$7:$U$61,9,0),"-")))</f>
        <v>-</v>
      </c>
      <c r="I312" s="75" t="str">
        <f>IF(D312="","-",IF(VLOOKUP(D312,'S1-MR'!$D$7:$U$61,17,0)=0,"-",IF(AND(D312=D312,E312="P"),VLOOKUP(D312,'S1-MR'!$D$7:$U$61,17,0),"-")))</f>
        <v>-</v>
      </c>
      <c r="J312" s="76" t="str">
        <f>IF(D312="","-",IF(VLOOKUP(D312,'S1-MR'!$D$7:$U$61,18,0)=0,"-",IF(AND(D312=D312,E312="P"),VLOOKUP(D312,'S1-MR'!$D$7:$U$61,18,0),"-")))</f>
        <v>-</v>
      </c>
      <c r="K312" s="77" t="s">
        <v>251</v>
      </c>
      <c r="L312" s="78" t="s">
        <v>62</v>
      </c>
      <c r="M312" s="72"/>
      <c r="N312" s="82"/>
      <c r="O312" s="72"/>
      <c r="P312" s="75" t="str">
        <f>IF(N312="","-",IF(VLOOKUP(N312,'S1-MR'!$D$7:$U$61,7,0)=0,"-",IF(AND(N312=N312,OR(O312="T",O312="P")),VLOOKUP(N312,'S1-MR'!$D$7:$U$61,7,0),"-")))</f>
        <v>-</v>
      </c>
      <c r="Q312" s="75" t="str">
        <f>IF(N312="","-",IF(VLOOKUP(N312,'S1-MR'!$D$7:$U$61,8,0)=0,"-",IF(AND(N312=N312,OR(O312="T",O312="P")),VLOOKUP(N312,'S1-MR'!$D$7:$U$61,8,0),"-")))</f>
        <v>-</v>
      </c>
      <c r="R312" s="75" t="str">
        <f>IF(N312="","-",IF(VLOOKUP(N312,'S1-MR'!$D$7:$U$61,9,0)=0,"-",IF(AND(N312=N312,OR(O312="T",O312="P")),VLOOKUP(N312,'S1-MR'!$D$7:$U$61,9,0),"-")))</f>
        <v>-</v>
      </c>
      <c r="S312" s="75" t="str">
        <f>IF(N312="","-",IF(VLOOKUP(N312,'S1-MR'!$D$7:$U$61,17,0)=0,"-",IF(AND(N312=N312,O312="P"),VLOOKUP(N312,'S1-MR'!$D$7:$U$61,17,0),"-")))</f>
        <v>-</v>
      </c>
      <c r="T312" s="76" t="str">
        <f>IF(N312="","-",IF(VLOOKUP(N312,'S1-MR'!$D$7:$U$61,18,0)=0,"-",IF(AND(N312=N312,O312="P"),VLOOKUP(N312,'S1-MR'!$D$7:$U$61,18,0),"-")))</f>
        <v>-</v>
      </c>
      <c r="U312" s="79" t="s">
        <v>251</v>
      </c>
      <c r="V312" s="81"/>
      <c r="W312" s="72"/>
      <c r="X312" s="73" t="s">
        <v>506</v>
      </c>
      <c r="Y312" s="74" t="s">
        <v>31</v>
      </c>
      <c r="Z312" s="75" t="str">
        <f>IF(X312="","-",IF(VLOOKUP(X312,'S1-MR'!$D$7:$U$61,7,0)=0,"-",IF(AND(X312=X312,OR(Y312="T",Y312="P")),VLOOKUP(X312,'S1-MR'!$D$7:$U$61,7,0),"-")))</f>
        <v>ART</v>
      </c>
      <c r="AA312" s="75" t="str">
        <f>IF(X312="","-",IF(VLOOKUP(X312,'S1-MR'!$D$7:$U$61,8,0)=0,"-",IF(AND(X312=X312,OR(Y312="T",Y312="P")),VLOOKUP(X312,'S1-MR'!$D$7:$U$61,8,0),"-")))</f>
        <v>LMG</v>
      </c>
      <c r="AB312" s="75" t="str">
        <f>IF(X312="","-",IF(VLOOKUP(X312,'S1-MR'!$D$7:$U$61,9,0)=0,"-",IF(AND(X312=X312,OR(Y312="T",Y312="P")),VLOOKUP(X312,'S1-MR'!$D$7:$U$61,9,0),"-")))</f>
        <v>-</v>
      </c>
      <c r="AC312" s="75" t="str">
        <f>IF(X312="","-",IF(VLOOKUP(X312,'S1-MR'!$D$7:$U$61,17,0)=0,"-",IF(AND(X312=X312,Y312="P"),VLOOKUP(X312,'S1-MR'!$D$7:$U$61,17,0),"-")))</f>
        <v>-</v>
      </c>
      <c r="AD312" s="76" t="str">
        <f>IF(X312="","-",IF(VLOOKUP(X312,'S1-MR'!$D$7:$U$61,18,0)=0,"-",IF(AND(X312=X312,Y312="P"),VLOOKUP(X312,'S1-MR'!$D$7:$U$61,18,0),"-")))</f>
        <v>-</v>
      </c>
      <c r="AE312" s="79" t="s">
        <v>251</v>
      </c>
      <c r="AF312" s="78" t="s">
        <v>85</v>
      </c>
      <c r="AG312" s="72"/>
      <c r="AH312" s="73" t="s">
        <v>153</v>
      </c>
      <c r="AI312" s="74" t="s">
        <v>31</v>
      </c>
      <c r="AJ312" s="75" t="str">
        <f>IF(AH312="","-",IF(VLOOKUP(AH312,'S1-MR'!$D$7:$U$61,7,0)=0,"-",IF(AND(AH312=AH312,OR(AI312="T",AI312="P")),VLOOKUP(AH312,'S1-MR'!$D$7:$U$61,7,0),"-")))</f>
        <v>IFY</v>
      </c>
      <c r="AK312" s="75" t="str">
        <f>IF(AH312="","-",IF(VLOOKUP(AH312,'S1-MR'!$D$7:$U$61,8,0)=0,"-",IF(AND(AH312=AH312,OR(AI312="T",AI312="P")),VLOOKUP(AH312,'S1-MR'!$D$7:$U$61,8,0),"-")))</f>
        <v>-</v>
      </c>
      <c r="AL312" s="75" t="str">
        <f>IF(AH312="","-",IF(VLOOKUP(AH312,'S1-MR'!$D$7:$U$61,9,0)=0,"-",IF(AND(AH312=AH312,OR(AI312="T",AI312="P")),VLOOKUP(AH312,'S1-MR'!$D$7:$U$61,9,0),"-")))</f>
        <v>-</v>
      </c>
      <c r="AM312" s="75" t="str">
        <f>IF(AH312="","-",IF(VLOOKUP(AH312,'S1-MR'!$D$7:$U$61,17,0)=0,"-",IF(AND(AH312=AH312,AI312="P"),VLOOKUP(AH312,'S1-MR'!$D$7:$U$61,17,0),"-")))</f>
        <v>-</v>
      </c>
      <c r="AN312" s="76" t="str">
        <f>IF(AH312="","-",IF(VLOOKUP(AH312,'S1-MR'!$D$7:$U$61,18,0)=0,"-",IF(AND(AH312=AH312,AI312="P"),VLOOKUP(AH312,'S1-MR'!$D$7:$U$61,18,0),"-")))</f>
        <v>-</v>
      </c>
      <c r="AO312" s="79" t="s">
        <v>251</v>
      </c>
      <c r="AP312" s="78" t="s">
        <v>85</v>
      </c>
      <c r="AQ312" s="72"/>
      <c r="AR312" s="73" t="s">
        <v>247</v>
      </c>
      <c r="AS312" s="74" t="s">
        <v>38</v>
      </c>
      <c r="AT312" s="75" t="str">
        <f>IF(AR312="","-",IF(VLOOKUP(AR312,'S1-MR'!$D$7:$U$61,7,0)=0,"-",IF(AND(AR312=AR312,OR(AS312="T",AS312="P")),VLOOKUP(AR312,'S1-MR'!$D$7:$U$61,7,0),"-")))</f>
        <v>NSS</v>
      </c>
      <c r="AU312" s="75" t="str">
        <f>IF(AR312="","-",IF(VLOOKUP(AR312,'S1-MR'!$D$7:$U$61,8,0)=0,"-",IF(AND(AR312=AR312,OR(AS312="T",AS312="P")),VLOOKUP(AR312,'S1-MR'!$D$7:$U$61,8,0),"-")))</f>
        <v>-</v>
      </c>
      <c r="AV312" s="75" t="str">
        <f>IF(AR312="","-",IF(VLOOKUP(AR312,'S1-MR'!$D$7:$U$61,9,0)=0,"-",IF(AND(AR312=AR312,OR(AS312="T",AS312="P")),VLOOKUP(AR312,'S1-MR'!$D$7:$U$61,9,0),"-")))</f>
        <v>-</v>
      </c>
      <c r="AW312" s="75" t="str">
        <f>IF(AR312="","-",IF(VLOOKUP(AR312,'S1-MR'!$D$7:$U$61,17,0)=0,"-",IF(AND(AR312=AR312,AS312="P"),VLOOKUP(AR312,'S1-MR'!$D$7:$U$61,17,0),"-")))</f>
        <v>-</v>
      </c>
      <c r="AX312" s="76" t="str">
        <f>IF(AR312="","-",IF(VLOOKUP(AR312,'S1-MR'!$D$7:$U$61,18,0)=0,"-",IF(AND(AR312=AR312,AS312="P"),VLOOKUP(AR312,'S1-MR'!$D$7:$U$61,18,0),"-")))</f>
        <v>-</v>
      </c>
      <c r="AY312" s="79" t="s">
        <v>251</v>
      </c>
      <c r="AZ312" s="78" t="s">
        <v>199</v>
      </c>
      <c r="BA312" s="22"/>
      <c r="BB312" s="22"/>
      <c r="BC312" s="22"/>
      <c r="BD312" s="22"/>
      <c r="BE312" s="2"/>
      <c r="BF312" s="2"/>
      <c r="BG312" s="2"/>
      <c r="BH312" s="2"/>
      <c r="BI312" s="2"/>
      <c r="BJ312" s="2"/>
    </row>
    <row r="313" spans="1:62" ht="14.25" customHeight="1">
      <c r="A313" s="23">
        <v>6</v>
      </c>
      <c r="B313" s="38" t="s">
        <v>729</v>
      </c>
      <c r="C313" s="72"/>
      <c r="D313" s="73" t="s">
        <v>677</v>
      </c>
      <c r="E313" s="74" t="s">
        <v>31</v>
      </c>
      <c r="F313" s="75" t="str">
        <f>IF(D313="","-",IF(VLOOKUP(D313,'S1-TB'!$D$7:$U$58,7,0)=0,"-",IF(AND(D313=D313,OR(E313="T",E313="P")),VLOOKUP(D313,'S1-TB'!$D$7:$U$58,7,0),"-")))</f>
        <v>YUL</v>
      </c>
      <c r="G313" s="75" t="str">
        <f>IF(D313="","-",IF(VLOOKUP(D313,'S1-TB'!$D$7:$U$58,8,0)=0,"-",IF(AND(D313=D313,OR(E313="T",E313="P")),VLOOKUP(D313,'S1-TB'!$D$7:$U$58,8,0),"-")))</f>
        <v>NJT</v>
      </c>
      <c r="H313" s="75" t="str">
        <f>IF(D313="","-",IF(VLOOKUP(D313,'S1-TB'!$D$7:$U$58,9,0)=0,"-",IF(AND(D313=D313,OR(E313="T",E313="P")),VLOOKUP(D313,'S1-TB'!$D$7:$U$58,9,0),"-")))</f>
        <v>-</v>
      </c>
      <c r="I313" s="75" t="str">
        <f>IF(D313="","-",IF(VLOOKUP(D313,'S1-TB'!$D$7:$U$58,17,0)=0,"-",IF(AND(D313=D313,E313="P"),VLOOKUP(D313,'S1-TB'!$D$7:$U$58,17,0),"-")))</f>
        <v>-</v>
      </c>
      <c r="J313" s="76" t="str">
        <f>IF(D313="","-",IF(VLOOKUP(D313,'S1-TB'!$D$7:$U$58,18,0)=0,"-",IF(AND(D313=D313,E313="P"),VLOOKUP(D313,'S1-TB'!$D$7:$U$58,18,0),"-")))</f>
        <v>-</v>
      </c>
      <c r="K313" s="77" t="s">
        <v>259</v>
      </c>
      <c r="L313" s="78" t="s">
        <v>40</v>
      </c>
      <c r="M313" s="72"/>
      <c r="N313" s="73" t="s">
        <v>682</v>
      </c>
      <c r="O313" s="74" t="s">
        <v>38</v>
      </c>
      <c r="P313" s="75" t="str">
        <f>IF(N313="","-",IF(VLOOKUP(N313,'S1-TB'!$D$7:$U$58,7,0)=0,"-",IF(AND(N313=N313,OR(O313="T",O313="P")),VLOOKUP(N313,'S1-TB'!$D$7:$U$58,7,0),"-")))</f>
        <v>YUL</v>
      </c>
      <c r="Q313" s="75" t="str">
        <f>IF(N313="","-",IF(VLOOKUP(N313,'S1-TB'!$D$7:$U$58,8,0)=0,"-",IF(AND(N313=N313,OR(O313="T",O313="P")),VLOOKUP(N313,'S1-TB'!$D$7:$U$58,8,0),"-")))</f>
        <v>NJT</v>
      </c>
      <c r="R313" s="75" t="str">
        <f>IF(N313="","-",IF(VLOOKUP(N313,'S1-TB'!$D$7:$U$58,9,0)=0,"-",IF(AND(N313=N313,OR(O313="T",O313="P")),VLOOKUP(N313,'S1-TB'!$D$7:$U$58,9,0),"-")))</f>
        <v>-</v>
      </c>
      <c r="S313" s="75" t="str">
        <f>IF(N313="","-",IF(VLOOKUP(N313,'S1-TB'!$D$7:$U$58,17,0)=0,"-",IF(AND(N313=N313,O313="P"),VLOOKUP(N313,'S1-TB'!$D$7:$U$58,17,0),"-")))</f>
        <v>SNH</v>
      </c>
      <c r="T313" s="76" t="str">
        <f>IF(N313="","-",IF(VLOOKUP(N313,'S1-TB'!$D$7:$U$58,18,0)=0,"-",IF(AND(N313=N313,O313="P"),VLOOKUP(N313,'S1-TB'!$D$7:$U$58,18,0),"-")))</f>
        <v>PYS</v>
      </c>
      <c r="U313" s="79" t="s">
        <v>259</v>
      </c>
      <c r="V313" s="78" t="s">
        <v>727</v>
      </c>
      <c r="W313" s="72"/>
      <c r="X313" s="73" t="s">
        <v>673</v>
      </c>
      <c r="Y313" s="74" t="s">
        <v>38</v>
      </c>
      <c r="Z313" s="75" t="str">
        <f>IF(X313="","-",IF(VLOOKUP(X313,'S1-TB'!$D$7:$U$58,7,0)=0,"-",IF(AND(X313=X313,OR(Y313="T",Y313="P")),VLOOKUP(X313,'S1-TB'!$D$7:$U$58,7,0),"-")))</f>
        <v>EAN</v>
      </c>
      <c r="AA313" s="75" t="str">
        <f>IF(X313="","-",IF(VLOOKUP(X313,'S1-TB'!$D$7:$U$58,8,0)=0,"-",IF(AND(X313=X313,OR(Y313="T",Y313="P")),VLOOKUP(X313,'S1-TB'!$D$7:$U$58,8,0),"-")))</f>
        <v>ANM</v>
      </c>
      <c r="AB313" s="75" t="str">
        <f>IF(X313="","-",IF(VLOOKUP(X313,'S1-TB'!$D$7:$U$58,9,0)=0,"-",IF(AND(X313=X313,OR(Y313="T",Y313="P")),VLOOKUP(X313,'S1-TB'!$D$7:$U$58,9,0),"-")))</f>
        <v>-</v>
      </c>
      <c r="AC313" s="75" t="str">
        <f>IF(X313="","-",IF(VLOOKUP(X313,'S1-TB'!$D$7:$U$58,17,0)=0,"-",IF(AND(X313=X313,Y313="P"),VLOOKUP(X313,'S1-TB'!$D$7:$U$58,17,0),"-")))</f>
        <v>SNH</v>
      </c>
      <c r="AD313" s="76" t="str">
        <f>IF(X313="","-",IF(VLOOKUP(X313,'S1-TB'!$D$7:$U$58,18,0)=0,"-",IF(AND(X313=X313,Y313="P"),VLOOKUP(X313,'S1-TB'!$D$7:$U$58,18,0),"-")))</f>
        <v>PYS</v>
      </c>
      <c r="AE313" s="79" t="s">
        <v>259</v>
      </c>
      <c r="AF313" s="78" t="s">
        <v>728</v>
      </c>
      <c r="AG313" s="72"/>
      <c r="AH313" s="73" t="s">
        <v>688</v>
      </c>
      <c r="AI313" s="74" t="s">
        <v>38</v>
      </c>
      <c r="AJ313" s="75" t="str">
        <f>IF(AH313="","-",IF(VLOOKUP(AH313,'S1-TB'!$D$7:$U$58,7,0)=0,"-",IF(AND(AH313=AH313,OR(AI313="T",AI313="P")),VLOOKUP(AH313,'S1-TB'!$D$7:$U$58,7,0),"-")))</f>
        <v>RFK</v>
      </c>
      <c r="AK313" s="75" t="str">
        <f>IF(AH313="","-",IF(VLOOKUP(AH313,'S1-TB'!$D$7:$U$58,8,0)=0,"-",IF(AND(AH313=AH313,OR(AI313="T",AI313="P")),VLOOKUP(AH313,'S1-TB'!$D$7:$U$58,8,0),"-")))</f>
        <v>APT</v>
      </c>
      <c r="AL313" s="75" t="str">
        <f>IF(AH313="","-",IF(VLOOKUP(AH313,'S1-TB'!$D$7:$U$58,9,0)=0,"-",IF(AND(AH313=AH313,OR(AI313="T",AI313="P")),VLOOKUP(AH313,'S1-TB'!$D$7:$U$58,9,0),"-")))</f>
        <v>-</v>
      </c>
      <c r="AM313" s="75" t="str">
        <f>IF(AH313="","-",IF(VLOOKUP(AH313,'S1-TB'!$D$7:$U$58,17,0)=0,"-",IF(AND(AH313=AH313,AI313="P"),VLOOKUP(AH313,'S1-TB'!$D$7:$U$58,17,0),"-")))</f>
        <v>SNH</v>
      </c>
      <c r="AN313" s="76" t="str">
        <f>IF(AH313="","-",IF(VLOOKUP(AH313,'S1-TB'!$D$7:$U$58,18,0)=0,"-",IF(AND(AH313=AH313,AI313="P"),VLOOKUP(AH313,'S1-TB'!$D$7:$U$58,18,0),"-")))</f>
        <v>-</v>
      </c>
      <c r="AO313" s="79" t="s">
        <v>259</v>
      </c>
      <c r="AP313" s="78" t="s">
        <v>728</v>
      </c>
      <c r="AQ313" s="72"/>
      <c r="AR313" s="73" t="s">
        <v>685</v>
      </c>
      <c r="AS313" s="74" t="s">
        <v>31</v>
      </c>
      <c r="AT313" s="75" t="str">
        <f>IF(AR313="","-",IF(VLOOKUP(AR313,'S1-TB'!$D$7:$U$58,7,0)=0,"-",IF(AND(AR313=AR313,OR(AS313="T",AS313="P")),VLOOKUP(AR313,'S1-TB'!$D$7:$U$58,7,0),"-")))</f>
        <v>RFK</v>
      </c>
      <c r="AU313" s="75" t="str">
        <f>IF(AR313="","-",IF(VLOOKUP(AR313,'S1-TB'!$D$7:$U$58,8,0)=0,"-",IF(AND(AR313=AR313,OR(AS313="T",AS313="P")),VLOOKUP(AR313,'S1-TB'!$D$7:$U$58,8,0),"-")))</f>
        <v>APT</v>
      </c>
      <c r="AV313" s="75" t="str">
        <f>IF(AR313="","-",IF(VLOOKUP(AR313,'S1-TB'!$D$7:$U$58,9,0)=0,"-",IF(AND(AR313=AR313,OR(AS313="T",AS313="P")),VLOOKUP(AR313,'S1-TB'!$D$7:$U$58,9,0),"-")))</f>
        <v>-</v>
      </c>
      <c r="AW313" s="75" t="str">
        <f>IF(AR313="","-",IF(VLOOKUP(AR313,'S1-TB'!$D$7:$U$58,17,0)=0,"-",IF(AND(AR313=AR313,AS313="P"),VLOOKUP(AR313,'S1-TB'!$D$7:$U$58,17,0),"-")))</f>
        <v>-</v>
      </c>
      <c r="AX313" s="76" t="str">
        <f>IF(AR313="","-",IF(VLOOKUP(AR313,'S1-TB'!$D$7:$U$58,18,0)=0,"-",IF(AND(AR313=AR313,AS313="P"),VLOOKUP(AR313,'S1-TB'!$D$7:$U$58,18,0),"-")))</f>
        <v>-</v>
      </c>
      <c r="AY313" s="79" t="s">
        <v>259</v>
      </c>
      <c r="AZ313" s="81"/>
      <c r="BA313" s="22"/>
      <c r="BB313" s="22"/>
      <c r="BC313" s="22"/>
      <c r="BD313" s="22"/>
      <c r="BE313" s="2"/>
      <c r="BF313" s="2"/>
      <c r="BG313" s="2"/>
      <c r="BH313" s="2"/>
      <c r="BI313" s="2"/>
      <c r="BJ313" s="2"/>
    </row>
    <row r="314" spans="1:62" ht="14.25" customHeight="1">
      <c r="A314" s="23">
        <v>6</v>
      </c>
      <c r="B314" s="38" t="s">
        <v>729</v>
      </c>
      <c r="C314" s="66"/>
      <c r="D314" s="67"/>
      <c r="E314" s="66"/>
      <c r="F314" s="68"/>
      <c r="G314" s="68"/>
      <c r="H314" s="68"/>
      <c r="I314" s="68"/>
      <c r="J314" s="69"/>
      <c r="K314" s="181"/>
      <c r="L314" s="71"/>
      <c r="M314" s="66"/>
      <c r="N314" s="67"/>
      <c r="O314" s="66"/>
      <c r="P314" s="68"/>
      <c r="Q314" s="68"/>
      <c r="R314" s="68"/>
      <c r="S314" s="68"/>
      <c r="T314" s="69"/>
      <c r="U314" s="183"/>
      <c r="V314" s="71"/>
      <c r="W314" s="66"/>
      <c r="X314" s="67"/>
      <c r="Y314" s="66"/>
      <c r="Z314" s="68"/>
      <c r="AA314" s="68"/>
      <c r="AB314" s="68"/>
      <c r="AC314" s="68"/>
      <c r="AD314" s="69"/>
      <c r="AE314" s="183"/>
      <c r="AF314" s="71"/>
      <c r="AG314" s="66"/>
      <c r="AH314" s="67"/>
      <c r="AI314" s="66"/>
      <c r="AJ314" s="68"/>
      <c r="AK314" s="68"/>
      <c r="AL314" s="68"/>
      <c r="AM314" s="68"/>
      <c r="AN314" s="69"/>
      <c r="AO314" s="183"/>
      <c r="AP314" s="71"/>
      <c r="AQ314" s="66"/>
      <c r="AR314" s="67"/>
      <c r="AS314" s="66"/>
      <c r="AT314" s="68"/>
      <c r="AU314" s="68"/>
      <c r="AV314" s="68"/>
      <c r="AW314" s="68"/>
      <c r="AX314" s="69"/>
      <c r="AY314" s="183"/>
      <c r="AZ314" s="71"/>
      <c r="BA314" s="22"/>
      <c r="BB314" s="22"/>
      <c r="BC314" s="22"/>
      <c r="BD314" s="22"/>
      <c r="BE314" s="2"/>
      <c r="BF314" s="2"/>
      <c r="BG314" s="2"/>
      <c r="BH314" s="2"/>
      <c r="BI314" s="2"/>
      <c r="BJ314" s="2"/>
    </row>
    <row r="315" spans="1:62" ht="14.25" customHeight="1">
      <c r="A315" s="23">
        <v>6</v>
      </c>
      <c r="B315" s="38" t="s">
        <v>729</v>
      </c>
      <c r="C315" s="184"/>
      <c r="D315" s="200"/>
      <c r="E315" s="184"/>
      <c r="F315" s="187" t="str">
        <f>IF(D315="","-",IF(VLOOKUP(D315,'D3 TI'!$D$7:$U$47,7,0)=0,"-",IF(AND(D315=D315,OR(E315="T",E315="P")),VLOOKUP(D315,'D3 TI'!$D$7:$U$47,7,0),"-")))</f>
        <v>-</v>
      </c>
      <c r="G315" s="187" t="str">
        <f>IF(D315="","-",IF(VLOOKUP(D315,'D3 TI'!$D$7:$U$47,8,0)=0,"-",IF(AND(D315=D315,OR(E315="T",E315="P")),VLOOKUP(D315,'D3 TI'!$D$7:$U$47,8,0),"-")))</f>
        <v>-</v>
      </c>
      <c r="H315" s="187" t="str">
        <f>IF(D315="","-",IF(VLOOKUP(D315,'D3 TI'!$D$7:$U$47,9,0)=0,"-",IF(AND(D315=D315,OR(E315="T",E315="P")),VLOOKUP(D315,'D3 TI'!$D$7:$U$47,9,0),"-")))</f>
        <v>-</v>
      </c>
      <c r="I315" s="187" t="str">
        <f>IF(D315="","-",IF(VLOOKUP(D315,'D3 TI'!$D$7:$U$47,17,0)=0,"-",IF(AND(D315=D315,E315="P"),VLOOKUP(D315,'D3 TI'!$D$7:$U$47,17,0),"-")))</f>
        <v>-</v>
      </c>
      <c r="J315" s="189" t="str">
        <f>IF(D315="","-",IF(VLOOKUP(D315,'D3 TI'!$D$7:$U$47,18,0)=0,"-",IF(AND(D315=D315,E315="P"),VLOOKUP(D315,'D3 TI'!$D$7:$U$47,18,0),"-")))</f>
        <v>-</v>
      </c>
      <c r="K315" s="191" t="s">
        <v>269</v>
      </c>
      <c r="L315" s="203"/>
      <c r="M315" s="184"/>
      <c r="N315" s="185" t="s">
        <v>267</v>
      </c>
      <c r="O315" s="186" t="s">
        <v>38</v>
      </c>
      <c r="P315" s="187" t="str">
        <f>IF(N315="","-",IF(VLOOKUP(N315,'D3 TI'!$D$7:$U$47,7,0)=0,"-",IF(AND(N315=N315,OR(O315="T",O315="P")),VLOOKUP(N315,'D3 TI'!$D$7:$U$47,7,0),"-")))</f>
        <v>THJ</v>
      </c>
      <c r="Q315" s="187" t="str">
        <f>IF(N315="","-",IF(VLOOKUP(N315,'D3 TI'!$D$7:$U$47,8,0)=0,"-",IF(AND(N315=N315,OR(O315="T",O315="P")),VLOOKUP(N315,'D3 TI'!$D$7:$U$47,8,0),"-")))</f>
        <v>-</v>
      </c>
      <c r="R315" s="187" t="str">
        <f>IF(N315="","-",IF(VLOOKUP(N315,'D3 TI'!$D$7:$U$47,9,0)=0,"-",IF(AND(N315=N315,OR(O315="T",O315="P")),VLOOKUP(N315,'D3 TI'!$D$7:$U$47,9,0),"-")))</f>
        <v>-</v>
      </c>
      <c r="S315" s="187" t="str">
        <f>IF(N315="","-",IF(VLOOKUP(N315,'D3 TI'!$D$7:$U$47,17,0)=0,"-",IF(AND(N315=N315,O315="P"),VLOOKUP(N315,'D3 TI'!$D$7:$U$47,17,0),"-")))</f>
        <v>-</v>
      </c>
      <c r="T315" s="189" t="str">
        <f>IF(N315="","-",IF(VLOOKUP(N315,'D3 TI'!$D$7:$U$47,18,0)=0,"-",IF(AND(N315=N315,O315="P"),VLOOKUP(N315,'D3 TI'!$D$7:$U$47,18,0),"-")))</f>
        <v>-</v>
      </c>
      <c r="U315" s="195" t="s">
        <v>269</v>
      </c>
      <c r="V315" s="192" t="s">
        <v>77</v>
      </c>
      <c r="W315" s="184"/>
      <c r="X315" s="185" t="s">
        <v>353</v>
      </c>
      <c r="Y315" s="186" t="s">
        <v>31</v>
      </c>
      <c r="Z315" s="187" t="str">
        <f>IF(X315="","-",IF(VLOOKUP(X315,'D3 TI'!$D$7:$U$47,7,0)=0,"-",IF(AND(X315=X315,OR(Y315="T",Y315="P")),VLOOKUP(X315,'D3 TI'!$D$7:$U$47,7,0),"-")))</f>
        <v>MSL</v>
      </c>
      <c r="AA315" s="187" t="str">
        <f>IF(X315="","-",IF(VLOOKUP(X315,'D3 TI'!$D$7:$U$47,8,0)=0,"-",IF(AND(X315=X315,OR(Y315="T",Y315="P")),VLOOKUP(X315,'D3 TI'!$D$7:$U$47,8,0),"-")))</f>
        <v>-</v>
      </c>
      <c r="AB315" s="187" t="str">
        <f>IF(X315="","-",IF(VLOOKUP(X315,'D3 TI'!$D$7:$U$47,9,0)=0,"-",IF(AND(X315=X315,OR(Y315="T",Y315="P")),VLOOKUP(X315,'D3 TI'!$D$7:$U$47,9,0),"-")))</f>
        <v>-</v>
      </c>
      <c r="AC315" s="187" t="str">
        <f>IF(X315="","-",IF(VLOOKUP(X315,'D3 TI'!$D$7:$U$47,17,0)=0,"-",IF(AND(X315=X315,Y315="P"),VLOOKUP(X315,'D3 TI'!$D$7:$U$47,17,0),"-")))</f>
        <v>-</v>
      </c>
      <c r="AD315" s="189" t="str">
        <f>IF(X315="","-",IF(VLOOKUP(X315,'D3 TI'!$D$7:$U$47,18,0)=0,"-",IF(AND(X315=X315,Y315="P"),VLOOKUP(X315,'D3 TI'!$D$7:$U$47,18,0),"-")))</f>
        <v>-</v>
      </c>
      <c r="AE315" s="195" t="s">
        <v>269</v>
      </c>
      <c r="AF315" s="192" t="s">
        <v>95</v>
      </c>
      <c r="AG315" s="184"/>
      <c r="AH315" s="185" t="s">
        <v>353</v>
      </c>
      <c r="AI315" s="186" t="s">
        <v>38</v>
      </c>
      <c r="AJ315" s="187" t="str">
        <f>IF(AH315="","-",IF(VLOOKUP(AH315,'D3 TI'!$D$7:$U$47,7,0)=0,"-",IF(AND(AH315=AH315,OR(AI315="T",AI315="P")),VLOOKUP(AH315,'D3 TI'!$D$7:$U$47,7,0),"-")))</f>
        <v>MSL</v>
      </c>
      <c r="AK315" s="187" t="str">
        <f>IF(AH315="","-",IF(VLOOKUP(AH315,'D3 TI'!$D$7:$U$47,8,0)=0,"-",IF(AND(AH315=AH315,OR(AI315="T",AI315="P")),VLOOKUP(AH315,'D3 TI'!$D$7:$U$47,8,0),"-")))</f>
        <v>-</v>
      </c>
      <c r="AL315" s="187" t="str">
        <f>IF(AH315="","-",IF(VLOOKUP(AH315,'D3 TI'!$D$7:$U$47,9,0)=0,"-",IF(AND(AH315=AH315,OR(AI315="T",AI315="P")),VLOOKUP(AH315,'D3 TI'!$D$7:$U$47,9,0),"-")))</f>
        <v>-</v>
      </c>
      <c r="AM315" s="187" t="str">
        <f>IF(AH315="","-",IF(VLOOKUP(AH315,'D3 TI'!$D$7:$U$47,17,0)=0,"-",IF(AND(AH315=AH315,AI315="P"),VLOOKUP(AH315,'D3 TI'!$D$7:$U$47,17,0),"-")))</f>
        <v>-</v>
      </c>
      <c r="AN315" s="189" t="str">
        <f>IF(AH315="","-",IF(VLOOKUP(AH315,'D3 TI'!$D$7:$U$47,18,0)=0,"-",IF(AND(AH315=AH315,AI315="P"),VLOOKUP(AH315,'D3 TI'!$D$7:$U$47,18,0),"-")))</f>
        <v>-</v>
      </c>
      <c r="AO315" s="195" t="s">
        <v>269</v>
      </c>
      <c r="AP315" s="192" t="s">
        <v>33</v>
      </c>
      <c r="AQ315" s="184"/>
      <c r="AR315" s="185" t="s">
        <v>350</v>
      </c>
      <c r="AS315" s="186" t="s">
        <v>38</v>
      </c>
      <c r="AT315" s="187" t="str">
        <f>IF(AR315="","-",IF(VLOOKUP(AR315,'D3 TI'!$D$7:$U$47,7,0)=0,"-",IF(AND(AR315=AR315,OR(AS315="T",AS315="P")),VLOOKUP(AR315,'D3 TI'!$D$7:$U$47,7,0),"-")))</f>
        <v>TLG</v>
      </c>
      <c r="AU315" s="187" t="str">
        <f>IF(AR315="","-",IF(VLOOKUP(AR315,'D3 TI'!$D$7:$U$47,8,0)=0,"-",IF(AND(AR315=AR315,OR(AS315="T",AS315="P")),VLOOKUP(AR315,'D3 TI'!$D$7:$U$47,8,0),"-")))</f>
        <v>-</v>
      </c>
      <c r="AV315" s="187" t="str">
        <f>IF(AR315="","-",IF(VLOOKUP(AR315,'D3 TI'!$D$7:$U$47,9,0)=0,"-",IF(AND(AR315=AR315,OR(AS315="T",AS315="P")),VLOOKUP(AR315,'D3 TI'!$D$7:$U$47,9,0),"-")))</f>
        <v>-</v>
      </c>
      <c r="AW315" s="187" t="str">
        <f>IF(AR315="","-",IF(VLOOKUP(AR315,'D3 TI'!$D$7:$U$47,17,0)=0,"-",IF(AND(AR315=AR315,AS315="P"),VLOOKUP(AR315,'D3 TI'!$D$7:$U$47,17,0),"-")))</f>
        <v>-</v>
      </c>
      <c r="AX315" s="189" t="str">
        <f>IF(AR315="","-",IF(VLOOKUP(AR315,'D3 TI'!$D$7:$U$47,18,0)=0,"-",IF(AND(AR315=AR315,AS315="P"),VLOOKUP(AR315,'D3 TI'!$D$7:$U$47,18,0),"-")))</f>
        <v>-</v>
      </c>
      <c r="AY315" s="195" t="s">
        <v>269</v>
      </c>
      <c r="AZ315" s="192" t="s">
        <v>49</v>
      </c>
      <c r="BA315" s="22"/>
      <c r="BB315" s="22"/>
      <c r="BC315" s="22"/>
      <c r="BD315" s="22"/>
      <c r="BE315" s="2"/>
      <c r="BF315" s="2"/>
      <c r="BG315" s="2"/>
      <c r="BH315" s="2"/>
      <c r="BI315" s="2"/>
      <c r="BJ315" s="2"/>
    </row>
    <row r="316" spans="1:62" ht="14.25" customHeight="1">
      <c r="A316" s="23">
        <v>6</v>
      </c>
      <c r="B316" s="38" t="s">
        <v>729</v>
      </c>
      <c r="C316" s="184"/>
      <c r="D316" s="211"/>
      <c r="E316" s="686"/>
      <c r="F316" s="187" t="str">
        <f>IF(D316="","-",IF(VLOOKUP(D316,'D3 TI'!$D$7:$U$47,7,0)=0,"-",IF(AND(D316=D316,OR(E316="T",E316="P")),VLOOKUP(D316,'D3 TI'!$D$7:$U$47,7,0),"-")))</f>
        <v>-</v>
      </c>
      <c r="G316" s="187" t="str">
        <f>IF(D316="","-",IF(VLOOKUP(D316,'D3 TI'!$D$7:$U$47,8,0)=0,"-",IF(AND(D316=D316,OR(E316="T",E316="P")),VLOOKUP(D316,'D3 TI'!$D$7:$U$47,8,0),"-")))</f>
        <v>-</v>
      </c>
      <c r="H316" s="187" t="str">
        <f>IF(D316="","-",IF(VLOOKUP(D316,'D3 TI'!$D$7:$U$47,9,0)=0,"-",IF(AND(D316=D316,OR(E316="T",E316="P")),VLOOKUP(D316,'D3 TI'!$D$7:$U$47,9,0),"-")))</f>
        <v>-</v>
      </c>
      <c r="I316" s="187" t="str">
        <f>IF(D316="","-",IF(VLOOKUP(D316,'D3 TI'!$D$7:$U$47,17,0)=0,"-",IF(AND(D316=D316,E316="P"),VLOOKUP(D316,'D3 TI'!$D$7:$U$47,17,0),"-")))</f>
        <v>-</v>
      </c>
      <c r="J316" s="189" t="str">
        <f>IF(D316="","-",IF(VLOOKUP(D316,'D3 TI'!$D$7:$U$47,18,0)=0,"-",IF(AND(D316=D316,E316="P"),VLOOKUP(D316,'D3 TI'!$D$7:$U$47,18,0),"-")))</f>
        <v>-</v>
      </c>
      <c r="K316" s="209" t="s">
        <v>274</v>
      </c>
      <c r="L316" s="239"/>
      <c r="M316" s="184"/>
      <c r="N316" s="211"/>
      <c r="O316" s="214"/>
      <c r="P316" s="187" t="str">
        <f>IF(N316="","-",IF(VLOOKUP(N316,'D3 TI'!$D$7:$U$47,7,0)=0,"-",IF(AND(N316=N316,OR(O316="T",O316="P")),VLOOKUP(N316,'D3 TI'!$D$7:$U$47,7,0),"-")))</f>
        <v>-</v>
      </c>
      <c r="Q316" s="187" t="str">
        <f>IF(N316="","-",IF(VLOOKUP(N316,'D3 TI'!$D$7:$U$47,8,0)=0,"-",IF(AND(N316=N316,OR(O316="T",O316="P")),VLOOKUP(N316,'D3 TI'!$D$7:$U$47,8,0),"-")))</f>
        <v>-</v>
      </c>
      <c r="R316" s="187" t="str">
        <f>IF(N316="","-",IF(VLOOKUP(N316,'D3 TI'!$D$7:$U$47,9,0)=0,"-",IF(AND(N316=N316,OR(O316="T",O316="P")),VLOOKUP(N316,'D3 TI'!$D$7:$U$47,9,0),"-")))</f>
        <v>-</v>
      </c>
      <c r="S316" s="187" t="str">
        <f>IF(N316="","-",IF(VLOOKUP(N316,'D3 TI'!$D$7:$U$47,17,0)=0,"-",IF(AND(N316=N316,O316="P"),VLOOKUP(N316,'D3 TI'!$D$7:$U$47,17,0),"-")))</f>
        <v>-</v>
      </c>
      <c r="T316" s="189" t="str">
        <f>IF(N316="","-",IF(VLOOKUP(N316,'D3 TI'!$D$7:$U$47,18,0)=0,"-",IF(AND(N316=N316,O316="P"),VLOOKUP(N316,'D3 TI'!$D$7:$U$47,18,0),"-")))</f>
        <v>-</v>
      </c>
      <c r="U316" s="213" t="s">
        <v>274</v>
      </c>
      <c r="V316" s="239"/>
      <c r="W316" s="184"/>
      <c r="X316" s="211" t="s">
        <v>353</v>
      </c>
      <c r="Y316" s="214" t="s">
        <v>31</v>
      </c>
      <c r="Z316" s="187" t="str">
        <f>IF(X316="","-",IF(VLOOKUP(X316,'D3 TI'!$D$7:$U$47,7,0)=0,"-",IF(AND(X316=X316,OR(Y316="T",Y316="P")),VLOOKUP(X316,'D3 TI'!$D$7:$U$47,7,0),"-")))</f>
        <v>MSL</v>
      </c>
      <c r="AA316" s="187" t="str">
        <f>IF(X316="","-",IF(VLOOKUP(X316,'D3 TI'!$D$7:$U$47,8,0)=0,"-",IF(AND(X316=X316,OR(Y316="T",Y316="P")),VLOOKUP(X316,'D3 TI'!$D$7:$U$47,8,0),"-")))</f>
        <v>-</v>
      </c>
      <c r="AB316" s="187" t="str">
        <f>IF(X316="","-",IF(VLOOKUP(X316,'D3 TI'!$D$7:$U$47,9,0)=0,"-",IF(AND(X316=X316,OR(Y316="T",Y316="P")),VLOOKUP(X316,'D3 TI'!$D$7:$U$47,9,0),"-")))</f>
        <v>-</v>
      </c>
      <c r="AC316" s="187" t="str">
        <f>IF(X316="","-",IF(VLOOKUP(X316,'D3 TI'!$D$7:$U$47,17,0)=0,"-",IF(AND(X316=X316,Y316="P"),VLOOKUP(X316,'D3 TI'!$D$7:$U$47,17,0),"-")))</f>
        <v>-</v>
      </c>
      <c r="AD316" s="189" t="str">
        <f>IF(X316="","-",IF(VLOOKUP(X316,'D3 TI'!$D$7:$U$47,18,0)=0,"-",IF(AND(X316=X316,Y316="P"),VLOOKUP(X316,'D3 TI'!$D$7:$U$47,18,0),"-")))</f>
        <v>-</v>
      </c>
      <c r="AE316" s="213" t="s">
        <v>274</v>
      </c>
      <c r="AF316" s="210" t="s">
        <v>95</v>
      </c>
      <c r="AG316" s="184"/>
      <c r="AH316" s="211" t="s">
        <v>353</v>
      </c>
      <c r="AI316" s="214" t="s">
        <v>38</v>
      </c>
      <c r="AJ316" s="187" t="str">
        <f>IF(AH316="","-",IF(VLOOKUP(AH316,'D3 TI'!$D$7:$U$47,7,0)=0,"-",IF(AND(AH316=AH316,OR(AI316="T",AI316="P")),VLOOKUP(AH316,'D3 TI'!$D$7:$U$47,7,0),"-")))</f>
        <v>MSL</v>
      </c>
      <c r="AK316" s="187" t="str">
        <f>IF(AH316="","-",IF(VLOOKUP(AH316,'D3 TI'!$D$7:$U$47,8,0)=0,"-",IF(AND(AH316=AH316,OR(AI316="T",AI316="P")),VLOOKUP(AH316,'D3 TI'!$D$7:$U$47,8,0),"-")))</f>
        <v>-</v>
      </c>
      <c r="AL316" s="187" t="str">
        <f>IF(AH316="","-",IF(VLOOKUP(AH316,'D3 TI'!$D$7:$U$47,9,0)=0,"-",IF(AND(AH316=AH316,OR(AI316="T",AI316="P")),VLOOKUP(AH316,'D3 TI'!$D$7:$U$47,9,0),"-")))</f>
        <v>-</v>
      </c>
      <c r="AM316" s="187" t="str">
        <f>IF(AH316="","-",IF(VLOOKUP(AH316,'D3 TI'!$D$7:$U$47,17,0)=0,"-",IF(AND(AH316=AH316,AI316="P"),VLOOKUP(AH316,'D3 TI'!$D$7:$U$47,17,0),"-")))</f>
        <v>-</v>
      </c>
      <c r="AN316" s="189" t="str">
        <f>IF(AH316="","-",IF(VLOOKUP(AH316,'D3 TI'!$D$7:$U$47,18,0)=0,"-",IF(AND(AH316=AH316,AI316="P"),VLOOKUP(AH316,'D3 TI'!$D$7:$U$47,18,0),"-")))</f>
        <v>-</v>
      </c>
      <c r="AO316" s="213" t="s">
        <v>274</v>
      </c>
      <c r="AP316" s="210" t="s">
        <v>33</v>
      </c>
      <c r="AQ316" s="184"/>
      <c r="AR316" s="211" t="s">
        <v>350</v>
      </c>
      <c r="AS316" s="214" t="s">
        <v>38</v>
      </c>
      <c r="AT316" s="187" t="str">
        <f>IF(AR316="","-",IF(VLOOKUP(AR316,'D3 TI'!$D$7:$U$47,7,0)=0,"-",IF(AND(AR316=AR316,OR(AS316="T",AS316="P")),VLOOKUP(AR316,'D3 TI'!$D$7:$U$47,7,0),"-")))</f>
        <v>TLG</v>
      </c>
      <c r="AU316" s="187" t="str">
        <f>IF(AR316="","-",IF(VLOOKUP(AR316,'D3 TI'!$D$7:$U$47,8,0)=0,"-",IF(AND(AR316=AR316,OR(AS316="T",AS316="P")),VLOOKUP(AR316,'D3 TI'!$D$7:$U$47,8,0),"-")))</f>
        <v>-</v>
      </c>
      <c r="AV316" s="187" t="str">
        <f>IF(AR316="","-",IF(VLOOKUP(AR316,'D3 TI'!$D$7:$U$47,9,0)=0,"-",IF(AND(AR316=AR316,OR(AS316="T",AS316="P")),VLOOKUP(AR316,'D3 TI'!$D$7:$U$47,9,0),"-")))</f>
        <v>-</v>
      </c>
      <c r="AW316" s="187" t="str">
        <f>IF(AR316="","-",IF(VLOOKUP(AR316,'D3 TI'!$D$7:$U$47,17,0)=0,"-",IF(AND(AR316=AR316,AS316="P"),VLOOKUP(AR316,'D3 TI'!$D$7:$U$47,17,0),"-")))</f>
        <v>-</v>
      </c>
      <c r="AX316" s="189" t="str">
        <f>IF(AR316="","-",IF(VLOOKUP(AR316,'D3 TI'!$D$7:$U$47,18,0)=0,"-",IF(AND(AR316=AR316,AS316="P"),VLOOKUP(AR316,'D3 TI'!$D$7:$U$47,18,0),"-")))</f>
        <v>-</v>
      </c>
      <c r="AY316" s="213" t="s">
        <v>274</v>
      </c>
      <c r="AZ316" s="210" t="s">
        <v>49</v>
      </c>
      <c r="BA316" s="22"/>
      <c r="BB316" s="22"/>
      <c r="BC316" s="22"/>
      <c r="BD316" s="22"/>
      <c r="BE316" s="2"/>
      <c r="BF316" s="2"/>
      <c r="BG316" s="2"/>
      <c r="BH316" s="2"/>
      <c r="BI316" s="2"/>
      <c r="BJ316" s="2"/>
    </row>
    <row r="317" spans="1:62" ht="14.25" customHeight="1">
      <c r="A317" s="23">
        <v>6</v>
      </c>
      <c r="B317" s="38" t="s">
        <v>729</v>
      </c>
      <c r="C317" s="184"/>
      <c r="D317" s="185"/>
      <c r="E317" s="186"/>
      <c r="F317" s="187" t="str">
        <f>IF(D317="","-",IF(VLOOKUP(D317,D3TK!$D$7:$U$44,7,0)=0,"-",IF(AND(D317=D317,OR(E317="T",E317="P")),VLOOKUP(D317,D3TK!$D$7:$U$44,7,0),"-")))</f>
        <v>-</v>
      </c>
      <c r="G317" s="187" t="str">
        <f>IF(D317="","-",IF(VLOOKUP(D317,D3TK!$D$7:$U$44,8,0)=0,"-",IF(AND(D317=D317,OR(E317="T",E317="P")),VLOOKUP(D317,D3TK!$D$7:$U$44,8,0),"-")))</f>
        <v>-</v>
      </c>
      <c r="H317" s="187" t="str">
        <f>IF(D317="","-",IF(VLOOKUP(D317,D3TK!$D$7:$U$44,9,0)=0,"-",IF(AND(D317=D317,OR(E317="T",E317="P")),VLOOKUP(D317,D3TK!$D$7:$U$44,9,0),"-")))</f>
        <v>-</v>
      </c>
      <c r="I317" s="187" t="str">
        <f>IF(D317="","-",IF(VLOOKUP(D317,D3TK!$D$7:$U$44,17,0)=0,"-",IF(AND(D317=D317,E317="P"),VLOOKUP(D317,D3TK!$D$7:$U$44,17,0),"-")))</f>
        <v>-</v>
      </c>
      <c r="J317" s="189" t="str">
        <f>IF(D317="","-",IF(VLOOKUP(D317,D3TK!$D$7:$U$44,18,0)=0,"-",IF(AND(D317=D317,E317="P"),VLOOKUP(D317,D3TK!$D$7:$U$44,18,0),"-")))</f>
        <v>-</v>
      </c>
      <c r="K317" s="191" t="s">
        <v>275</v>
      </c>
      <c r="L317" s="192"/>
      <c r="M317" s="184"/>
      <c r="N317" s="185" t="s">
        <v>276</v>
      </c>
      <c r="O317" s="186" t="s">
        <v>31</v>
      </c>
      <c r="P317" s="187" t="str">
        <f>IF(N317="","-",IF(VLOOKUP(N317,D3TK!$D$7:$U$44,7,0)=0,"-",IF(AND(N317=N317,OR(O317="T",O317="P")),VLOOKUP(N317,D3TK!$D$7:$U$44,7,0),"-")))</f>
        <v>MMS</v>
      </c>
      <c r="Q317" s="187" t="str">
        <f>IF(N317="","-",IF(VLOOKUP(N317,D3TK!$D$7:$U$44,8,0)=0,"-",IF(AND(N317=N317,OR(O317="T",O317="P")),VLOOKUP(N317,D3TK!$D$7:$U$44,8,0),"-")))</f>
        <v>-</v>
      </c>
      <c r="R317" s="187" t="str">
        <f>IF(N317="","-",IF(VLOOKUP(N317,D3TK!$D$7:$U$44,9,0)=0,"-",IF(AND(N317=N317,OR(O317="T",O317="P")),VLOOKUP(N317,D3TK!$D$7:$U$44,9,0),"-")))</f>
        <v>-</v>
      </c>
      <c r="S317" s="187" t="str">
        <f>IF(N317="","-",IF(VLOOKUP(N317,D3TK!$D$7:$U$44,17,0)=0,"-",IF(AND(N317=N317,O317="P"),VLOOKUP(N317,D3TK!$D$7:$U$44,17,0),"-")))</f>
        <v>-</v>
      </c>
      <c r="T317" s="189" t="str">
        <f>IF(N317="","-",IF(VLOOKUP(N317,D3TK!$D$7:$U$44,18,0)=0,"-",IF(AND(N317=N317,O317="P"),VLOOKUP(N317,D3TK!$D$7:$U$44,18,0),"-")))</f>
        <v>-</v>
      </c>
      <c r="U317" s="195" t="s">
        <v>275</v>
      </c>
      <c r="V317" s="192" t="s">
        <v>42</v>
      </c>
      <c r="W317" s="184"/>
      <c r="X317" s="185" t="s">
        <v>276</v>
      </c>
      <c r="Y317" s="186" t="s">
        <v>38</v>
      </c>
      <c r="Z317" s="187" t="str">
        <f>IF(X317="","-",IF(VLOOKUP(X317,D3TK!$D$7:$U$44,7,0)=0,"-",IF(AND(X317=X317,OR(Y317="T",Y317="P")),VLOOKUP(X317,D3TK!$D$7:$U$44,7,0),"-")))</f>
        <v>MMS</v>
      </c>
      <c r="AA317" s="187" t="str">
        <f>IF(X317="","-",IF(VLOOKUP(X317,D3TK!$D$7:$U$44,8,0)=0,"-",IF(AND(X317=X317,OR(Y317="T",Y317="P")),VLOOKUP(X317,D3TK!$D$7:$U$44,8,0),"-")))</f>
        <v>-</v>
      </c>
      <c r="AB317" s="187" t="str">
        <f>IF(X317="","-",IF(VLOOKUP(X317,D3TK!$D$7:$U$44,9,0)=0,"-",IF(AND(X317=X317,OR(Y317="T",Y317="P")),VLOOKUP(X317,D3TK!$D$7:$U$44,9,0),"-")))</f>
        <v>-</v>
      </c>
      <c r="AC317" s="187" t="str">
        <f>IF(X317="","-",IF(VLOOKUP(X317,D3TK!$D$7:$U$44,17,0)=0,"-",IF(AND(X317=X317,Y317="P"),VLOOKUP(X317,D3TK!$D$7:$U$44,17,0),"-")))</f>
        <v>TLS</v>
      </c>
      <c r="AD317" s="189" t="str">
        <f>IF(X317="","-",IF(VLOOKUP(X317,D3TK!$D$7:$U$44,18,0)=0,"-",IF(AND(X317=X317,Y317="P"),VLOOKUP(X317,D3TK!$D$7:$U$44,18,0),"-")))</f>
        <v>-</v>
      </c>
      <c r="AE317" s="195" t="s">
        <v>275</v>
      </c>
      <c r="AF317" s="192" t="s">
        <v>138</v>
      </c>
      <c r="AG317" s="184"/>
      <c r="AH317" s="185" t="s">
        <v>267</v>
      </c>
      <c r="AI317" s="186" t="s">
        <v>38</v>
      </c>
      <c r="AJ317" s="187" t="str">
        <f>IF(AH317="","-",IF(VLOOKUP(AH317,D3TK!$D$7:$U$44,7,0)=0,"-",IF(AND(AH317=AH317,OR(AI317="T",AI317="P")),VLOOKUP(AH317,D3TK!$D$7:$U$44,7,0),"-")))</f>
        <v>THJ</v>
      </c>
      <c r="AK317" s="187" t="str">
        <f>IF(AH317="","-",IF(VLOOKUP(AH317,D3TK!$D$7:$U$44,8,0)=0,"-",IF(AND(AH317=AH317,OR(AI317="T",AI317="P")),VLOOKUP(AH317,D3TK!$D$7:$U$44,8,0),"-")))</f>
        <v>-</v>
      </c>
      <c r="AL317" s="187" t="str">
        <f>IF(AH317="","-",IF(VLOOKUP(AH317,D3TK!$D$7:$U$44,9,0)=0,"-",IF(AND(AH317=AH317,OR(AI317="T",AI317="P")),VLOOKUP(AH317,D3TK!$D$7:$U$44,9,0),"-")))</f>
        <v>-</v>
      </c>
      <c r="AM317" s="187" t="str">
        <f>IF(AH317="","-",IF(VLOOKUP(AH317,D3TK!$D$7:$U$44,17,0)=0,"-",IF(AND(AH317=AH317,AI317="P"),VLOOKUP(AH317,D3TK!$D$7:$U$44,17,0),"-")))</f>
        <v>-</v>
      </c>
      <c r="AN317" s="189" t="str">
        <f>IF(AH317="","-",IF(VLOOKUP(AH317,D3TK!$D$7:$U$44,18,0)=0,"-",IF(AND(AH317=AH317,AI317="P"),VLOOKUP(AH317,D3TK!$D$7:$U$44,18,0),"-")))</f>
        <v>-</v>
      </c>
      <c r="AO317" s="195" t="s">
        <v>275</v>
      </c>
      <c r="AP317" s="192" t="s">
        <v>62</v>
      </c>
      <c r="AQ317" s="184"/>
      <c r="AR317" s="185" t="s">
        <v>302</v>
      </c>
      <c r="AS317" s="186" t="s">
        <v>38</v>
      </c>
      <c r="AT317" s="187" t="str">
        <f>IF(AR317="","-",IF(VLOOKUP(AR317,D3TK!$D$7:$U$44,7,0)=0,"-",IF(AND(AR317=AR317,OR(AS317="T",AS317="P")),VLOOKUP(AR317,D3TK!$D$7:$U$44,7,0),"-")))</f>
        <v>MMS</v>
      </c>
      <c r="AU317" s="187" t="str">
        <f>IF(AR317="","-",IF(VLOOKUP(AR317,D3TK!$D$7:$U$44,8,0)=0,"-",IF(AND(AR317=AR317,OR(AS317="T",AS317="P")),VLOOKUP(AR317,D3TK!$D$7:$U$44,8,0),"-")))</f>
        <v>-</v>
      </c>
      <c r="AV317" s="187" t="str">
        <f>IF(AR317="","-",IF(VLOOKUP(AR317,D3TK!$D$7:$U$44,9,0)=0,"-",IF(AND(AR317=AR317,OR(AS317="T",AS317="P")),VLOOKUP(AR317,D3TK!$D$7:$U$44,9,0),"-")))</f>
        <v>-</v>
      </c>
      <c r="AW317" s="187" t="str">
        <f>IF(AR317="","-",IF(VLOOKUP(AR317,D3TK!$D$7:$U$44,17,0)=0,"-",IF(AND(AR317=AR317,AS317="P"),VLOOKUP(AR317,D3TK!$D$7:$U$44,17,0),"-")))</f>
        <v>TLS</v>
      </c>
      <c r="AX317" s="189" t="str">
        <f>IF(AR317="","-",IF(VLOOKUP(AR317,D3TK!$D$7:$U$44,18,0)=0,"-",IF(AND(AR317=AR317,AS317="P"),VLOOKUP(AR317,D3TK!$D$7:$U$44,18,0),"-")))</f>
        <v>JAP</v>
      </c>
      <c r="AY317" s="195" t="s">
        <v>275</v>
      </c>
      <c r="AZ317" s="192" t="s">
        <v>142</v>
      </c>
      <c r="BA317" s="22"/>
      <c r="BB317" s="22"/>
      <c r="BC317" s="22"/>
      <c r="BD317" s="22"/>
      <c r="BE317" s="2"/>
      <c r="BF317" s="2"/>
      <c r="BG317" s="2"/>
      <c r="BH317" s="2"/>
      <c r="BI317" s="2"/>
      <c r="BJ317" s="2"/>
    </row>
    <row r="318" spans="1:62" ht="14.25" customHeight="1">
      <c r="A318" s="23">
        <v>6</v>
      </c>
      <c r="B318" s="38" t="s">
        <v>729</v>
      </c>
      <c r="C318" s="184"/>
      <c r="D318" s="185" t="s">
        <v>282</v>
      </c>
      <c r="E318" s="186" t="s">
        <v>38</v>
      </c>
      <c r="F318" s="187" t="str">
        <f>IF(D318="","-",IF(VLOOKUP(D318,D4TI!$D$7:$U$58,7,0)=0,"-",IF(AND(D318=D318,OR(E318="T",E318="P")),VLOOKUP(D318,D4TI!$D$7:$U$58,7,0),"-")))</f>
        <v>AMS</v>
      </c>
      <c r="G318" s="187" t="str">
        <f>IF(D318="","-",IF(VLOOKUP(D318,D4TI!$D$7:$U$58,8,0)=0,"-",IF(AND(D318=D318,OR(E318="T",E318="P")),VLOOKUP(D318,D4TI!$D$7:$U$58,8,0),"-")))</f>
        <v>-</v>
      </c>
      <c r="H318" s="187" t="str">
        <f>IF(D318="","-",IF(VLOOKUP(D318,D4TI!$D$7:$U$58,9,0)=0,"-",IF(AND(D318=D318,OR(E318="T",E318="P")),VLOOKUP(D318,D4TI!$D$7:$U$58,9,0),"-")))</f>
        <v>-</v>
      </c>
      <c r="I318" s="187" t="str">
        <f>IF(D318="","-",IF(VLOOKUP(D318,D4TI!$D$7:$U$58,17,0)=0,"-",IF(AND(D318=D318,E318="P"),VLOOKUP(D318,D4TI!$D$7:$U$58,17,0),"-")))</f>
        <v>JNM</v>
      </c>
      <c r="J318" s="189" t="str">
        <f>IF(D318="","-",IF(VLOOKUP(D318,D4TI!$D$7:$U$58,18,0)=0,"-",IF(AND(D318=D318,E318="P"),VLOOKUP(D318,D4TI!$D$7:$U$58,18,0),"-")))</f>
        <v>-</v>
      </c>
      <c r="K318" s="223" t="s">
        <v>278</v>
      </c>
      <c r="L318" s="192" t="s">
        <v>160</v>
      </c>
      <c r="M318" s="184"/>
      <c r="N318" s="185"/>
      <c r="O318" s="186"/>
      <c r="P318" s="187" t="str">
        <f>IF(N318="","-",IF(VLOOKUP(N318,D4TI!$D$7:$U$58,7,0)=0,"-",IF(AND(N318=N318,OR(O318="T",O318="P")),VLOOKUP(N318,D4TI!$D$7:$U$58,7,0),"-")))</f>
        <v>-</v>
      </c>
      <c r="Q318" s="187" t="str">
        <f>IF(N318="","-",IF(VLOOKUP(N318,D4TI!$D$7:$U$58,8,0)=0,"-",IF(AND(N318=N318,OR(O318="T",O318="P")),VLOOKUP(N318,D4TI!$D$7:$U$58,8,0),"-")))</f>
        <v>-</v>
      </c>
      <c r="R318" s="187" t="str">
        <f>IF(N318="","-",IF(VLOOKUP(N318,D4TI!$D$7:$U$58,9,0)=0,"-",IF(AND(N318=N318,OR(O318="T",O318="P")),VLOOKUP(N318,D4TI!$D$7:$U$58,9,0),"-")))</f>
        <v>-</v>
      </c>
      <c r="S318" s="187" t="str">
        <f>IF(N318="","-",IF(VLOOKUP(N318,D4TI!$D$7:$U$58,17,0)=0,"-",IF(AND(N318=N318,O318="P"),VLOOKUP(N318,D4TI!$D$7:$U$58,17,0),"-")))</f>
        <v>-</v>
      </c>
      <c r="T318" s="189" t="str">
        <f>IF(N318="","-",IF(VLOOKUP(N318,D4TI!$D$7:$U$58,18,0)=0,"-",IF(AND(N318=N318,O318="P"),VLOOKUP(N318,D4TI!$D$7:$U$58,18,0),"-")))</f>
        <v>-</v>
      </c>
      <c r="U318" s="223" t="s">
        <v>278</v>
      </c>
      <c r="V318" s="192"/>
      <c r="W318" s="184"/>
      <c r="X318" s="185" t="s">
        <v>277</v>
      </c>
      <c r="Y318" s="186" t="s">
        <v>38</v>
      </c>
      <c r="Z318" s="187" t="str">
        <f>IF(X318="","-",IF(VLOOKUP(X318,D4TI!$D$7:$U$58,7,0)=0,"-",IF(AND(X318=X318,OR(Y318="T",Y318="P")),VLOOKUP(X318,D4TI!$D$7:$U$58,7,0),"-")))</f>
        <v>YHP</v>
      </c>
      <c r="AA318" s="187" t="str">
        <f>IF(X318="","-",IF(VLOOKUP(X318,D4TI!$D$7:$U$58,8,0)=0,"-",IF(AND(X318=X318,OR(Y318="T",Y318="P")),VLOOKUP(X318,D4TI!$D$7:$U$58,8,0),"-")))</f>
        <v>YBN</v>
      </c>
      <c r="AB318" s="187" t="str">
        <f>IF(X318="","-",IF(VLOOKUP(X318,D4TI!$D$7:$U$58,9,0)=0,"-",IF(AND(X318=X318,OR(Y318="T",Y318="P")),VLOOKUP(X318,D4TI!$D$7:$U$58,9,0),"-")))</f>
        <v>-</v>
      </c>
      <c r="AC318" s="187" t="str">
        <f>IF(X318="","-",IF(VLOOKUP(X318,D4TI!$D$7:$U$58,17,0)=0,"-",IF(AND(X318=X318,Y318="P"),VLOOKUP(X318,D4TI!$D$7:$U$58,17,0),"-")))</f>
        <v>-</v>
      </c>
      <c r="AD318" s="189" t="str">
        <f>IF(X318="","-",IF(VLOOKUP(X318,D4TI!$D$7:$U$58,18,0)=0,"-",IF(AND(X318=X318,Y318="P"),VLOOKUP(X318,D4TI!$D$7:$U$58,18,0),"-")))</f>
        <v>-</v>
      </c>
      <c r="AE318" s="223" t="s">
        <v>278</v>
      </c>
      <c r="AF318" s="192" t="s">
        <v>146</v>
      </c>
      <c r="AG318" s="184"/>
      <c r="AH318" s="185" t="s">
        <v>277</v>
      </c>
      <c r="AI318" s="186" t="s">
        <v>38</v>
      </c>
      <c r="AJ318" s="187" t="str">
        <f>IF(AH318="","-",IF(VLOOKUP(AH318,D4TI!$D$7:$U$58,7,0)=0,"-",IF(AND(AH318=AH318,OR(AI318="T",AI318="P")),VLOOKUP(AH318,D4TI!$D$7:$U$58,7,0),"-")))</f>
        <v>YHP</v>
      </c>
      <c r="AK318" s="187" t="str">
        <f>IF(AH318="","-",IF(VLOOKUP(AH318,D4TI!$D$7:$U$58,8,0)=0,"-",IF(AND(AH318=AH318,OR(AI318="T",AI318="P")),VLOOKUP(AH318,D4TI!$D$7:$U$58,8,0),"-")))</f>
        <v>YBN</v>
      </c>
      <c r="AL318" s="187" t="str">
        <f>IF(AH318="","-",IF(VLOOKUP(AH318,D4TI!$D$7:$U$58,9,0)=0,"-",IF(AND(AH318=AH318,OR(AI318="T",AI318="P")),VLOOKUP(AH318,D4TI!$D$7:$U$58,9,0),"-")))</f>
        <v>-</v>
      </c>
      <c r="AM318" s="187" t="str">
        <f>IF(AH318="","-",IF(VLOOKUP(AH318,D4TI!$D$7:$U$58,17,0)=0,"-",IF(AND(AH318=AH318,AI318="P"),VLOOKUP(AH318,D4TI!$D$7:$U$58,17,0),"-")))</f>
        <v>-</v>
      </c>
      <c r="AN318" s="189" t="str">
        <f>IF(AH318="","-",IF(VLOOKUP(AH318,D4TI!$D$7:$U$58,18,0)=0,"-",IF(AND(AH318=AH318,AI318="P"),VLOOKUP(AH318,D4TI!$D$7:$U$58,18,0),"-")))</f>
        <v>-</v>
      </c>
      <c r="AO318" s="223" t="s">
        <v>278</v>
      </c>
      <c r="AP318" s="192" t="s">
        <v>77</v>
      </c>
      <c r="AQ318" s="184"/>
      <c r="AR318" s="185" t="s">
        <v>267</v>
      </c>
      <c r="AS318" s="186" t="s">
        <v>38</v>
      </c>
      <c r="AT318" s="187" t="str">
        <f>IF(AR318="","-",IF(VLOOKUP(AR318,D4TI!$D$7:$U$58,7,0)=0,"-",IF(AND(AR318=AR318,OR(AS318="T",AS318="P")),VLOOKUP(AR318,D4TI!$D$7:$U$58,7,0),"-")))</f>
        <v>THJ</v>
      </c>
      <c r="AU318" s="187" t="str">
        <f>IF(AR318="","-",IF(VLOOKUP(AR318,D4TI!$D$7:$U$58,8,0)=0,"-",IF(AND(AR318=AR318,OR(AS318="T",AS318="P")),VLOOKUP(AR318,D4TI!$D$7:$U$58,8,0),"-")))</f>
        <v>-</v>
      </c>
      <c r="AV318" s="187" t="str">
        <f>IF(AR318="","-",IF(VLOOKUP(AR318,D4TI!$D$7:$U$58,9,0)=0,"-",IF(AND(AR318=AR318,OR(AS318="T",AS318="P")),VLOOKUP(AR318,D4TI!$D$7:$U$58,9,0),"-")))</f>
        <v>-</v>
      </c>
      <c r="AW318" s="187" t="str">
        <f>IF(AR318="","-",IF(VLOOKUP(AR318,D4TI!$D$7:$U$58,17,0)=0,"-",IF(AND(AR318=AR318,AS318="P"),VLOOKUP(AR318,D4TI!$D$7:$U$58,17,0),"-")))</f>
        <v>-</v>
      </c>
      <c r="AX318" s="189" t="str">
        <f>IF(AR318="","-",IF(VLOOKUP(AR318,D4TI!$D$7:$U$58,18,0)=0,"-",IF(AND(AR318=AR318,AS318="P"),VLOOKUP(AR318,D4TI!$D$7:$U$58,18,0),"-")))</f>
        <v>-</v>
      </c>
      <c r="AY318" s="223" t="s">
        <v>278</v>
      </c>
      <c r="AZ318" s="192" t="s">
        <v>62</v>
      </c>
      <c r="BA318" s="22"/>
      <c r="BB318" s="22"/>
      <c r="BC318" s="22"/>
      <c r="BD318" s="22"/>
      <c r="BE318" s="2"/>
      <c r="BF318" s="2"/>
      <c r="BG318" s="2"/>
      <c r="BH318" s="2"/>
      <c r="BI318" s="2"/>
      <c r="BJ318" s="2"/>
    </row>
    <row r="319" spans="1:62" ht="14.25" customHeight="1">
      <c r="A319" s="23">
        <v>6</v>
      </c>
      <c r="B319" s="38" t="s">
        <v>729</v>
      </c>
      <c r="C319" s="184"/>
      <c r="D319" s="185" t="s">
        <v>560</v>
      </c>
      <c r="E319" s="186" t="s">
        <v>31</v>
      </c>
      <c r="F319" s="187" t="str">
        <f>IF(D319="","-",IF(VLOOKUP(D319,'S1-TI'!$D$7:$U$58,7,0)=0,"-",IF(AND(D319=D319,OR(E319="T",E319="P")),VLOOKUP(D319,'S1-TI'!$D$7:$U$58,7,0),"-")))</f>
        <v>ACB</v>
      </c>
      <c r="G319" s="187" t="str">
        <f>IF(D319="","-",IF(VLOOKUP(D319,'S1-TI'!$D$7:$U$58,8,0)=0,"-",IF(AND(D319=D319,OR(E319="T",E319="P")),VLOOKUP(D319,'S1-TI'!$D$7:$U$58,8,0),"-")))</f>
        <v>ASD</v>
      </c>
      <c r="H319" s="187" t="str">
        <f>IF(D319="","-",IF(VLOOKUP(D319,'S1-TI'!$D$7:$U$58,9,0)=0,"-",IF(AND(D319=D319,OR(E319="T",E319="P")),VLOOKUP(D319,'S1-TI'!$D$7:$U$58,9,0),"-")))</f>
        <v>-</v>
      </c>
      <c r="I319" s="187" t="str">
        <f>IF(D319="","-",IF(VLOOKUP(D319,'S1-TI'!$D$7:$U$58,17,0)=0,"-",IF(AND(D319=D319,E319="P"),VLOOKUP(D319,'S1-TI'!$D$7:$U$58,17,0),"-")))</f>
        <v>-</v>
      </c>
      <c r="J319" s="189" t="str">
        <f>IF(D319="","-",IF(VLOOKUP(D319,'S1-TI'!$D$7:$U$58,18,0)=0,"-",IF(AND(D319=D319,E319="P"),VLOOKUP(D319,'S1-TI'!$D$7:$U$58,18,0),"-")))</f>
        <v>-</v>
      </c>
      <c r="K319" s="223" t="s">
        <v>293</v>
      </c>
      <c r="L319" s="210" t="s">
        <v>44</v>
      </c>
      <c r="M319" s="184"/>
      <c r="N319" s="185" t="s">
        <v>548</v>
      </c>
      <c r="O319" s="186" t="s">
        <v>31</v>
      </c>
      <c r="P319" s="187" t="str">
        <f>IF(N319="","-",IF(VLOOKUP(N319,'S1-TI'!$D$7:$U$58,7,0)=0,"-",IF(AND(N319=N319,OR(O319="T",O319="P")),VLOOKUP(N319,'S1-TI'!$D$7:$U$58,7,0),"-")))</f>
        <v>ASD</v>
      </c>
      <c r="Q319" s="187" t="str">
        <f>IF(N319="","-",IF(VLOOKUP(N319,'S1-TI'!$D$7:$U$58,8,0)=0,"-",IF(AND(N319=N319,OR(O319="T",O319="P")),VLOOKUP(N319,'S1-TI'!$D$7:$U$58,8,0),"-")))</f>
        <v>-</v>
      </c>
      <c r="R319" s="187" t="str">
        <f>IF(N319="","-",IF(VLOOKUP(N319,'S1-TI'!$D$7:$U$58,9,0)=0,"-",IF(AND(N319=N319,OR(O319="T",O319="P")),VLOOKUP(N319,'S1-TI'!$D$7:$U$58,9,0),"-")))</f>
        <v>-</v>
      </c>
      <c r="S319" s="187" t="str">
        <f>IF(N319="","-",IF(VLOOKUP(N319,'S1-TI'!$D$7:$U$58,17,0)=0,"-",IF(AND(N319=N319,O319="P"),VLOOKUP(N319,'S1-TI'!$D$7:$U$58,17,0),"-")))</f>
        <v>-</v>
      </c>
      <c r="T319" s="189" t="str">
        <f>IF(N319="","-",IF(VLOOKUP(N319,'S1-TI'!$D$7:$U$58,18,0)=0,"-",IF(AND(N319=N319,O319="P"),VLOOKUP(N319,'S1-TI'!$D$7:$U$58,18,0),"-")))</f>
        <v>-</v>
      </c>
      <c r="U319" s="223" t="s">
        <v>293</v>
      </c>
      <c r="V319" s="210" t="s">
        <v>107</v>
      </c>
      <c r="W319" s="184"/>
      <c r="X319" s="200"/>
      <c r="Y319" s="184"/>
      <c r="Z319" s="187" t="str">
        <f>IF(X319="","-",IF(VLOOKUP(X319,'S1-TI'!$D$7:$U$58,7,0)=0,"-",IF(AND(X319=X319,OR(Y319="T",Y319="P")),VLOOKUP(X319,'S1-TI'!$D$7:$U$58,7,0),"-")))</f>
        <v>-</v>
      </c>
      <c r="AA319" s="187" t="str">
        <f>IF(X319="","-",IF(VLOOKUP(X319,'S1-TI'!$D$7:$U$58,8,0)=0,"-",IF(AND(X319=X319,OR(Y319="T",Y319="P")),VLOOKUP(X319,'S1-TI'!$D$7:$U$58,8,0),"-")))</f>
        <v>-</v>
      </c>
      <c r="AB319" s="187" t="str">
        <f>IF(X319="","-",IF(VLOOKUP(X319,'S1-TI'!$D$7:$U$58,9,0)=0,"-",IF(AND(X319=X319,OR(Y319="T",Y319="P")),VLOOKUP(X319,'S1-TI'!$D$7:$U$58,9,0),"-")))</f>
        <v>-</v>
      </c>
      <c r="AC319" s="187" t="str">
        <f>IF(X319="","-",IF(VLOOKUP(X319,'S1-TI'!$D$7:$U$58,17,0)=0,"-",IF(AND(X319=X319,Y319="P"),VLOOKUP(X319,'S1-TI'!$D$7:$U$58,17,0),"-")))</f>
        <v>-</v>
      </c>
      <c r="AD319" s="189" t="str">
        <f>IF(X319="","-",IF(VLOOKUP(X319,'S1-TI'!$D$7:$U$58,18,0)=0,"-",IF(AND(X319=X319,Y319="P"),VLOOKUP(X319,'S1-TI'!$D$7:$U$58,18,0),"-")))</f>
        <v>-</v>
      </c>
      <c r="AE319" s="223" t="s">
        <v>293</v>
      </c>
      <c r="AF319" s="239"/>
      <c r="AG319" s="184"/>
      <c r="AH319" s="185" t="s">
        <v>548</v>
      </c>
      <c r="AI319" s="186" t="s">
        <v>31</v>
      </c>
      <c r="AJ319" s="187" t="str">
        <f>IF(AH319="","-",IF(VLOOKUP(AH319,'S1-TI'!$D$7:$U$58,7,0)=0,"-",IF(AND(AH319=AH319,OR(AI319="T",AI319="P")),VLOOKUP(AH319,'S1-TI'!$D$7:$U$58,7,0),"-")))</f>
        <v>ASD</v>
      </c>
      <c r="AK319" s="187" t="str">
        <f>IF(AH319="","-",IF(VLOOKUP(AH319,'S1-TI'!$D$7:$U$58,8,0)=0,"-",IF(AND(AH319=AH319,OR(AI319="T",AI319="P")),VLOOKUP(AH319,'S1-TI'!$D$7:$U$58,8,0),"-")))</f>
        <v>-</v>
      </c>
      <c r="AL319" s="187" t="str">
        <f>IF(AH319="","-",IF(VLOOKUP(AH319,'S1-TI'!$D$7:$U$58,9,0)=0,"-",IF(AND(AH319=AH319,OR(AI319="T",AI319="P")),VLOOKUP(AH319,'S1-TI'!$D$7:$U$58,9,0),"-")))</f>
        <v>-</v>
      </c>
      <c r="AM319" s="187" t="str">
        <f>IF(AH319="","-",IF(VLOOKUP(AH319,'S1-TI'!$D$7:$U$58,17,0)=0,"-",IF(AND(AH319=AH319,AI319="P"),VLOOKUP(AH319,'S1-TI'!$D$7:$U$58,17,0),"-")))</f>
        <v>-</v>
      </c>
      <c r="AN319" s="189" t="str">
        <f>IF(AH319="","-",IF(VLOOKUP(AH319,'S1-TI'!$D$7:$U$58,18,0)=0,"-",IF(AND(AH319=AH319,AI319="P"),VLOOKUP(AH319,'S1-TI'!$D$7:$U$58,18,0),"-")))</f>
        <v>-</v>
      </c>
      <c r="AO319" s="223" t="s">
        <v>293</v>
      </c>
      <c r="AP319" s="210" t="s">
        <v>42</v>
      </c>
      <c r="AQ319" s="184"/>
      <c r="AR319" s="185" t="s">
        <v>548</v>
      </c>
      <c r="AS319" s="186" t="s">
        <v>38</v>
      </c>
      <c r="AT319" s="187" t="str">
        <f>IF(AR319="","-",IF(VLOOKUP(AR319,'S1-TI'!$D$7:$U$58,7,0)=0,"-",IF(AND(AR319=AR319,OR(AS319="T",AS319="P")),VLOOKUP(AR319,'S1-TI'!$D$7:$U$58,7,0),"-")))</f>
        <v>ASD</v>
      </c>
      <c r="AU319" s="187" t="str">
        <f>IF(AR319="","-",IF(VLOOKUP(AR319,'S1-TI'!$D$7:$U$58,8,0)=0,"-",IF(AND(AR319=AR319,OR(AS319="T",AS319="P")),VLOOKUP(AR319,'S1-TI'!$D$7:$U$58,8,0),"-")))</f>
        <v>-</v>
      </c>
      <c r="AV319" s="187" t="str">
        <f>IF(AR319="","-",IF(VLOOKUP(AR319,'S1-TI'!$D$7:$U$58,9,0)=0,"-",IF(AND(AR319=AR319,OR(AS319="T",AS319="P")),VLOOKUP(AR319,'S1-TI'!$D$7:$U$58,9,0),"-")))</f>
        <v>-</v>
      </c>
      <c r="AW319" s="187" t="str">
        <f>IF(AR319="","-",IF(VLOOKUP(AR319,'S1-TI'!$D$7:$U$58,17,0)=0,"-",IF(AND(AR319=AR319,AS319="P"),VLOOKUP(AR319,'S1-TI'!$D$7:$U$58,17,0),"-")))</f>
        <v>RDS</v>
      </c>
      <c r="AX319" s="189" t="str">
        <f>IF(AR319="","-",IF(VLOOKUP(AR319,'S1-TI'!$D$7:$U$58,18,0)=0,"-",IF(AND(AR319=AR319,AS319="P"),VLOOKUP(AR319,'S1-TI'!$D$7:$U$58,18,0),"-")))</f>
        <v>ATN</v>
      </c>
      <c r="AY319" s="223" t="s">
        <v>293</v>
      </c>
      <c r="AZ319" s="210" t="s">
        <v>107</v>
      </c>
      <c r="BA319" s="22"/>
      <c r="BB319" s="22"/>
      <c r="BC319" s="22"/>
      <c r="BD319" s="22"/>
      <c r="BE319" s="2"/>
      <c r="BF319" s="2"/>
      <c r="BG319" s="2"/>
      <c r="BH319" s="2"/>
      <c r="BI319" s="2"/>
      <c r="BJ319" s="2"/>
    </row>
    <row r="320" spans="1:62" ht="14.25" customHeight="1">
      <c r="A320" s="23">
        <v>6</v>
      </c>
      <c r="B320" s="38" t="s">
        <v>729</v>
      </c>
      <c r="C320" s="184"/>
      <c r="D320" s="185" t="s">
        <v>560</v>
      </c>
      <c r="E320" s="186" t="s">
        <v>31</v>
      </c>
      <c r="F320" s="187" t="str">
        <f>IF(D320="","-",IF(VLOOKUP(D320,'S1-TI'!$D$7:$U$58,7,0)=0,"-",IF(AND(D320=D320,OR(E320="T",E320="P")),VLOOKUP(D320,'S1-TI'!$D$7:$U$58,7,0),"-")))</f>
        <v>ACB</v>
      </c>
      <c r="G320" s="187" t="str">
        <f>IF(D320="","-",IF(VLOOKUP(D320,'S1-TI'!$D$7:$U$58,8,0)=0,"-",IF(AND(D320=D320,OR(E320="T",E320="P")),VLOOKUP(D320,'S1-TI'!$D$7:$U$58,8,0),"-")))</f>
        <v>ASD</v>
      </c>
      <c r="H320" s="187" t="str">
        <f>IF(D320="","-",IF(VLOOKUP(D320,'S1-TI'!$D$7:$U$58,9,0)=0,"-",IF(AND(D320=D320,OR(E320="T",E320="P")),VLOOKUP(D320,'S1-TI'!$D$7:$U$58,9,0),"-")))</f>
        <v>-</v>
      </c>
      <c r="I320" s="187" t="str">
        <f>IF(D320="","-",IF(VLOOKUP(D320,'S1-TI'!$D$7:$U$58,17,0)=0,"-",IF(AND(D320=D320,E320="P"),VLOOKUP(D320,'S1-TI'!$D$7:$U$58,17,0),"-")))</f>
        <v>-</v>
      </c>
      <c r="J320" s="189" t="str">
        <f>IF(D320="","-",IF(VLOOKUP(D320,'S1-TI'!$D$7:$U$58,18,0)=0,"-",IF(AND(D320=D320,E320="P"),VLOOKUP(D320,'S1-TI'!$D$7:$U$58,18,0),"-")))</f>
        <v>-</v>
      </c>
      <c r="K320" s="223" t="s">
        <v>300</v>
      </c>
      <c r="L320" s="210" t="s">
        <v>44</v>
      </c>
      <c r="M320" s="184"/>
      <c r="N320" s="185" t="s">
        <v>548</v>
      </c>
      <c r="O320" s="186" t="s">
        <v>31</v>
      </c>
      <c r="P320" s="187" t="str">
        <f>IF(N320="","-",IF(VLOOKUP(N320,'S1-TI'!$D$7:$U$58,7,0)=0,"-",IF(AND(N320=N320,OR(O320="T",O320="P")),VLOOKUP(N320,'S1-TI'!$D$7:$U$58,7,0),"-")))</f>
        <v>ASD</v>
      </c>
      <c r="Q320" s="187" t="str">
        <f>IF(N320="","-",IF(VLOOKUP(N320,'S1-TI'!$D$7:$U$58,8,0)=0,"-",IF(AND(N320=N320,OR(O320="T",O320="P")),VLOOKUP(N320,'S1-TI'!$D$7:$U$58,8,0),"-")))</f>
        <v>-</v>
      </c>
      <c r="R320" s="187" t="str">
        <f>IF(N320="","-",IF(VLOOKUP(N320,'S1-TI'!$D$7:$U$58,9,0)=0,"-",IF(AND(N320=N320,OR(O320="T",O320="P")),VLOOKUP(N320,'S1-TI'!$D$7:$U$58,9,0),"-")))</f>
        <v>-</v>
      </c>
      <c r="S320" s="187" t="str">
        <f>IF(N320="","-",IF(VLOOKUP(N320,'S1-TI'!$D$7:$U$58,17,0)=0,"-",IF(AND(N320=N320,O320="P"),VLOOKUP(N320,'S1-TI'!$D$7:$U$58,17,0),"-")))</f>
        <v>-</v>
      </c>
      <c r="T320" s="189" t="str">
        <f>IF(N320="","-",IF(VLOOKUP(N320,'S1-TI'!$D$7:$U$58,18,0)=0,"-",IF(AND(N320=N320,O320="P"),VLOOKUP(N320,'S1-TI'!$D$7:$U$58,18,0),"-")))</f>
        <v>-</v>
      </c>
      <c r="U320" s="223" t="s">
        <v>300</v>
      </c>
      <c r="V320" s="210" t="s">
        <v>107</v>
      </c>
      <c r="W320" s="184"/>
      <c r="X320" s="200"/>
      <c r="Y320" s="184"/>
      <c r="Z320" s="187" t="str">
        <f>IF(X320="","-",IF(VLOOKUP(X320,'S1-TI'!$D$7:$U$58,7,0)=0,"-",IF(AND(X320=X320,OR(Y320="T",Y320="P")),VLOOKUP(X320,'S1-TI'!$D$7:$U$58,7,0),"-")))</f>
        <v>-</v>
      </c>
      <c r="AA320" s="187" t="str">
        <f>IF(X320="","-",IF(VLOOKUP(X320,'S1-TI'!$D$7:$U$58,8,0)=0,"-",IF(AND(X320=X320,OR(Y320="T",Y320="P")),VLOOKUP(X320,'S1-TI'!$D$7:$U$58,8,0),"-")))</f>
        <v>-</v>
      </c>
      <c r="AB320" s="187" t="str">
        <f>IF(X320="","-",IF(VLOOKUP(X320,'S1-TI'!$D$7:$U$58,9,0)=0,"-",IF(AND(X320=X320,OR(Y320="T",Y320="P")),VLOOKUP(X320,'S1-TI'!$D$7:$U$58,9,0),"-")))</f>
        <v>-</v>
      </c>
      <c r="AC320" s="187" t="str">
        <f>IF(X320="","-",IF(VLOOKUP(X320,'S1-TI'!$D$7:$U$58,17,0)=0,"-",IF(AND(X320=X320,Y320="P"),VLOOKUP(X320,'S1-TI'!$D$7:$U$58,17,0),"-")))</f>
        <v>-</v>
      </c>
      <c r="AD320" s="189" t="str">
        <f>IF(X320="","-",IF(VLOOKUP(X320,'S1-TI'!$D$7:$U$58,18,0)=0,"-",IF(AND(X320=X320,Y320="P"),VLOOKUP(X320,'S1-TI'!$D$7:$U$58,18,0),"-")))</f>
        <v>-</v>
      </c>
      <c r="AE320" s="223" t="s">
        <v>300</v>
      </c>
      <c r="AF320" s="239"/>
      <c r="AG320" s="184"/>
      <c r="AH320" s="185" t="s">
        <v>548</v>
      </c>
      <c r="AI320" s="186" t="s">
        <v>31</v>
      </c>
      <c r="AJ320" s="187" t="str">
        <f>IF(AH320="","-",IF(VLOOKUP(AH320,'S1-TI'!$D$7:$U$58,7,0)=0,"-",IF(AND(AH320=AH320,OR(AI320="T",AI320="P")),VLOOKUP(AH320,'S1-TI'!$D$7:$U$58,7,0),"-")))</f>
        <v>ASD</v>
      </c>
      <c r="AK320" s="187" t="str">
        <f>IF(AH320="","-",IF(VLOOKUP(AH320,'S1-TI'!$D$7:$U$58,8,0)=0,"-",IF(AND(AH320=AH320,OR(AI320="T",AI320="P")),VLOOKUP(AH320,'S1-TI'!$D$7:$U$58,8,0),"-")))</f>
        <v>-</v>
      </c>
      <c r="AL320" s="187" t="str">
        <f>IF(AH320="","-",IF(VLOOKUP(AH320,'S1-TI'!$D$7:$U$58,9,0)=0,"-",IF(AND(AH320=AH320,OR(AI320="T",AI320="P")),VLOOKUP(AH320,'S1-TI'!$D$7:$U$58,9,0),"-")))</f>
        <v>-</v>
      </c>
      <c r="AM320" s="187" t="str">
        <f>IF(AH320="","-",IF(VLOOKUP(AH320,'S1-TI'!$D$7:$U$58,17,0)=0,"-",IF(AND(AH320=AH320,AI320="P"),VLOOKUP(AH320,'S1-TI'!$D$7:$U$58,17,0),"-")))</f>
        <v>-</v>
      </c>
      <c r="AN320" s="189" t="str">
        <f>IF(AH320="","-",IF(VLOOKUP(AH320,'S1-TI'!$D$7:$U$58,18,0)=0,"-",IF(AND(AH320=AH320,AI320="P"),VLOOKUP(AH320,'S1-TI'!$D$7:$U$58,18,0),"-")))</f>
        <v>-</v>
      </c>
      <c r="AO320" s="223" t="s">
        <v>300</v>
      </c>
      <c r="AP320" s="210" t="s">
        <v>42</v>
      </c>
      <c r="AQ320" s="184"/>
      <c r="AR320" s="185" t="s">
        <v>548</v>
      </c>
      <c r="AS320" s="186" t="s">
        <v>38</v>
      </c>
      <c r="AT320" s="187" t="str">
        <f>IF(AR320="","-",IF(VLOOKUP(AR320,'S1-TI'!$D$7:$U$58,7,0)=0,"-",IF(AND(AR320=AR320,OR(AS320="T",AS320="P")),VLOOKUP(AR320,'S1-TI'!$D$7:$U$58,7,0),"-")))</f>
        <v>ASD</v>
      </c>
      <c r="AU320" s="187" t="str">
        <f>IF(AR320="","-",IF(VLOOKUP(AR320,'S1-TI'!$D$7:$U$58,8,0)=0,"-",IF(AND(AR320=AR320,OR(AS320="T",AS320="P")),VLOOKUP(AR320,'S1-TI'!$D$7:$U$58,8,0),"-")))</f>
        <v>-</v>
      </c>
      <c r="AV320" s="187" t="str">
        <f>IF(AR320="","-",IF(VLOOKUP(AR320,'S1-TI'!$D$7:$U$58,9,0)=0,"-",IF(AND(AR320=AR320,OR(AS320="T",AS320="P")),VLOOKUP(AR320,'S1-TI'!$D$7:$U$58,9,0),"-")))</f>
        <v>-</v>
      </c>
      <c r="AW320" s="187" t="str">
        <f>IF(AR320="","-",IF(VLOOKUP(AR320,'S1-TI'!$D$7:$U$58,17,0)=0,"-",IF(AND(AR320=AR320,AS320="P"),VLOOKUP(AR320,'S1-TI'!$D$7:$U$58,17,0),"-")))</f>
        <v>RDS</v>
      </c>
      <c r="AX320" s="189" t="str">
        <f>IF(AR320="","-",IF(VLOOKUP(AR320,'S1-TI'!$D$7:$U$58,18,0)=0,"-",IF(AND(AR320=AR320,AS320="P"),VLOOKUP(AR320,'S1-TI'!$D$7:$U$58,18,0),"-")))</f>
        <v>ATN</v>
      </c>
      <c r="AY320" s="223" t="s">
        <v>300</v>
      </c>
      <c r="AZ320" s="210" t="s">
        <v>107</v>
      </c>
      <c r="BA320" s="22"/>
      <c r="BB320" s="22"/>
      <c r="BC320" s="22"/>
      <c r="BD320" s="22"/>
      <c r="BE320" s="2"/>
      <c r="BF320" s="2"/>
      <c r="BG320" s="2"/>
      <c r="BH320" s="2"/>
      <c r="BI320" s="2"/>
      <c r="BJ320" s="2"/>
    </row>
    <row r="321" spans="1:62" ht="14.25" customHeight="1">
      <c r="A321" s="23">
        <v>6</v>
      </c>
      <c r="B321" s="38" t="s">
        <v>729</v>
      </c>
      <c r="C321" s="184"/>
      <c r="D321" s="185" t="s">
        <v>636</v>
      </c>
      <c r="E321" s="186" t="s">
        <v>31</v>
      </c>
      <c r="F321" s="187" t="str">
        <f>IF(D321="","-",IF(VLOOKUP(D321,'S1-SI'!$D$7:$U$58,7,0)=0,"-",IF(AND(D321=D321,OR(E321="T",E321="P")),VLOOKUP(D321,'S1-SI'!$D$7:$U$58,7,0),"-")))</f>
        <v>MSS</v>
      </c>
      <c r="G321" s="187" t="str">
        <f>IF(D321="","-",IF(VLOOKUP(D321,'S1-SI'!$D$7:$U$58,8,0)=0,"-",IF(AND(D321=D321,OR(E321="T",E321="P")),VLOOKUP(D321,'S1-SI'!$D$7:$U$58,8,0),"-")))</f>
        <v>-</v>
      </c>
      <c r="H321" s="187" t="str">
        <f>IF(D321="","-",IF(VLOOKUP(D321,'S1-SI'!$D$7:$U$58,9,0)=0,"-",IF(AND(D321=D321,OR(E321="T",E321="P")),VLOOKUP(D321,'S1-SI'!$D$7:$U$58,9,0),"-")))</f>
        <v>-</v>
      </c>
      <c r="I321" s="187" t="str">
        <f>IF(D321="","-",IF(VLOOKUP(D321,'S1-SI'!$D$7:$U$58,17,0)=0,"-",IF(AND(D321=D321,E321="P"),VLOOKUP(D321,'S1-SI'!$D$7:$U$58,17,0),"-")))</f>
        <v>-</v>
      </c>
      <c r="J321" s="189" t="str">
        <f>IF(D321="","-",IF(VLOOKUP(D321,'S1-SI'!$D$7:$U$58,18,0)=0,"-",IF(AND(D321=D321,E321="P"),VLOOKUP(D321,'S1-SI'!$D$7:$U$58,18,0),"-")))</f>
        <v>-</v>
      </c>
      <c r="K321" s="191" t="s">
        <v>307</v>
      </c>
      <c r="L321" s="210" t="s">
        <v>26</v>
      </c>
      <c r="M321" s="184"/>
      <c r="N321" s="185"/>
      <c r="O321" s="186"/>
      <c r="P321" s="187" t="str">
        <f>IF(N321="","-",IF(VLOOKUP(N321,'S1-SI'!$D$7:$U$58,7,0)=0,"-",IF(AND(N321=N321,OR(O321="T",O321="P")),VLOOKUP(N321,'S1-SI'!$D$7:$U$58,7,0),"-")))</f>
        <v>-</v>
      </c>
      <c r="Q321" s="187" t="str">
        <f>IF(N321="","-",IF(VLOOKUP(N321,'S1-SI'!$D$7:$U$58,8,0)=0,"-",IF(AND(N321=N321,OR(O321="T",O321="P")),VLOOKUP(N321,'S1-SI'!$D$7:$U$58,8,0),"-")))</f>
        <v>-</v>
      </c>
      <c r="R321" s="187" t="str">
        <f>IF(N321="","-",IF(VLOOKUP(N321,'S1-SI'!$D$7:$U$58,9,0)=0,"-",IF(AND(N321=N321,OR(O321="T",O321="P")),VLOOKUP(N321,'S1-SI'!$D$7:$U$58,9,0),"-")))</f>
        <v>-</v>
      </c>
      <c r="S321" s="187" t="str">
        <f>IF(N321="","-",IF(VLOOKUP(N321,'S1-SI'!$D$7:$U$58,17,0)=0,"-",IF(AND(N321=N321,O321="P"),VLOOKUP(N321,'S1-SI'!$D$7:$U$58,17,0),"-")))</f>
        <v>-</v>
      </c>
      <c r="T321" s="189" t="str">
        <f>IF(N321="","-",IF(VLOOKUP(N321,'S1-SI'!$D$7:$U$58,18,0)=0,"-",IF(AND(N321=N321,O321="P"),VLOOKUP(N321,'S1-SI'!$D$7:$U$58,18,0),"-")))</f>
        <v>-</v>
      </c>
      <c r="U321" s="195" t="s">
        <v>307</v>
      </c>
      <c r="V321" s="210"/>
      <c r="W321" s="184"/>
      <c r="X321" s="185" t="s">
        <v>312</v>
      </c>
      <c r="Y321" s="186" t="s">
        <v>31</v>
      </c>
      <c r="Z321" s="187" t="str">
        <f>IF(X321="","-",IF(VLOOKUP(X321,'S1-SI'!$D$7:$U$58,7,0)=0,"-",IF(AND(X321=X321,OR(Y321="T",Y321="P")),VLOOKUP(X321,'S1-SI'!$D$7:$U$58,7,0),"-")))</f>
        <v>SGS</v>
      </c>
      <c r="AA321" s="187" t="str">
        <f>IF(X321="","-",IF(VLOOKUP(X321,'S1-SI'!$D$7:$U$58,8,0)=0,"-",IF(AND(X321=X321,OR(Y321="T",Y321="P")),VLOOKUP(X321,'S1-SI'!$D$7:$U$58,8,0),"-")))</f>
        <v>-</v>
      </c>
      <c r="AB321" s="187" t="str">
        <f>IF(X321="","-",IF(VLOOKUP(X321,'S1-SI'!$D$7:$U$58,9,0)=0,"-",IF(AND(X321=X321,OR(Y321="T",Y321="P")),VLOOKUP(X321,'S1-SI'!$D$7:$U$58,9,0),"-")))</f>
        <v>-</v>
      </c>
      <c r="AC321" s="187" t="str">
        <f>IF(X321="","-",IF(VLOOKUP(X321,'S1-SI'!$D$7:$U$58,17,0)=0,"-",IF(AND(X321=X321,Y321="P"),VLOOKUP(X321,'S1-SI'!$D$7:$U$58,17,0),"-")))</f>
        <v>-</v>
      </c>
      <c r="AD321" s="189" t="str">
        <f>IF(X321="","-",IF(VLOOKUP(X321,'S1-SI'!$D$7:$U$58,18,0)=0,"-",IF(AND(X321=X321,Y321="P"),VLOOKUP(X321,'S1-SI'!$D$7:$U$58,18,0),"-")))</f>
        <v>-</v>
      </c>
      <c r="AE321" s="195" t="s">
        <v>307</v>
      </c>
      <c r="AF321" s="210" t="s">
        <v>40</v>
      </c>
      <c r="AG321" s="184"/>
      <c r="AH321" s="185" t="s">
        <v>305</v>
      </c>
      <c r="AI321" s="186" t="s">
        <v>38</v>
      </c>
      <c r="AJ321" s="187" t="str">
        <f>IF(AH321="","-",IF(VLOOKUP(AH321,'S1-SI'!$D$7:$U$58,7,0)=0,"-",IF(AND(AH321=AH321,OR(AI321="T",AI321="P")),VLOOKUP(AH321,'S1-SI'!$D$7:$U$58,7,0),"-")))</f>
        <v>PAT</v>
      </c>
      <c r="AK321" s="187" t="str">
        <f>IF(AH321="","-",IF(VLOOKUP(AH321,'S1-SI'!$D$7:$U$58,8,0)=0,"-",IF(AND(AH321=AH321,OR(AI321="T",AI321="P")),VLOOKUP(AH321,'S1-SI'!$D$7:$U$58,8,0),"-")))</f>
        <v>-</v>
      </c>
      <c r="AL321" s="187" t="str">
        <f>IF(AH321="","-",IF(VLOOKUP(AH321,'S1-SI'!$D$7:$U$58,9,0)=0,"-",IF(AND(AH321=AH321,OR(AI321="T",AI321="P")),VLOOKUP(AH321,'S1-SI'!$D$7:$U$58,9,0),"-")))</f>
        <v>-</v>
      </c>
      <c r="AM321" s="187" t="str">
        <f>IF(AH321="","-",IF(VLOOKUP(AH321,'S1-SI'!$D$7:$U$58,17,0)=0,"-",IF(AND(AH321=AH321,AI321="P"),VLOOKUP(AH321,'S1-SI'!$D$7:$U$58,17,0),"-")))</f>
        <v>DES</v>
      </c>
      <c r="AN321" s="189" t="str">
        <f>IF(AH321="","-",IF(VLOOKUP(AH321,'S1-SI'!$D$7:$U$58,18,0)=0,"-",IF(AND(AH321=AH321,AI321="P"),VLOOKUP(AH321,'S1-SI'!$D$7:$U$58,18,0),"-")))</f>
        <v>-</v>
      </c>
      <c r="AO321" s="195" t="s">
        <v>307</v>
      </c>
      <c r="AP321" s="210" t="s">
        <v>107</v>
      </c>
      <c r="AQ321" s="184"/>
      <c r="AR321" s="200"/>
      <c r="AS321" s="184"/>
      <c r="AT321" s="187" t="str">
        <f>IF(AR321="","-",IF(VLOOKUP(AR321,'S1-SI'!$D$7:$U$58,7,0)=0,"-",IF(AND(AR321=AR321,OR(AS321="T",AS321="P")),VLOOKUP(AR321,'S1-SI'!$D$7:$U$58,7,0),"-")))</f>
        <v>-</v>
      </c>
      <c r="AU321" s="187" t="str">
        <f>IF(AR321="","-",IF(VLOOKUP(AR321,'S1-SI'!$D$7:$U$58,8,0)=0,"-",IF(AND(AR321=AR321,OR(AS321="T",AS321="P")),VLOOKUP(AR321,'S1-SI'!$D$7:$U$58,8,0),"-")))</f>
        <v>-</v>
      </c>
      <c r="AV321" s="187" t="str">
        <f>IF(AR321="","-",IF(VLOOKUP(AR321,'S1-SI'!$D$7:$U$58,9,0)=0,"-",IF(AND(AR321=AR321,OR(AS321="T",AS321="P")),VLOOKUP(AR321,'S1-SI'!$D$7:$U$58,9,0),"-")))</f>
        <v>-</v>
      </c>
      <c r="AW321" s="187" t="str">
        <f>IF(AR321="","-",IF(VLOOKUP(AR321,'S1-SI'!$D$7:$U$58,17,0)=0,"-",IF(AND(AR321=AR321,AS321="P"),VLOOKUP(AR321,'S1-SI'!$D$7:$U$58,17,0),"-")))</f>
        <v>-</v>
      </c>
      <c r="AX321" s="189" t="str">
        <f>IF(AR321="","-",IF(VLOOKUP(AR321,'S1-SI'!$D$7:$U$58,18,0)=0,"-",IF(AND(AR321=AR321,AS321="P"),VLOOKUP(AR321,'S1-SI'!$D$7:$U$58,18,0),"-")))</f>
        <v>-</v>
      </c>
      <c r="AY321" s="195" t="s">
        <v>307</v>
      </c>
      <c r="AZ321" s="239"/>
      <c r="BA321" s="22"/>
      <c r="BB321" s="22"/>
      <c r="BC321" s="22"/>
      <c r="BD321" s="22"/>
      <c r="BE321" s="2"/>
      <c r="BF321" s="2"/>
      <c r="BG321" s="2"/>
      <c r="BH321" s="2"/>
      <c r="BI321" s="2"/>
      <c r="BJ321" s="2"/>
    </row>
    <row r="322" spans="1:62" ht="14.25" customHeight="1">
      <c r="A322" s="23">
        <v>6</v>
      </c>
      <c r="B322" s="38" t="s">
        <v>729</v>
      </c>
      <c r="C322" s="184"/>
      <c r="D322" s="185" t="s">
        <v>636</v>
      </c>
      <c r="E322" s="186" t="s">
        <v>31</v>
      </c>
      <c r="F322" s="187" t="str">
        <f>IF(D322="","-",IF(VLOOKUP(D322,'S1-SI'!$D$7:$U$58,7,0)=0,"-",IF(AND(D322=D322,OR(E322="T",E322="P")),VLOOKUP(D322,'S1-SI'!$D$7:$U$58,7,0),"-")))</f>
        <v>MSS</v>
      </c>
      <c r="G322" s="187" t="str">
        <f>IF(D322="","-",IF(VLOOKUP(D322,'S1-SI'!$D$7:$U$58,8,0)=0,"-",IF(AND(D322=D322,OR(E322="T",E322="P")),VLOOKUP(D322,'S1-SI'!$D$7:$U$58,8,0),"-")))</f>
        <v>-</v>
      </c>
      <c r="H322" s="187" t="str">
        <f>IF(D322="","-",IF(VLOOKUP(D322,'S1-SI'!$D$7:$U$58,9,0)=0,"-",IF(AND(D322=D322,OR(E322="T",E322="P")),VLOOKUP(D322,'S1-SI'!$D$7:$U$58,9,0),"-")))</f>
        <v>-</v>
      </c>
      <c r="I322" s="187" t="str">
        <f>IF(D322="","-",IF(VLOOKUP(D322,'S1-SI'!$D$7:$U$58,17,0)=0,"-",IF(AND(D322=D322,E322="P"),VLOOKUP(D322,'S1-SI'!$D$7:$U$58,17,0),"-")))</f>
        <v>-</v>
      </c>
      <c r="J322" s="189" t="str">
        <f>IF(D322="","-",IF(VLOOKUP(D322,'S1-SI'!$D$7:$U$58,18,0)=0,"-",IF(AND(D322=D322,E322="P"),VLOOKUP(D322,'S1-SI'!$D$7:$U$58,18,0),"-")))</f>
        <v>-</v>
      </c>
      <c r="K322" s="191" t="s">
        <v>313</v>
      </c>
      <c r="L322" s="210" t="s">
        <v>26</v>
      </c>
      <c r="M322" s="184"/>
      <c r="N322" s="185"/>
      <c r="O322" s="186"/>
      <c r="P322" s="187" t="str">
        <f>IF(N322="","-",IF(VLOOKUP(N322,'S1-SI'!$D$7:$U$58,7,0)=0,"-",IF(AND(N322=N322,OR(O322="T",O322="P")),VLOOKUP(N322,'S1-SI'!$D$7:$U$58,7,0),"-")))</f>
        <v>-</v>
      </c>
      <c r="Q322" s="187" t="str">
        <f>IF(N322="","-",IF(VLOOKUP(N322,'S1-SI'!$D$7:$U$58,8,0)=0,"-",IF(AND(N322=N322,OR(O322="T",O322="P")),VLOOKUP(N322,'S1-SI'!$D$7:$U$58,8,0),"-")))</f>
        <v>-</v>
      </c>
      <c r="R322" s="187" t="str">
        <f>IF(N322="","-",IF(VLOOKUP(N322,'S1-SI'!$D$7:$U$58,9,0)=0,"-",IF(AND(N322=N322,OR(O322="T",O322="P")),VLOOKUP(N322,'S1-SI'!$D$7:$U$58,9,0),"-")))</f>
        <v>-</v>
      </c>
      <c r="S322" s="187" t="str">
        <f>IF(N322="","-",IF(VLOOKUP(N322,'S1-SI'!$D$7:$U$58,17,0)=0,"-",IF(AND(N322=N322,O322="P"),VLOOKUP(N322,'S1-SI'!$D$7:$U$58,17,0),"-")))</f>
        <v>-</v>
      </c>
      <c r="T322" s="189" t="str">
        <f>IF(N322="","-",IF(VLOOKUP(N322,'S1-SI'!$D$7:$U$58,18,0)=0,"-",IF(AND(N322=N322,O322="P"),VLOOKUP(N322,'S1-SI'!$D$7:$U$58,18,0),"-")))</f>
        <v>-</v>
      </c>
      <c r="U322" s="195" t="s">
        <v>313</v>
      </c>
      <c r="V322" s="210"/>
      <c r="W322" s="184"/>
      <c r="X322" s="185" t="s">
        <v>312</v>
      </c>
      <c r="Y322" s="186" t="s">
        <v>31</v>
      </c>
      <c r="Z322" s="187" t="str">
        <f>IF(X322="","-",IF(VLOOKUP(X322,'S1-SI'!$D$7:$U$58,7,0)=0,"-",IF(AND(X322=X322,OR(Y322="T",Y322="P")),VLOOKUP(X322,'S1-SI'!$D$7:$U$58,7,0),"-")))</f>
        <v>SGS</v>
      </c>
      <c r="AA322" s="187" t="str">
        <f>IF(X322="","-",IF(VLOOKUP(X322,'S1-SI'!$D$7:$U$58,8,0)=0,"-",IF(AND(X322=X322,OR(Y322="T",Y322="P")),VLOOKUP(X322,'S1-SI'!$D$7:$U$58,8,0),"-")))</f>
        <v>-</v>
      </c>
      <c r="AB322" s="187" t="str">
        <f>IF(X322="","-",IF(VLOOKUP(X322,'S1-SI'!$D$7:$U$58,9,0)=0,"-",IF(AND(X322=X322,OR(Y322="T",Y322="P")),VLOOKUP(X322,'S1-SI'!$D$7:$U$58,9,0),"-")))</f>
        <v>-</v>
      </c>
      <c r="AC322" s="187" t="str">
        <f>IF(X322="","-",IF(VLOOKUP(X322,'S1-SI'!$D$7:$U$58,17,0)=0,"-",IF(AND(X322=X322,Y322="P"),VLOOKUP(X322,'S1-SI'!$D$7:$U$58,17,0),"-")))</f>
        <v>-</v>
      </c>
      <c r="AD322" s="189" t="str">
        <f>IF(X322="","-",IF(VLOOKUP(X322,'S1-SI'!$D$7:$U$58,18,0)=0,"-",IF(AND(X322=X322,Y322="P"),VLOOKUP(X322,'S1-SI'!$D$7:$U$58,18,0),"-")))</f>
        <v>-</v>
      </c>
      <c r="AE322" s="195" t="s">
        <v>313</v>
      </c>
      <c r="AF322" s="210" t="s">
        <v>40</v>
      </c>
      <c r="AG322" s="184"/>
      <c r="AH322" s="185" t="s">
        <v>305</v>
      </c>
      <c r="AI322" s="186" t="s">
        <v>38</v>
      </c>
      <c r="AJ322" s="187" t="str">
        <f>IF(AH322="","-",IF(VLOOKUP(AH322,'S1-SI'!$D$7:$U$58,7,0)=0,"-",IF(AND(AH322=AH322,OR(AI322="T",AI322="P")),VLOOKUP(AH322,'S1-SI'!$D$7:$U$58,7,0),"-")))</f>
        <v>PAT</v>
      </c>
      <c r="AK322" s="187" t="str">
        <f>IF(AH322="","-",IF(VLOOKUP(AH322,'S1-SI'!$D$7:$U$58,8,0)=0,"-",IF(AND(AH322=AH322,OR(AI322="T",AI322="P")),VLOOKUP(AH322,'S1-SI'!$D$7:$U$58,8,0),"-")))</f>
        <v>-</v>
      </c>
      <c r="AL322" s="187" t="str">
        <f>IF(AH322="","-",IF(VLOOKUP(AH322,'S1-SI'!$D$7:$U$58,9,0)=0,"-",IF(AND(AH322=AH322,OR(AI322="T",AI322="P")),VLOOKUP(AH322,'S1-SI'!$D$7:$U$58,9,0),"-")))</f>
        <v>-</v>
      </c>
      <c r="AM322" s="187" t="str">
        <f>IF(AH322="","-",IF(VLOOKUP(AH322,'S1-SI'!$D$7:$U$58,17,0)=0,"-",IF(AND(AH322=AH322,AI322="P"),VLOOKUP(AH322,'S1-SI'!$D$7:$U$58,17,0),"-")))</f>
        <v>DES</v>
      </c>
      <c r="AN322" s="189" t="str">
        <f>IF(AH322="","-",IF(VLOOKUP(AH322,'S1-SI'!$D$7:$U$58,18,0)=0,"-",IF(AND(AH322=AH322,AI322="P"),VLOOKUP(AH322,'S1-SI'!$D$7:$U$58,18,0),"-")))</f>
        <v>-</v>
      </c>
      <c r="AO322" s="195" t="s">
        <v>313</v>
      </c>
      <c r="AP322" s="210" t="s">
        <v>107</v>
      </c>
      <c r="AQ322" s="184"/>
      <c r="AR322" s="200"/>
      <c r="AS322" s="184"/>
      <c r="AT322" s="187" t="str">
        <f>IF(AR322="","-",IF(VLOOKUP(AR322,'S1-SI'!$D$7:$U$58,7,0)=0,"-",IF(AND(AR322=AR322,OR(AS322="T",AS322="P")),VLOOKUP(AR322,'S1-SI'!$D$7:$U$58,7,0),"-")))</f>
        <v>-</v>
      </c>
      <c r="AU322" s="187" t="str">
        <f>IF(AR322="","-",IF(VLOOKUP(AR322,'S1-SI'!$D$7:$U$58,8,0)=0,"-",IF(AND(AR322=AR322,OR(AS322="T",AS322="P")),VLOOKUP(AR322,'S1-SI'!$D$7:$U$58,8,0),"-")))</f>
        <v>-</v>
      </c>
      <c r="AV322" s="187" t="str">
        <f>IF(AR322="","-",IF(VLOOKUP(AR322,'S1-SI'!$D$7:$U$58,9,0)=0,"-",IF(AND(AR322=AR322,OR(AS322="T",AS322="P")),VLOOKUP(AR322,'S1-SI'!$D$7:$U$58,9,0),"-")))</f>
        <v>-</v>
      </c>
      <c r="AW322" s="187" t="str">
        <f>IF(AR322="","-",IF(VLOOKUP(AR322,'S1-SI'!$D$7:$U$58,17,0)=0,"-",IF(AND(AR322=AR322,AS322="P"),VLOOKUP(AR322,'S1-SI'!$D$7:$U$58,17,0),"-")))</f>
        <v>-</v>
      </c>
      <c r="AX322" s="189" t="str">
        <f>IF(AR322="","-",IF(VLOOKUP(AR322,'S1-SI'!$D$7:$U$58,18,0)=0,"-",IF(AND(AR322=AR322,AS322="P"),VLOOKUP(AR322,'S1-SI'!$D$7:$U$58,18,0),"-")))</f>
        <v>-</v>
      </c>
      <c r="AY322" s="195" t="s">
        <v>313</v>
      </c>
      <c r="AZ322" s="239"/>
      <c r="BA322" s="22"/>
      <c r="BB322" s="22"/>
      <c r="BC322" s="22"/>
      <c r="BD322" s="22"/>
      <c r="BE322" s="2"/>
      <c r="BF322" s="2"/>
      <c r="BG322" s="2"/>
      <c r="BH322" s="2"/>
      <c r="BI322" s="2"/>
      <c r="BJ322" s="2"/>
    </row>
    <row r="323" spans="1:62" ht="14.25" customHeight="1">
      <c r="A323" s="23">
        <v>6</v>
      </c>
      <c r="B323" s="38" t="s">
        <v>729</v>
      </c>
      <c r="C323" s="184"/>
      <c r="D323" s="185" t="s">
        <v>439</v>
      </c>
      <c r="E323" s="186" t="s">
        <v>31</v>
      </c>
      <c r="F323" s="187" t="str">
        <f>IF(D323="","-",IF(VLOOKUP(D323,'S1-TE'!$D$7:$U$58,7,0)=0,"-",IF(AND(D323=D323,OR(E323="T",E323="P")),VLOOKUP(D323,'S1-TE'!$D$7:$U$58,7,0),"-")))</f>
        <v>IHT</v>
      </c>
      <c r="G323" s="187" t="str">
        <f>IF(D323="","-",IF(VLOOKUP(D323,'S1-TE'!$D$7:$U$58,8,0)=0,"-",IF(AND(D323=D323,OR(E323="T",E323="P")),VLOOKUP(D323,'S1-TE'!$D$7:$U$58,8,0),"-")))</f>
        <v>-</v>
      </c>
      <c r="H323" s="187" t="str">
        <f>IF(D323="","-",IF(VLOOKUP(D323,'S1-TE'!$D$7:$U$58,9,0)=0,"-",IF(AND(D323=D323,OR(E323="T",E323="P")),VLOOKUP(D323,'S1-TE'!$D$7:$U$58,9,0),"-")))</f>
        <v>-</v>
      </c>
      <c r="I323" s="187" t="str">
        <f>IF(D323="","-",IF(VLOOKUP(D323,'S1-TE'!$D$7:$U$58,17,0)=0,"-",IF(AND(D323=D323,E323="P"),VLOOKUP(D323,'S1-TE'!$D$7:$U$58,17,0),"-")))</f>
        <v>-</v>
      </c>
      <c r="J323" s="189" t="str">
        <f>IF(D323="","-",IF(VLOOKUP(D323,'S1-TE'!$D$7:$U$58,18,0)=0,"-",IF(AND(D323=D323,E323="P"),VLOOKUP(D323,'S1-TE'!$D$7:$U$58,18,0),"-")))</f>
        <v>-</v>
      </c>
      <c r="K323" s="191" t="s">
        <v>317</v>
      </c>
      <c r="L323" s="192" t="s">
        <v>95</v>
      </c>
      <c r="M323" s="184"/>
      <c r="N323" s="185"/>
      <c r="O323" s="186"/>
      <c r="P323" s="187" t="str">
        <f>IF(N323="","-",IF(VLOOKUP(N323,'S1-TE'!$D$7:$U$58,7,0)=0,"-",IF(AND(N323=N323,OR(O323="T",O323="P")),VLOOKUP(N323,'S1-TE'!$D$7:$U$58,7,0),"-")))</f>
        <v>-</v>
      </c>
      <c r="Q323" s="187" t="str">
        <f>IF(N323="","-",IF(VLOOKUP(N323,'S1-TE'!$D$7:$U$58,8,0)=0,"-",IF(AND(N323=N323,OR(O323="T",O323="P")),VLOOKUP(N323,'S1-TE'!$D$7:$U$58,8,0),"-")))</f>
        <v>-</v>
      </c>
      <c r="R323" s="187" t="str">
        <f>IF(N323="","-",IF(VLOOKUP(N323,'S1-TE'!$D$7:$U$58,9,0)=0,"-",IF(AND(N323=N323,OR(O323="T",O323="P")),VLOOKUP(N323,'S1-TE'!$D$7:$U$58,9,0),"-")))</f>
        <v>-</v>
      </c>
      <c r="S323" s="187" t="str">
        <f>IF(N323="","-",IF(VLOOKUP(N323,'S1-TE'!$D$7:$U$58,17,0)=0,"-",IF(AND(N323=N323,O323="P"),VLOOKUP(N323,'S1-TE'!$D$7:$U$58,17,0),"-")))</f>
        <v>-</v>
      </c>
      <c r="T323" s="189" t="str">
        <f>IF(N323="","-",IF(VLOOKUP(N323,'S1-TE'!$D$7:$U$58,18,0)=0,"-",IF(AND(N323=N323,O323="P"),VLOOKUP(N323,'S1-TE'!$D$7:$U$58,18,0),"-")))</f>
        <v>-</v>
      </c>
      <c r="U323" s="195" t="s">
        <v>317</v>
      </c>
      <c r="V323" s="203"/>
      <c r="W323" s="184"/>
      <c r="X323" s="185"/>
      <c r="Y323" s="186"/>
      <c r="Z323" s="187" t="str">
        <f>IF(X323="","-",IF(VLOOKUP(X323,'S1-TE'!$D$7:$U$58,7,0)=0,"-",IF(AND(X323=X323,OR(Y323="T",Y323="P")),VLOOKUP(X323,'S1-TE'!$D$7:$U$58,7,0),"-")))</f>
        <v>-</v>
      </c>
      <c r="AA323" s="187" t="str">
        <f>IF(X323="","-",IF(VLOOKUP(X323,'S1-TE'!$D$7:$U$58,8,0)=0,"-",IF(AND(X323=X323,OR(Y323="T",Y323="P")),VLOOKUP(X323,'S1-TE'!$D$7:$U$58,8,0),"-")))</f>
        <v>-</v>
      </c>
      <c r="AB323" s="187" t="str">
        <f>IF(X323="","-",IF(VLOOKUP(X323,'S1-TE'!$D$7:$U$58,9,0)=0,"-",IF(AND(X323=X323,OR(Y323="T",Y323="P")),VLOOKUP(X323,'S1-TE'!$D$7:$U$58,9,0),"-")))</f>
        <v>-</v>
      </c>
      <c r="AC323" s="187" t="str">
        <f>IF(X323="","-",IF(VLOOKUP(X323,'S1-TE'!$D$7:$U$58,17,0)=0,"-",IF(AND(X323=X323,Y323="P"),VLOOKUP(X323,'S1-TE'!$D$7:$U$58,17,0),"-")))</f>
        <v>-</v>
      </c>
      <c r="AD323" s="189" t="str">
        <f>IF(X323="","-",IF(VLOOKUP(X323,'S1-TE'!$D$7:$U$58,18,0)=0,"-",IF(AND(X323=X323,Y323="P"),VLOOKUP(X323,'S1-TE'!$D$7:$U$58,18,0),"-")))</f>
        <v>-</v>
      </c>
      <c r="AE323" s="195" t="s">
        <v>317</v>
      </c>
      <c r="AF323" s="203"/>
      <c r="AG323" s="184"/>
      <c r="AH323" s="185"/>
      <c r="AI323" s="186"/>
      <c r="AJ323" s="187" t="str">
        <f>IF(AH323="","-",IF(VLOOKUP(AH323,'S1-TE'!$D$7:$U$58,7,0)=0,"-",IF(AND(AH323=AH323,OR(AI323="T",AI323="P")),VLOOKUP(AH323,'S1-TE'!$D$7:$U$58,7,0),"-")))</f>
        <v>-</v>
      </c>
      <c r="AK323" s="187" t="str">
        <f>IF(AH323="","-",IF(VLOOKUP(AH323,'S1-TE'!$D$7:$U$58,8,0)=0,"-",IF(AND(AH323=AH323,OR(AI323="T",AI323="P")),VLOOKUP(AH323,'S1-TE'!$D$7:$U$58,8,0),"-")))</f>
        <v>-</v>
      </c>
      <c r="AL323" s="187" t="str">
        <f>IF(AH323="","-",IF(VLOOKUP(AH323,'S1-TE'!$D$7:$U$58,9,0)=0,"-",IF(AND(AH323=AH323,OR(AI323="T",AI323="P")),VLOOKUP(AH323,'S1-TE'!$D$7:$U$58,9,0),"-")))</f>
        <v>-</v>
      </c>
      <c r="AM323" s="187" t="str">
        <f>IF(AH323="","-",IF(VLOOKUP(AH323,'S1-TE'!$D$7:$U$58,17,0)=0,"-",IF(AND(AH323=AH323,AI323="P"),VLOOKUP(AH323,'S1-TE'!$D$7:$U$58,17,0),"-")))</f>
        <v>-</v>
      </c>
      <c r="AN323" s="189" t="str">
        <f>IF(AH323="","-",IF(VLOOKUP(AH323,'S1-TE'!$D$7:$U$58,18,0)=0,"-",IF(AND(AH323=AH323,AI323="P"),VLOOKUP(AH323,'S1-TE'!$D$7:$U$58,18,0),"-")))</f>
        <v>-</v>
      </c>
      <c r="AO323" s="195" t="s">
        <v>317</v>
      </c>
      <c r="AP323" s="203"/>
      <c r="AQ323" s="184"/>
      <c r="AR323" s="185"/>
      <c r="AS323" s="186"/>
      <c r="AT323" s="187" t="str">
        <f>IF(AR323="","-",IF(VLOOKUP(AR323,'S1-TE'!$D$7:$U$58,7,0)=0,"-",IF(AND(AR323=AR323,OR(AS323="T",AS323="P")),VLOOKUP(AR323,'S1-TE'!$D$7:$U$58,7,0),"-")))</f>
        <v>-</v>
      </c>
      <c r="AU323" s="187" t="str">
        <f>IF(AR323="","-",IF(VLOOKUP(AR323,'S1-TE'!$D$7:$U$58,8,0)=0,"-",IF(AND(AR323=AR323,OR(AS323="T",AS323="P")),VLOOKUP(AR323,'S1-TE'!$D$7:$U$58,8,0),"-")))</f>
        <v>-</v>
      </c>
      <c r="AV323" s="187" t="str">
        <f>IF(AR323="","-",IF(VLOOKUP(AR323,'S1-TE'!$D$7:$U$58,9,0)=0,"-",IF(AND(AR323=AR323,OR(AS323="T",AS323="P")),VLOOKUP(AR323,'S1-TE'!$D$7:$U$58,9,0),"-")))</f>
        <v>-</v>
      </c>
      <c r="AW323" s="187" t="str">
        <f>IF(AR323="","-",IF(VLOOKUP(AR323,'S1-TE'!$D$7:$U$58,17,0)=0,"-",IF(AND(AR323=AR323,AS323="P"),VLOOKUP(AR323,'S1-TE'!$D$7:$U$58,17,0),"-")))</f>
        <v>-</v>
      </c>
      <c r="AX323" s="189" t="str">
        <f>IF(AR323="","-",IF(VLOOKUP(AR323,'S1-TE'!$D$7:$U$58,18,0)=0,"-",IF(AND(AR323=AR323,AS323="P"),VLOOKUP(AR323,'S1-TE'!$D$7:$U$58,18,0),"-")))</f>
        <v>-</v>
      </c>
      <c r="AY323" s="195" t="s">
        <v>317</v>
      </c>
      <c r="AZ323" s="203"/>
      <c r="BA323" s="22"/>
      <c r="BB323" s="22"/>
      <c r="BC323" s="22"/>
      <c r="BD323" s="22"/>
      <c r="BE323" s="2"/>
      <c r="BF323" s="2"/>
      <c r="BG323" s="2"/>
      <c r="BH323" s="2"/>
      <c r="BI323" s="2"/>
      <c r="BJ323" s="2"/>
    </row>
    <row r="324" spans="1:62" ht="14.25" customHeight="1">
      <c r="A324" s="23">
        <v>6</v>
      </c>
      <c r="B324" s="38" t="s">
        <v>729</v>
      </c>
      <c r="C324" s="184"/>
      <c r="D324" s="185" t="s">
        <v>439</v>
      </c>
      <c r="E324" s="186" t="s">
        <v>31</v>
      </c>
      <c r="F324" s="187" t="str">
        <f>IF(D324="","-",IF(VLOOKUP(D324,'S1-TE'!$D$7:$U$58,7,0)=0,"-",IF(AND(D324=D324,OR(E324="T",E324="P")),VLOOKUP(D324,'S1-TE'!$D$7:$U$58,7,0),"-")))</f>
        <v>IHT</v>
      </c>
      <c r="G324" s="187" t="str">
        <f>IF(D324="","-",IF(VLOOKUP(D324,'S1-TE'!$D$7:$U$58,8,0)=0,"-",IF(AND(D324=D324,OR(E324="T",E324="P")),VLOOKUP(D324,'S1-TE'!$D$7:$U$58,8,0),"-")))</f>
        <v>-</v>
      </c>
      <c r="H324" s="187" t="str">
        <f>IF(D324="","-",IF(VLOOKUP(D324,'S1-TE'!$D$7:$U$58,9,0)=0,"-",IF(AND(D324=D324,OR(E324="T",E324="P")),VLOOKUP(D324,'S1-TE'!$D$7:$U$58,9,0),"-")))</f>
        <v>-</v>
      </c>
      <c r="I324" s="187" t="str">
        <f>IF(D324="","-",IF(VLOOKUP(D324,'S1-TE'!$D$7:$U$58,17,0)=0,"-",IF(AND(D324=D324,E324="P"),VLOOKUP(D324,'S1-TE'!$D$7:$U$58,17,0),"-")))</f>
        <v>-</v>
      </c>
      <c r="J324" s="189" t="str">
        <f>IF(D324="","-",IF(VLOOKUP(D324,'S1-TE'!$D$7:$U$58,18,0)=0,"-",IF(AND(D324=D324,E324="P"),VLOOKUP(D324,'S1-TE'!$D$7:$U$58,18,0),"-")))</f>
        <v>-</v>
      </c>
      <c r="K324" s="191" t="s">
        <v>323</v>
      </c>
      <c r="L324" s="192" t="s">
        <v>95</v>
      </c>
      <c r="M324" s="184"/>
      <c r="N324" s="185"/>
      <c r="O324" s="186"/>
      <c r="P324" s="187" t="str">
        <f>IF(N324="","-",IF(VLOOKUP(N324,'S1-TE'!$D$7:$U$58,7,0)=0,"-",IF(AND(N324=N324,OR(O324="T",O324="P")),VLOOKUP(N324,'S1-TE'!$D$7:$U$58,7,0),"-")))</f>
        <v>-</v>
      </c>
      <c r="Q324" s="187" t="str">
        <f>IF(N324="","-",IF(VLOOKUP(N324,'S1-TE'!$D$7:$U$58,8,0)=0,"-",IF(AND(N324=N324,OR(O324="T",O324="P")),VLOOKUP(N324,'S1-TE'!$D$7:$U$58,8,0),"-")))</f>
        <v>-</v>
      </c>
      <c r="R324" s="187" t="str">
        <f>IF(N324="","-",IF(VLOOKUP(N324,'S1-TE'!$D$7:$U$58,9,0)=0,"-",IF(AND(N324=N324,OR(O324="T",O324="P")),VLOOKUP(N324,'S1-TE'!$D$7:$U$58,9,0),"-")))</f>
        <v>-</v>
      </c>
      <c r="S324" s="187" t="str">
        <f>IF(N324="","-",IF(VLOOKUP(N324,'S1-TE'!$D$7:$U$58,17,0)=0,"-",IF(AND(N324=N324,O324="P"),VLOOKUP(N324,'S1-TE'!$D$7:$U$58,17,0),"-")))</f>
        <v>-</v>
      </c>
      <c r="T324" s="189" t="str">
        <f>IF(N324="","-",IF(VLOOKUP(N324,'S1-TE'!$D$7:$U$58,18,0)=0,"-",IF(AND(N324=N324,O324="P"),VLOOKUP(N324,'S1-TE'!$D$7:$U$58,18,0),"-")))</f>
        <v>-</v>
      </c>
      <c r="U324" s="195" t="s">
        <v>323</v>
      </c>
      <c r="V324" s="203"/>
      <c r="W324" s="184"/>
      <c r="X324" s="185"/>
      <c r="Y324" s="186"/>
      <c r="Z324" s="187" t="str">
        <f>IF(X324="","-",IF(VLOOKUP(X324,'S1-TE'!$D$7:$U$58,7,0)=0,"-",IF(AND(X324=X324,OR(Y324="T",Y324="P")),VLOOKUP(X324,'S1-TE'!$D$7:$U$58,7,0),"-")))</f>
        <v>-</v>
      </c>
      <c r="AA324" s="187" t="str">
        <f>IF(X324="","-",IF(VLOOKUP(X324,'S1-TE'!$D$7:$U$58,8,0)=0,"-",IF(AND(X324=X324,OR(Y324="T",Y324="P")),VLOOKUP(X324,'S1-TE'!$D$7:$U$58,8,0),"-")))</f>
        <v>-</v>
      </c>
      <c r="AB324" s="187" t="str">
        <f>IF(X324="","-",IF(VLOOKUP(X324,'S1-TE'!$D$7:$U$58,9,0)=0,"-",IF(AND(X324=X324,OR(Y324="T",Y324="P")),VLOOKUP(X324,'S1-TE'!$D$7:$U$58,9,0),"-")))</f>
        <v>-</v>
      </c>
      <c r="AC324" s="187" t="str">
        <f>IF(X324="","-",IF(VLOOKUP(X324,'S1-TE'!$D$7:$U$58,17,0)=0,"-",IF(AND(X324=X324,Y324="P"),VLOOKUP(X324,'S1-TE'!$D$7:$U$58,17,0),"-")))</f>
        <v>-</v>
      </c>
      <c r="AD324" s="189" t="str">
        <f>IF(X324="","-",IF(VLOOKUP(X324,'S1-TE'!$D$7:$U$58,18,0)=0,"-",IF(AND(X324=X324,Y324="P"),VLOOKUP(X324,'S1-TE'!$D$7:$U$58,18,0),"-")))</f>
        <v>-</v>
      </c>
      <c r="AE324" s="195" t="s">
        <v>323</v>
      </c>
      <c r="AF324" s="203"/>
      <c r="AG324" s="184"/>
      <c r="AH324" s="185"/>
      <c r="AI324" s="186"/>
      <c r="AJ324" s="187" t="str">
        <f>IF(AH324="","-",IF(VLOOKUP(AH324,'S1-TE'!$D$7:$U$58,7,0)=0,"-",IF(AND(AH324=AH324,OR(AI324="T",AI324="P")),VLOOKUP(AH324,'S1-TE'!$D$7:$U$58,7,0),"-")))</f>
        <v>-</v>
      </c>
      <c r="AK324" s="187" t="str">
        <f>IF(AH324="","-",IF(VLOOKUP(AH324,'S1-TE'!$D$7:$U$58,8,0)=0,"-",IF(AND(AH324=AH324,OR(AI324="T",AI324="P")),VLOOKUP(AH324,'S1-TE'!$D$7:$U$58,8,0),"-")))</f>
        <v>-</v>
      </c>
      <c r="AL324" s="187" t="str">
        <f>IF(AH324="","-",IF(VLOOKUP(AH324,'S1-TE'!$D$7:$U$58,9,0)=0,"-",IF(AND(AH324=AH324,OR(AI324="T",AI324="P")),VLOOKUP(AH324,'S1-TE'!$D$7:$U$58,9,0),"-")))</f>
        <v>-</v>
      </c>
      <c r="AM324" s="187" t="str">
        <f>IF(AH324="","-",IF(VLOOKUP(AH324,'S1-TE'!$D$7:$U$58,17,0)=0,"-",IF(AND(AH324=AH324,AI324="P"),VLOOKUP(AH324,'S1-TE'!$D$7:$U$58,17,0),"-")))</f>
        <v>-</v>
      </c>
      <c r="AN324" s="189" t="str">
        <f>IF(AH324="","-",IF(VLOOKUP(AH324,'S1-TE'!$D$7:$U$58,18,0)=0,"-",IF(AND(AH324=AH324,AI324="P"),VLOOKUP(AH324,'S1-TE'!$D$7:$U$58,18,0),"-")))</f>
        <v>-</v>
      </c>
      <c r="AO324" s="195" t="s">
        <v>323</v>
      </c>
      <c r="AP324" s="203"/>
      <c r="AQ324" s="184"/>
      <c r="AR324" s="185"/>
      <c r="AS324" s="186"/>
      <c r="AT324" s="187" t="str">
        <f>IF(AR324="","-",IF(VLOOKUP(AR324,'S1-TE'!$D$7:$U$58,7,0)=0,"-",IF(AND(AR324=AR324,OR(AS324="T",AS324="P")),VLOOKUP(AR324,'S1-TE'!$D$7:$U$58,7,0),"-")))</f>
        <v>-</v>
      </c>
      <c r="AU324" s="187" t="str">
        <f>IF(AR324="","-",IF(VLOOKUP(AR324,'S1-TE'!$D$7:$U$58,8,0)=0,"-",IF(AND(AR324=AR324,OR(AS324="T",AS324="P")),VLOOKUP(AR324,'S1-TE'!$D$7:$U$58,8,0),"-")))</f>
        <v>-</v>
      </c>
      <c r="AV324" s="187" t="str">
        <f>IF(AR324="","-",IF(VLOOKUP(AR324,'S1-TE'!$D$7:$U$58,9,0)=0,"-",IF(AND(AR324=AR324,OR(AS324="T",AS324="P")),VLOOKUP(AR324,'S1-TE'!$D$7:$U$58,9,0),"-")))</f>
        <v>-</v>
      </c>
      <c r="AW324" s="187" t="str">
        <f>IF(AR324="","-",IF(VLOOKUP(AR324,'S1-TE'!$D$7:$U$58,17,0)=0,"-",IF(AND(AR324=AR324,AS324="P"),VLOOKUP(AR324,'S1-TE'!$D$7:$U$58,17,0),"-")))</f>
        <v>-</v>
      </c>
      <c r="AX324" s="189" t="str">
        <f>IF(AR324="","-",IF(VLOOKUP(AR324,'S1-TE'!$D$7:$U$58,18,0)=0,"-",IF(AND(AR324=AR324,AS324="P"),VLOOKUP(AR324,'S1-TE'!$D$7:$U$58,18,0),"-")))</f>
        <v>-</v>
      </c>
      <c r="AY324" s="195" t="s">
        <v>323</v>
      </c>
      <c r="AZ324" s="203"/>
      <c r="BA324" s="22"/>
      <c r="BB324" s="22"/>
      <c r="BC324" s="22"/>
      <c r="BD324" s="22"/>
      <c r="BE324" s="2"/>
      <c r="BF324" s="2"/>
      <c r="BG324" s="2"/>
      <c r="BH324" s="2"/>
      <c r="BI324" s="2"/>
      <c r="BJ324" s="2"/>
    </row>
    <row r="325" spans="1:62" ht="14.25" customHeight="1">
      <c r="A325" s="23">
        <v>6</v>
      </c>
      <c r="B325" s="38" t="s">
        <v>729</v>
      </c>
      <c r="C325" s="184"/>
      <c r="D325" s="185"/>
      <c r="E325" s="186"/>
      <c r="F325" s="187" t="str">
        <f>IF(D325="","-",IF(VLOOKUP(D325,'S1-MR'!$D$7:$U$61,7,0)=0,"-",IF(AND(D325=D325,OR(E325="T",E325="P")),VLOOKUP(D325,'S1-MR'!$D$7:$U$61,7,0),"-")))</f>
        <v>-</v>
      </c>
      <c r="G325" s="187" t="str">
        <f>IF(D325="","-",IF(VLOOKUP(D325,'S1-MR'!$D$7:$U$61,8,0)=0,"-",IF(AND(D325=D325,OR(E325="T",E325="P")),VLOOKUP(D325,'S1-MR'!$D$7:$U$61,8,0),"-")))</f>
        <v>-</v>
      </c>
      <c r="H325" s="187" t="str">
        <f>IF(D325="","-",IF(VLOOKUP(D325,'S1-MR'!$D$7:$U$61,9,0)=0,"-",IF(AND(D325=D325,OR(E325="T",E325="P")),VLOOKUP(D325,'S1-MR'!$D$7:$U$61,9,0),"-")))</f>
        <v>-</v>
      </c>
      <c r="I325" s="187" t="str">
        <f>IF(D325="","-",IF(VLOOKUP(D325,'S1-MR'!$D$7:$U$61,17,0)=0,"-",IF(AND(D325=D325,E325="P"),VLOOKUP(D325,'S1-MR'!$D$7:$U$61,17,0),"-")))</f>
        <v>-</v>
      </c>
      <c r="J325" s="189" t="str">
        <f>IF(D325="","-",IF(VLOOKUP(D325,'S1-MR'!$D$7:$U$61,18,0)=0,"-",IF(AND(D325=D325,E325="P"),VLOOKUP(D325,'S1-MR'!$D$7:$U$61,18,0),"-")))</f>
        <v>-</v>
      </c>
      <c r="K325" s="191" t="s">
        <v>327</v>
      </c>
      <c r="L325" s="203"/>
      <c r="M325" s="184"/>
      <c r="N325" s="185" t="s">
        <v>561</v>
      </c>
      <c r="O325" s="186" t="s">
        <v>31</v>
      </c>
      <c r="P325" s="187" t="str">
        <f>IF(N325="","-",IF(VLOOKUP(N325,'S1-MR'!$D$7:$U$61,7,0)=0,"-",IF(AND(N325=N325,OR(O325="T",O325="P")),VLOOKUP(N325,'S1-MR'!$D$7:$U$61,7,0),"-")))</f>
        <v>CJS</v>
      </c>
      <c r="Q325" s="187" t="str">
        <f>IF(N325="","-",IF(VLOOKUP(N325,'S1-MR'!$D$7:$U$61,8,0)=0,"-",IF(AND(N325=N325,OR(O325="T",O325="P")),VLOOKUP(N325,'S1-MR'!$D$7:$U$61,8,0),"-")))</f>
        <v>SAM</v>
      </c>
      <c r="R325" s="187" t="str">
        <f>IF(N325="","-",IF(VLOOKUP(N325,'S1-MR'!$D$7:$U$61,9,0)=0,"-",IF(AND(N325=N325,OR(O325="T",O325="P")),VLOOKUP(N325,'S1-MR'!$D$7:$U$61,9,0),"-")))</f>
        <v>-</v>
      </c>
      <c r="S325" s="187" t="str">
        <f>IF(N325="","-",IF(VLOOKUP(N325,'S1-MR'!$D$7:$U$61,17,0)=0,"-",IF(AND(N325=N325,O325="P"),VLOOKUP(N325,'S1-MR'!$D$7:$U$61,17,0),"-")))</f>
        <v>-</v>
      </c>
      <c r="T325" s="189" t="str">
        <f>IF(N325="","-",IF(VLOOKUP(N325,'S1-MR'!$D$7:$U$61,18,0)=0,"-",IF(AND(N325=N325,O325="P"),VLOOKUP(N325,'S1-MR'!$D$7:$U$61,18,0),"-")))</f>
        <v>-</v>
      </c>
      <c r="U325" s="195" t="s">
        <v>327</v>
      </c>
      <c r="V325" s="192" t="s">
        <v>40</v>
      </c>
      <c r="W325" s="184"/>
      <c r="X325" s="185"/>
      <c r="Y325" s="186"/>
      <c r="Z325" s="187" t="str">
        <f>IF(X325="","-",IF(VLOOKUP(X325,'S1-MR'!$D$7:$U$61,7,0)=0,"-",IF(AND(X325=X325,OR(Y325="T",Y325="P")),VLOOKUP(X325,'S1-MR'!$D$7:$U$61,7,0),"-")))</f>
        <v>-</v>
      </c>
      <c r="AA325" s="187" t="str">
        <f>IF(X325="","-",IF(VLOOKUP(X325,'S1-MR'!$D$7:$U$61,8,0)=0,"-",IF(AND(X325=X325,OR(Y325="T",Y325="P")),VLOOKUP(X325,'S1-MR'!$D$7:$U$61,8,0),"-")))</f>
        <v>-</v>
      </c>
      <c r="AB325" s="187" t="str">
        <f>IF(X325="","-",IF(VLOOKUP(X325,'S1-MR'!$D$7:$U$61,9,0)=0,"-",IF(AND(X325=X325,OR(Y325="T",Y325="P")),VLOOKUP(X325,'S1-MR'!$D$7:$U$61,9,0),"-")))</f>
        <v>-</v>
      </c>
      <c r="AC325" s="187" t="str">
        <f>IF(X325="","-",IF(VLOOKUP(X325,'S1-MR'!$D$7:$U$61,17,0)=0,"-",IF(AND(X325=X325,Y325="P"),VLOOKUP(X325,'S1-MR'!$D$7:$U$61,17,0),"-")))</f>
        <v>-</v>
      </c>
      <c r="AD325" s="189" t="str">
        <f>IF(X325="","-",IF(VLOOKUP(X325,'S1-MR'!$D$7:$U$61,18,0)=0,"-",IF(AND(X325=X325,Y325="P"),VLOOKUP(X325,'S1-MR'!$D$7:$U$61,18,0),"-")))</f>
        <v>-</v>
      </c>
      <c r="AE325" s="195" t="s">
        <v>327</v>
      </c>
      <c r="AF325" s="203"/>
      <c r="AG325" s="184"/>
      <c r="AH325" s="185" t="s">
        <v>561</v>
      </c>
      <c r="AI325" s="186" t="s">
        <v>31</v>
      </c>
      <c r="AJ325" s="187" t="str">
        <f>IF(AH325="","-",IF(VLOOKUP(AH325,'S1-MR'!$D$7:$U$61,7,0)=0,"-",IF(AND(AH325=AH325,OR(AI325="T",AI325="P")),VLOOKUP(AH325,'S1-MR'!$D$7:$U$61,7,0),"-")))</f>
        <v>CJS</v>
      </c>
      <c r="AK325" s="187" t="str">
        <f>IF(AH325="","-",IF(VLOOKUP(AH325,'S1-MR'!$D$7:$U$61,8,0)=0,"-",IF(AND(AH325=AH325,OR(AI325="T",AI325="P")),VLOOKUP(AH325,'S1-MR'!$D$7:$U$61,8,0),"-")))</f>
        <v>SAM</v>
      </c>
      <c r="AL325" s="187" t="str">
        <f>IF(AH325="","-",IF(VLOOKUP(AH325,'S1-MR'!$D$7:$U$61,9,0)=0,"-",IF(AND(AH325=AH325,OR(AI325="T",AI325="P")),VLOOKUP(AH325,'S1-MR'!$D$7:$U$61,9,0),"-")))</f>
        <v>-</v>
      </c>
      <c r="AM325" s="187" t="str">
        <f>IF(AH325="","-",IF(VLOOKUP(AH325,'S1-MR'!$D$7:$U$61,17,0)=0,"-",IF(AND(AH325=AH325,AI325="P"),VLOOKUP(AH325,'S1-MR'!$D$7:$U$61,17,0),"-")))</f>
        <v>-</v>
      </c>
      <c r="AN325" s="189" t="str">
        <f>IF(AH325="","-",IF(VLOOKUP(AH325,'S1-MR'!$D$7:$U$61,18,0)=0,"-",IF(AND(AH325=AH325,AI325="P"),VLOOKUP(AH325,'S1-MR'!$D$7:$U$61,18,0),"-")))</f>
        <v>-</v>
      </c>
      <c r="AO325" s="195" t="s">
        <v>327</v>
      </c>
      <c r="AP325" s="192" t="s">
        <v>90</v>
      </c>
      <c r="AQ325" s="184"/>
      <c r="AR325" s="200"/>
      <c r="AS325" s="184"/>
      <c r="AT325" s="187" t="str">
        <f>IF(AR325="","-",IF(VLOOKUP(AR325,'S1-MR'!$D$7:$U$61,7,0)=0,"-",IF(AND(AR325=AR325,OR(AS325="T",AS325="P")),VLOOKUP(AR325,'S1-MR'!$D$7:$U$61,7,0),"-")))</f>
        <v>-</v>
      </c>
      <c r="AU325" s="187" t="str">
        <f>IF(AR325="","-",IF(VLOOKUP(AR325,'S1-MR'!$D$7:$U$61,8,0)=0,"-",IF(AND(AR325=AR325,OR(AS325="T",AS325="P")),VLOOKUP(AR325,'S1-MR'!$D$7:$U$61,8,0),"-")))</f>
        <v>-</v>
      </c>
      <c r="AV325" s="187" t="str">
        <f>IF(AR325="","-",IF(VLOOKUP(AR325,'S1-MR'!$D$7:$U$61,9,0)=0,"-",IF(AND(AR325=AR325,OR(AS325="T",AS325="P")),VLOOKUP(AR325,'S1-MR'!$D$7:$U$61,9,0),"-")))</f>
        <v>-</v>
      </c>
      <c r="AW325" s="187" t="str">
        <f>IF(AR325="","-",IF(VLOOKUP(AR325,'S1-MR'!$D$7:$U$61,17,0)=0,"-",IF(AND(AR325=AR325,AS325="P"),VLOOKUP(AR325,'S1-MR'!$D$7:$U$61,17,0),"-")))</f>
        <v>-</v>
      </c>
      <c r="AX325" s="189" t="str">
        <f>IF(AR325="","-",IF(VLOOKUP(AR325,'S1-MR'!$D$7:$U$61,18,0)=0,"-",IF(AND(AR325=AR325,AS325="P"),VLOOKUP(AR325,'S1-MR'!$D$7:$U$61,18,0),"-")))</f>
        <v>-</v>
      </c>
      <c r="AY325" s="195" t="s">
        <v>327</v>
      </c>
      <c r="AZ325" s="203"/>
      <c r="BA325" s="22"/>
      <c r="BB325" s="22"/>
      <c r="BC325" s="22"/>
      <c r="BD325" s="22"/>
      <c r="BE325" s="2"/>
      <c r="BF325" s="2"/>
      <c r="BG325" s="2"/>
      <c r="BH325" s="2"/>
      <c r="BI325" s="2"/>
      <c r="BJ325" s="2"/>
    </row>
    <row r="326" spans="1:62" ht="14.25" customHeight="1">
      <c r="A326" s="23">
        <v>6</v>
      </c>
      <c r="B326" s="38" t="s">
        <v>729</v>
      </c>
      <c r="C326" s="184"/>
      <c r="D326" s="185"/>
      <c r="E326" s="186"/>
      <c r="F326" s="187" t="str">
        <f>IF(D326="","-",IF(VLOOKUP(D326,'S1-MR'!$D$7:$U$61,7,0)=0,"-",IF(AND(D326=D326,OR(E326="T",E326="P")),VLOOKUP(D326,'S1-MR'!$D$7:$U$61,7,0),"-")))</f>
        <v>-</v>
      </c>
      <c r="G326" s="187" t="str">
        <f>IF(D326="","-",IF(VLOOKUP(D326,'S1-MR'!$D$7:$U$61,8,0)=0,"-",IF(AND(D326=D326,OR(E326="T",E326="P")),VLOOKUP(D326,'S1-MR'!$D$7:$U$61,8,0),"-")))</f>
        <v>-</v>
      </c>
      <c r="H326" s="187" t="str">
        <f>IF(D326="","-",IF(VLOOKUP(D326,'S1-MR'!$D$7:$U$61,9,0)=0,"-",IF(AND(D326=D326,OR(E326="T",E326="P")),VLOOKUP(D326,'S1-MR'!$D$7:$U$61,9,0),"-")))</f>
        <v>-</v>
      </c>
      <c r="I326" s="187" t="str">
        <f>IF(D326="","-",IF(VLOOKUP(D326,'S1-MR'!$D$7:$U$61,17,0)=0,"-",IF(AND(D326=D326,E326="P"),VLOOKUP(D326,'S1-MR'!$D$7:$U$61,17,0),"-")))</f>
        <v>-</v>
      </c>
      <c r="J326" s="189" t="str">
        <f>IF(D326="","-",IF(VLOOKUP(D326,'S1-MR'!$D$7:$U$61,18,0)=0,"-",IF(AND(D326=D326,E326="P"),VLOOKUP(D326,'S1-MR'!$D$7:$U$61,18,0),"-")))</f>
        <v>-</v>
      </c>
      <c r="K326" s="191" t="s">
        <v>331</v>
      </c>
      <c r="L326" s="203"/>
      <c r="M326" s="184"/>
      <c r="N326" s="185" t="s">
        <v>561</v>
      </c>
      <c r="O326" s="186" t="s">
        <v>31</v>
      </c>
      <c r="P326" s="187" t="str">
        <f>IF(N326="","-",IF(VLOOKUP(N326,'S1-MR'!$D$7:$U$61,7,0)=0,"-",IF(AND(N326=N326,OR(O326="T",O326="P")),VLOOKUP(N326,'S1-MR'!$D$7:$U$61,7,0),"-")))</f>
        <v>CJS</v>
      </c>
      <c r="Q326" s="187" t="str">
        <f>IF(N326="","-",IF(VLOOKUP(N326,'S1-MR'!$D$7:$U$61,8,0)=0,"-",IF(AND(N326=N326,OR(O326="T",O326="P")),VLOOKUP(N326,'S1-MR'!$D$7:$U$61,8,0),"-")))</f>
        <v>SAM</v>
      </c>
      <c r="R326" s="187" t="str">
        <f>IF(N326="","-",IF(VLOOKUP(N326,'S1-MR'!$D$7:$U$61,9,0)=0,"-",IF(AND(N326=N326,OR(O326="T",O326="P")),VLOOKUP(N326,'S1-MR'!$D$7:$U$61,9,0),"-")))</f>
        <v>-</v>
      </c>
      <c r="S326" s="187" t="str">
        <f>IF(N326="","-",IF(VLOOKUP(N326,'S1-MR'!$D$7:$U$61,17,0)=0,"-",IF(AND(N326=N326,O326="P"),VLOOKUP(N326,'S1-MR'!$D$7:$U$61,17,0),"-")))</f>
        <v>-</v>
      </c>
      <c r="T326" s="189" t="str">
        <f>IF(N326="","-",IF(VLOOKUP(N326,'S1-MR'!$D$7:$U$61,18,0)=0,"-",IF(AND(N326=N326,O326="P"),VLOOKUP(N326,'S1-MR'!$D$7:$U$61,18,0),"-")))</f>
        <v>-</v>
      </c>
      <c r="U326" s="195" t="s">
        <v>331</v>
      </c>
      <c r="V326" s="192" t="s">
        <v>40</v>
      </c>
      <c r="W326" s="184"/>
      <c r="X326" s="185"/>
      <c r="Y326" s="186"/>
      <c r="Z326" s="187" t="str">
        <f>IF(X326="","-",IF(VLOOKUP(X326,'S1-MR'!$D$7:$U$61,7,0)=0,"-",IF(AND(X326=X326,OR(Y326="T",Y326="P")),VLOOKUP(X326,'S1-MR'!$D$7:$U$61,7,0),"-")))</f>
        <v>-</v>
      </c>
      <c r="AA326" s="187" t="str">
        <f>IF(X326="","-",IF(VLOOKUP(X326,'S1-MR'!$D$7:$U$61,8,0)=0,"-",IF(AND(X326=X326,OR(Y326="T",Y326="P")),VLOOKUP(X326,'S1-MR'!$D$7:$U$61,8,0),"-")))</f>
        <v>-</v>
      </c>
      <c r="AB326" s="187" t="str">
        <f>IF(X326="","-",IF(VLOOKUP(X326,'S1-MR'!$D$7:$U$61,9,0)=0,"-",IF(AND(X326=X326,OR(Y326="T",Y326="P")),VLOOKUP(X326,'S1-MR'!$D$7:$U$61,9,0),"-")))</f>
        <v>-</v>
      </c>
      <c r="AC326" s="187" t="str">
        <f>IF(X326="","-",IF(VLOOKUP(X326,'S1-MR'!$D$7:$U$61,17,0)=0,"-",IF(AND(X326=X326,Y326="P"),VLOOKUP(X326,'S1-MR'!$D$7:$U$61,17,0),"-")))</f>
        <v>-</v>
      </c>
      <c r="AD326" s="189" t="str">
        <f>IF(X326="","-",IF(VLOOKUP(X326,'S1-MR'!$D$7:$U$61,18,0)=0,"-",IF(AND(X326=X326,Y326="P"),VLOOKUP(X326,'S1-MR'!$D$7:$U$61,18,0),"-")))</f>
        <v>-</v>
      </c>
      <c r="AE326" s="195" t="s">
        <v>331</v>
      </c>
      <c r="AF326" s="203"/>
      <c r="AG326" s="184"/>
      <c r="AH326" s="185" t="s">
        <v>561</v>
      </c>
      <c r="AI326" s="186" t="s">
        <v>31</v>
      </c>
      <c r="AJ326" s="187" t="str">
        <f>IF(AH326="","-",IF(VLOOKUP(AH326,'S1-MR'!$D$7:$U$61,7,0)=0,"-",IF(AND(AH326=AH326,OR(AI326="T",AI326="P")),VLOOKUP(AH326,'S1-MR'!$D$7:$U$61,7,0),"-")))</f>
        <v>CJS</v>
      </c>
      <c r="AK326" s="187" t="str">
        <f>IF(AH326="","-",IF(VLOOKUP(AH326,'S1-MR'!$D$7:$U$61,8,0)=0,"-",IF(AND(AH326=AH326,OR(AI326="T",AI326="P")),VLOOKUP(AH326,'S1-MR'!$D$7:$U$61,8,0),"-")))</f>
        <v>SAM</v>
      </c>
      <c r="AL326" s="187" t="str">
        <f>IF(AH326="","-",IF(VLOOKUP(AH326,'S1-MR'!$D$7:$U$61,9,0)=0,"-",IF(AND(AH326=AH326,OR(AI326="T",AI326="P")),VLOOKUP(AH326,'S1-MR'!$D$7:$U$61,9,0),"-")))</f>
        <v>-</v>
      </c>
      <c r="AM326" s="187" t="str">
        <f>IF(AH326="","-",IF(VLOOKUP(AH326,'S1-MR'!$D$7:$U$61,17,0)=0,"-",IF(AND(AH326=AH326,AI326="P"),VLOOKUP(AH326,'S1-MR'!$D$7:$U$61,17,0),"-")))</f>
        <v>-</v>
      </c>
      <c r="AN326" s="189" t="str">
        <f>IF(AH326="","-",IF(VLOOKUP(AH326,'S1-MR'!$D$7:$U$61,18,0)=0,"-",IF(AND(AH326=AH326,AI326="P"),VLOOKUP(AH326,'S1-MR'!$D$7:$U$61,18,0),"-")))</f>
        <v>-</v>
      </c>
      <c r="AO326" s="195" t="s">
        <v>331</v>
      </c>
      <c r="AP326" s="192" t="s">
        <v>90</v>
      </c>
      <c r="AQ326" s="184"/>
      <c r="AR326" s="200"/>
      <c r="AS326" s="184"/>
      <c r="AT326" s="187" t="str">
        <f>IF(AR326="","-",IF(VLOOKUP(AR326,'S1-MR'!$D$7:$U$61,7,0)=0,"-",IF(AND(AR326=AR326,OR(AS326="T",AS326="P")),VLOOKUP(AR326,'S1-MR'!$D$7:$U$61,7,0),"-")))</f>
        <v>-</v>
      </c>
      <c r="AU326" s="187" t="str">
        <f>IF(AR326="","-",IF(VLOOKUP(AR326,'S1-MR'!$D$7:$U$61,8,0)=0,"-",IF(AND(AR326=AR326,OR(AS326="T",AS326="P")),VLOOKUP(AR326,'S1-MR'!$D$7:$U$61,8,0),"-")))</f>
        <v>-</v>
      </c>
      <c r="AV326" s="187" t="str">
        <f>IF(AR326="","-",IF(VLOOKUP(AR326,'S1-MR'!$D$7:$U$61,9,0)=0,"-",IF(AND(AR326=AR326,OR(AS326="T",AS326="P")),VLOOKUP(AR326,'S1-MR'!$D$7:$U$61,9,0),"-")))</f>
        <v>-</v>
      </c>
      <c r="AW326" s="187" t="str">
        <f>IF(AR326="","-",IF(VLOOKUP(AR326,'S1-MR'!$D$7:$U$61,17,0)=0,"-",IF(AND(AR326=AR326,AS326="P"),VLOOKUP(AR326,'S1-MR'!$D$7:$U$61,17,0),"-")))</f>
        <v>-</v>
      </c>
      <c r="AX326" s="189" t="str">
        <f>IF(AR326="","-",IF(VLOOKUP(AR326,'S1-MR'!$D$7:$U$61,18,0)=0,"-",IF(AND(AR326=AR326,AS326="P"),VLOOKUP(AR326,'S1-MR'!$D$7:$U$61,18,0),"-")))</f>
        <v>-</v>
      </c>
      <c r="AY326" s="195" t="s">
        <v>331</v>
      </c>
      <c r="AZ326" s="203"/>
      <c r="BA326" s="22"/>
      <c r="BB326" s="22"/>
      <c r="BC326" s="22"/>
      <c r="BD326" s="22"/>
      <c r="BE326" s="2"/>
      <c r="BF326" s="2"/>
      <c r="BG326" s="2"/>
      <c r="BH326" s="2"/>
      <c r="BI326" s="2"/>
      <c r="BJ326" s="2"/>
    </row>
    <row r="327" spans="1:62" ht="14.25" customHeight="1">
      <c r="A327" s="23">
        <v>6</v>
      </c>
      <c r="B327" s="38" t="s">
        <v>729</v>
      </c>
      <c r="C327" s="184"/>
      <c r="D327" s="200"/>
      <c r="E327" s="184"/>
      <c r="F327" s="187" t="str">
        <f>IF(D327="","-",IF(VLOOKUP(D327,'S1-TB'!$D$7:$U$58,7,0)=0,"-",IF(AND(D327=D327,OR(E327="T",E327="P")),VLOOKUP(D327,'S1-TB'!$D$7:$U$58,7,0),"-")))</f>
        <v>-</v>
      </c>
      <c r="G327" s="187" t="str">
        <f>IF(D327="","-",IF(VLOOKUP(D327,'S1-TB'!$D$7:$U$58,8,0)=0,"-",IF(AND(D327=D327,OR(E327="T",E327="P")),VLOOKUP(D327,'S1-TB'!$D$7:$U$58,8,0),"-")))</f>
        <v>-</v>
      </c>
      <c r="H327" s="187" t="str">
        <f>IF(D327="","-",IF(VLOOKUP(D327,'S1-TB'!$D$7:$U$58,9,0)=0,"-",IF(AND(D327=D327,OR(E327="T",E327="P")),VLOOKUP(D327,'S1-TB'!$D$7:$U$58,9,0),"-")))</f>
        <v>-</v>
      </c>
      <c r="I327" s="187" t="str">
        <f>IF(D327="","-",IF(VLOOKUP(D327,'S1-TB'!$D$7:$U$58,17,0)=0,"-",IF(AND(D327=D327,E327="P"),VLOOKUP(D327,'S1-TB'!$D$7:$U$58,17,0),"-")))</f>
        <v>-</v>
      </c>
      <c r="J327" s="189" t="str">
        <f>IF(D327="","-",IF(VLOOKUP(D327,'S1-TB'!$D$7:$U$58,18,0)=0,"-",IF(AND(D327=D327,E327="P"),VLOOKUP(D327,'S1-TB'!$D$7:$U$58,18,0),"-")))</f>
        <v>-</v>
      </c>
      <c r="K327" s="191" t="s">
        <v>332</v>
      </c>
      <c r="L327" s="203"/>
      <c r="M327" s="184"/>
      <c r="N327" s="185" t="s">
        <v>695</v>
      </c>
      <c r="O327" s="186" t="s">
        <v>31</v>
      </c>
      <c r="P327" s="187" t="str">
        <f>IF(N327="","-",IF(VLOOKUP(N327,'S1-TB'!$D$7:$U$58,7,0)=0,"-",IF(AND(N327=N327,OR(O327="T",O327="P")),VLOOKUP(N327,'S1-TB'!$D$7:$U$58,7,0),"-")))</f>
        <v>ANM</v>
      </c>
      <c r="Q327" s="187" t="str">
        <f>IF(N327="","-",IF(VLOOKUP(N327,'S1-TB'!$D$7:$U$58,8,0)=0,"-",IF(AND(N327=N327,OR(O327="T",O327="P")),VLOOKUP(N327,'S1-TB'!$D$7:$U$58,8,0),"-")))</f>
        <v>RFK</v>
      </c>
      <c r="R327" s="187" t="str">
        <f>IF(N327="","-",IF(VLOOKUP(N327,'S1-TB'!$D$7:$U$58,9,0)=0,"-",IF(AND(N327=N327,OR(O327="T",O327="P")),VLOOKUP(N327,'S1-TB'!$D$7:$U$58,9,0),"-")))</f>
        <v>-</v>
      </c>
      <c r="S327" s="187" t="str">
        <f>IF(N327="","-",IF(VLOOKUP(N327,'S1-TB'!$D$7:$U$58,17,0)=0,"-",IF(AND(N327=N327,O327="P"),VLOOKUP(N327,'S1-TB'!$D$7:$U$58,17,0),"-")))</f>
        <v>-</v>
      </c>
      <c r="T327" s="189" t="str">
        <f>IF(N327="","-",IF(VLOOKUP(N327,'S1-TB'!$D$7:$U$58,18,0)=0,"-",IF(AND(N327=N327,O327="P"),VLOOKUP(N327,'S1-TB'!$D$7:$U$58,18,0),"-")))</f>
        <v>-</v>
      </c>
      <c r="U327" s="195" t="s">
        <v>332</v>
      </c>
      <c r="V327" s="192" t="s">
        <v>74</v>
      </c>
      <c r="W327" s="184"/>
      <c r="X327" s="200"/>
      <c r="Y327" s="184"/>
      <c r="Z327" s="187" t="str">
        <f>IF(X327="","-",IF(VLOOKUP(X327,'S1-TB'!$D$7:$U$58,7,0)=0,"-",IF(AND(X327=X327,OR(Y327="T",Y327="P")),VLOOKUP(X327,'S1-TB'!$D$7:$U$58,7,0),"-")))</f>
        <v>-</v>
      </c>
      <c r="AA327" s="187" t="str">
        <f>IF(X327="","-",IF(VLOOKUP(X327,'S1-TB'!$D$7:$U$58,8,0)=0,"-",IF(AND(X327=X327,OR(Y327="T",Y327="P")),VLOOKUP(X327,'S1-TB'!$D$7:$U$58,8,0),"-")))</f>
        <v>-</v>
      </c>
      <c r="AB327" s="187" t="str">
        <f>IF(X327="","-",IF(VLOOKUP(X327,'S1-TB'!$D$7:$U$58,9,0)=0,"-",IF(AND(X327=X327,OR(Y327="T",Y327="P")),VLOOKUP(X327,'S1-TB'!$D$7:$U$58,9,0),"-")))</f>
        <v>-</v>
      </c>
      <c r="AC327" s="187" t="str">
        <f>IF(X327="","-",IF(VLOOKUP(X327,'S1-TB'!$D$7:$U$58,17,0)=0,"-",IF(AND(X327=X327,Y327="P"),VLOOKUP(X327,'S1-TB'!$D$7:$U$58,17,0),"-")))</f>
        <v>-</v>
      </c>
      <c r="AD327" s="189" t="str">
        <f>IF(X327="","-",IF(VLOOKUP(X327,'S1-TB'!$D$7:$U$58,18,0)=0,"-",IF(AND(X327=X327,Y327="P"),VLOOKUP(X327,'S1-TB'!$D$7:$U$58,18,0),"-")))</f>
        <v>-</v>
      </c>
      <c r="AE327" s="195" t="s">
        <v>332</v>
      </c>
      <c r="AF327" s="203"/>
      <c r="AG327" s="184"/>
      <c r="AH327" s="185"/>
      <c r="AI327" s="184"/>
      <c r="AJ327" s="187" t="str">
        <f>IF(AH327="","-",IF(VLOOKUP(AH327,'S1-TB'!$D$7:$U$58,7,0)=0,"-",IF(AND(AH327=AH327,OR(AI327="T",AI327="P")),VLOOKUP(AH327,'S1-TB'!$D$7:$U$58,7,0),"-")))</f>
        <v>-</v>
      </c>
      <c r="AK327" s="187" t="str">
        <f>IF(AH327="","-",IF(VLOOKUP(AH327,'S1-TB'!$D$7:$U$58,8,0)=0,"-",IF(AND(AH327=AH327,OR(AI327="T",AI327="P")),VLOOKUP(AH327,'S1-TB'!$D$7:$U$58,8,0),"-")))</f>
        <v>-</v>
      </c>
      <c r="AL327" s="187" t="str">
        <f>IF(AH327="","-",IF(VLOOKUP(AH327,'S1-TB'!$D$7:$U$58,9,0)=0,"-",IF(AND(AH327=AH327,OR(AI327="T",AI327="P")),VLOOKUP(AH327,'S1-TB'!$D$7:$U$58,9,0),"-")))</f>
        <v>-</v>
      </c>
      <c r="AM327" s="187" t="str">
        <f>IF(AH327="","-",IF(VLOOKUP(AH327,'S1-TB'!$D$7:$U$58,17,0)=0,"-",IF(AND(AH327=AH327,AI327="P"),VLOOKUP(AH327,'S1-TB'!$D$7:$U$58,17,0),"-")))</f>
        <v>-</v>
      </c>
      <c r="AN327" s="189" t="str">
        <f>IF(AH327="","-",IF(VLOOKUP(AH327,'S1-TB'!$D$7:$U$58,18,0)=0,"-",IF(AND(AH327=AH327,AI327="P"),VLOOKUP(AH327,'S1-TB'!$D$7:$U$58,18,0),"-")))</f>
        <v>-</v>
      </c>
      <c r="AO327" s="195" t="s">
        <v>332</v>
      </c>
      <c r="AP327" s="203"/>
      <c r="AQ327" s="184"/>
      <c r="AR327" s="200"/>
      <c r="AS327" s="184"/>
      <c r="AT327" s="187" t="str">
        <f>IF(AR327="","-",IF(VLOOKUP(AR327,'S1-TB'!$D$7:$U$58,7,0)=0,"-",IF(AND(AR327=AR327,OR(AS327="T",AS327="P")),VLOOKUP(AR327,'S1-TB'!$D$7:$U$58,7,0),"-")))</f>
        <v>-</v>
      </c>
      <c r="AU327" s="187" t="str">
        <f>IF(AR327="","-",IF(VLOOKUP(AR327,'S1-TB'!$D$7:$U$58,8,0)=0,"-",IF(AND(AR327=AR327,OR(AS327="T",AS327="P")),VLOOKUP(AR327,'S1-TB'!$D$7:$U$58,8,0),"-")))</f>
        <v>-</v>
      </c>
      <c r="AV327" s="187" t="str">
        <f>IF(AR327="","-",IF(VLOOKUP(AR327,'S1-TB'!$D$7:$U$58,9,0)=0,"-",IF(AND(AR327=AR327,OR(AS327="T",AS327="P")),VLOOKUP(AR327,'S1-TB'!$D$7:$U$58,9,0),"-")))</f>
        <v>-</v>
      </c>
      <c r="AW327" s="187" t="str">
        <f>IF(AR327="","-",IF(VLOOKUP(AR327,'S1-TB'!$D$7:$U$58,17,0)=0,"-",IF(AND(AR327=AR327,AS327="P"),VLOOKUP(AR327,'S1-TB'!$D$7:$U$58,17,0),"-")))</f>
        <v>-</v>
      </c>
      <c r="AX327" s="189" t="str">
        <f>IF(AR327="","-",IF(VLOOKUP(AR327,'S1-TB'!$D$7:$U$58,18,0)=0,"-",IF(AND(AR327=AR327,AS327="P"),VLOOKUP(AR327,'S1-TB'!$D$7:$U$58,18,0),"-")))</f>
        <v>-</v>
      </c>
      <c r="AY327" s="195" t="s">
        <v>332</v>
      </c>
      <c r="AZ327" s="203"/>
      <c r="BA327" s="22"/>
      <c r="BB327" s="22"/>
      <c r="BC327" s="22"/>
      <c r="BD327" s="22"/>
      <c r="BE327" s="2"/>
      <c r="BF327" s="2"/>
      <c r="BG327" s="2"/>
      <c r="BH327" s="2"/>
      <c r="BI327" s="2"/>
      <c r="BJ327" s="2"/>
    </row>
    <row r="328" spans="1:62" ht="14.25" customHeight="1">
      <c r="A328" s="23">
        <v>6</v>
      </c>
      <c r="B328" s="38" t="s">
        <v>729</v>
      </c>
      <c r="C328" s="66"/>
      <c r="D328" s="67"/>
      <c r="E328" s="66"/>
      <c r="F328" s="68"/>
      <c r="G328" s="68"/>
      <c r="H328" s="68"/>
      <c r="I328" s="68"/>
      <c r="J328" s="69"/>
      <c r="K328" s="181"/>
      <c r="L328" s="71"/>
      <c r="M328" s="66"/>
      <c r="N328" s="67"/>
      <c r="O328" s="66"/>
      <c r="P328" s="68"/>
      <c r="Q328" s="68"/>
      <c r="R328" s="68"/>
      <c r="S328" s="68"/>
      <c r="T328" s="69"/>
      <c r="U328" s="183"/>
      <c r="V328" s="71"/>
      <c r="W328" s="66"/>
      <c r="X328" s="67"/>
      <c r="Y328" s="66"/>
      <c r="Z328" s="68"/>
      <c r="AA328" s="68"/>
      <c r="AB328" s="68"/>
      <c r="AC328" s="68"/>
      <c r="AD328" s="69"/>
      <c r="AE328" s="183"/>
      <c r="AF328" s="71"/>
      <c r="AG328" s="66"/>
      <c r="AH328" s="67"/>
      <c r="AI328" s="66"/>
      <c r="AJ328" s="68"/>
      <c r="AK328" s="68"/>
      <c r="AL328" s="68"/>
      <c r="AM328" s="68"/>
      <c r="AN328" s="69"/>
      <c r="AO328" s="183"/>
      <c r="AP328" s="71"/>
      <c r="AQ328" s="66"/>
      <c r="AR328" s="67"/>
      <c r="AS328" s="66"/>
      <c r="AT328" s="68"/>
      <c r="AU328" s="68"/>
      <c r="AV328" s="68"/>
      <c r="AW328" s="68"/>
      <c r="AX328" s="69"/>
      <c r="AY328" s="183"/>
      <c r="AZ328" s="71"/>
      <c r="BA328" s="22"/>
      <c r="BB328" s="22"/>
      <c r="BC328" s="22"/>
      <c r="BD328" s="22"/>
      <c r="BE328" s="2"/>
      <c r="BF328" s="2"/>
      <c r="BG328" s="2"/>
      <c r="BH328" s="2"/>
      <c r="BI328" s="2"/>
      <c r="BJ328" s="2"/>
    </row>
    <row r="329" spans="1:62" ht="14.25" customHeight="1">
      <c r="A329" s="23">
        <v>6</v>
      </c>
      <c r="B329" s="38" t="s">
        <v>729</v>
      </c>
      <c r="C329" s="275"/>
      <c r="D329" s="276" t="s">
        <v>451</v>
      </c>
      <c r="E329" s="277" t="s">
        <v>38</v>
      </c>
      <c r="F329" s="278" t="str">
        <f>IF(D329="","-",IF(VLOOKUP(D329,D4TI!$D$7:$U$58,7,0)=0,"-",IF(AND(D329=D329,OR(E329="T",E329="P")),VLOOKUP(D329,D4TI!$D$7:$U$58,7,0),"-")))</f>
        <v>AMS</v>
      </c>
      <c r="G329" s="278" t="str">
        <f>IF(D329="","-",IF(VLOOKUP(D329,D4TI!$D$7:$U$58,8,0)=0,"-",IF(AND(D329=D329,OR(E329="T",E329="P")),VLOOKUP(D329,D4TI!$D$7:$U$58,8,0),"-")))</f>
        <v>RIS</v>
      </c>
      <c r="H329" s="278" t="str">
        <f>IF(D329="","-",IF(VLOOKUP(D329,D4TI!$D$7:$U$58,9,0)=0,"-",IF(AND(D329=D329,OR(E329="T",E329="P")),VLOOKUP(D329,D4TI!$D$7:$U$58,9,0),"-")))</f>
        <v>-</v>
      </c>
      <c r="I329" s="278" t="str">
        <f>IF(D329="","-",IF(VLOOKUP(D329,D4TI!$D$7:$U$58,17,0)=0,"-",IF(AND(D329=D329,E329="P"),VLOOKUP(D329,D4TI!$D$7:$U$58,17,0),"-")))</f>
        <v>-</v>
      </c>
      <c r="J329" s="279" t="str">
        <f>IF(D329="","-",IF(VLOOKUP(D329,D4TI!$D$7:$U$58,18,0)=0,"-",IF(AND(D329=D329,E329="P"),VLOOKUP(D329,D4TI!$D$7:$U$58,18,0),"-")))</f>
        <v>-</v>
      </c>
      <c r="K329" s="280" t="s">
        <v>336</v>
      </c>
      <c r="L329" s="281" t="s">
        <v>620</v>
      </c>
      <c r="M329" s="275"/>
      <c r="N329" s="276" t="s">
        <v>18</v>
      </c>
      <c r="O329" s="277" t="s">
        <v>38</v>
      </c>
      <c r="P329" s="278" t="str">
        <f>IF(N329="","-",IF(VLOOKUP(N329,D4TI!$D$7:$U$58,7,0)=0,"-",IF(AND(N329=N329,OR(O329="T",O329="P")),VLOOKUP(N329,D4TI!$D$7:$U$58,7,0),"-")))</f>
        <v>-</v>
      </c>
      <c r="Q329" s="278" t="str">
        <f>IF(N329="","-",IF(VLOOKUP(N329,D4TI!$D$7:$U$58,8,0)=0,"-",IF(AND(N329=N329,OR(O329="T",O329="P")),VLOOKUP(N329,D4TI!$D$7:$U$58,8,0),"-")))</f>
        <v>-</v>
      </c>
      <c r="R329" s="278" t="str">
        <f>IF(N329="","-",IF(VLOOKUP(N329,D4TI!$D$7:$U$58,9,0)=0,"-",IF(AND(N329=N329,OR(O329="T",O329="P")),VLOOKUP(N329,D4TI!$D$7:$U$58,9,0),"-")))</f>
        <v>-</v>
      </c>
      <c r="S329" s="278" t="str">
        <f>IF(N329="","-",IF(VLOOKUP(N329,D4TI!$D$7:$U$58,17,0)=0,"-",IF(AND(N329=N329,O329="P"),VLOOKUP(N329,D4TI!$D$7:$U$58,17,0),"-")))</f>
        <v>-</v>
      </c>
      <c r="T329" s="279" t="str">
        <f>IF(N329="","-",IF(VLOOKUP(N329,D4TI!$D$7:$U$58,18,0)=0,"-",IF(AND(N329=N329,O329="P"),VLOOKUP(N329,D4TI!$D$7:$U$58,18,0),"-")))</f>
        <v>-</v>
      </c>
      <c r="U329" s="280" t="s">
        <v>336</v>
      </c>
      <c r="V329" s="281" t="s">
        <v>620</v>
      </c>
      <c r="W329" s="275"/>
      <c r="X329" s="276" t="s">
        <v>270</v>
      </c>
      <c r="Y329" s="277" t="s">
        <v>38</v>
      </c>
      <c r="Z329" s="278" t="str">
        <f>IF(X329="","-",IF(VLOOKUP(X329,D4TI!$D$7:$U$58,7,0)=0,"-",IF(AND(X329=X329,OR(Y329="T",Y329="P")),VLOOKUP(X329,D4TI!$D$7:$U$58,7,0),"-")))</f>
        <v>REG</v>
      </c>
      <c r="AA329" s="278" t="str">
        <f>IF(X329="","-",IF(VLOOKUP(X329,D4TI!$D$7:$U$58,8,0)=0,"-",IF(AND(X329=X329,OR(Y329="T",Y329="P")),VLOOKUP(X329,D4TI!$D$7:$U$58,8,0),"-")))</f>
        <v>-</v>
      </c>
      <c r="AB329" s="278" t="str">
        <f>IF(X329="","-",IF(VLOOKUP(X329,D4TI!$D$7:$U$58,9,0)=0,"-",IF(AND(X329=X329,OR(Y329="T",Y329="P")),VLOOKUP(X329,D4TI!$D$7:$U$58,9,0),"-")))</f>
        <v>-</v>
      </c>
      <c r="AC329" s="278" t="str">
        <f>IF(X329="","-",IF(VLOOKUP(X329,D4TI!$D$7:$U$58,17,0)=0,"-",IF(AND(X329=X329,Y329="P"),VLOOKUP(X329,D4TI!$D$7:$U$58,17,0),"-")))</f>
        <v>-</v>
      </c>
      <c r="AD329" s="279" t="str">
        <f>IF(X329="","-",IF(VLOOKUP(X329,D4TI!$D$7:$U$58,18,0)=0,"-",IF(AND(X329=X329,Y329="P"),VLOOKUP(X329,D4TI!$D$7:$U$58,18,0),"-")))</f>
        <v>-</v>
      </c>
      <c r="AE329" s="280" t="s">
        <v>336</v>
      </c>
      <c r="AF329" s="281" t="s">
        <v>160</v>
      </c>
      <c r="AG329" s="275"/>
      <c r="AH329" s="276" t="s">
        <v>337</v>
      </c>
      <c r="AI329" s="277" t="s">
        <v>38</v>
      </c>
      <c r="AJ329" s="278" t="str">
        <f>IF(AH329="","-",IF(VLOOKUP(AH329,D4TI!$D$7:$U$58,7,0)=0,"-",IF(AND(AH329=AH329,OR(AI329="T",AI329="P")),VLOOKUP(AH329,D4TI!$D$7:$U$58,7,0),"-")))</f>
        <v>RDT</v>
      </c>
      <c r="AK329" s="278" t="str">
        <f>IF(AH329="","-",IF(VLOOKUP(AH329,D4TI!$D$7:$U$58,8,0)=0,"-",IF(AND(AH329=AH329,OR(AI329="T",AI329="P")),VLOOKUP(AH329,D4TI!$D$7:$U$58,8,0),"-")))</f>
        <v>-</v>
      </c>
      <c r="AL329" s="278" t="str">
        <f>IF(AH329="","-",IF(VLOOKUP(AH329,D4TI!$D$7:$U$58,9,0)=0,"-",IF(AND(AH329=AH329,OR(AI329="T",AI329="P")),VLOOKUP(AH329,D4TI!$D$7:$U$58,9,0),"-")))</f>
        <v>-</v>
      </c>
      <c r="AM329" s="278" t="str">
        <f>IF(AH329="","-",IF(VLOOKUP(AH329,D4TI!$D$7:$U$58,17,0)=0,"-",IF(AND(AH329=AH329,AI329="P"),VLOOKUP(AH329,D4TI!$D$7:$U$58,17,0),"-")))</f>
        <v>CDN</v>
      </c>
      <c r="AN329" s="279" t="str">
        <f>IF(AH329="","-",IF(VLOOKUP(AH329,D4TI!$D$7:$U$58,18,0)=0,"-",IF(AND(AH329=AH329,AI329="P"),VLOOKUP(AH329,D4TI!$D$7:$U$58,18,0),"-")))</f>
        <v>-</v>
      </c>
      <c r="AO329" s="280" t="s">
        <v>336</v>
      </c>
      <c r="AP329" s="281" t="s">
        <v>144</v>
      </c>
      <c r="AQ329" s="275"/>
      <c r="AR329" s="276" t="s">
        <v>451</v>
      </c>
      <c r="AS329" s="277" t="s">
        <v>38</v>
      </c>
      <c r="AT329" s="278" t="str">
        <f>IF(AR329="","-",IF(VLOOKUP(AR329,D4TI!$D$7:$U$58,7,0)=0,"-",IF(AND(AR329=AR329,OR(AS329="T",AS329="P")),VLOOKUP(AR329,D4TI!$D$7:$U$58,7,0),"-")))</f>
        <v>AMS</v>
      </c>
      <c r="AU329" s="278" t="str">
        <f>IF(AR329="","-",IF(VLOOKUP(AR329,D4TI!$D$7:$U$58,8,0)=0,"-",IF(AND(AR329=AR329,OR(AS329="T",AS329="P")),VLOOKUP(AR329,D4TI!$D$7:$U$58,8,0),"-")))</f>
        <v>RIS</v>
      </c>
      <c r="AV329" s="278" t="str">
        <f>IF(AR329="","-",IF(VLOOKUP(AR329,D4TI!$D$7:$U$58,9,0)=0,"-",IF(AND(AR329=AR329,OR(AS329="T",AS329="P")),VLOOKUP(AR329,D4TI!$D$7:$U$58,9,0),"-")))</f>
        <v>-</v>
      </c>
      <c r="AW329" s="278" t="str">
        <f>IF(AR329="","-",IF(VLOOKUP(AR329,D4TI!$D$7:$U$58,17,0)=0,"-",IF(AND(AR329=AR329,AS329="P"),VLOOKUP(AR329,D4TI!$D$7:$U$58,17,0),"-")))</f>
        <v>-</v>
      </c>
      <c r="AX329" s="279" t="str">
        <f>IF(AR329="","-",IF(VLOOKUP(AR329,D4TI!$D$7:$U$58,18,0)=0,"-",IF(AND(AR329=AR329,AS329="P"),VLOOKUP(AR329,D4TI!$D$7:$U$58,18,0),"-")))</f>
        <v>-</v>
      </c>
      <c r="AY329" s="280" t="s">
        <v>336</v>
      </c>
      <c r="AZ329" s="281" t="s">
        <v>149</v>
      </c>
      <c r="BA329" s="22"/>
      <c r="BB329" s="22"/>
      <c r="BC329" s="22"/>
      <c r="BD329" s="22"/>
      <c r="BE329" s="2"/>
      <c r="BF329" s="2"/>
      <c r="BG329" s="2"/>
      <c r="BH329" s="2"/>
      <c r="BI329" s="2"/>
      <c r="BJ329" s="2"/>
    </row>
    <row r="330" spans="1:62" ht="14.25" customHeight="1">
      <c r="A330" s="23">
        <v>6</v>
      </c>
      <c r="B330" s="38" t="s">
        <v>729</v>
      </c>
      <c r="C330" s="275"/>
      <c r="D330" s="276" t="s">
        <v>344</v>
      </c>
      <c r="E330" s="277" t="s">
        <v>31</v>
      </c>
      <c r="F330" s="278" t="str">
        <f>IF(D330="","-",IF(VLOOKUP(D330,'S1-TI'!$D$7:$U$58,7,0)=0,"-",IF(AND(D330=D330,OR(E330="T",E330="P")),VLOOKUP(D330,'S1-TI'!$D$7:$U$58,7,0),"-")))</f>
        <v>JHS</v>
      </c>
      <c r="G330" s="278" t="str">
        <f>IF(D330="","-",IF(VLOOKUP(D330,'S1-TI'!$D$7:$U$58,8,0)=0,"-",IF(AND(D330=D330,OR(E330="T",E330="P")),VLOOKUP(D330,'S1-TI'!$D$7:$U$58,8,0),"-")))</f>
        <v>THS</v>
      </c>
      <c r="H330" s="278" t="str">
        <f>IF(D330="","-",IF(VLOOKUP(D330,'S1-TI'!$D$7:$U$58,9,0)=0,"-",IF(AND(D330=D330,OR(E330="T",E330="P")),VLOOKUP(D330,'S1-TI'!$D$7:$U$58,9,0),"-")))</f>
        <v>-</v>
      </c>
      <c r="I330" s="278" t="str">
        <f>IF(D330="","-",IF(VLOOKUP(D330,'S1-TI'!$D$7:$U$58,17,0)=0,"-",IF(AND(D330=D330,E330="P"),VLOOKUP(D330,'S1-TI'!$D$7:$U$58,17,0),"-")))</f>
        <v>-</v>
      </c>
      <c r="J330" s="279" t="str">
        <f>IF(D330="","-",IF(VLOOKUP(D330,'S1-TI'!$D$7:$U$58,18,0)=0,"-",IF(AND(D330=D330,E330="P"),VLOOKUP(D330,'S1-TI'!$D$7:$U$58,18,0),"-")))</f>
        <v>-</v>
      </c>
      <c r="K330" s="280" t="s">
        <v>341</v>
      </c>
      <c r="L330" s="281" t="s">
        <v>111</v>
      </c>
      <c r="M330" s="275"/>
      <c r="N330" s="276" t="s">
        <v>270</v>
      </c>
      <c r="O330" s="277" t="s">
        <v>31</v>
      </c>
      <c r="P330" s="278" t="str">
        <f>IF(N330="","-",IF(VLOOKUP(N330,'S1-TI'!$D$7:$U$58,7,0)=0,"-",IF(AND(N330=N330,OR(O330="T",O330="P")),VLOOKUP(N330,'S1-TI'!$D$7:$U$58,7,0),"-")))</f>
        <v>ICB</v>
      </c>
      <c r="Q330" s="278" t="str">
        <f>IF(N330="","-",IF(VLOOKUP(N330,'S1-TI'!$D$7:$U$58,8,0)=0,"-",IF(AND(N330=N330,OR(O330="T",O330="P")),VLOOKUP(N330,'S1-TI'!$D$7:$U$58,8,0),"-")))</f>
        <v>-</v>
      </c>
      <c r="R330" s="278" t="str">
        <f>IF(N330="","-",IF(VLOOKUP(N330,'S1-TI'!$D$7:$U$58,9,0)=0,"-",IF(AND(N330=N330,OR(O330="T",O330="P")),VLOOKUP(N330,'S1-TI'!$D$7:$U$58,9,0),"-")))</f>
        <v>-</v>
      </c>
      <c r="S330" s="278" t="str">
        <f>IF(N330="","-",IF(VLOOKUP(N330,'S1-TI'!$D$7:$U$58,17,0)=0,"-",IF(AND(N330=N330,O330="P"),VLOOKUP(N330,'S1-TI'!$D$7:$U$58,17,0),"-")))</f>
        <v>-</v>
      </c>
      <c r="T330" s="279" t="str">
        <f>IF(N330="","-",IF(VLOOKUP(N330,'S1-TI'!$D$7:$U$58,18,0)=0,"-",IF(AND(N330=N330,O330="P"),VLOOKUP(N330,'S1-TI'!$D$7:$U$58,18,0),"-")))</f>
        <v>-</v>
      </c>
      <c r="U330" s="280" t="s">
        <v>341</v>
      </c>
      <c r="V330" s="281" t="s">
        <v>49</v>
      </c>
      <c r="W330" s="275"/>
      <c r="X330" s="276" t="s">
        <v>593</v>
      </c>
      <c r="Y330" s="277" t="s">
        <v>38</v>
      </c>
      <c r="Z330" s="278" t="str">
        <f>IF(X330="","-",IF(VLOOKUP(X330,'S1-TI'!$D$7:$U$58,7,0)=0,"-",IF(AND(X330=X330,OR(Y330="T",Y330="P")),VLOOKUP(X330,'S1-TI'!$D$7:$U$58,7,0),"-")))</f>
        <v>SGS</v>
      </c>
      <c r="AA330" s="278" t="str">
        <f>IF(X330="","-",IF(VLOOKUP(X330,'S1-TI'!$D$7:$U$58,8,0)=0,"-",IF(AND(X330=X330,OR(Y330="T",Y330="P")),VLOOKUP(X330,'S1-TI'!$D$7:$U$58,8,0),"-")))</f>
        <v>YYS</v>
      </c>
      <c r="AB330" s="278" t="str">
        <f>IF(X330="","-",IF(VLOOKUP(X330,'S1-TI'!$D$7:$U$58,9,0)=0,"-",IF(AND(X330=X330,OR(Y330="T",Y330="P")),VLOOKUP(X330,'S1-TI'!$D$7:$U$58,9,0),"-")))</f>
        <v>-</v>
      </c>
      <c r="AC330" s="278" t="str">
        <f>IF(X330="","-",IF(VLOOKUP(X330,'S1-TI'!$D$7:$U$58,17,0)=0,"-",IF(AND(X330=X330,Y330="P"),VLOOKUP(X330,'S1-TI'!$D$7:$U$58,17,0),"-")))</f>
        <v>DES</v>
      </c>
      <c r="AD330" s="279" t="str">
        <f>IF(X330="","-",IF(VLOOKUP(X330,'S1-TI'!$D$7:$U$58,18,0)=0,"-",IF(AND(X330=X330,Y330="P"),VLOOKUP(X330,'S1-TI'!$D$7:$U$58,18,0),"-")))</f>
        <v>RGS</v>
      </c>
      <c r="AE330" s="280" t="s">
        <v>341</v>
      </c>
      <c r="AF330" s="281" t="s">
        <v>107</v>
      </c>
      <c r="AG330" s="275"/>
      <c r="AH330" s="276" t="s">
        <v>270</v>
      </c>
      <c r="AI330" s="277" t="s">
        <v>31</v>
      </c>
      <c r="AJ330" s="278" t="str">
        <f>IF(AH330="","-",IF(VLOOKUP(AH330,'S1-TI'!$D$7:$U$58,7,0)=0,"-",IF(AND(AH330=AH330,OR(AI330="T",AI330="P")),VLOOKUP(AH330,'S1-TI'!$D$7:$U$58,7,0),"-")))</f>
        <v>ICB</v>
      </c>
      <c r="AK330" s="278" t="str">
        <f>IF(AH330="","-",IF(VLOOKUP(AH330,'S1-TI'!$D$7:$U$58,8,0)=0,"-",IF(AND(AH330=AH330,OR(AI330="T",AI330="P")),VLOOKUP(AH330,'S1-TI'!$D$7:$U$58,8,0),"-")))</f>
        <v>-</v>
      </c>
      <c r="AL330" s="278" t="str">
        <f>IF(AH330="","-",IF(VLOOKUP(AH330,'S1-TI'!$D$7:$U$58,9,0)=0,"-",IF(AND(AH330=AH330,OR(AI330="T",AI330="P")),VLOOKUP(AH330,'S1-TI'!$D$7:$U$58,9,0),"-")))</f>
        <v>-</v>
      </c>
      <c r="AM330" s="278" t="str">
        <f>IF(AH330="","-",IF(VLOOKUP(AH330,'S1-TI'!$D$7:$U$58,17,0)=0,"-",IF(AND(AH330=AH330,AI330="P"),VLOOKUP(AH330,'S1-TI'!$D$7:$U$58,17,0),"-")))</f>
        <v>-</v>
      </c>
      <c r="AN330" s="279" t="str">
        <f>IF(AH330="","-",IF(VLOOKUP(AH330,'S1-TI'!$D$7:$U$58,18,0)=0,"-",IF(AND(AH330=AH330,AI330="P"),VLOOKUP(AH330,'S1-TI'!$D$7:$U$58,18,0),"-")))</f>
        <v>-</v>
      </c>
      <c r="AO330" s="280" t="s">
        <v>341</v>
      </c>
      <c r="AP330" s="281" t="s">
        <v>36</v>
      </c>
      <c r="AQ330" s="275"/>
      <c r="AR330" s="282"/>
      <c r="AS330" s="275"/>
      <c r="AT330" s="278" t="str">
        <f>IF(AR330="","-",IF(VLOOKUP(AR330,'S1-TI'!$D$7:$U$58,7,0)=0,"-",IF(AND(AR330=AR330,OR(AS330="T",AS330="P")),VLOOKUP(AR330,'S1-TI'!$D$7:$U$58,7,0),"-")))</f>
        <v>-</v>
      </c>
      <c r="AU330" s="278" t="str">
        <f>IF(AR330="","-",IF(VLOOKUP(AR330,'S1-TI'!$D$7:$U$58,8,0)=0,"-",IF(AND(AR330=AR330,OR(AS330="T",AS330="P")),VLOOKUP(AR330,'S1-TI'!$D$7:$U$58,8,0),"-")))</f>
        <v>-</v>
      </c>
      <c r="AV330" s="278" t="str">
        <f>IF(AR330="","-",IF(VLOOKUP(AR330,'S1-TI'!$D$7:$U$58,9,0)=0,"-",IF(AND(AR330=AR330,OR(AS330="T",AS330="P")),VLOOKUP(AR330,'S1-TI'!$D$7:$U$58,9,0),"-")))</f>
        <v>-</v>
      </c>
      <c r="AW330" s="278" t="str">
        <f>IF(AR330="","-",IF(VLOOKUP(AR330,'S1-TI'!$D$7:$U$58,17,0)=0,"-",IF(AND(AR330=AR330,AS330="P"),VLOOKUP(AR330,'S1-TI'!$D$7:$U$58,17,0),"-")))</f>
        <v>-</v>
      </c>
      <c r="AX330" s="279" t="str">
        <f>IF(AR330="","-",IF(VLOOKUP(AR330,'S1-TI'!$D$7:$U$58,18,0)=0,"-",IF(AND(AR330=AR330,AS330="P"),VLOOKUP(AR330,'S1-TI'!$D$7:$U$58,18,0),"-")))</f>
        <v>-</v>
      </c>
      <c r="AY330" s="280" t="s">
        <v>341</v>
      </c>
      <c r="AZ330" s="283"/>
      <c r="BA330" s="22"/>
      <c r="BB330" s="22"/>
      <c r="BC330" s="22"/>
      <c r="BD330" s="22"/>
      <c r="BE330" s="2"/>
      <c r="BF330" s="2"/>
      <c r="BG330" s="2"/>
      <c r="BH330" s="2"/>
      <c r="BI330" s="2"/>
      <c r="BJ330" s="2"/>
    </row>
    <row r="331" spans="1:62" ht="14.25" customHeight="1">
      <c r="A331" s="23">
        <v>6</v>
      </c>
      <c r="B331" s="38" t="s">
        <v>729</v>
      </c>
      <c r="C331" s="275"/>
      <c r="D331" s="276" t="s">
        <v>344</v>
      </c>
      <c r="E331" s="277" t="s">
        <v>31</v>
      </c>
      <c r="F331" s="278" t="str">
        <f>IF(D331="","-",IF(VLOOKUP(D331,'S1-TI'!$D$7:$U$58,7,0)=0,"-",IF(AND(D331=D331,OR(E331="T",E331="P")),VLOOKUP(D331,'S1-TI'!$D$7:$U$58,7,0),"-")))</f>
        <v>JHS</v>
      </c>
      <c r="G331" s="278" t="str">
        <f>IF(D331="","-",IF(VLOOKUP(D331,'S1-TI'!$D$7:$U$58,8,0)=0,"-",IF(AND(D331=D331,OR(E331="T",E331="P")),VLOOKUP(D331,'S1-TI'!$D$7:$U$58,8,0),"-")))</f>
        <v>THS</v>
      </c>
      <c r="H331" s="278" t="str">
        <f>IF(D331="","-",IF(VLOOKUP(D331,'S1-TI'!$D$7:$U$58,9,0)=0,"-",IF(AND(D331=D331,OR(E331="T",E331="P")),VLOOKUP(D331,'S1-TI'!$D$7:$U$58,9,0),"-")))</f>
        <v>-</v>
      </c>
      <c r="I331" s="278" t="str">
        <f>IF(D331="","-",IF(VLOOKUP(D331,'S1-TI'!$D$7:$U$58,17,0)=0,"-",IF(AND(D331=D331,E331="P"),VLOOKUP(D331,'S1-TI'!$D$7:$U$58,17,0),"-")))</f>
        <v>-</v>
      </c>
      <c r="J331" s="279" t="str">
        <f>IF(D331="","-",IF(VLOOKUP(D331,'S1-TI'!$D$7:$U$58,18,0)=0,"-",IF(AND(D331=D331,E331="P"),VLOOKUP(D331,'S1-TI'!$D$7:$U$58,18,0),"-")))</f>
        <v>-</v>
      </c>
      <c r="K331" s="280" t="s">
        <v>347</v>
      </c>
      <c r="L331" s="281" t="s">
        <v>111</v>
      </c>
      <c r="M331" s="275"/>
      <c r="N331" s="276" t="s">
        <v>270</v>
      </c>
      <c r="O331" s="277" t="s">
        <v>31</v>
      </c>
      <c r="P331" s="278" t="str">
        <f>IF(N331="","-",IF(VLOOKUP(N331,'S1-TI'!$D$7:$U$58,7,0)=0,"-",IF(AND(N331=N331,OR(O331="T",O331="P")),VLOOKUP(N331,'S1-TI'!$D$7:$U$58,7,0),"-")))</f>
        <v>ICB</v>
      </c>
      <c r="Q331" s="278" t="str">
        <f>IF(N331="","-",IF(VLOOKUP(N331,'S1-TI'!$D$7:$U$58,8,0)=0,"-",IF(AND(N331=N331,OR(O331="T",O331="P")),VLOOKUP(N331,'S1-TI'!$D$7:$U$58,8,0),"-")))</f>
        <v>-</v>
      </c>
      <c r="R331" s="278" t="str">
        <f>IF(N331="","-",IF(VLOOKUP(N331,'S1-TI'!$D$7:$U$58,9,0)=0,"-",IF(AND(N331=N331,OR(O331="T",O331="P")),VLOOKUP(N331,'S1-TI'!$D$7:$U$58,9,0),"-")))</f>
        <v>-</v>
      </c>
      <c r="S331" s="278" t="str">
        <f>IF(N331="","-",IF(VLOOKUP(N331,'S1-TI'!$D$7:$U$58,17,0)=0,"-",IF(AND(N331=N331,O331="P"),VLOOKUP(N331,'S1-TI'!$D$7:$U$58,17,0),"-")))</f>
        <v>-</v>
      </c>
      <c r="T331" s="279" t="str">
        <f>IF(N331="","-",IF(VLOOKUP(N331,'S1-TI'!$D$7:$U$58,18,0)=0,"-",IF(AND(N331=N331,O331="P"),VLOOKUP(N331,'S1-TI'!$D$7:$U$58,18,0),"-")))</f>
        <v>-</v>
      </c>
      <c r="U331" s="280" t="s">
        <v>347</v>
      </c>
      <c r="V331" s="281" t="s">
        <v>49</v>
      </c>
      <c r="W331" s="275"/>
      <c r="X331" s="276" t="s">
        <v>593</v>
      </c>
      <c r="Y331" s="277" t="s">
        <v>38</v>
      </c>
      <c r="Z331" s="278" t="str">
        <f>IF(X331="","-",IF(VLOOKUP(X331,'S1-TI'!$D$7:$U$58,7,0)=0,"-",IF(AND(X331=X331,OR(Y331="T",Y331="P")),VLOOKUP(X331,'S1-TI'!$D$7:$U$58,7,0),"-")))</f>
        <v>SGS</v>
      </c>
      <c r="AA331" s="278" t="str">
        <f>IF(X331="","-",IF(VLOOKUP(X331,'S1-TI'!$D$7:$U$58,8,0)=0,"-",IF(AND(X331=X331,OR(Y331="T",Y331="P")),VLOOKUP(X331,'S1-TI'!$D$7:$U$58,8,0),"-")))</f>
        <v>YYS</v>
      </c>
      <c r="AB331" s="278" t="str">
        <f>IF(X331="","-",IF(VLOOKUP(X331,'S1-TI'!$D$7:$U$58,9,0)=0,"-",IF(AND(X331=X331,OR(Y331="T",Y331="P")),VLOOKUP(X331,'S1-TI'!$D$7:$U$58,9,0),"-")))</f>
        <v>-</v>
      </c>
      <c r="AC331" s="278" t="str">
        <f>IF(X331="","-",IF(VLOOKUP(X331,'S1-TI'!$D$7:$U$58,17,0)=0,"-",IF(AND(X331=X331,Y331="P"),VLOOKUP(X331,'S1-TI'!$D$7:$U$58,17,0),"-")))</f>
        <v>DES</v>
      </c>
      <c r="AD331" s="279" t="str">
        <f>IF(X331="","-",IF(VLOOKUP(X331,'S1-TI'!$D$7:$U$58,18,0)=0,"-",IF(AND(X331=X331,Y331="P"),VLOOKUP(X331,'S1-TI'!$D$7:$U$58,18,0),"-")))</f>
        <v>RGS</v>
      </c>
      <c r="AE331" s="280" t="s">
        <v>347</v>
      </c>
      <c r="AF331" s="281" t="s">
        <v>107</v>
      </c>
      <c r="AG331" s="275"/>
      <c r="AH331" s="276" t="s">
        <v>270</v>
      </c>
      <c r="AI331" s="277" t="s">
        <v>31</v>
      </c>
      <c r="AJ331" s="278" t="str">
        <f>IF(AH331="","-",IF(VLOOKUP(AH331,'S1-TI'!$D$7:$U$58,7,0)=0,"-",IF(AND(AH331=AH331,OR(AI331="T",AI331="P")),VLOOKUP(AH331,'S1-TI'!$D$7:$U$58,7,0),"-")))</f>
        <v>ICB</v>
      </c>
      <c r="AK331" s="278" t="str">
        <f>IF(AH331="","-",IF(VLOOKUP(AH331,'S1-TI'!$D$7:$U$58,8,0)=0,"-",IF(AND(AH331=AH331,OR(AI331="T",AI331="P")),VLOOKUP(AH331,'S1-TI'!$D$7:$U$58,8,0),"-")))</f>
        <v>-</v>
      </c>
      <c r="AL331" s="278" t="str">
        <f>IF(AH331="","-",IF(VLOOKUP(AH331,'S1-TI'!$D$7:$U$58,9,0)=0,"-",IF(AND(AH331=AH331,OR(AI331="T",AI331="P")),VLOOKUP(AH331,'S1-TI'!$D$7:$U$58,9,0),"-")))</f>
        <v>-</v>
      </c>
      <c r="AM331" s="278" t="str">
        <f>IF(AH331="","-",IF(VLOOKUP(AH331,'S1-TI'!$D$7:$U$58,17,0)=0,"-",IF(AND(AH331=AH331,AI331="P"),VLOOKUP(AH331,'S1-TI'!$D$7:$U$58,17,0),"-")))</f>
        <v>-</v>
      </c>
      <c r="AN331" s="279" t="str">
        <f>IF(AH331="","-",IF(VLOOKUP(AH331,'S1-TI'!$D$7:$U$58,18,0)=0,"-",IF(AND(AH331=AH331,AI331="P"),VLOOKUP(AH331,'S1-TI'!$D$7:$U$58,18,0),"-")))</f>
        <v>-</v>
      </c>
      <c r="AO331" s="280" t="s">
        <v>347</v>
      </c>
      <c r="AP331" s="281" t="s">
        <v>36</v>
      </c>
      <c r="AQ331" s="275"/>
      <c r="AR331" s="282"/>
      <c r="AS331" s="275"/>
      <c r="AT331" s="278" t="str">
        <f>IF(AR331="","-",IF(VLOOKUP(AR331,'S1-TI'!$D$7:$U$58,7,0)=0,"-",IF(AND(AR331=AR331,OR(AS331="T",AS331="P")),VLOOKUP(AR331,'S1-TI'!$D$7:$U$58,7,0),"-")))</f>
        <v>-</v>
      </c>
      <c r="AU331" s="278" t="str">
        <f>IF(AR331="","-",IF(VLOOKUP(AR331,'S1-TI'!$D$7:$U$58,8,0)=0,"-",IF(AND(AR331=AR331,OR(AS331="T",AS331="P")),VLOOKUP(AR331,'S1-TI'!$D$7:$U$58,8,0),"-")))</f>
        <v>-</v>
      </c>
      <c r="AV331" s="278" t="str">
        <f>IF(AR331="","-",IF(VLOOKUP(AR331,'S1-TI'!$D$7:$U$58,9,0)=0,"-",IF(AND(AR331=AR331,OR(AS331="T",AS331="P")),VLOOKUP(AR331,'S1-TI'!$D$7:$U$58,9,0),"-")))</f>
        <v>-</v>
      </c>
      <c r="AW331" s="278" t="str">
        <f>IF(AR331="","-",IF(VLOOKUP(AR331,'S1-TI'!$D$7:$U$58,17,0)=0,"-",IF(AND(AR331=AR331,AS331="P"),VLOOKUP(AR331,'S1-TI'!$D$7:$U$58,17,0),"-")))</f>
        <v>-</v>
      </c>
      <c r="AX331" s="279" t="str">
        <f>IF(AR331="","-",IF(VLOOKUP(AR331,'S1-TI'!$D$7:$U$58,18,0)=0,"-",IF(AND(AR331=AR331,AS331="P"),VLOOKUP(AR331,'S1-TI'!$D$7:$U$58,18,0),"-")))</f>
        <v>-</v>
      </c>
      <c r="AY331" s="280" t="s">
        <v>347</v>
      </c>
      <c r="AZ331" s="283"/>
      <c r="BA331" s="22"/>
      <c r="BB331" s="22"/>
      <c r="BC331" s="22"/>
      <c r="BD331" s="22"/>
      <c r="BE331" s="2"/>
      <c r="BF331" s="2"/>
      <c r="BG331" s="2"/>
      <c r="BH331" s="2"/>
      <c r="BI331" s="2"/>
      <c r="BJ331" s="2"/>
    </row>
    <row r="332" spans="1:62" ht="14.25" customHeight="1">
      <c r="A332" s="23">
        <v>6</v>
      </c>
      <c r="B332" s="38" t="s">
        <v>729</v>
      </c>
      <c r="C332" s="275"/>
      <c r="D332" s="276" t="s">
        <v>647</v>
      </c>
      <c r="E332" s="277" t="s">
        <v>31</v>
      </c>
      <c r="F332" s="278" t="str">
        <f>IF(D332="","-",IF(VLOOKUP(D332,'S1-SI'!$D$7:$U$58,7,0)=0,"-",IF(AND(D332=D332,OR(E332="T",E332="P")),VLOOKUP(D332,'S1-SI'!$D$7:$U$58,7,0),"-")))</f>
        <v>SGS</v>
      </c>
      <c r="G332" s="278" t="str">
        <f>IF(D332="","-",IF(VLOOKUP(D332,'S1-SI'!$D$7:$U$58,8,0)=0,"-",IF(AND(D332=D332,OR(E332="T",E332="P")),VLOOKUP(D332,'S1-SI'!$D$7:$U$58,8,0),"-")))</f>
        <v>-</v>
      </c>
      <c r="H332" s="278" t="str">
        <f>IF(D332="","-",IF(VLOOKUP(D332,'S1-SI'!$D$7:$U$58,9,0)=0,"-",IF(AND(D332=D332,OR(E332="T",E332="P")),VLOOKUP(D332,'S1-SI'!$D$7:$U$58,9,0),"-")))</f>
        <v>-</v>
      </c>
      <c r="I332" s="278" t="str">
        <f>IF(D332="","-",IF(VLOOKUP(D332,'S1-SI'!$D$7:$U$58,17,0)=0,"-",IF(AND(D332=D332,E332="P"),VLOOKUP(D332,'S1-SI'!$D$7:$U$58,17,0),"-")))</f>
        <v>-</v>
      </c>
      <c r="J332" s="279" t="str">
        <f>IF(D332="","-",IF(VLOOKUP(D332,'S1-SI'!$D$7:$U$58,18,0)=0,"-",IF(AND(D332=D332,E332="P"),VLOOKUP(D332,'S1-SI'!$D$7:$U$58,18,0),"-")))</f>
        <v>-</v>
      </c>
      <c r="K332" s="289" t="s">
        <v>354</v>
      </c>
      <c r="L332" s="281" t="s">
        <v>107</v>
      </c>
      <c r="M332" s="275"/>
      <c r="N332" s="276"/>
      <c r="O332" s="277"/>
      <c r="P332" s="278" t="str">
        <f>IF(N332="","-",IF(VLOOKUP(N332,'S1-SI'!$D$7:$U$58,7,0)=0,"-",IF(AND(N332=N332,OR(O332="T",O332="P")),VLOOKUP(N332,'S1-SI'!$D$7:$U$58,7,0),"-")))</f>
        <v>-</v>
      </c>
      <c r="Q332" s="278" t="str">
        <f>IF(N332="","-",IF(VLOOKUP(N332,'S1-SI'!$D$7:$U$58,8,0)=0,"-",IF(AND(N332=N332,OR(O332="T",O332="P")),VLOOKUP(N332,'S1-SI'!$D$7:$U$58,8,0),"-")))</f>
        <v>-</v>
      </c>
      <c r="R332" s="278" t="str">
        <f>IF(N332="","-",IF(VLOOKUP(N332,'S1-SI'!$D$7:$U$58,9,0)=0,"-",IF(AND(N332=N332,OR(O332="T",O332="P")),VLOOKUP(N332,'S1-SI'!$D$7:$U$58,9,0),"-")))</f>
        <v>-</v>
      </c>
      <c r="S332" s="278" t="str">
        <f>IF(N332="","-",IF(VLOOKUP(N332,'S1-SI'!$D$7:$U$58,17,0)=0,"-",IF(AND(N332=N332,O332="P"),VLOOKUP(N332,'S1-SI'!$D$7:$U$58,17,0),"-")))</f>
        <v>-</v>
      </c>
      <c r="T332" s="279" t="str">
        <f>IF(N332="","-",IF(VLOOKUP(N332,'S1-SI'!$D$7:$U$58,18,0)=0,"-",IF(AND(N332=N332,O332="P"),VLOOKUP(N332,'S1-SI'!$D$7:$U$58,18,0),"-")))</f>
        <v>-</v>
      </c>
      <c r="U332" s="290" t="s">
        <v>354</v>
      </c>
      <c r="V332" s="281"/>
      <c r="W332" s="275"/>
      <c r="X332" s="276" t="s">
        <v>270</v>
      </c>
      <c r="Y332" s="277" t="s">
        <v>31</v>
      </c>
      <c r="Z332" s="278" t="str">
        <f>IF(X332="","-",IF(VLOOKUP(X332,'S1-SI'!$D$7:$U$58,7,0)=0,"-",IF(AND(X332=X332,OR(Y332="T",Y332="P")),VLOOKUP(X332,'S1-SI'!$D$7:$U$58,7,0),"-")))</f>
        <v>PAT</v>
      </c>
      <c r="AA332" s="278" t="str">
        <f>IF(X332="","-",IF(VLOOKUP(X332,'S1-SI'!$D$7:$U$58,8,0)=0,"-",IF(AND(X332=X332,OR(Y332="T",Y332="P")),VLOOKUP(X332,'S1-SI'!$D$7:$U$58,8,0),"-")))</f>
        <v>-</v>
      </c>
      <c r="AB332" s="278" t="str">
        <f>IF(X332="","-",IF(VLOOKUP(X332,'S1-SI'!$D$7:$U$58,9,0)=0,"-",IF(AND(X332=X332,OR(Y332="T",Y332="P")),VLOOKUP(X332,'S1-SI'!$D$7:$U$58,9,0),"-")))</f>
        <v>-</v>
      </c>
      <c r="AC332" s="278" t="str">
        <f>IF(X332="","-",IF(VLOOKUP(X332,'S1-SI'!$D$7:$U$58,17,0)=0,"-",IF(AND(X332=X332,Y332="P"),VLOOKUP(X332,'S1-SI'!$D$7:$U$58,17,0),"-")))</f>
        <v>-</v>
      </c>
      <c r="AD332" s="279" t="str">
        <f>IF(X332="","-",IF(VLOOKUP(X332,'S1-SI'!$D$7:$U$58,18,0)=0,"-",IF(AND(X332=X332,Y332="P"),VLOOKUP(X332,'S1-SI'!$D$7:$U$58,18,0),"-")))</f>
        <v>-</v>
      </c>
      <c r="AE332" s="290" t="s">
        <v>354</v>
      </c>
      <c r="AF332" s="281" t="s">
        <v>26</v>
      </c>
      <c r="AG332" s="275"/>
      <c r="AH332" s="276" t="s">
        <v>624</v>
      </c>
      <c r="AI332" s="277" t="s">
        <v>38</v>
      </c>
      <c r="AJ332" s="278" t="str">
        <f>IF(AH332="","-",IF(VLOOKUP(AH332,'S1-SI'!$D$7:$U$58,7,0)=0,"-",IF(AND(AH332=AH332,OR(AI332="T",AI332="P")),VLOOKUP(AH332,'S1-SI'!$D$7:$U$58,7,0),"-")))</f>
        <v>SGS</v>
      </c>
      <c r="AK332" s="278" t="str">
        <f>IF(AH332="","-",IF(VLOOKUP(AH332,'S1-SI'!$D$7:$U$58,8,0)=0,"-",IF(AND(AH332=AH332,OR(AI332="T",AI332="P")),VLOOKUP(AH332,'S1-SI'!$D$7:$U$58,8,0),"-")))</f>
        <v>-</v>
      </c>
      <c r="AL332" s="278" t="str">
        <f>IF(AH332="","-",IF(VLOOKUP(AH332,'S1-SI'!$D$7:$U$58,9,0)=0,"-",IF(AND(AH332=AH332,OR(AI332="T",AI332="P")),VLOOKUP(AH332,'S1-SI'!$D$7:$U$58,9,0),"-")))</f>
        <v>-</v>
      </c>
      <c r="AM332" s="278" t="str">
        <f>IF(AH332="","-",IF(VLOOKUP(AH332,'S1-SI'!$D$7:$U$58,17,0)=0,"-",IF(AND(AH332=AH332,AI332="P"),VLOOKUP(AH332,'S1-SI'!$D$7:$U$58,17,0),"-")))</f>
        <v>SJS</v>
      </c>
      <c r="AN332" s="279" t="str">
        <f>IF(AH332="","-",IF(VLOOKUP(AH332,'S1-SI'!$D$7:$U$58,18,0)=0,"-",IF(AND(AH332=AH332,AI332="P"),VLOOKUP(AH332,'S1-SI'!$D$7:$U$58,18,0),"-")))</f>
        <v>-</v>
      </c>
      <c r="AO332" s="290" t="s">
        <v>354</v>
      </c>
      <c r="AP332" s="281" t="s">
        <v>46</v>
      </c>
      <c r="AQ332" s="275"/>
      <c r="AR332" s="276" t="s">
        <v>305</v>
      </c>
      <c r="AS332" s="277" t="s">
        <v>38</v>
      </c>
      <c r="AT332" s="278" t="str">
        <f>IF(AR332="","-",IF(VLOOKUP(AR332,'S1-SI'!$D$7:$U$58,7,0)=0,"-",IF(AND(AR332=AR332,OR(AS332="T",AS332="P")),VLOOKUP(AR332,'S1-SI'!$D$7:$U$58,7,0),"-")))</f>
        <v>PAT</v>
      </c>
      <c r="AU332" s="278" t="str">
        <f>IF(AR332="","-",IF(VLOOKUP(AR332,'S1-SI'!$D$7:$U$58,8,0)=0,"-",IF(AND(AR332=AR332,OR(AS332="T",AS332="P")),VLOOKUP(AR332,'S1-SI'!$D$7:$U$58,8,0),"-")))</f>
        <v>-</v>
      </c>
      <c r="AV332" s="278" t="str">
        <f>IF(AR332="","-",IF(VLOOKUP(AR332,'S1-SI'!$D$7:$U$58,9,0)=0,"-",IF(AND(AR332=AR332,OR(AS332="T",AS332="P")),VLOOKUP(AR332,'S1-SI'!$D$7:$U$58,9,0),"-")))</f>
        <v>-</v>
      </c>
      <c r="AW332" s="278" t="str">
        <f>IF(AR332="","-",IF(VLOOKUP(AR332,'S1-SI'!$D$7:$U$58,17,0)=0,"-",IF(AND(AR332=AR332,AS332="P"),VLOOKUP(AR332,'S1-SI'!$D$7:$U$58,17,0),"-")))</f>
        <v>DES</v>
      </c>
      <c r="AX332" s="279" t="str">
        <f>IF(AR332="","-",IF(VLOOKUP(AR332,'S1-SI'!$D$7:$U$58,18,0)=0,"-",IF(AND(AR332=AR332,AS332="P"),VLOOKUP(AR332,'S1-SI'!$D$7:$U$58,18,0),"-")))</f>
        <v>-</v>
      </c>
      <c r="AY332" s="290" t="s">
        <v>354</v>
      </c>
      <c r="AZ332" s="281" t="s">
        <v>46</v>
      </c>
      <c r="BA332" s="22"/>
      <c r="BB332" s="22"/>
      <c r="BC332" s="22"/>
      <c r="BD332" s="22"/>
      <c r="BE332" s="2"/>
      <c r="BF332" s="2"/>
      <c r="BG332" s="2"/>
      <c r="BH332" s="2"/>
      <c r="BI332" s="2"/>
      <c r="BJ332" s="2"/>
    </row>
    <row r="333" spans="1:62" ht="14.25" customHeight="1">
      <c r="A333" s="23">
        <v>6</v>
      </c>
      <c r="B333" s="38" t="s">
        <v>729</v>
      </c>
      <c r="C333" s="275"/>
      <c r="D333" s="276" t="s">
        <v>647</v>
      </c>
      <c r="E333" s="277" t="s">
        <v>31</v>
      </c>
      <c r="F333" s="278" t="str">
        <f>IF(D333="","-",IF(VLOOKUP(D333,'S1-SI'!$D$7:$U$58,7,0)=0,"-",IF(AND(D333=D333,OR(E333="T",E333="P")),VLOOKUP(D333,'S1-SI'!$D$7:$U$58,7,0),"-")))</f>
        <v>SGS</v>
      </c>
      <c r="G333" s="278" t="str">
        <f>IF(D333="","-",IF(VLOOKUP(D333,'S1-SI'!$D$7:$U$58,8,0)=0,"-",IF(AND(D333=D333,OR(E333="T",E333="P")),VLOOKUP(D333,'S1-SI'!$D$7:$U$58,8,0),"-")))</f>
        <v>-</v>
      </c>
      <c r="H333" s="278" t="str">
        <f>IF(D333="","-",IF(VLOOKUP(D333,'S1-SI'!$D$7:$U$58,9,0)=0,"-",IF(AND(D333=D333,OR(E333="T",E333="P")),VLOOKUP(D333,'S1-SI'!$D$7:$U$58,9,0),"-")))</f>
        <v>-</v>
      </c>
      <c r="I333" s="278" t="str">
        <f>IF(D333="","-",IF(VLOOKUP(D333,'S1-SI'!$D$7:$U$58,17,0)=0,"-",IF(AND(D333=D333,E333="P"),VLOOKUP(D333,'S1-SI'!$D$7:$U$58,17,0),"-")))</f>
        <v>-</v>
      </c>
      <c r="J333" s="279" t="str">
        <f>IF(D333="","-",IF(VLOOKUP(D333,'S1-SI'!$D$7:$U$58,18,0)=0,"-",IF(AND(D333=D333,E333="P"),VLOOKUP(D333,'S1-SI'!$D$7:$U$58,18,0),"-")))</f>
        <v>-</v>
      </c>
      <c r="K333" s="289" t="s">
        <v>356</v>
      </c>
      <c r="L333" s="281" t="s">
        <v>107</v>
      </c>
      <c r="M333" s="275"/>
      <c r="N333" s="276"/>
      <c r="O333" s="277"/>
      <c r="P333" s="278" t="str">
        <f>IF(N333="","-",IF(VLOOKUP(N333,'S1-SI'!$D$7:$U$58,7,0)=0,"-",IF(AND(N333=N333,OR(O333="T",O333="P")),VLOOKUP(N333,'S1-SI'!$D$7:$U$58,7,0),"-")))</f>
        <v>-</v>
      </c>
      <c r="Q333" s="278" t="str">
        <f>IF(N333="","-",IF(VLOOKUP(N333,'S1-SI'!$D$7:$U$58,8,0)=0,"-",IF(AND(N333=N333,OR(O333="T",O333="P")),VLOOKUP(N333,'S1-SI'!$D$7:$U$58,8,0),"-")))</f>
        <v>-</v>
      </c>
      <c r="R333" s="278" t="str">
        <f>IF(N333="","-",IF(VLOOKUP(N333,'S1-SI'!$D$7:$U$58,9,0)=0,"-",IF(AND(N333=N333,OR(O333="T",O333="P")),VLOOKUP(N333,'S1-SI'!$D$7:$U$58,9,0),"-")))</f>
        <v>-</v>
      </c>
      <c r="S333" s="278" t="str">
        <f>IF(N333="","-",IF(VLOOKUP(N333,'S1-SI'!$D$7:$U$58,17,0)=0,"-",IF(AND(N333=N333,O333="P"),VLOOKUP(N333,'S1-SI'!$D$7:$U$58,17,0),"-")))</f>
        <v>-</v>
      </c>
      <c r="T333" s="279" t="str">
        <f>IF(N333="","-",IF(VLOOKUP(N333,'S1-SI'!$D$7:$U$58,18,0)=0,"-",IF(AND(N333=N333,O333="P"),VLOOKUP(N333,'S1-SI'!$D$7:$U$58,18,0),"-")))</f>
        <v>-</v>
      </c>
      <c r="U333" s="290" t="s">
        <v>356</v>
      </c>
      <c r="V333" s="281"/>
      <c r="W333" s="275"/>
      <c r="X333" s="276" t="s">
        <v>270</v>
      </c>
      <c r="Y333" s="277" t="s">
        <v>31</v>
      </c>
      <c r="Z333" s="278" t="str">
        <f>IF(X333="","-",IF(VLOOKUP(X333,'S1-SI'!$D$7:$U$58,7,0)=0,"-",IF(AND(X333=X333,OR(Y333="T",Y333="P")),VLOOKUP(X333,'S1-SI'!$D$7:$U$58,7,0),"-")))</f>
        <v>PAT</v>
      </c>
      <c r="AA333" s="278" t="str">
        <f>IF(X333="","-",IF(VLOOKUP(X333,'S1-SI'!$D$7:$U$58,8,0)=0,"-",IF(AND(X333=X333,OR(Y333="T",Y333="P")),VLOOKUP(X333,'S1-SI'!$D$7:$U$58,8,0),"-")))</f>
        <v>-</v>
      </c>
      <c r="AB333" s="278" t="str">
        <f>IF(X333="","-",IF(VLOOKUP(X333,'S1-SI'!$D$7:$U$58,9,0)=0,"-",IF(AND(X333=X333,OR(Y333="T",Y333="P")),VLOOKUP(X333,'S1-SI'!$D$7:$U$58,9,0),"-")))</f>
        <v>-</v>
      </c>
      <c r="AC333" s="278" t="str">
        <f>IF(X333="","-",IF(VLOOKUP(X333,'S1-SI'!$D$7:$U$58,17,0)=0,"-",IF(AND(X333=X333,Y333="P"),VLOOKUP(X333,'S1-SI'!$D$7:$U$58,17,0),"-")))</f>
        <v>-</v>
      </c>
      <c r="AD333" s="279" t="str">
        <f>IF(X333="","-",IF(VLOOKUP(X333,'S1-SI'!$D$7:$U$58,18,0)=0,"-",IF(AND(X333=X333,Y333="P"),VLOOKUP(X333,'S1-SI'!$D$7:$U$58,18,0),"-")))</f>
        <v>-</v>
      </c>
      <c r="AE333" s="290" t="s">
        <v>356</v>
      </c>
      <c r="AF333" s="281" t="s">
        <v>26</v>
      </c>
      <c r="AG333" s="275"/>
      <c r="AH333" s="276" t="s">
        <v>624</v>
      </c>
      <c r="AI333" s="277" t="s">
        <v>38</v>
      </c>
      <c r="AJ333" s="278" t="str">
        <f>IF(AH333="","-",IF(VLOOKUP(AH333,'S1-SI'!$D$7:$U$58,7,0)=0,"-",IF(AND(AH333=AH333,OR(AI333="T",AI333="P")),VLOOKUP(AH333,'S1-SI'!$D$7:$U$58,7,0),"-")))</f>
        <v>SGS</v>
      </c>
      <c r="AK333" s="278" t="str">
        <f>IF(AH333="","-",IF(VLOOKUP(AH333,'S1-SI'!$D$7:$U$58,8,0)=0,"-",IF(AND(AH333=AH333,OR(AI333="T",AI333="P")),VLOOKUP(AH333,'S1-SI'!$D$7:$U$58,8,0),"-")))</f>
        <v>-</v>
      </c>
      <c r="AL333" s="278" t="str">
        <f>IF(AH333="","-",IF(VLOOKUP(AH333,'S1-SI'!$D$7:$U$58,9,0)=0,"-",IF(AND(AH333=AH333,OR(AI333="T",AI333="P")),VLOOKUP(AH333,'S1-SI'!$D$7:$U$58,9,0),"-")))</f>
        <v>-</v>
      </c>
      <c r="AM333" s="278" t="str">
        <f>IF(AH333="","-",IF(VLOOKUP(AH333,'S1-SI'!$D$7:$U$58,17,0)=0,"-",IF(AND(AH333=AH333,AI333="P"),VLOOKUP(AH333,'S1-SI'!$D$7:$U$58,17,0),"-")))</f>
        <v>SJS</v>
      </c>
      <c r="AN333" s="279" t="str">
        <f>IF(AH333="","-",IF(VLOOKUP(AH333,'S1-SI'!$D$7:$U$58,18,0)=0,"-",IF(AND(AH333=AH333,AI333="P"),VLOOKUP(AH333,'S1-SI'!$D$7:$U$58,18,0),"-")))</f>
        <v>-</v>
      </c>
      <c r="AO333" s="290" t="s">
        <v>356</v>
      </c>
      <c r="AP333" s="281" t="s">
        <v>46</v>
      </c>
      <c r="AQ333" s="275"/>
      <c r="AR333" s="276" t="s">
        <v>305</v>
      </c>
      <c r="AS333" s="277" t="s">
        <v>38</v>
      </c>
      <c r="AT333" s="278" t="str">
        <f>IF(AR333="","-",IF(VLOOKUP(AR333,'S1-SI'!$D$7:$U$58,7,0)=0,"-",IF(AND(AR333=AR333,OR(AS333="T",AS333="P")),VLOOKUP(AR333,'S1-SI'!$D$7:$U$58,7,0),"-")))</f>
        <v>PAT</v>
      </c>
      <c r="AU333" s="278" t="str">
        <f>IF(AR333="","-",IF(VLOOKUP(AR333,'S1-SI'!$D$7:$U$58,8,0)=0,"-",IF(AND(AR333=AR333,OR(AS333="T",AS333="P")),VLOOKUP(AR333,'S1-SI'!$D$7:$U$58,8,0),"-")))</f>
        <v>-</v>
      </c>
      <c r="AV333" s="278" t="str">
        <f>IF(AR333="","-",IF(VLOOKUP(AR333,'S1-SI'!$D$7:$U$58,9,0)=0,"-",IF(AND(AR333=AR333,OR(AS333="T",AS333="P")),VLOOKUP(AR333,'S1-SI'!$D$7:$U$58,9,0),"-")))</f>
        <v>-</v>
      </c>
      <c r="AW333" s="278" t="str">
        <f>IF(AR333="","-",IF(VLOOKUP(AR333,'S1-SI'!$D$7:$U$58,17,0)=0,"-",IF(AND(AR333=AR333,AS333="P"),VLOOKUP(AR333,'S1-SI'!$D$7:$U$58,17,0),"-")))</f>
        <v>DES</v>
      </c>
      <c r="AX333" s="279" t="str">
        <f>IF(AR333="","-",IF(VLOOKUP(AR333,'S1-SI'!$D$7:$U$58,18,0)=0,"-",IF(AND(AR333=AR333,AS333="P"),VLOOKUP(AR333,'S1-SI'!$D$7:$U$58,18,0),"-")))</f>
        <v>-</v>
      </c>
      <c r="AY333" s="290" t="s">
        <v>356</v>
      </c>
      <c r="AZ333" s="281" t="s">
        <v>46</v>
      </c>
      <c r="BA333" s="22"/>
      <c r="BB333" s="22"/>
      <c r="BC333" s="22"/>
      <c r="BD333" s="22"/>
      <c r="BE333" s="2"/>
      <c r="BF333" s="2"/>
      <c r="BG333" s="2"/>
      <c r="BH333" s="2"/>
      <c r="BI333" s="2"/>
      <c r="BJ333" s="2"/>
    </row>
    <row r="334" spans="1:62" ht="14.25" customHeight="1">
      <c r="A334" s="23">
        <v>6</v>
      </c>
      <c r="B334" s="38" t="s">
        <v>729</v>
      </c>
      <c r="C334" s="275"/>
      <c r="D334" s="276" t="s">
        <v>360</v>
      </c>
      <c r="E334" s="277" t="s">
        <v>31</v>
      </c>
      <c r="F334" s="278" t="str">
        <f>IF(D334="","-",IF(VLOOKUP(D334,'S1-TE'!$D$7:$U$58,7,0)=0,"-",IF(AND(D334=D334,OR(E334="T",E334="P")),VLOOKUP(D334,'S1-TE'!$D$7:$U$58,7,0),"-")))</f>
        <v>GFP</v>
      </c>
      <c r="G334" s="278" t="str">
        <f>IF(D334="","-",IF(VLOOKUP(D334,'S1-TE'!$D$7:$U$58,8,0)=0,"-",IF(AND(D334=D334,OR(E334="T",E334="P")),VLOOKUP(D334,'S1-TE'!$D$7:$U$58,8,0),"-")))</f>
        <v>-</v>
      </c>
      <c r="H334" s="278" t="str">
        <f>IF(D334="","-",IF(VLOOKUP(D334,'S1-TE'!$D$7:$U$58,9,0)=0,"-",IF(AND(D334=D334,OR(E334="T",E334="P")),VLOOKUP(D334,'S1-TE'!$D$7:$U$58,9,0),"-")))</f>
        <v>-</v>
      </c>
      <c r="I334" s="278" t="str">
        <f>IF(D334="","-",IF(VLOOKUP(D334,'S1-TE'!$D$7:$U$58,17,0)=0,"-",IF(AND(D334=D334,E334="P"),VLOOKUP(D334,'S1-TE'!$D$7:$U$58,17,0),"-")))</f>
        <v>-</v>
      </c>
      <c r="J334" s="279" t="str">
        <f>IF(D334="","-",IF(VLOOKUP(D334,'S1-TE'!$D$7:$U$58,18,0)=0,"-",IF(AND(D334=D334,E334="P"),VLOOKUP(D334,'S1-TE'!$D$7:$U$58,18,0),"-")))</f>
        <v>-</v>
      </c>
      <c r="K334" s="289" t="s">
        <v>357</v>
      </c>
      <c r="L334" s="281" t="s">
        <v>117</v>
      </c>
      <c r="M334" s="275"/>
      <c r="N334" s="276" t="s">
        <v>471</v>
      </c>
      <c r="O334" s="277" t="s">
        <v>38</v>
      </c>
      <c r="P334" s="278" t="str">
        <f>IF(N334="","-",IF(VLOOKUP(N334,'S1-TE'!$D$7:$U$58,7,0)=0,"-",IF(AND(N334=N334,OR(O334="T",O334="P")),VLOOKUP(N334,'S1-TE'!$D$7:$U$58,7,0),"-")))</f>
        <v>SFA</v>
      </c>
      <c r="Q334" s="278" t="str">
        <f>IF(N334="","-",IF(VLOOKUP(N334,'S1-TE'!$D$7:$U$58,8,0)=0,"-",IF(AND(N334=N334,OR(O334="T",O334="P")),VLOOKUP(N334,'S1-TE'!$D$7:$U$58,8,0),"-")))</f>
        <v>-</v>
      </c>
      <c r="R334" s="278" t="str">
        <f>IF(N334="","-",IF(VLOOKUP(N334,'S1-TE'!$D$7:$U$58,9,0)=0,"-",IF(AND(N334=N334,OR(O334="T",O334="P")),VLOOKUP(N334,'S1-TE'!$D$7:$U$58,9,0),"-")))</f>
        <v>-</v>
      </c>
      <c r="S334" s="278" t="str">
        <f>IF(N334="","-",IF(VLOOKUP(N334,'S1-TE'!$D$7:$U$58,17,0)=0,"-",IF(AND(N334=N334,O334="P"),VLOOKUP(N334,'S1-TE'!$D$7:$U$58,17,0),"-")))</f>
        <v>-</v>
      </c>
      <c r="T334" s="279" t="str">
        <f>IF(N334="","-",IF(VLOOKUP(N334,'S1-TE'!$D$7:$U$58,18,0)=0,"-",IF(AND(N334=N334,O334="P"),VLOOKUP(N334,'S1-TE'!$D$7:$U$58,18,0),"-")))</f>
        <v>-</v>
      </c>
      <c r="U334" s="290" t="s">
        <v>357</v>
      </c>
      <c r="V334" s="281" t="s">
        <v>111</v>
      </c>
      <c r="W334" s="275"/>
      <c r="X334" s="276" t="s">
        <v>487</v>
      </c>
      <c r="Y334" s="277" t="s">
        <v>31</v>
      </c>
      <c r="Z334" s="278" t="str">
        <f>IF(X334="","-",IF(VLOOKUP(X334,'S1-TE'!$D$7:$U$58,7,0)=0,"-",IF(AND(X334=X334,OR(Y334="T",Y334="P")),VLOOKUP(X334,'S1-TE'!$D$7:$U$58,7,0),"-")))</f>
        <v>ABS</v>
      </c>
      <c r="AA334" s="278" t="str">
        <f>IF(X334="","-",IF(VLOOKUP(X334,'S1-TE'!$D$7:$U$58,8,0)=0,"-",IF(AND(X334=X334,OR(Y334="T",Y334="P")),VLOOKUP(X334,'S1-TE'!$D$7:$U$58,8,0),"-")))</f>
        <v>-</v>
      </c>
      <c r="AB334" s="278" t="str">
        <f>IF(X334="","-",IF(VLOOKUP(X334,'S1-TE'!$D$7:$U$58,9,0)=0,"-",IF(AND(X334=X334,OR(Y334="T",Y334="P")),VLOOKUP(X334,'S1-TE'!$D$7:$U$58,9,0),"-")))</f>
        <v>-</v>
      </c>
      <c r="AC334" s="278" t="str">
        <f>IF(X334="","-",IF(VLOOKUP(X334,'S1-TE'!$D$7:$U$58,17,0)=0,"-",IF(AND(X334=X334,Y334="P"),VLOOKUP(X334,'S1-TE'!$D$7:$U$58,17,0),"-")))</f>
        <v>-</v>
      </c>
      <c r="AD334" s="279" t="str">
        <f>IF(X334="","-",IF(VLOOKUP(X334,'S1-TE'!$D$7:$U$58,18,0)=0,"-",IF(AND(X334=X334,Y334="P"),VLOOKUP(X334,'S1-TE'!$D$7:$U$58,18,0),"-")))</f>
        <v>-</v>
      </c>
      <c r="AE334" s="290" t="s">
        <v>357</v>
      </c>
      <c r="AF334" s="281" t="s">
        <v>74</v>
      </c>
      <c r="AG334" s="275"/>
      <c r="AH334" s="276"/>
      <c r="AI334" s="277"/>
      <c r="AJ334" s="278" t="str">
        <f>IF(AH334="","-",IF(VLOOKUP(AH334,'S1-TE'!$D$7:$U$58,7,0)=0,"-",IF(AND(AH334=AH334,OR(AI334="T",AI334="P")),VLOOKUP(AH334,'S1-TE'!$D$7:$U$58,7,0),"-")))</f>
        <v>-</v>
      </c>
      <c r="AK334" s="278" t="str">
        <f>IF(AH334="","-",IF(VLOOKUP(AH334,'S1-TE'!$D$7:$U$58,8,0)=0,"-",IF(AND(AH334=AH334,OR(AI334="T",AI334="P")),VLOOKUP(AH334,'S1-TE'!$D$7:$U$58,8,0),"-")))</f>
        <v>-</v>
      </c>
      <c r="AL334" s="278" t="str">
        <f>IF(AH334="","-",IF(VLOOKUP(AH334,'S1-TE'!$D$7:$U$58,9,0)=0,"-",IF(AND(AH334=AH334,OR(AI334="T",AI334="P")),VLOOKUP(AH334,'S1-TE'!$D$7:$U$58,9,0),"-")))</f>
        <v>-</v>
      </c>
      <c r="AM334" s="278" t="str">
        <f>IF(AH334="","-",IF(VLOOKUP(AH334,'S1-TE'!$D$7:$U$58,17,0)=0,"-",IF(AND(AH334=AH334,AI334="P"),VLOOKUP(AH334,'S1-TE'!$D$7:$U$58,17,0),"-")))</f>
        <v>-</v>
      </c>
      <c r="AN334" s="279" t="str">
        <f>IF(AH334="","-",IF(VLOOKUP(AH334,'S1-TE'!$D$7:$U$58,18,0)=0,"-",IF(AND(AH334=AH334,AI334="P"),VLOOKUP(AH334,'S1-TE'!$D$7:$U$58,18,0),"-")))</f>
        <v>-</v>
      </c>
      <c r="AO334" s="290" t="s">
        <v>357</v>
      </c>
      <c r="AP334" s="283"/>
      <c r="AQ334" s="275"/>
      <c r="AR334" s="276"/>
      <c r="AS334" s="277"/>
      <c r="AT334" s="278" t="str">
        <f>IF(AR334="","-",IF(VLOOKUP(AR334,'S1-TE'!$D$7:$U$58,7,0)=0,"-",IF(AND(AR334=AR334,OR(AS334="T",AS334="P")),VLOOKUP(AR334,'S1-TE'!$D$7:$U$58,7,0),"-")))</f>
        <v>-</v>
      </c>
      <c r="AU334" s="278" t="str">
        <f>IF(AR334="","-",IF(VLOOKUP(AR334,'S1-TE'!$D$7:$U$58,8,0)=0,"-",IF(AND(AR334=AR334,OR(AS334="T",AS334="P")),VLOOKUP(AR334,'S1-TE'!$D$7:$U$58,8,0),"-")))</f>
        <v>-</v>
      </c>
      <c r="AV334" s="278" t="str">
        <f>IF(AR334="","-",IF(VLOOKUP(AR334,'S1-TE'!$D$7:$U$58,9,0)=0,"-",IF(AND(AR334=AR334,OR(AS334="T",AS334="P")),VLOOKUP(AR334,'S1-TE'!$D$7:$U$58,9,0),"-")))</f>
        <v>-</v>
      </c>
      <c r="AW334" s="278" t="str">
        <f>IF(AR334="","-",IF(VLOOKUP(AR334,'S1-TE'!$D$7:$U$58,17,0)=0,"-",IF(AND(AR334=AR334,AS334="P"),VLOOKUP(AR334,'S1-TE'!$D$7:$U$58,17,0),"-")))</f>
        <v>-</v>
      </c>
      <c r="AX334" s="279" t="str">
        <f>IF(AR334="","-",IF(VLOOKUP(AR334,'S1-TE'!$D$7:$U$58,18,0)=0,"-",IF(AND(AR334=AR334,AS334="P"),VLOOKUP(AR334,'S1-TE'!$D$7:$U$58,18,0),"-")))</f>
        <v>-</v>
      </c>
      <c r="AY334" s="290" t="s">
        <v>357</v>
      </c>
      <c r="AZ334" s="283"/>
      <c r="BA334" s="22"/>
      <c r="BB334" s="22"/>
      <c r="BC334" s="22"/>
      <c r="BD334" s="22"/>
      <c r="BE334" s="2"/>
      <c r="BF334" s="2"/>
      <c r="BG334" s="2"/>
      <c r="BH334" s="2"/>
      <c r="BI334" s="2"/>
      <c r="BJ334" s="2"/>
    </row>
    <row r="335" spans="1:62" ht="14.25" customHeight="1">
      <c r="A335" s="23">
        <v>6</v>
      </c>
      <c r="B335" s="38" t="s">
        <v>729</v>
      </c>
      <c r="C335" s="563"/>
      <c r="D335" s="276" t="s">
        <v>360</v>
      </c>
      <c r="E335" s="277" t="s">
        <v>31</v>
      </c>
      <c r="F335" s="278" t="str">
        <f>IF(D335="","-",IF(VLOOKUP(D335,'S1-TE'!$D$7:$U$58,7,0)=0,"-",IF(AND(D335=D335,OR(E335="T",E335="P")),VLOOKUP(D335,'S1-TE'!$D$7:$U$58,7,0),"-")))</f>
        <v>GFP</v>
      </c>
      <c r="G335" s="278" t="str">
        <f>IF(D335="","-",IF(VLOOKUP(D335,'S1-TE'!$D$7:$U$58,8,0)=0,"-",IF(AND(D335=D335,OR(E335="T",E335="P")),VLOOKUP(D335,'S1-TE'!$D$7:$U$58,8,0),"-")))</f>
        <v>-</v>
      </c>
      <c r="H335" s="278" t="str">
        <f>IF(D335="","-",IF(VLOOKUP(D335,'S1-TE'!$D$7:$U$58,9,0)=0,"-",IF(AND(D335=D335,OR(E335="T",E335="P")),VLOOKUP(D335,'S1-TE'!$D$7:$U$58,9,0),"-")))</f>
        <v>-</v>
      </c>
      <c r="I335" s="278" t="str">
        <f>IF(D335="","-",IF(VLOOKUP(D335,'S1-TE'!$D$7:$U$58,17,0)=0,"-",IF(AND(D335=D335,E335="P"),VLOOKUP(D335,'S1-TE'!$D$7:$U$58,17,0),"-")))</f>
        <v>-</v>
      </c>
      <c r="J335" s="279" t="str">
        <f>IF(D335="","-",IF(VLOOKUP(D335,'S1-TE'!$D$7:$U$58,18,0)=0,"-",IF(AND(D335=D335,E335="P"),VLOOKUP(D335,'S1-TE'!$D$7:$U$58,18,0),"-")))</f>
        <v>-</v>
      </c>
      <c r="K335" s="289" t="s">
        <v>363</v>
      </c>
      <c r="L335" s="281" t="s">
        <v>117</v>
      </c>
      <c r="M335" s="563"/>
      <c r="N335" s="276" t="s">
        <v>471</v>
      </c>
      <c r="O335" s="277" t="s">
        <v>38</v>
      </c>
      <c r="P335" s="278" t="str">
        <f>IF(N335="","-",IF(VLOOKUP(N335,'S1-TE'!$D$7:$U$58,7,0)=0,"-",IF(AND(N335=N335,OR(O335="T",O335="P")),VLOOKUP(N335,'S1-TE'!$D$7:$U$58,7,0),"-")))</f>
        <v>SFA</v>
      </c>
      <c r="Q335" s="278" t="str">
        <f>IF(N335="","-",IF(VLOOKUP(N335,'S1-TE'!$D$7:$U$58,8,0)=0,"-",IF(AND(N335=N335,OR(O335="T",O335="P")),VLOOKUP(N335,'S1-TE'!$D$7:$U$58,8,0),"-")))</f>
        <v>-</v>
      </c>
      <c r="R335" s="278" t="str">
        <f>IF(N335="","-",IF(VLOOKUP(N335,'S1-TE'!$D$7:$U$58,9,0)=0,"-",IF(AND(N335=N335,OR(O335="T",O335="P")),VLOOKUP(N335,'S1-TE'!$D$7:$U$58,9,0),"-")))</f>
        <v>-</v>
      </c>
      <c r="S335" s="278" t="str">
        <f>IF(N335="","-",IF(VLOOKUP(N335,'S1-TE'!$D$7:$U$58,17,0)=0,"-",IF(AND(N335=N335,O335="P"),VLOOKUP(N335,'S1-TE'!$D$7:$U$58,17,0),"-")))</f>
        <v>-</v>
      </c>
      <c r="T335" s="279" t="str">
        <f>IF(N335="","-",IF(VLOOKUP(N335,'S1-TE'!$D$7:$U$58,18,0)=0,"-",IF(AND(N335=N335,O335="P"),VLOOKUP(N335,'S1-TE'!$D$7:$U$58,18,0),"-")))</f>
        <v>-</v>
      </c>
      <c r="U335" s="290" t="s">
        <v>363</v>
      </c>
      <c r="V335" s="281" t="s">
        <v>111</v>
      </c>
      <c r="W335" s="563"/>
      <c r="X335" s="276" t="s">
        <v>487</v>
      </c>
      <c r="Y335" s="277" t="s">
        <v>31</v>
      </c>
      <c r="Z335" s="278" t="str">
        <f>IF(X335="","-",IF(VLOOKUP(X335,'S1-TE'!$D$7:$U$58,7,0)=0,"-",IF(AND(X335=X335,OR(Y335="T",Y335="P")),VLOOKUP(X335,'S1-TE'!$D$7:$U$58,7,0),"-")))</f>
        <v>ABS</v>
      </c>
      <c r="AA335" s="278" t="str">
        <f>IF(X335="","-",IF(VLOOKUP(X335,'S1-TE'!$D$7:$U$58,8,0)=0,"-",IF(AND(X335=X335,OR(Y335="T",Y335="P")),VLOOKUP(X335,'S1-TE'!$D$7:$U$58,8,0),"-")))</f>
        <v>-</v>
      </c>
      <c r="AB335" s="278" t="str">
        <f>IF(X335="","-",IF(VLOOKUP(X335,'S1-TE'!$D$7:$U$58,9,0)=0,"-",IF(AND(X335=X335,OR(Y335="T",Y335="P")),VLOOKUP(X335,'S1-TE'!$D$7:$U$58,9,0),"-")))</f>
        <v>-</v>
      </c>
      <c r="AC335" s="278" t="str">
        <f>IF(X335="","-",IF(VLOOKUP(X335,'S1-TE'!$D$7:$U$58,17,0)=0,"-",IF(AND(X335=X335,Y335="P"),VLOOKUP(X335,'S1-TE'!$D$7:$U$58,17,0),"-")))</f>
        <v>-</v>
      </c>
      <c r="AD335" s="279" t="str">
        <f>IF(X335="","-",IF(VLOOKUP(X335,'S1-TE'!$D$7:$U$58,18,0)=0,"-",IF(AND(X335=X335,Y335="P"),VLOOKUP(X335,'S1-TE'!$D$7:$U$58,18,0),"-")))</f>
        <v>-</v>
      </c>
      <c r="AE335" s="290" t="s">
        <v>363</v>
      </c>
      <c r="AF335" s="281" t="s">
        <v>74</v>
      </c>
      <c r="AG335" s="563"/>
      <c r="AH335" s="276"/>
      <c r="AI335" s="277"/>
      <c r="AJ335" s="278" t="str">
        <f>IF(AH335="","-",IF(VLOOKUP(AH335,'S1-TE'!$D$7:$U$58,7,0)=0,"-",IF(AND(AH335=AH335,OR(AI335="T",AI335="P")),VLOOKUP(AH335,'S1-TE'!$D$7:$U$58,7,0),"-")))</f>
        <v>-</v>
      </c>
      <c r="AK335" s="278" t="str">
        <f>IF(AH335="","-",IF(VLOOKUP(AH335,'S1-TE'!$D$7:$U$58,8,0)=0,"-",IF(AND(AH335=AH335,OR(AI335="T",AI335="P")),VLOOKUP(AH335,'S1-TE'!$D$7:$U$58,8,0),"-")))</f>
        <v>-</v>
      </c>
      <c r="AL335" s="278" t="str">
        <f>IF(AH335="","-",IF(VLOOKUP(AH335,'S1-TE'!$D$7:$U$58,9,0)=0,"-",IF(AND(AH335=AH335,OR(AI335="T",AI335="P")),VLOOKUP(AH335,'S1-TE'!$D$7:$U$58,9,0),"-")))</f>
        <v>-</v>
      </c>
      <c r="AM335" s="278" t="str">
        <f>IF(AH335="","-",IF(VLOOKUP(AH335,'S1-TE'!$D$7:$U$58,17,0)=0,"-",IF(AND(AH335=AH335,AI335="P"),VLOOKUP(AH335,'S1-TE'!$D$7:$U$58,17,0),"-")))</f>
        <v>-</v>
      </c>
      <c r="AN335" s="279" t="str">
        <f>IF(AH335="","-",IF(VLOOKUP(AH335,'S1-TE'!$D$7:$U$58,18,0)=0,"-",IF(AND(AH335=AH335,AI335="P"),VLOOKUP(AH335,'S1-TE'!$D$7:$U$58,18,0),"-")))</f>
        <v>-</v>
      </c>
      <c r="AO335" s="290" t="s">
        <v>363</v>
      </c>
      <c r="AP335" s="283"/>
      <c r="AQ335" s="563"/>
      <c r="AR335" s="276"/>
      <c r="AS335" s="277"/>
      <c r="AT335" s="278" t="str">
        <f>IF(AR335="","-",IF(VLOOKUP(AR335,'S1-TE'!$D$7:$U$58,7,0)=0,"-",IF(AND(AR335=AR335,OR(AS335="T",AS335="P")),VLOOKUP(AR335,'S1-TE'!$D$7:$U$58,7,0),"-")))</f>
        <v>-</v>
      </c>
      <c r="AU335" s="278" t="str">
        <f>IF(AR335="","-",IF(VLOOKUP(AR335,'S1-TE'!$D$7:$U$58,8,0)=0,"-",IF(AND(AR335=AR335,OR(AS335="T",AS335="P")),VLOOKUP(AR335,'S1-TE'!$D$7:$U$58,8,0),"-")))</f>
        <v>-</v>
      </c>
      <c r="AV335" s="278" t="str">
        <f>IF(AR335="","-",IF(VLOOKUP(AR335,'S1-TE'!$D$7:$U$58,9,0)=0,"-",IF(AND(AR335=AR335,OR(AS335="T",AS335="P")),VLOOKUP(AR335,'S1-TE'!$D$7:$U$58,9,0),"-")))</f>
        <v>-</v>
      </c>
      <c r="AW335" s="278" t="str">
        <f>IF(AR335="","-",IF(VLOOKUP(AR335,'S1-TE'!$D$7:$U$58,17,0)=0,"-",IF(AND(AR335=AR335,AS335="P"),VLOOKUP(AR335,'S1-TE'!$D$7:$U$58,17,0),"-")))</f>
        <v>-</v>
      </c>
      <c r="AX335" s="279" t="str">
        <f>IF(AR335="","-",IF(VLOOKUP(AR335,'S1-TE'!$D$7:$U$58,18,0)=0,"-",IF(AND(AR335=AR335,AS335="P"),VLOOKUP(AR335,'S1-TE'!$D$7:$U$58,18,0),"-")))</f>
        <v>-</v>
      </c>
      <c r="AY335" s="290" t="s">
        <v>363</v>
      </c>
      <c r="AZ335" s="283"/>
      <c r="BA335" s="93"/>
      <c r="BB335" s="93"/>
      <c r="BC335" s="93"/>
      <c r="BD335" s="93"/>
      <c r="BE335" s="93"/>
      <c r="BF335" s="93"/>
      <c r="BG335" s="93"/>
      <c r="BH335" s="93"/>
      <c r="BI335" s="93"/>
      <c r="BJ335" s="93"/>
    </row>
    <row r="336" spans="1:62" ht="14.25" customHeight="1">
      <c r="A336" s="23">
        <v>6</v>
      </c>
      <c r="B336" s="38" t="s">
        <v>729</v>
      </c>
      <c r="C336" s="275"/>
      <c r="D336" s="276" t="s">
        <v>603</v>
      </c>
      <c r="E336" s="276" t="s">
        <v>31</v>
      </c>
      <c r="F336" s="278" t="str">
        <f>IF(D336="","-",IF(VLOOKUP(D336,'S1-MR'!$D$7:$U$61,7,0)=0,"-",IF(AND(D336=D336,OR(E336="T",E336="P")),VLOOKUP(D336,'S1-MR'!$D$7:$U$61,7,0),"-")))</f>
        <v>NSS</v>
      </c>
      <c r="G336" s="278" t="str">
        <f>IF(D336="","-",IF(VLOOKUP(D336,'S1-MR'!$D$7:$U$61,8,0)=0,"-",IF(AND(D336=D336,OR(E336="T",E336="P")),VLOOKUP(D336,'S1-MR'!$D$7:$U$61,8,0),"-")))</f>
        <v>-</v>
      </c>
      <c r="H336" s="278" t="str">
        <f>IF(D336="","-",IF(VLOOKUP(D336,'S1-MR'!$D$7:$U$61,9,0)=0,"-",IF(AND(D336=D336,OR(E336="T",E336="P")),VLOOKUP(D336,'S1-MR'!$D$7:$U$61,9,0),"-")))</f>
        <v>-</v>
      </c>
      <c r="I336" s="278" t="str">
        <f>IF(D336="","-",IF(VLOOKUP(D336,'S1-MR'!$D$7:$U$61,17,0)=0,"-",IF(AND(D336=D336,E336="P"),VLOOKUP(D336,'S1-MR'!$D$7:$U$61,17,0),"-")))</f>
        <v>-</v>
      </c>
      <c r="J336" s="279" t="str">
        <f>IF(D336="","-",IF(VLOOKUP(D336,'S1-MR'!$D$7:$U$61,18,0)=0,"-",IF(AND(D336=D336,E336="P"),VLOOKUP(D336,'S1-MR'!$D$7:$U$61,18,0),"-")))</f>
        <v>-</v>
      </c>
      <c r="K336" s="289" t="s">
        <v>367</v>
      </c>
      <c r="L336" s="281" t="s">
        <v>90</v>
      </c>
      <c r="M336" s="275"/>
      <c r="N336" s="276" t="s">
        <v>606</v>
      </c>
      <c r="O336" s="276" t="s">
        <v>31</v>
      </c>
      <c r="P336" s="278" t="str">
        <f>IF(N336="","-",IF(VLOOKUP(N336,'S1-MR'!$D$7:$U$61,7,0)=0,"-",IF(AND(N336=N336,OR(O336="T",O336="P")),VLOOKUP(N336,'S1-MR'!$D$7:$U$61,7,0),"-")))</f>
        <v>YMA</v>
      </c>
      <c r="Q336" s="278" t="str">
        <f>IF(N336="","-",IF(VLOOKUP(N336,'S1-MR'!$D$7:$U$61,8,0)=0,"-",IF(AND(N336=N336,OR(O336="T",O336="P")),VLOOKUP(N336,'S1-MR'!$D$7:$U$61,8,0),"-")))</f>
        <v>-</v>
      </c>
      <c r="R336" s="278" t="str">
        <f>IF(N336="","-",IF(VLOOKUP(N336,'S1-MR'!$D$7:$U$61,9,0)=0,"-",IF(AND(N336=N336,OR(O336="T",O336="P")),VLOOKUP(N336,'S1-MR'!$D$7:$U$61,9,0),"-")))</f>
        <v>-</v>
      </c>
      <c r="S336" s="278" t="str">
        <f>IF(N336="","-",IF(VLOOKUP(N336,'S1-MR'!$D$7:$U$61,17,0)=0,"-",IF(AND(N336=N336,O336="P"),VLOOKUP(N336,'S1-MR'!$D$7:$U$61,17,0),"-")))</f>
        <v>-</v>
      </c>
      <c r="T336" s="279" t="str">
        <f>IF(N336="","-",IF(VLOOKUP(N336,'S1-MR'!$D$7:$U$61,18,0)=0,"-",IF(AND(N336=N336,O336="P"),VLOOKUP(N336,'S1-MR'!$D$7:$U$61,18,0),"-")))</f>
        <v>-</v>
      </c>
      <c r="U336" s="290" t="s">
        <v>367</v>
      </c>
      <c r="V336" s="281" t="s">
        <v>85</v>
      </c>
      <c r="W336" s="275"/>
      <c r="X336" s="276" t="s">
        <v>366</v>
      </c>
      <c r="Y336" s="276" t="s">
        <v>38</v>
      </c>
      <c r="Z336" s="278" t="str">
        <f>IF(X336="","-",IF(VLOOKUP(X336,'S1-MR'!$D$7:$U$61,7,0)=0,"-",IF(AND(X336=X336,OR(Y336="T",Y336="P")),VLOOKUP(X336,'S1-MR'!$D$7:$U$61,7,0),"-")))</f>
        <v>NSS</v>
      </c>
      <c r="AA336" s="278" t="str">
        <f>IF(X336="","-",IF(VLOOKUP(X336,'S1-MR'!$D$7:$U$61,8,0)=0,"-",IF(AND(X336=X336,OR(Y336="T",Y336="P")),VLOOKUP(X336,'S1-MR'!$D$7:$U$61,8,0),"-")))</f>
        <v>CJS</v>
      </c>
      <c r="AB336" s="278" t="str">
        <f>IF(X336="","-",IF(VLOOKUP(X336,'S1-MR'!$D$7:$U$61,9,0)=0,"-",IF(AND(X336=X336,OR(Y336="T",Y336="P")),VLOOKUP(X336,'S1-MR'!$D$7:$U$61,9,0),"-")))</f>
        <v>BAS</v>
      </c>
      <c r="AC336" s="278" t="str">
        <f>IF(X336="","-",IF(VLOOKUP(X336,'S1-MR'!$D$7:$U$61,17,0)=0,"-",IF(AND(X336=X336,Y336="P"),VLOOKUP(X336,'S1-MR'!$D$7:$U$61,17,0),"-")))</f>
        <v>-</v>
      </c>
      <c r="AD336" s="279" t="str">
        <f>IF(X336="","-",IF(VLOOKUP(X336,'S1-MR'!$D$7:$U$61,18,0)=0,"-",IF(AND(X336=X336,Y336="P"),VLOOKUP(X336,'S1-MR'!$D$7:$U$61,18,0),"-")))</f>
        <v>-</v>
      </c>
      <c r="AE336" s="290" t="s">
        <v>367</v>
      </c>
      <c r="AF336" s="281" t="s">
        <v>70</v>
      </c>
      <c r="AG336" s="275"/>
      <c r="AH336" s="276" t="s">
        <v>584</v>
      </c>
      <c r="AI336" s="276" t="s">
        <v>31</v>
      </c>
      <c r="AJ336" s="278" t="str">
        <f>IF(AH336="","-",IF(VLOOKUP(AH336,'S1-MR'!$D$7:$U$61,7,0)=0,"-",IF(AND(AH336=AH336,OR(AI336="T",AI336="P")),VLOOKUP(AH336,'S1-MR'!$D$7:$U$61,7,0),"-")))</f>
        <v>HSS</v>
      </c>
      <c r="AK336" s="278" t="str">
        <f>IF(AH336="","-",IF(VLOOKUP(AH336,'S1-MR'!$D$7:$U$61,8,0)=0,"-",IF(AND(AH336=AH336,OR(AI336="T",AI336="P")),VLOOKUP(AH336,'S1-MR'!$D$7:$U$61,8,0),"-")))</f>
        <v>-</v>
      </c>
      <c r="AL336" s="278" t="str">
        <f>IF(AH336="","-",IF(VLOOKUP(AH336,'S1-MR'!$D$7:$U$61,9,0)=0,"-",IF(AND(AH336=AH336,OR(AI336="T",AI336="P")),VLOOKUP(AH336,'S1-MR'!$D$7:$U$61,9,0),"-")))</f>
        <v>-</v>
      </c>
      <c r="AM336" s="278" t="str">
        <f>IF(AH336="","-",IF(VLOOKUP(AH336,'S1-MR'!$D$7:$U$61,17,0)=0,"-",IF(AND(AH336=AH336,AI336="P"),VLOOKUP(AH336,'S1-MR'!$D$7:$U$61,17,0),"-")))</f>
        <v>-</v>
      </c>
      <c r="AN336" s="279" t="str">
        <f>IF(AH336="","-",IF(VLOOKUP(AH336,'S1-MR'!$D$7:$U$61,18,0)=0,"-",IF(AND(AH336=AH336,AI336="P"),VLOOKUP(AH336,'S1-MR'!$D$7:$U$61,18,0),"-")))</f>
        <v>-</v>
      </c>
      <c r="AO336" s="290" t="s">
        <v>367</v>
      </c>
      <c r="AP336" s="281" t="s">
        <v>79</v>
      </c>
      <c r="AQ336" s="275"/>
      <c r="AR336" s="276"/>
      <c r="AS336" s="276"/>
      <c r="AT336" s="278" t="str">
        <f>IF(AR336="","-",IF(VLOOKUP(AR336,'S1-MR'!$D$7:$U$61,7,0)=0,"-",IF(AND(AR336=AR336,OR(AS336="T",AS336="P")),VLOOKUP(AR336,'S1-MR'!$D$7:$U$61,7,0),"-")))</f>
        <v>-</v>
      </c>
      <c r="AU336" s="278" t="str">
        <f>IF(AR336="","-",IF(VLOOKUP(AR336,'S1-MR'!$D$7:$U$61,8,0)=0,"-",IF(AND(AR336=AR336,OR(AS336="T",AS336="P")),VLOOKUP(AR336,'S1-MR'!$D$7:$U$61,8,0),"-")))</f>
        <v>-</v>
      </c>
      <c r="AV336" s="278" t="str">
        <f>IF(AR336="","-",IF(VLOOKUP(AR336,'S1-MR'!$D$7:$U$61,9,0)=0,"-",IF(AND(AR336=AR336,OR(AS336="T",AS336="P")),VLOOKUP(AR336,'S1-MR'!$D$7:$U$61,9,0),"-")))</f>
        <v>-</v>
      </c>
      <c r="AW336" s="278" t="str">
        <f>IF(AR336="","-",IF(VLOOKUP(AR336,'S1-MR'!$D$7:$U$61,17,0)=0,"-",IF(AND(AR336=AR336,AS336="P"),VLOOKUP(AR336,'S1-MR'!$D$7:$U$61,17,0),"-")))</f>
        <v>-</v>
      </c>
      <c r="AX336" s="279" t="str">
        <f>IF(AR336="","-",IF(VLOOKUP(AR336,'S1-MR'!$D$7:$U$61,18,0)=0,"-",IF(AND(AR336=AR336,AS336="P"),VLOOKUP(AR336,'S1-MR'!$D$7:$U$61,18,0),"-")))</f>
        <v>-</v>
      </c>
      <c r="AY336" s="290" t="s">
        <v>367</v>
      </c>
      <c r="AZ336" s="283"/>
      <c r="BA336" s="22"/>
      <c r="BB336" s="22"/>
      <c r="BC336" s="22"/>
      <c r="BD336" s="22"/>
      <c r="BE336" s="2"/>
      <c r="BF336" s="2"/>
      <c r="BG336" s="2"/>
      <c r="BH336" s="2"/>
      <c r="BI336" s="2"/>
      <c r="BJ336" s="2"/>
    </row>
    <row r="337" spans="1:62" ht="14.25" customHeight="1">
      <c r="A337" s="23">
        <v>6</v>
      </c>
      <c r="B337" s="38" t="s">
        <v>729</v>
      </c>
      <c r="C337" s="275"/>
      <c r="D337" s="276" t="s">
        <v>603</v>
      </c>
      <c r="E337" s="276" t="s">
        <v>31</v>
      </c>
      <c r="F337" s="278" t="str">
        <f>IF(D337="","-",IF(VLOOKUP(D337,'S1-MR'!$D$7:$U$61,7,0)=0,"-",IF(AND(D337=D337,OR(E337="T",E337="P")),VLOOKUP(D337,'S1-MR'!$D$7:$U$61,7,0),"-")))</f>
        <v>NSS</v>
      </c>
      <c r="G337" s="278" t="str">
        <f>IF(D337="","-",IF(VLOOKUP(D337,'S1-MR'!$D$7:$U$61,8,0)=0,"-",IF(AND(D337=D337,OR(E337="T",E337="P")),VLOOKUP(D337,'S1-MR'!$D$7:$U$61,8,0),"-")))</f>
        <v>-</v>
      </c>
      <c r="H337" s="278" t="str">
        <f>IF(D337="","-",IF(VLOOKUP(D337,'S1-MR'!$D$7:$U$61,9,0)=0,"-",IF(AND(D337=D337,OR(E337="T",E337="P")),VLOOKUP(D337,'S1-MR'!$D$7:$U$61,9,0),"-")))</f>
        <v>-</v>
      </c>
      <c r="I337" s="278" t="str">
        <f>IF(D337="","-",IF(VLOOKUP(D337,'S1-MR'!$D$7:$U$61,17,0)=0,"-",IF(AND(D337=D337,E337="P"),VLOOKUP(D337,'S1-MR'!$D$7:$U$61,17,0),"-")))</f>
        <v>-</v>
      </c>
      <c r="J337" s="279" t="str">
        <f>IF(D337="","-",IF(VLOOKUP(D337,'S1-MR'!$D$7:$U$61,18,0)=0,"-",IF(AND(D337=D337,E337="P"),VLOOKUP(D337,'S1-MR'!$D$7:$U$61,18,0),"-")))</f>
        <v>-</v>
      </c>
      <c r="K337" s="289" t="s">
        <v>372</v>
      </c>
      <c r="L337" s="281" t="s">
        <v>90</v>
      </c>
      <c r="M337" s="275"/>
      <c r="N337" s="276" t="s">
        <v>606</v>
      </c>
      <c r="O337" s="276" t="s">
        <v>31</v>
      </c>
      <c r="P337" s="278" t="str">
        <f>IF(N337="","-",IF(VLOOKUP(N337,'S1-MR'!$D$7:$U$61,7,0)=0,"-",IF(AND(N337=N337,OR(O337="T",O337="P")),VLOOKUP(N337,'S1-MR'!$D$7:$U$61,7,0),"-")))</f>
        <v>YMA</v>
      </c>
      <c r="Q337" s="278" t="str">
        <f>IF(N337="","-",IF(VLOOKUP(N337,'S1-MR'!$D$7:$U$61,8,0)=0,"-",IF(AND(N337=N337,OR(O337="T",O337="P")),VLOOKUP(N337,'S1-MR'!$D$7:$U$61,8,0),"-")))</f>
        <v>-</v>
      </c>
      <c r="R337" s="278" t="str">
        <f>IF(N337="","-",IF(VLOOKUP(N337,'S1-MR'!$D$7:$U$61,9,0)=0,"-",IF(AND(N337=N337,OR(O337="T",O337="P")),VLOOKUP(N337,'S1-MR'!$D$7:$U$61,9,0),"-")))</f>
        <v>-</v>
      </c>
      <c r="S337" s="278" t="str">
        <f>IF(N337="","-",IF(VLOOKUP(N337,'S1-MR'!$D$7:$U$61,17,0)=0,"-",IF(AND(N337=N337,O337="P"),VLOOKUP(N337,'S1-MR'!$D$7:$U$61,17,0),"-")))</f>
        <v>-</v>
      </c>
      <c r="T337" s="279" t="str">
        <f>IF(N337="","-",IF(VLOOKUP(N337,'S1-MR'!$D$7:$U$61,18,0)=0,"-",IF(AND(N337=N337,O337="P"),VLOOKUP(N337,'S1-MR'!$D$7:$U$61,18,0),"-")))</f>
        <v>-</v>
      </c>
      <c r="U337" s="290" t="s">
        <v>372</v>
      </c>
      <c r="V337" s="281" t="s">
        <v>85</v>
      </c>
      <c r="W337" s="275"/>
      <c r="X337" s="276" t="s">
        <v>366</v>
      </c>
      <c r="Y337" s="276" t="s">
        <v>38</v>
      </c>
      <c r="Z337" s="278" t="str">
        <f>IF(X337="","-",IF(VLOOKUP(X337,'S1-MR'!$D$7:$U$61,7,0)=0,"-",IF(AND(X337=X337,OR(Y337="T",Y337="P")),VLOOKUP(X337,'S1-MR'!$D$7:$U$61,7,0),"-")))</f>
        <v>NSS</v>
      </c>
      <c r="AA337" s="278" t="str">
        <f>IF(X337="","-",IF(VLOOKUP(X337,'S1-MR'!$D$7:$U$61,8,0)=0,"-",IF(AND(X337=X337,OR(Y337="T",Y337="P")),VLOOKUP(X337,'S1-MR'!$D$7:$U$61,8,0),"-")))</f>
        <v>CJS</v>
      </c>
      <c r="AB337" s="278" t="str">
        <f>IF(X337="","-",IF(VLOOKUP(X337,'S1-MR'!$D$7:$U$61,9,0)=0,"-",IF(AND(X337=X337,OR(Y337="T",Y337="P")),VLOOKUP(X337,'S1-MR'!$D$7:$U$61,9,0),"-")))</f>
        <v>BAS</v>
      </c>
      <c r="AC337" s="278" t="str">
        <f>IF(X337="","-",IF(VLOOKUP(X337,'S1-MR'!$D$7:$U$61,17,0)=0,"-",IF(AND(X337=X337,Y337="P"),VLOOKUP(X337,'S1-MR'!$D$7:$U$61,17,0),"-")))</f>
        <v>-</v>
      </c>
      <c r="AD337" s="279" t="str">
        <f>IF(X337="","-",IF(VLOOKUP(X337,'S1-MR'!$D$7:$U$61,18,0)=0,"-",IF(AND(X337=X337,Y337="P"),VLOOKUP(X337,'S1-MR'!$D$7:$U$61,18,0),"-")))</f>
        <v>-</v>
      </c>
      <c r="AE337" s="290" t="s">
        <v>372</v>
      </c>
      <c r="AF337" s="281" t="s">
        <v>70</v>
      </c>
      <c r="AG337" s="275"/>
      <c r="AH337" s="276" t="s">
        <v>584</v>
      </c>
      <c r="AI337" s="276" t="s">
        <v>31</v>
      </c>
      <c r="AJ337" s="278" t="str">
        <f>IF(AH337="","-",IF(VLOOKUP(AH337,'S1-MR'!$D$7:$U$61,7,0)=0,"-",IF(AND(AH337=AH337,OR(AI337="T",AI337="P")),VLOOKUP(AH337,'S1-MR'!$D$7:$U$61,7,0),"-")))</f>
        <v>HSS</v>
      </c>
      <c r="AK337" s="278" t="str">
        <f>IF(AH337="","-",IF(VLOOKUP(AH337,'S1-MR'!$D$7:$U$61,8,0)=0,"-",IF(AND(AH337=AH337,OR(AI337="T",AI337="P")),VLOOKUP(AH337,'S1-MR'!$D$7:$U$61,8,0),"-")))</f>
        <v>-</v>
      </c>
      <c r="AL337" s="278" t="str">
        <f>IF(AH337="","-",IF(VLOOKUP(AH337,'S1-MR'!$D$7:$U$61,9,0)=0,"-",IF(AND(AH337=AH337,OR(AI337="T",AI337="P")),VLOOKUP(AH337,'S1-MR'!$D$7:$U$61,9,0),"-")))</f>
        <v>-</v>
      </c>
      <c r="AM337" s="278" t="str">
        <f>IF(AH337="","-",IF(VLOOKUP(AH337,'S1-MR'!$D$7:$U$61,17,0)=0,"-",IF(AND(AH337=AH337,AI337="P"),VLOOKUP(AH337,'S1-MR'!$D$7:$U$61,17,0),"-")))</f>
        <v>-</v>
      </c>
      <c r="AN337" s="279" t="str">
        <f>IF(AH337="","-",IF(VLOOKUP(AH337,'S1-MR'!$D$7:$U$61,18,0)=0,"-",IF(AND(AH337=AH337,AI337="P"),VLOOKUP(AH337,'S1-MR'!$D$7:$U$61,18,0),"-")))</f>
        <v>-</v>
      </c>
      <c r="AO337" s="290" t="s">
        <v>372</v>
      </c>
      <c r="AP337" s="281" t="s">
        <v>79</v>
      </c>
      <c r="AQ337" s="275"/>
      <c r="AR337" s="282"/>
      <c r="AS337" s="282"/>
      <c r="AT337" s="278" t="str">
        <f>IF(AR337="","-",IF(VLOOKUP(AR337,'S1-MR'!$D$7:$U$61,7,0)=0,"-",IF(AND(AR337=AR337,OR(AS337="T",AS337="P")),VLOOKUP(AR337,'S1-MR'!$D$7:$U$61,7,0),"-")))</f>
        <v>-</v>
      </c>
      <c r="AU337" s="278" t="str">
        <f>IF(AR337="","-",IF(VLOOKUP(AR337,'S1-MR'!$D$7:$U$61,8,0)=0,"-",IF(AND(AR337=AR337,OR(AS337="T",AS337="P")),VLOOKUP(AR337,'S1-MR'!$D$7:$U$61,8,0),"-")))</f>
        <v>-</v>
      </c>
      <c r="AV337" s="278" t="str">
        <f>IF(AR337="","-",IF(VLOOKUP(AR337,'S1-MR'!$D$7:$U$61,9,0)=0,"-",IF(AND(AR337=AR337,OR(AS337="T",AS337="P")),VLOOKUP(AR337,'S1-MR'!$D$7:$U$61,9,0),"-")))</f>
        <v>-</v>
      </c>
      <c r="AW337" s="278" t="str">
        <f>IF(AR337="","-",IF(VLOOKUP(AR337,'S1-MR'!$D$7:$U$61,17,0)=0,"-",IF(AND(AR337=AR337,AS337="P"),VLOOKUP(AR337,'S1-MR'!$D$7:$U$61,17,0),"-")))</f>
        <v>-</v>
      </c>
      <c r="AX337" s="279" t="str">
        <f>IF(AR337="","-",IF(VLOOKUP(AR337,'S1-MR'!$D$7:$U$61,18,0)=0,"-",IF(AND(AR337=AR337,AS337="P"),VLOOKUP(AR337,'S1-MR'!$D$7:$U$61,18,0),"-")))</f>
        <v>-</v>
      </c>
      <c r="AY337" s="290" t="s">
        <v>372</v>
      </c>
      <c r="AZ337" s="283"/>
      <c r="BA337" s="22"/>
      <c r="BB337" s="22"/>
      <c r="BC337" s="22"/>
      <c r="BD337" s="22"/>
      <c r="BE337" s="2"/>
      <c r="BF337" s="2"/>
      <c r="BG337" s="2"/>
      <c r="BH337" s="2"/>
      <c r="BI337" s="2"/>
      <c r="BJ337" s="2"/>
    </row>
    <row r="338" spans="1:62" ht="14.25" customHeight="1">
      <c r="A338" s="23">
        <v>6</v>
      </c>
      <c r="B338" s="38" t="s">
        <v>729</v>
      </c>
      <c r="C338" s="312"/>
      <c r="D338" s="313"/>
      <c r="E338" s="313"/>
      <c r="F338" s="315" t="str">
        <f>IF(D338="","-",IF(VLOOKUP(D338,'S1-TB'!$D$7:$U$58,7,0)=0,"-",IF(AND(D338=D338,OR(E338="T",E338="P")),VLOOKUP(D338,'S1-TB'!$D$7:$U$58,7,0),"-")))</f>
        <v>-</v>
      </c>
      <c r="G338" s="315" t="str">
        <f>IF(D338="","-",IF(VLOOKUP(D338,'S1-TB'!$D$7:$U$58,8,0)=0,"-",IF(AND(D338=D338,OR(E338="T",E338="P")),VLOOKUP(D338,'S1-TB'!$D$7:$U$58,8,0),"-")))</f>
        <v>-</v>
      </c>
      <c r="H338" s="315" t="str">
        <f>IF(D338="","-",IF(VLOOKUP(D338,'S1-TB'!$D$7:$U$58,9,0)=0,"-",IF(AND(D338=D338,OR(E338="T",E338="P")),VLOOKUP(D338,'S1-TB'!$D$7:$U$58,9,0),"-")))</f>
        <v>-</v>
      </c>
      <c r="I338" s="315" t="str">
        <f>IF(D338="","-",IF(VLOOKUP(D338,'S1-TB'!$D$7:$U$58,17,0)=0,"-",IF(AND(D338=D338,E338="P"),VLOOKUP(D338,'S1-TB'!$D$7:$U$58,17,0),"-")))</f>
        <v>-</v>
      </c>
      <c r="J338" s="316" t="str">
        <f>IF(D338="","-",IF(VLOOKUP(D338,'S1-TB'!$D$7:$U$58,18,0)=0,"-",IF(AND(D338=D338,E338="P"),VLOOKUP(D338,'S1-TB'!$D$7:$U$58,18,0),"-")))</f>
        <v>-</v>
      </c>
      <c r="K338" s="317" t="s">
        <v>375</v>
      </c>
      <c r="L338" s="318"/>
      <c r="M338" s="312"/>
      <c r="N338" s="313" t="s">
        <v>724</v>
      </c>
      <c r="O338" s="313" t="s">
        <v>31</v>
      </c>
      <c r="P338" s="315" t="str">
        <f>IF(N338="","-",IF(VLOOKUP(N338,'S1-TB'!$D$7:$U$58,7,0)=0,"-",IF(AND(N338=N338,OR(O338="T",O338="P")),VLOOKUP(N338,'S1-TB'!$D$7:$U$58,7,0),"-")))</f>
        <v>EAN</v>
      </c>
      <c r="Q338" s="315" t="str">
        <f>IF(N338="","-",IF(VLOOKUP(N338,'S1-TB'!$D$7:$U$58,8,0)=0,"-",IF(AND(N338=N338,OR(O338="T",O338="P")),VLOOKUP(N338,'S1-TB'!$D$7:$U$58,8,0),"-")))</f>
        <v>-</v>
      </c>
      <c r="R338" s="315" t="str">
        <f>IF(N338="","-",IF(VLOOKUP(N338,'S1-TB'!$D$7:$U$58,9,0)=0,"-",IF(AND(N338=N338,OR(O338="T",O338="P")),VLOOKUP(N338,'S1-TB'!$D$7:$U$58,9,0),"-")))</f>
        <v>-</v>
      </c>
      <c r="S338" s="315" t="str">
        <f>IF(N338="","-",IF(VLOOKUP(N338,'S1-TB'!$D$7:$U$58,17,0)=0,"-",IF(AND(N338=N338,O338="P"),VLOOKUP(N338,'S1-TB'!$D$7:$U$58,17,0),"-")))</f>
        <v>-</v>
      </c>
      <c r="T338" s="316" t="str">
        <f>IF(N338="","-",IF(VLOOKUP(N338,'S1-TB'!$D$7:$U$58,18,0)=0,"-",IF(AND(N338=N338,O338="P"),VLOOKUP(N338,'S1-TB'!$D$7:$U$58,18,0),"-")))</f>
        <v>-</v>
      </c>
      <c r="U338" s="321" t="s">
        <v>375</v>
      </c>
      <c r="V338" s="318" t="s">
        <v>79</v>
      </c>
      <c r="W338" s="312"/>
      <c r="X338" s="313" t="s">
        <v>711</v>
      </c>
      <c r="Y338" s="313" t="s">
        <v>31</v>
      </c>
      <c r="Z338" s="315" t="str">
        <f>IF(X338="","-",IF(VLOOKUP(X338,'S1-TB'!$D$7:$U$58,7,0)=0,"-",IF(AND(X338=X338,OR(Y338="T",Y338="P")),VLOOKUP(X338,'S1-TB'!$D$7:$U$58,7,0),"-")))</f>
        <v>DDA</v>
      </c>
      <c r="AA338" s="315" t="str">
        <f>IF(X338="","-",IF(VLOOKUP(X338,'S1-TB'!$D$7:$U$58,8,0)=0,"-",IF(AND(X338=X338,OR(Y338="T",Y338="P")),VLOOKUP(X338,'S1-TB'!$D$7:$U$58,8,0),"-")))</f>
        <v>MMK</v>
      </c>
      <c r="AB338" s="315" t="str">
        <f>IF(X338="","-",IF(VLOOKUP(X338,'S1-TB'!$D$7:$U$58,9,0)=0,"-",IF(AND(X338=X338,OR(Y338="T",Y338="P")),VLOOKUP(X338,'S1-TB'!$D$7:$U$58,9,0),"-")))</f>
        <v>-</v>
      </c>
      <c r="AC338" s="315" t="str">
        <f>IF(X338="","-",IF(VLOOKUP(X338,'S1-TB'!$D$7:$U$58,17,0)=0,"-",IF(AND(X338=X338,Y338="P"),VLOOKUP(X338,'S1-TB'!$D$7:$U$58,17,0),"-")))</f>
        <v>-</v>
      </c>
      <c r="AD338" s="316" t="str">
        <f>IF(X338="","-",IF(VLOOKUP(X338,'S1-TB'!$D$7:$U$58,18,0)=0,"-",IF(AND(X338=X338,Y338="P"),VLOOKUP(X338,'S1-TB'!$D$7:$U$58,18,0),"-")))</f>
        <v>-</v>
      </c>
      <c r="AE338" s="321" t="s">
        <v>375</v>
      </c>
      <c r="AF338" s="318" t="s">
        <v>134</v>
      </c>
      <c r="AG338" s="312"/>
      <c r="AH338" s="319"/>
      <c r="AI338" s="319"/>
      <c r="AJ338" s="315" t="str">
        <f>IF(AH338="","-",IF(VLOOKUP(AH338,'S1-TB'!$D$7:$U$58,7,0)=0,"-",IF(AND(AH338=AH338,OR(AI338="T",AI338="P")),VLOOKUP(AH338,'S1-TB'!$D$7:$U$58,7,0),"-")))</f>
        <v>-</v>
      </c>
      <c r="AK338" s="315" t="str">
        <f>IF(AH338="","-",IF(VLOOKUP(AH338,'S1-TB'!$D$7:$U$58,8,0)=0,"-",IF(AND(AH338=AH338,OR(AI338="T",AI338="P")),VLOOKUP(AH338,'S1-TB'!$D$7:$U$58,8,0),"-")))</f>
        <v>-</v>
      </c>
      <c r="AL338" s="315" t="str">
        <f>IF(AH338="","-",IF(VLOOKUP(AH338,'S1-TB'!$D$7:$U$58,9,0)=0,"-",IF(AND(AH338=AH338,OR(AI338="T",AI338="P")),VLOOKUP(AH338,'S1-TB'!$D$7:$U$58,9,0),"-")))</f>
        <v>-</v>
      </c>
      <c r="AM338" s="315" t="str">
        <f>IF(AH338="","-",IF(VLOOKUP(AH338,'S1-TB'!$D$7:$U$58,17,0)=0,"-",IF(AND(AH338=AH338,AI338="P"),VLOOKUP(AH338,'S1-TB'!$D$7:$U$58,17,0),"-")))</f>
        <v>-</v>
      </c>
      <c r="AN338" s="316" t="str">
        <f>IF(AH338="","-",IF(VLOOKUP(AH338,'S1-TB'!$D$7:$U$58,18,0)=0,"-",IF(AND(AH338=AH338,AI338="P"),VLOOKUP(AH338,'S1-TB'!$D$7:$U$58,18,0),"-")))</f>
        <v>-</v>
      </c>
      <c r="AO338" s="321" t="s">
        <v>375</v>
      </c>
      <c r="AP338" s="322"/>
      <c r="AQ338" s="312"/>
      <c r="AR338" s="319"/>
      <c r="AS338" s="319"/>
      <c r="AT338" s="315" t="str">
        <f>IF(AR338="","-",IF(VLOOKUP(AR338,'S1-TB'!$D$7:$U$58,7,0)=0,"-",IF(AND(AR338=AR338,OR(AS338="T",AS338="P")),VLOOKUP(AR338,'S1-TB'!$D$7:$U$58,7,0),"-")))</f>
        <v>-</v>
      </c>
      <c r="AU338" s="315" t="str">
        <f>IF(AR338="","-",IF(VLOOKUP(AR338,'S1-TB'!$D$7:$U$58,8,0)=0,"-",IF(AND(AR338=AR338,OR(AS338="T",AS338="P")),VLOOKUP(AR338,'S1-TB'!$D$7:$U$58,8,0),"-")))</f>
        <v>-</v>
      </c>
      <c r="AV338" s="315" t="str">
        <f>IF(AR338="","-",IF(VLOOKUP(AR338,'S1-TB'!$D$7:$U$58,9,0)=0,"-",IF(AND(AR338=AR338,OR(AS338="T",AS338="P")),VLOOKUP(AR338,'S1-TB'!$D$7:$U$58,9,0),"-")))</f>
        <v>-</v>
      </c>
      <c r="AW338" s="315" t="str">
        <f>IF(AR338="","-",IF(VLOOKUP(AR338,'S1-TB'!$D$7:$U$58,17,0)=0,"-",IF(AND(AR338=AR338,AS338="P"),VLOOKUP(AR338,'S1-TB'!$D$7:$U$58,17,0),"-")))</f>
        <v>-</v>
      </c>
      <c r="AX338" s="316" t="str">
        <f>IF(AR338="","-",IF(VLOOKUP(AR338,'S1-TB'!$D$7:$U$58,18,0)=0,"-",IF(AND(AR338=AR338,AS338="P"),VLOOKUP(AR338,'S1-TB'!$D$7:$U$58,18,0),"-")))</f>
        <v>-</v>
      </c>
      <c r="AY338" s="321" t="s">
        <v>375</v>
      </c>
      <c r="AZ338" s="322"/>
      <c r="BA338" s="569"/>
      <c r="BB338" s="569"/>
      <c r="BC338" s="569"/>
      <c r="BD338" s="569"/>
      <c r="BE338" s="2"/>
      <c r="BF338" s="2"/>
      <c r="BG338" s="2"/>
      <c r="BH338" s="2"/>
      <c r="BI338" s="2"/>
      <c r="BJ338" s="2"/>
    </row>
    <row r="339" spans="1:62" ht="15.75" customHeight="1">
      <c r="A339" s="23"/>
      <c r="B339" s="23"/>
      <c r="C339" s="39"/>
      <c r="D339" s="40"/>
      <c r="E339" s="41"/>
      <c r="F339" s="42"/>
      <c r="G339" s="42"/>
      <c r="H339" s="42"/>
      <c r="I339" s="42"/>
      <c r="J339" s="42"/>
      <c r="K339" s="323"/>
      <c r="L339" s="44"/>
      <c r="M339" s="39"/>
      <c r="N339" s="40"/>
      <c r="O339" s="41"/>
      <c r="P339" s="42"/>
      <c r="Q339" s="42"/>
      <c r="R339" s="42"/>
      <c r="S339" s="42"/>
      <c r="T339" s="42"/>
      <c r="U339" s="323"/>
      <c r="V339" s="44"/>
      <c r="W339" s="39"/>
      <c r="X339" s="40"/>
      <c r="Y339" s="41"/>
      <c r="Z339" s="42"/>
      <c r="AA339" s="42"/>
      <c r="AB339" s="42"/>
      <c r="AC339" s="42"/>
      <c r="AD339" s="42"/>
      <c r="AE339" s="323"/>
      <c r="AF339" s="44"/>
      <c r="AG339" s="39"/>
      <c r="AH339" s="40"/>
      <c r="AI339" s="41"/>
      <c r="AJ339" s="42"/>
      <c r="AK339" s="42"/>
      <c r="AL339" s="42"/>
      <c r="AM339" s="42"/>
      <c r="AN339" s="42"/>
      <c r="AO339" s="323"/>
      <c r="AP339" s="44"/>
      <c r="AQ339" s="39"/>
      <c r="AR339" s="40"/>
      <c r="AS339" s="41"/>
      <c r="AT339" s="42"/>
      <c r="AU339" s="42"/>
      <c r="AV339" s="42"/>
      <c r="AW339" s="42"/>
      <c r="AX339" s="42"/>
      <c r="AY339" s="323"/>
      <c r="AZ339" s="44"/>
      <c r="BA339" s="22"/>
      <c r="BB339" s="22"/>
      <c r="BC339" s="22"/>
      <c r="BD339" s="22"/>
      <c r="BE339" s="2"/>
      <c r="BF339" s="2"/>
      <c r="BG339" s="2"/>
      <c r="BH339" s="2"/>
      <c r="BI339" s="2"/>
      <c r="BJ339" s="2"/>
    </row>
    <row r="340" spans="1:62" ht="14.25" customHeight="1">
      <c r="A340" s="23">
        <v>7</v>
      </c>
      <c r="B340" s="38" t="s">
        <v>730</v>
      </c>
      <c r="C340" s="47"/>
      <c r="D340" s="48"/>
      <c r="E340" s="49"/>
      <c r="F340" s="50" t="str">
        <f>IF(D340="","-",IF(VLOOKUP(D340,'D3 TI'!$D$7:$U$47,7,0)=0,"-",IF(AND(D340=D340,OR(E340="T",E340="P")),VLOOKUP(D340,'D3 TI'!$D$7:$U$47,7,0),"-")))</f>
        <v>-</v>
      </c>
      <c r="G340" s="50" t="str">
        <f>IF(D340="","-",IF(VLOOKUP(D340,'D3 TI'!$D$7:$U$47,8,0)=0,"-",IF(AND(D340=D340,OR(E340="T",E340="P")),VLOOKUP(D340,'D3 TI'!$D$7:$U$47,8,0),"-")))</f>
        <v>-</v>
      </c>
      <c r="H340" s="50" t="str">
        <f>IF(D340="","-",IF(VLOOKUP(D340,'D3 TI'!$D$7:$U$47,9,0)=0,"-",IF(AND(D340=D340,OR(E340="T",E340="P")),VLOOKUP(D340,'D3 TI'!$D$7:$U$47,9,0),"-")))</f>
        <v>-</v>
      </c>
      <c r="I340" s="50" t="str">
        <f>IF(D340="","-",IF(VLOOKUP(D340,'D3 TI'!$D$7:$U$47,17,0)=0,"-",IF(AND(D340=D340,E340="P"),VLOOKUP(D340,'D3 TI'!$D$7:$U$47,17,0),"-")))</f>
        <v>-</v>
      </c>
      <c r="J340" s="51" t="str">
        <f>IF(D340="","-",IF(VLOOKUP(D340,'D3 TI'!$D$7:$U$47,18,0)=0,"-",IF(AND(D340=D340,E340="P"),VLOOKUP(D340,'D3 TI'!$D$7:$U$47,18,0),"-")))</f>
        <v>-</v>
      </c>
      <c r="K340" s="52" t="s">
        <v>35</v>
      </c>
      <c r="L340" s="53"/>
      <c r="M340" s="47"/>
      <c r="N340" s="48" t="s">
        <v>71</v>
      </c>
      <c r="O340" s="49" t="s">
        <v>31</v>
      </c>
      <c r="P340" s="50" t="str">
        <f>IF(N340="","-",IF(VLOOKUP(N340,'D3 TI'!$D$7:$U$47,7,0)=0,"-",IF(AND(N340=N340,OR(O340="T",O340="P")),VLOOKUP(N340,'D3 TI'!$D$7:$U$47,7,0),"-")))</f>
        <v>SML</v>
      </c>
      <c r="Q340" s="50" t="str">
        <f>IF(N340="","-",IF(VLOOKUP(N340,'D3 TI'!$D$7:$U$47,8,0)=0,"-",IF(AND(N340=N340,OR(O340="T",O340="P")),VLOOKUP(N340,'D3 TI'!$D$7:$U$47,8,0),"-")))</f>
        <v>-</v>
      </c>
      <c r="R340" s="50" t="str">
        <f>IF(N340="","-",IF(VLOOKUP(N340,'D3 TI'!$D$7:$U$47,9,0)=0,"-",IF(AND(N340=N340,OR(O340="T",O340="P")),VLOOKUP(N340,'D3 TI'!$D$7:$U$47,9,0),"-")))</f>
        <v>-</v>
      </c>
      <c r="S340" s="50" t="str">
        <f>IF(N340="","-",IF(VLOOKUP(N340,'D3 TI'!$D$7:$U$47,17,0)=0,"-",IF(AND(N340=N340,O340="P"),VLOOKUP(N340,'D3 TI'!$D$7:$U$47,17,0),"-")))</f>
        <v>-</v>
      </c>
      <c r="T340" s="51" t="str">
        <f>IF(N340="","-",IF(VLOOKUP(N340,'D3 TI'!$D$7:$U$47,18,0)=0,"-",IF(AND(N340=N340,O340="P"),VLOOKUP(N340,'D3 TI'!$D$7:$U$47,18,0),"-")))</f>
        <v>-</v>
      </c>
      <c r="U340" s="52" t="s">
        <v>35</v>
      </c>
      <c r="V340" s="53" t="s">
        <v>44</v>
      </c>
      <c r="W340" s="47"/>
      <c r="X340" s="48" t="s">
        <v>41</v>
      </c>
      <c r="Y340" s="49" t="s">
        <v>38</v>
      </c>
      <c r="Z340" s="50" t="str">
        <f>IF(X340="","-",IF(VLOOKUP(X340,'D3 TI'!$D$7:$U$47,7,0)=0,"-",IF(AND(X340=X340,OR(Y340="T",Y340="P")),VLOOKUP(X340,'D3 TI'!$D$7:$U$47,7,0),"-")))</f>
        <v>HER</v>
      </c>
      <c r="AA340" s="50" t="str">
        <f>IF(X340="","-",IF(VLOOKUP(X340,'D3 TI'!$D$7:$U$47,8,0)=0,"-",IF(AND(X340=X340,OR(Y340="T",Y340="P")),VLOOKUP(X340,'D3 TI'!$D$7:$U$47,8,0),"-")))</f>
        <v>-</v>
      </c>
      <c r="AB340" s="50" t="str">
        <f>IF(X340="","-",IF(VLOOKUP(X340,'D3 TI'!$D$7:$U$47,9,0)=0,"-",IF(AND(X340=X340,OR(Y340="T",Y340="P")),VLOOKUP(X340,'D3 TI'!$D$7:$U$47,9,0),"-")))</f>
        <v>-</v>
      </c>
      <c r="AC340" s="50" t="str">
        <f>IF(X340="","-",IF(VLOOKUP(X340,'D3 TI'!$D$7:$U$47,17,0)=0,"-",IF(AND(X340=X340,Y340="P"),VLOOKUP(X340,'D3 TI'!$D$7:$U$47,17,0),"-")))</f>
        <v>CDN</v>
      </c>
      <c r="AD340" s="51" t="str">
        <f>IF(X340="","-",IF(VLOOKUP(X340,'D3 TI'!$D$7:$U$47,18,0)=0,"-",IF(AND(X340=X340,Y340="P"),VLOOKUP(X340,'D3 TI'!$D$7:$U$47,18,0),"-")))</f>
        <v>-</v>
      </c>
      <c r="AE340" s="52" t="s">
        <v>35</v>
      </c>
      <c r="AF340" s="53" t="s">
        <v>46</v>
      </c>
      <c r="AG340" s="47"/>
      <c r="AH340" s="48" t="s">
        <v>55</v>
      </c>
      <c r="AI340" s="49" t="s">
        <v>38</v>
      </c>
      <c r="AJ340" s="50" t="str">
        <f>IF(AH340="","-",IF(VLOOKUP(AH340,'D3 TI'!$D$7:$U$47,7,0)=0,"-",IF(AND(AH340=AH340,OR(AI340="T",AI340="P")),VLOOKUP(AH340,'D3 TI'!$D$7:$U$47,7,0),"-")))</f>
        <v>TMP</v>
      </c>
      <c r="AK340" s="50" t="str">
        <f>IF(AH340="","-",IF(VLOOKUP(AH340,'D3 TI'!$D$7:$U$47,8,0)=0,"-",IF(AND(AH340=AH340,OR(AI340="T",AI340="P")),VLOOKUP(AH340,'D3 TI'!$D$7:$U$47,8,0),"-")))</f>
        <v>-</v>
      </c>
      <c r="AL340" s="50" t="str">
        <f>IF(AH340="","-",IF(VLOOKUP(AH340,'D3 TI'!$D$7:$U$47,9,0)=0,"-",IF(AND(AH340=AH340,OR(AI340="T",AI340="P")),VLOOKUP(AH340,'D3 TI'!$D$7:$U$47,9,0),"-")))</f>
        <v>-</v>
      </c>
      <c r="AM340" s="50" t="str">
        <f>IF(AH340="","-",IF(VLOOKUP(AH340,'D3 TI'!$D$7:$U$47,17,0)=0,"-",IF(AND(AH340=AH340,AI340="P"),VLOOKUP(AH340,'D3 TI'!$D$7:$U$47,17,0),"-")))</f>
        <v>AKH</v>
      </c>
      <c r="AN340" s="51" t="str">
        <f>IF(AH340="","-",IF(VLOOKUP(AH340,'D3 TI'!$D$7:$U$47,18,0)=0,"-",IF(AND(AH340=AH340,AI340="P"),VLOOKUP(AH340,'D3 TI'!$D$7:$U$47,18,0),"-")))</f>
        <v>-</v>
      </c>
      <c r="AO340" s="52" t="s">
        <v>35</v>
      </c>
      <c r="AP340" s="53" t="s">
        <v>46</v>
      </c>
      <c r="AQ340" s="47"/>
      <c r="AR340" s="48" t="s">
        <v>222</v>
      </c>
      <c r="AS340" s="49" t="s">
        <v>38</v>
      </c>
      <c r="AT340" s="50" t="str">
        <f>IF(AR340="","-",IF(VLOOKUP(AR340,'D3 TI'!$D$7:$U$47,7,0)=0,"-",IF(AND(AR340=AR340,OR(AS340="T",AS340="P")),VLOOKUP(AR340,'D3 TI'!$D$7:$U$47,7,0),"-")))</f>
        <v>FNA</v>
      </c>
      <c r="AU340" s="50" t="str">
        <f>IF(AR340="","-",IF(VLOOKUP(AR340,'D3 TI'!$D$7:$U$47,8,0)=0,"-",IF(AND(AR340=AR340,OR(AS340="T",AS340="P")),VLOOKUP(AR340,'D3 TI'!$D$7:$U$47,8,0),"-")))</f>
        <v>PDS</v>
      </c>
      <c r="AV340" s="50" t="str">
        <f>IF(AR340="","-",IF(VLOOKUP(AR340,'D3 TI'!$D$7:$U$47,9,0)=0,"-",IF(AND(AR340=AR340,OR(AS340="T",AS340="P")),VLOOKUP(AR340,'D3 TI'!$D$7:$U$47,9,0),"-")))</f>
        <v>-</v>
      </c>
      <c r="AW340" s="50" t="str">
        <f>IF(AR340="","-",IF(VLOOKUP(AR340,'D3 TI'!$D$7:$U$47,17,0)=0,"-",IF(AND(AR340=AR340,AS340="P"),VLOOKUP(AR340,'D3 TI'!$D$7:$U$47,17,0),"-")))</f>
        <v>ARH</v>
      </c>
      <c r="AX340" s="51" t="str">
        <f>IF(AR340="","-",IF(VLOOKUP(AR340,'D3 TI'!$D$7:$U$47,18,0)=0,"-",IF(AND(AR340=AR340,AS340="P"),VLOOKUP(AR340,'D3 TI'!$D$7:$U$47,18,0),"-")))</f>
        <v>-</v>
      </c>
      <c r="AY340" s="52" t="s">
        <v>35</v>
      </c>
      <c r="AZ340" s="53" t="s">
        <v>144</v>
      </c>
      <c r="BA340" s="22"/>
      <c r="BB340" s="22"/>
      <c r="BC340" s="22"/>
      <c r="BD340" s="22"/>
      <c r="BE340" s="2"/>
      <c r="BF340" s="2"/>
      <c r="BG340" s="2"/>
      <c r="BH340" s="2"/>
      <c r="BI340" s="2"/>
      <c r="BJ340" s="2"/>
    </row>
    <row r="341" spans="1:62" ht="14.25" customHeight="1">
      <c r="A341" s="23">
        <v>7</v>
      </c>
      <c r="B341" s="38" t="s">
        <v>730</v>
      </c>
      <c r="C341" s="47"/>
      <c r="D341" s="48"/>
      <c r="E341" s="49"/>
      <c r="F341" s="50" t="str">
        <f>IF(D341="","-",IF(VLOOKUP(D341,'D3 TI'!$D$7:$U$47,7,0)=0,"-",IF(AND(D341=D341,OR(E341="T",E341="P")),VLOOKUP(D341,'D3 TI'!$D$7:$U$47,7,0),"-")))</f>
        <v>-</v>
      </c>
      <c r="G341" s="50" t="str">
        <f>IF(D341="","-",IF(VLOOKUP(D341,'D3 TI'!$D$7:$U$47,8,0)=0,"-",IF(AND(D341=D341,OR(E341="T",E341="P")),VLOOKUP(D341,'D3 TI'!$D$7:$U$47,8,0),"-")))</f>
        <v>-</v>
      </c>
      <c r="H341" s="50" t="str">
        <f>IF(D341="","-",IF(VLOOKUP(D341,'D3 TI'!$D$7:$U$47,9,0)=0,"-",IF(AND(D341=D341,OR(E341="T",E341="P")),VLOOKUP(D341,'D3 TI'!$D$7:$U$47,9,0),"-")))</f>
        <v>-</v>
      </c>
      <c r="I341" s="50" t="str">
        <f>IF(D341="","-",IF(VLOOKUP(D341,'D3 TI'!$D$7:$U$47,17,0)=0,"-",IF(AND(D341=D341,E341="P"),VLOOKUP(D341,'D3 TI'!$D$7:$U$47,17,0),"-")))</f>
        <v>-</v>
      </c>
      <c r="J341" s="51" t="str">
        <f>IF(D341="","-",IF(VLOOKUP(D341,'D3 TI'!$D$7:$U$47,18,0)=0,"-",IF(AND(D341=D341,E341="P"),VLOOKUP(D341,'D3 TI'!$D$7:$U$47,18,0),"-")))</f>
        <v>-</v>
      </c>
      <c r="K341" s="52" t="s">
        <v>48</v>
      </c>
      <c r="L341" s="53"/>
      <c r="M341" s="47"/>
      <c r="N341" s="48" t="s">
        <v>71</v>
      </c>
      <c r="O341" s="49" t="s">
        <v>31</v>
      </c>
      <c r="P341" s="50" t="str">
        <f>IF(N341="","-",IF(VLOOKUP(N341,'D3 TI'!$D$7:$U$47,7,0)=0,"-",IF(AND(N341=N341,OR(O341="T",O341="P")),VLOOKUP(N341,'D3 TI'!$D$7:$U$47,7,0),"-")))</f>
        <v>SML</v>
      </c>
      <c r="Q341" s="50" t="str">
        <f>IF(N341="","-",IF(VLOOKUP(N341,'D3 TI'!$D$7:$U$47,8,0)=0,"-",IF(AND(N341=N341,OR(O341="T",O341="P")),VLOOKUP(N341,'D3 TI'!$D$7:$U$47,8,0),"-")))</f>
        <v>-</v>
      </c>
      <c r="R341" s="50" t="str">
        <f>IF(N341="","-",IF(VLOOKUP(N341,'D3 TI'!$D$7:$U$47,9,0)=0,"-",IF(AND(N341=N341,OR(O341="T",O341="P")),VLOOKUP(N341,'D3 TI'!$D$7:$U$47,9,0),"-")))</f>
        <v>-</v>
      </c>
      <c r="S341" s="50" t="str">
        <f>IF(N341="","-",IF(VLOOKUP(N341,'D3 TI'!$D$7:$U$47,17,0)=0,"-",IF(AND(N341=N341,O341="P"),VLOOKUP(N341,'D3 TI'!$D$7:$U$47,17,0),"-")))</f>
        <v>-</v>
      </c>
      <c r="T341" s="51" t="str">
        <f>IF(N341="","-",IF(VLOOKUP(N341,'D3 TI'!$D$7:$U$47,18,0)=0,"-",IF(AND(N341=N341,O341="P"),VLOOKUP(N341,'D3 TI'!$D$7:$U$47,18,0),"-")))</f>
        <v>-</v>
      </c>
      <c r="U341" s="52" t="s">
        <v>48</v>
      </c>
      <c r="V341" s="53" t="s">
        <v>44</v>
      </c>
      <c r="W341" s="47"/>
      <c r="X341" s="48" t="s">
        <v>41</v>
      </c>
      <c r="Y341" s="49" t="s">
        <v>38</v>
      </c>
      <c r="Z341" s="50" t="str">
        <f>IF(X341="","-",IF(VLOOKUP(X341,'D3 TI'!$D$7:$U$47,7,0)=0,"-",IF(AND(X341=X341,OR(Y341="T",Y341="P")),VLOOKUP(X341,'D3 TI'!$D$7:$U$47,7,0),"-")))</f>
        <v>HER</v>
      </c>
      <c r="AA341" s="50" t="str">
        <f>IF(X341="","-",IF(VLOOKUP(X341,'D3 TI'!$D$7:$U$47,8,0)=0,"-",IF(AND(X341=X341,OR(Y341="T",Y341="P")),VLOOKUP(X341,'D3 TI'!$D$7:$U$47,8,0),"-")))</f>
        <v>-</v>
      </c>
      <c r="AB341" s="50" t="str">
        <f>IF(X341="","-",IF(VLOOKUP(X341,'D3 TI'!$D$7:$U$47,9,0)=0,"-",IF(AND(X341=X341,OR(Y341="T",Y341="P")),VLOOKUP(X341,'D3 TI'!$D$7:$U$47,9,0),"-")))</f>
        <v>-</v>
      </c>
      <c r="AC341" s="50" t="str">
        <f>IF(X341="","-",IF(VLOOKUP(X341,'D3 TI'!$D$7:$U$47,17,0)=0,"-",IF(AND(X341=X341,Y341="P"),VLOOKUP(X341,'D3 TI'!$D$7:$U$47,17,0),"-")))</f>
        <v>CDN</v>
      </c>
      <c r="AD341" s="51" t="str">
        <f>IF(X341="","-",IF(VLOOKUP(X341,'D3 TI'!$D$7:$U$47,18,0)=0,"-",IF(AND(X341=X341,Y341="P"),VLOOKUP(X341,'D3 TI'!$D$7:$U$47,18,0),"-")))</f>
        <v>-</v>
      </c>
      <c r="AE341" s="52" t="s">
        <v>48</v>
      </c>
      <c r="AF341" s="53" t="s">
        <v>46</v>
      </c>
      <c r="AG341" s="47"/>
      <c r="AH341" s="48" t="s">
        <v>55</v>
      </c>
      <c r="AI341" s="49" t="s">
        <v>38</v>
      </c>
      <c r="AJ341" s="50" t="str">
        <f>IF(AH341="","-",IF(VLOOKUP(AH341,'D3 TI'!$D$7:$U$47,7,0)=0,"-",IF(AND(AH341=AH341,OR(AI341="T",AI341="P")),VLOOKUP(AH341,'D3 TI'!$D$7:$U$47,7,0),"-")))</f>
        <v>TMP</v>
      </c>
      <c r="AK341" s="50" t="str">
        <f>IF(AH341="","-",IF(VLOOKUP(AH341,'D3 TI'!$D$7:$U$47,8,0)=0,"-",IF(AND(AH341=AH341,OR(AI341="T",AI341="P")),VLOOKUP(AH341,'D3 TI'!$D$7:$U$47,8,0),"-")))</f>
        <v>-</v>
      </c>
      <c r="AL341" s="50" t="str">
        <f>IF(AH341="","-",IF(VLOOKUP(AH341,'D3 TI'!$D$7:$U$47,9,0)=0,"-",IF(AND(AH341=AH341,OR(AI341="T",AI341="P")),VLOOKUP(AH341,'D3 TI'!$D$7:$U$47,9,0),"-")))</f>
        <v>-</v>
      </c>
      <c r="AM341" s="50" t="str">
        <f>IF(AH341="","-",IF(VLOOKUP(AH341,'D3 TI'!$D$7:$U$47,17,0)=0,"-",IF(AND(AH341=AH341,AI341="P"),VLOOKUP(AH341,'D3 TI'!$D$7:$U$47,17,0),"-")))</f>
        <v>AKH</v>
      </c>
      <c r="AN341" s="51" t="str">
        <f>IF(AH341="","-",IF(VLOOKUP(AH341,'D3 TI'!$D$7:$U$47,18,0)=0,"-",IF(AND(AH341=AH341,AI341="P"),VLOOKUP(AH341,'D3 TI'!$D$7:$U$47,18,0),"-")))</f>
        <v>-</v>
      </c>
      <c r="AO341" s="52" t="s">
        <v>48</v>
      </c>
      <c r="AP341" s="53" t="s">
        <v>46</v>
      </c>
      <c r="AQ341" s="47"/>
      <c r="AR341" s="48" t="s">
        <v>71</v>
      </c>
      <c r="AS341" s="49" t="s">
        <v>38</v>
      </c>
      <c r="AT341" s="50" t="str">
        <f>IF(AR341="","-",IF(VLOOKUP(AR341,'D3 TI'!$D$7:$U$47,7,0)=0,"-",IF(AND(AR341=AR341,OR(AS341="T",AS341="P")),VLOOKUP(AR341,'D3 TI'!$D$7:$U$47,7,0),"-")))</f>
        <v>SML</v>
      </c>
      <c r="AU341" s="50" t="str">
        <f>IF(AR341="","-",IF(VLOOKUP(AR341,'D3 TI'!$D$7:$U$47,8,0)=0,"-",IF(AND(AR341=AR341,OR(AS341="T",AS341="P")),VLOOKUP(AR341,'D3 TI'!$D$7:$U$47,8,0),"-")))</f>
        <v>-</v>
      </c>
      <c r="AV341" s="50" t="str">
        <f>IF(AR341="","-",IF(VLOOKUP(AR341,'D3 TI'!$D$7:$U$47,9,0)=0,"-",IF(AND(AR341=AR341,OR(AS341="T",AS341="P")),VLOOKUP(AR341,'D3 TI'!$D$7:$U$47,9,0),"-")))</f>
        <v>-</v>
      </c>
      <c r="AW341" s="50" t="str">
        <f>IF(AR341="","-",IF(VLOOKUP(AR341,'D3 TI'!$D$7:$U$47,17,0)=0,"-",IF(AND(AR341=AR341,AS341="P"),VLOOKUP(AR341,'D3 TI'!$D$7:$U$47,17,0),"-")))</f>
        <v>-</v>
      </c>
      <c r="AX341" s="51" t="str">
        <f>IF(AR341="","-",IF(VLOOKUP(AR341,'D3 TI'!$D$7:$U$47,18,0)=0,"-",IF(AND(AR341=AR341,AS341="P"),VLOOKUP(AR341,'D3 TI'!$D$7:$U$47,18,0),"-")))</f>
        <v>-</v>
      </c>
      <c r="AY341" s="52" t="s">
        <v>48</v>
      </c>
      <c r="AZ341" s="53" t="s">
        <v>90</v>
      </c>
      <c r="BA341" s="22"/>
      <c r="BB341" s="22"/>
      <c r="BC341" s="22"/>
      <c r="BD341" s="22"/>
      <c r="BE341" s="2"/>
      <c r="BF341" s="2"/>
      <c r="BG341" s="2"/>
      <c r="BH341" s="2"/>
      <c r="BI341" s="2"/>
      <c r="BJ341" s="2"/>
    </row>
    <row r="342" spans="1:62" ht="14.25" customHeight="1">
      <c r="A342" s="23">
        <v>7</v>
      </c>
      <c r="B342" s="38" t="s">
        <v>730</v>
      </c>
      <c r="C342" s="47"/>
      <c r="D342" s="48" t="s">
        <v>55</v>
      </c>
      <c r="E342" s="49" t="s">
        <v>38</v>
      </c>
      <c r="F342" s="50" t="str">
        <f>IF(D342="","-",IF(VLOOKUP(D342,D3TK!$D$7:$U$44,7,0)=0,"-",IF(AND(D342=D342,OR(E342="T",E342="P")),VLOOKUP(D342,D3TK!$D$7:$U$44,7,0),"-")))</f>
        <v>TMP</v>
      </c>
      <c r="G342" s="50" t="str">
        <f>IF(D342="","-",IF(VLOOKUP(D342,D3TK!$D$7:$U$44,8,0)=0,"-",IF(AND(D342=D342,OR(E342="T",E342="P")),VLOOKUP(D342,D3TK!$D$7:$U$44,8,0),"-")))</f>
        <v>-</v>
      </c>
      <c r="H342" s="50" t="str">
        <f>IF(D342="","-",IF(VLOOKUP(D342,D3TK!$D$7:$U$44,9,0)=0,"-",IF(AND(D342=D342,OR(E342="T",E342="P")),VLOOKUP(D342,D3TK!$D$7:$U$44,9,0),"-")))</f>
        <v>-</v>
      </c>
      <c r="I342" s="50" t="str">
        <f>IF(D342="","-",IF(VLOOKUP(D342,D3TK!$D$7:$U$44,17,0)=0,"-",IF(AND(D342=D342,E342="P"),VLOOKUP(D342,D3TK!$D$7:$U$44,17,0),"-")))</f>
        <v>SEP</v>
      </c>
      <c r="J342" s="51" t="str">
        <f>IF(D342="","-",IF(VLOOKUP(D342,D3TK!$D$7:$U$44,18,0)=0,"-",IF(AND(D342=D342,E342="P"),VLOOKUP(D342,D3TK!$D$7:$U$44,18,0),"-")))</f>
        <v>-</v>
      </c>
      <c r="K342" s="52" t="s">
        <v>54</v>
      </c>
      <c r="L342" s="53" t="s">
        <v>149</v>
      </c>
      <c r="M342" s="47"/>
      <c r="N342" s="48" t="s">
        <v>239</v>
      </c>
      <c r="O342" s="49" t="s">
        <v>38</v>
      </c>
      <c r="P342" s="50" t="str">
        <f>IF(N342="","-",IF(VLOOKUP(N342,D3TK!$D$7:$U$44,7,0)=0,"-",IF(AND(N342=N342,OR(O342="T",O342="P")),VLOOKUP(N342,D3TK!$D$7:$U$44,7,0),"-")))</f>
        <v>AMS</v>
      </c>
      <c r="Q342" s="50" t="str">
        <f>IF(N342="","-",IF(VLOOKUP(N342,D3TK!$D$7:$U$44,8,0)=0,"-",IF(AND(N342=N342,OR(O342="T",O342="P")),VLOOKUP(N342,D3TK!$D$7:$U$44,8,0),"-")))</f>
        <v>HER</v>
      </c>
      <c r="R342" s="50" t="str">
        <f>IF(N342="","-",IF(VLOOKUP(N342,D3TK!$D$7:$U$44,9,0)=0,"-",IF(AND(N342=N342,OR(O342="T",O342="P")),VLOOKUP(N342,D3TK!$D$7:$U$44,9,0),"-")))</f>
        <v>-</v>
      </c>
      <c r="S342" s="50" t="str">
        <f>IF(N342="","-",IF(VLOOKUP(N342,D3TK!$D$7:$U$44,17,0)=0,"-",IF(AND(N342=N342,O342="P"),VLOOKUP(N342,D3TK!$D$7:$U$44,17,0),"-")))</f>
        <v>-</v>
      </c>
      <c r="T342" s="51" t="str">
        <f>IF(N342="","-",IF(VLOOKUP(N342,D3TK!$D$7:$U$44,18,0)=0,"-",IF(AND(N342=N342,O342="P"),VLOOKUP(N342,D3TK!$D$7:$U$44,18,0),"-")))</f>
        <v>-</v>
      </c>
      <c r="U342" s="52" t="s">
        <v>54</v>
      </c>
      <c r="V342" s="53" t="s">
        <v>144</v>
      </c>
      <c r="W342" s="47"/>
      <c r="X342" s="48" t="s">
        <v>37</v>
      </c>
      <c r="Y342" s="49" t="s">
        <v>38</v>
      </c>
      <c r="Z342" s="50" t="str">
        <f>IF(X342="","-",IF(VLOOKUP(X342,D3TK!$D$7:$U$44,7,0)=0,"-",IF(AND(X342=X342,OR(Y342="T",Y342="P")),VLOOKUP(X342,D3TK!$D$7:$U$44,7,0),"-")))</f>
        <v>SAM</v>
      </c>
      <c r="AA342" s="50" t="str">
        <f>IF(X342="","-",IF(VLOOKUP(X342,D3TK!$D$7:$U$44,8,0)=0,"-",IF(AND(X342=X342,OR(Y342="T",Y342="P")),VLOOKUP(X342,D3TK!$D$7:$U$44,8,0),"-")))</f>
        <v>-</v>
      </c>
      <c r="AB342" s="50" t="str">
        <f>IF(X342="","-",IF(VLOOKUP(X342,D3TK!$D$7:$U$44,9,0)=0,"-",IF(AND(X342=X342,OR(Y342="T",Y342="P")),VLOOKUP(X342,D3TK!$D$7:$U$44,9,0),"-")))</f>
        <v>-</v>
      </c>
      <c r="AC342" s="50" t="str">
        <f>IF(X342="","-",IF(VLOOKUP(X342,D3TK!$D$7:$U$44,17,0)=0,"-",IF(AND(X342=X342,Y342="P"),VLOOKUP(X342,D3TK!$D$7:$U$44,17,0),"-")))</f>
        <v>-</v>
      </c>
      <c r="AD342" s="51" t="str">
        <f>IF(X342="","-",IF(VLOOKUP(X342,D3TK!$D$7:$U$44,18,0)=0,"-",IF(AND(X342=X342,Y342="P"),VLOOKUP(X342,D3TK!$D$7:$U$44,18,0),"-")))</f>
        <v>-</v>
      </c>
      <c r="AE342" s="52" t="s">
        <v>54</v>
      </c>
      <c r="AF342" s="53" t="s">
        <v>62</v>
      </c>
      <c r="AG342" s="47"/>
      <c r="AH342" s="48" t="s">
        <v>60</v>
      </c>
      <c r="AI342" s="49" t="s">
        <v>31</v>
      </c>
      <c r="AJ342" s="50" t="str">
        <f>IF(AH342="","-",IF(VLOOKUP(AH342,D3TK!$D$7:$U$44,7,0)=0,"-",IF(AND(AH342=AH342,OR(AI342="T",AI342="P")),VLOOKUP(AH342,D3TK!$D$7:$U$44,7,0),"-")))</f>
        <v>ESS</v>
      </c>
      <c r="AK342" s="50" t="str">
        <f>IF(AH342="","-",IF(VLOOKUP(AH342,D3TK!$D$7:$U$44,8,0)=0,"-",IF(AND(AH342=AH342,OR(AI342="T",AI342="P")),VLOOKUP(AH342,D3TK!$D$7:$U$44,8,0),"-")))</f>
        <v>AZP</v>
      </c>
      <c r="AL342" s="50" t="str">
        <f>IF(AH342="","-",IF(VLOOKUP(AH342,D3TK!$D$7:$U$44,9,0)=0,"-",IF(AND(AH342=AH342,OR(AI342="T",AI342="P")),VLOOKUP(AH342,D3TK!$D$7:$U$44,9,0),"-")))</f>
        <v>-</v>
      </c>
      <c r="AM342" s="50" t="str">
        <f>IF(AH342="","-",IF(VLOOKUP(AH342,D3TK!$D$7:$U$44,17,0)=0,"-",IF(AND(AH342=AH342,AI342="P"),VLOOKUP(AH342,D3TK!$D$7:$U$44,17,0),"-")))</f>
        <v>-</v>
      </c>
      <c r="AN342" s="51" t="str">
        <f>IF(AH342="","-",IF(VLOOKUP(AH342,D3TK!$D$7:$U$44,18,0)=0,"-",IF(AND(AH342=AH342,AI342="P"),VLOOKUP(AH342,D3TK!$D$7:$U$44,18,0),"-")))</f>
        <v>-</v>
      </c>
      <c r="AO342" s="52" t="s">
        <v>54</v>
      </c>
      <c r="AP342" s="56"/>
      <c r="AQ342" s="47"/>
      <c r="AR342" s="48" t="s">
        <v>29</v>
      </c>
      <c r="AS342" s="49" t="s">
        <v>38</v>
      </c>
      <c r="AT342" s="50" t="str">
        <f>IF(AR342="","-",IF(VLOOKUP(AR342,D3TK!$D$7:$U$44,7,0)=0,"-",IF(AND(AR342=AR342,OR(AS342="T",AS342="P")),VLOOKUP(AR342,D3TK!$D$7:$U$44,7,0),"-")))</f>
        <v>AZP</v>
      </c>
      <c r="AU342" s="50" t="str">
        <f>IF(AR342="","-",IF(VLOOKUP(AR342,D3TK!$D$7:$U$44,8,0)=0,"-",IF(AND(AR342=AR342,OR(AS342="T",AS342="P")),VLOOKUP(AR342,D3TK!$D$7:$U$44,8,0),"-")))</f>
        <v>-</v>
      </c>
      <c r="AV342" s="50" t="str">
        <f>IF(AR342="","-",IF(VLOOKUP(AR342,D3TK!$D$7:$U$44,9,0)=0,"-",IF(AND(AR342=AR342,OR(AS342="T",AS342="P")),VLOOKUP(AR342,D3TK!$D$7:$U$44,9,0),"-")))</f>
        <v>-</v>
      </c>
      <c r="AW342" s="50" t="str">
        <f>IF(AR342="","-",IF(VLOOKUP(AR342,D3TK!$D$7:$U$44,17,0)=0,"-",IF(AND(AR342=AR342,AS342="P"),VLOOKUP(AR342,D3TK!$D$7:$U$44,17,0),"-")))</f>
        <v>RGS</v>
      </c>
      <c r="AX342" s="51" t="str">
        <f>IF(AR342="","-",IF(VLOOKUP(AR342,D3TK!$D$7:$U$44,18,0)=0,"-",IF(AND(AR342=AR342,AS342="P"),VLOOKUP(AR342,D3TK!$D$7:$U$44,18,0),"-")))</f>
        <v>-</v>
      </c>
      <c r="AY342" s="52" t="s">
        <v>54</v>
      </c>
      <c r="AZ342" s="53" t="s">
        <v>145</v>
      </c>
      <c r="BA342" s="22"/>
      <c r="BB342" s="22"/>
      <c r="BC342" s="22"/>
      <c r="BD342" s="22"/>
      <c r="BE342" s="2"/>
      <c r="BF342" s="2"/>
      <c r="BG342" s="2"/>
      <c r="BH342" s="2"/>
      <c r="BI342" s="2"/>
      <c r="BJ342" s="2"/>
    </row>
    <row r="343" spans="1:62" ht="14.25" customHeight="1">
      <c r="A343" s="23">
        <v>7</v>
      </c>
      <c r="B343" s="38" t="s">
        <v>730</v>
      </c>
      <c r="C343" s="47"/>
      <c r="D343" s="48" t="s">
        <v>71</v>
      </c>
      <c r="E343" s="49" t="s">
        <v>31</v>
      </c>
      <c r="F343" s="50" t="str">
        <f>IF(D343="","-",IF(VLOOKUP(D343,D4TI!$D$7:$U$58,7,0)=0,"-",IF(AND(D343=D343,OR(E343="T",E343="P")),VLOOKUP(D343,D4TI!$D$7:$U$58,7,0),"-")))</f>
        <v>REG</v>
      </c>
      <c r="G343" s="50" t="str">
        <f>IF(D343="","-",IF(VLOOKUP(D343,D4TI!$D$7:$U$58,8,0)=0,"-",IF(AND(D343=D343,OR(E343="T",E343="P")),VLOOKUP(D343,D4TI!$D$7:$U$58,8,0),"-")))</f>
        <v>-</v>
      </c>
      <c r="H343" s="50" t="str">
        <f>IF(D343="","-",IF(VLOOKUP(D343,D4TI!$D$7:$U$58,9,0)=0,"-",IF(AND(D343=D343,OR(E343="T",E343="P")),VLOOKUP(D343,D4TI!$D$7:$U$58,9,0),"-")))</f>
        <v>-</v>
      </c>
      <c r="I343" s="50" t="str">
        <f>IF(D343="","-",IF(VLOOKUP(D343,D4TI!$D$7:$U$58,17,0)=0,"-",IF(AND(D343=D343,E343="P"),VLOOKUP(D343,D4TI!$D$7:$U$58,17,0),"-")))</f>
        <v>-</v>
      </c>
      <c r="J343" s="51" t="str">
        <f>IF(D343="","-",IF(VLOOKUP(D343,D4TI!$D$7:$U$58,18,0)=0,"-",IF(AND(D343=D343,E343="P"),VLOOKUP(D343,D4TI!$D$7:$U$58,18,0),"-")))</f>
        <v>-</v>
      </c>
      <c r="K343" s="57" t="s">
        <v>64</v>
      </c>
      <c r="L343" s="53" t="s">
        <v>40</v>
      </c>
      <c r="M343" s="47"/>
      <c r="N343" s="48" t="s">
        <v>55</v>
      </c>
      <c r="O343" s="49" t="s">
        <v>38</v>
      </c>
      <c r="P343" s="50" t="str">
        <f>IF(N343="","-",IF(VLOOKUP(N343,D4TI!$D$7:$U$58,7,0)=0,"-",IF(AND(N343=N343,OR(O343="T",O343="P")),VLOOKUP(N343,D4TI!$D$7:$U$58,7,0),"-")))</f>
        <v>YHP</v>
      </c>
      <c r="Q343" s="50" t="str">
        <f>IF(N343="","-",IF(VLOOKUP(N343,D4TI!$D$7:$U$58,8,0)=0,"-",IF(AND(N343=N343,OR(O343="T",O343="P")),VLOOKUP(N343,D4TI!$D$7:$U$58,8,0),"-")))</f>
        <v>-</v>
      </c>
      <c r="R343" s="50" t="str">
        <f>IF(N343="","-",IF(VLOOKUP(N343,D4TI!$D$7:$U$58,9,0)=0,"-",IF(AND(N343=N343,OR(O343="T",O343="P")),VLOOKUP(N343,D4TI!$D$7:$U$58,9,0),"-")))</f>
        <v>-</v>
      </c>
      <c r="S343" s="50" t="str">
        <f>IF(N343="","-",IF(VLOOKUP(N343,D4TI!$D$7:$U$58,17,0)=0,"-",IF(AND(N343=N343,O343="P"),VLOOKUP(N343,D4TI!$D$7:$U$58,17,0),"-")))</f>
        <v>SRT</v>
      </c>
      <c r="T343" s="51" t="str">
        <f>IF(N343="","-",IF(VLOOKUP(N343,D4TI!$D$7:$U$58,18,0)=0,"-",IF(AND(N343=N343,O343="P"),VLOOKUP(N343,D4TI!$D$7:$U$58,18,0),"-")))</f>
        <v>-</v>
      </c>
      <c r="U343" s="57" t="s">
        <v>64</v>
      </c>
      <c r="V343" s="53" t="s">
        <v>145</v>
      </c>
      <c r="W343" s="47"/>
      <c r="X343" s="48" t="s">
        <v>60</v>
      </c>
      <c r="Y343" s="49" t="s">
        <v>38</v>
      </c>
      <c r="Z343" s="50" t="str">
        <f>IF(X343="","-",IF(VLOOKUP(X343,D4TI!$D$7:$U$58,7,0)=0,"-",IF(AND(X343=X343,OR(Y343="T",Y343="P")),VLOOKUP(X343,D4TI!$D$7:$U$58,7,0),"-")))</f>
        <v>YHP</v>
      </c>
      <c r="AA343" s="50" t="str">
        <f>IF(X343="","-",IF(VLOOKUP(X343,D4TI!$D$7:$U$58,8,0)=0,"-",IF(AND(X343=X343,OR(Y343="T",Y343="P")),VLOOKUP(X343,D4TI!$D$7:$U$58,8,0),"-")))</f>
        <v>ESS</v>
      </c>
      <c r="AB343" s="50" t="str">
        <f>IF(X343="","-",IF(VLOOKUP(X343,D4TI!$D$7:$U$58,9,0)=0,"-",IF(AND(X343=X343,OR(Y343="T",Y343="P")),VLOOKUP(X343,D4TI!$D$7:$U$58,9,0),"-")))</f>
        <v>-</v>
      </c>
      <c r="AC343" s="50" t="str">
        <f>IF(X343="","-",IF(VLOOKUP(X343,D4TI!$D$7:$U$58,17,0)=0,"-",IF(AND(X343=X343,Y343="P"),VLOOKUP(X343,D4TI!$D$7:$U$58,17,0),"-")))</f>
        <v>-</v>
      </c>
      <c r="AD343" s="51" t="str">
        <f>IF(X343="","-",IF(VLOOKUP(X343,D4TI!$D$7:$U$58,18,0)=0,"-",IF(AND(X343=X343,Y343="P"),VLOOKUP(X343,D4TI!$D$7:$U$58,18,0),"-")))</f>
        <v>-</v>
      </c>
      <c r="AE343" s="57" t="s">
        <v>64</v>
      </c>
      <c r="AF343" s="53" t="s">
        <v>33</v>
      </c>
      <c r="AG343" s="47"/>
      <c r="AH343" s="48"/>
      <c r="AI343" s="49"/>
      <c r="AJ343" s="50" t="str">
        <f>IF(AH343="","-",IF(VLOOKUP(AH343,D4TI!$D$7:$U$58,7,0)=0,"-",IF(AND(AH343=AH343,OR(AI343="T",AI343="P")),VLOOKUP(AH343,D4TI!$D$7:$U$58,7,0),"-")))</f>
        <v>-</v>
      </c>
      <c r="AK343" s="50" t="str">
        <f>IF(AH343="","-",IF(VLOOKUP(AH343,D4TI!$D$7:$U$58,8,0)=0,"-",IF(AND(AH343=AH343,OR(AI343="T",AI343="P")),VLOOKUP(AH343,D4TI!$D$7:$U$58,8,0),"-")))</f>
        <v>-</v>
      </c>
      <c r="AL343" s="50" t="str">
        <f>IF(AH343="","-",IF(VLOOKUP(AH343,D4TI!$D$7:$U$58,9,0)=0,"-",IF(AND(AH343=AH343,OR(AI343="T",AI343="P")),VLOOKUP(AH343,D4TI!$D$7:$U$58,9,0),"-")))</f>
        <v>-</v>
      </c>
      <c r="AM343" s="50" t="str">
        <f>IF(AH343="","-",IF(VLOOKUP(AH343,D4TI!$D$7:$U$58,17,0)=0,"-",IF(AND(AH343=AH343,AI343="P"),VLOOKUP(AH343,D4TI!$D$7:$U$58,17,0),"-")))</f>
        <v>-</v>
      </c>
      <c r="AN343" s="51" t="str">
        <f>IF(AH343="","-",IF(VLOOKUP(AH343,D4TI!$D$7:$U$58,18,0)=0,"-",IF(AND(AH343=AH343,AI343="P"),VLOOKUP(AH343,D4TI!$D$7:$U$58,18,0),"-")))</f>
        <v>-</v>
      </c>
      <c r="AO343" s="57" t="s">
        <v>64</v>
      </c>
      <c r="AP343" s="56"/>
      <c r="AQ343" s="47"/>
      <c r="AR343" s="48" t="s">
        <v>239</v>
      </c>
      <c r="AS343" s="49" t="s">
        <v>38</v>
      </c>
      <c r="AT343" s="50" t="str">
        <f>IF(AR343="","-",IF(VLOOKUP(AR343,D4TI!$D$7:$U$58,7,0)=0,"-",IF(AND(AR343=AR343,OR(AS343="T",AS343="P")),VLOOKUP(AR343,D4TI!$D$7:$U$58,7,0),"-")))</f>
        <v>AMS</v>
      </c>
      <c r="AU343" s="50" t="str">
        <f>IF(AR343="","-",IF(VLOOKUP(AR343,D4TI!$D$7:$U$58,8,0)=0,"-",IF(AND(AR343=AR343,OR(AS343="T",AS343="P")),VLOOKUP(AR343,D4TI!$D$7:$U$58,8,0),"-")))</f>
        <v>-</v>
      </c>
      <c r="AV343" s="50" t="str">
        <f>IF(AR343="","-",IF(VLOOKUP(AR343,D4TI!$D$7:$U$58,9,0)=0,"-",IF(AND(AR343=AR343,OR(AS343="T",AS343="P")),VLOOKUP(AR343,D4TI!$D$7:$U$58,9,0),"-")))</f>
        <v>-</v>
      </c>
      <c r="AW343" s="50" t="str">
        <f>IF(AR343="","-",IF(VLOOKUP(AR343,D4TI!$D$7:$U$58,17,0)=0,"-",IF(AND(AR343=AR343,AS343="P"),VLOOKUP(AR343,D4TI!$D$7:$U$58,17,0),"-")))</f>
        <v>JNM</v>
      </c>
      <c r="AX343" s="51" t="str">
        <f>IF(AR343="","-",IF(VLOOKUP(AR343,D4TI!$D$7:$U$58,18,0)=0,"-",IF(AND(AR343=AR343,AS343="P"),VLOOKUP(AR343,D4TI!$D$7:$U$58,18,0),"-")))</f>
        <v>-</v>
      </c>
      <c r="AY343" s="57" t="s">
        <v>64</v>
      </c>
      <c r="AZ343" s="53" t="s">
        <v>111</v>
      </c>
      <c r="BA343" s="22"/>
      <c r="BB343" s="22"/>
      <c r="BC343" s="22"/>
      <c r="BD343" s="22"/>
      <c r="BE343" s="2"/>
      <c r="BF343" s="2"/>
      <c r="BG343" s="2"/>
      <c r="BH343" s="2"/>
      <c r="BI343" s="2"/>
      <c r="BJ343" s="2"/>
    </row>
    <row r="344" spans="1:62" ht="14.25" customHeight="1">
      <c r="A344" s="23">
        <v>7</v>
      </c>
      <c r="B344" s="38" t="s">
        <v>730</v>
      </c>
      <c r="C344" s="47"/>
      <c r="D344" s="48" t="s">
        <v>71</v>
      </c>
      <c r="E344" s="49" t="s">
        <v>31</v>
      </c>
      <c r="F344" s="50" t="str">
        <f>IF(D344="","-",IF(VLOOKUP(D344,D4TI!$D$7:$U$58,7,0)=0,"-",IF(AND(D344=D344,OR(E344="T",E344="P")),VLOOKUP(D344,D4TI!$D$7:$U$58,7,0),"-")))</f>
        <v>REG</v>
      </c>
      <c r="G344" s="50" t="str">
        <f>IF(D344="","-",IF(VLOOKUP(D344,D4TI!$D$7:$U$58,8,0)=0,"-",IF(AND(D344=D344,OR(E344="T",E344="P")),VLOOKUP(D344,D4TI!$D$7:$U$58,8,0),"-")))</f>
        <v>-</v>
      </c>
      <c r="H344" s="50" t="str">
        <f>IF(D344="","-",IF(VLOOKUP(D344,D4TI!$D$7:$U$58,9,0)=0,"-",IF(AND(D344=D344,OR(E344="T",E344="P")),VLOOKUP(D344,D4TI!$D$7:$U$58,9,0),"-")))</f>
        <v>-</v>
      </c>
      <c r="I344" s="50" t="str">
        <f>IF(D344="","-",IF(VLOOKUP(D344,D4TI!$D$7:$U$58,17,0)=0,"-",IF(AND(D344=D344,E344="P"),VLOOKUP(D344,D4TI!$D$7:$U$58,17,0),"-")))</f>
        <v>-</v>
      </c>
      <c r="J344" s="51" t="str">
        <f>IF(D344="","-",IF(VLOOKUP(D344,D4TI!$D$7:$U$58,18,0)=0,"-",IF(AND(D344=D344,E344="P"),VLOOKUP(D344,D4TI!$D$7:$U$58,18,0),"-")))</f>
        <v>-</v>
      </c>
      <c r="K344" s="57" t="s">
        <v>75</v>
      </c>
      <c r="L344" s="53" t="s">
        <v>40</v>
      </c>
      <c r="M344" s="47"/>
      <c r="N344" s="48" t="s">
        <v>239</v>
      </c>
      <c r="O344" s="49" t="s">
        <v>38</v>
      </c>
      <c r="P344" s="50" t="str">
        <f>IF(N344="","-",IF(VLOOKUP(N344,D4TI!$D$7:$U$58,7,0)=0,"-",IF(AND(N344=N344,OR(O344="T",O344="P")),VLOOKUP(N344,D4TI!$D$7:$U$58,7,0),"-")))</f>
        <v>AMS</v>
      </c>
      <c r="Q344" s="50" t="str">
        <f>IF(N344="","-",IF(VLOOKUP(N344,D4TI!$D$7:$U$58,8,0)=0,"-",IF(AND(N344=N344,OR(O344="T",O344="P")),VLOOKUP(N344,D4TI!$D$7:$U$58,8,0),"-")))</f>
        <v>-</v>
      </c>
      <c r="R344" s="50" t="str">
        <f>IF(N344="","-",IF(VLOOKUP(N344,D4TI!$D$7:$U$58,9,0)=0,"-",IF(AND(N344=N344,OR(O344="T",O344="P")),VLOOKUP(N344,D4TI!$D$7:$U$58,9,0),"-")))</f>
        <v>-</v>
      </c>
      <c r="S344" s="50" t="str">
        <f>IF(N344="","-",IF(VLOOKUP(N344,D4TI!$D$7:$U$58,17,0)=0,"-",IF(AND(N344=N344,O344="P"),VLOOKUP(N344,D4TI!$D$7:$U$58,17,0),"-")))</f>
        <v>JNM</v>
      </c>
      <c r="T344" s="51" t="str">
        <f>IF(N344="","-",IF(VLOOKUP(N344,D4TI!$D$7:$U$58,18,0)=0,"-",IF(AND(N344=N344,O344="P"),VLOOKUP(N344,D4TI!$D$7:$U$58,18,0),"-")))</f>
        <v>-</v>
      </c>
      <c r="U344" s="57" t="s">
        <v>75</v>
      </c>
      <c r="V344" s="53" t="s">
        <v>160</v>
      </c>
      <c r="W344" s="47"/>
      <c r="X344" s="48" t="s">
        <v>60</v>
      </c>
      <c r="Y344" s="49" t="s">
        <v>38</v>
      </c>
      <c r="Z344" s="50" t="str">
        <f>IF(X344="","-",IF(VLOOKUP(X344,D4TI!$D$7:$U$58,7,0)=0,"-",IF(AND(X344=X344,OR(Y344="T",Y344="P")),VLOOKUP(X344,D4TI!$D$7:$U$58,7,0),"-")))</f>
        <v>YHP</v>
      </c>
      <c r="AA344" s="50" t="str">
        <f>IF(X344="","-",IF(VLOOKUP(X344,D4TI!$D$7:$U$58,8,0)=0,"-",IF(AND(X344=X344,OR(Y344="T",Y344="P")),VLOOKUP(X344,D4TI!$D$7:$U$58,8,0),"-")))</f>
        <v>ESS</v>
      </c>
      <c r="AB344" s="50" t="str">
        <f>IF(X344="","-",IF(VLOOKUP(X344,D4TI!$D$7:$U$58,9,0)=0,"-",IF(AND(X344=X344,OR(Y344="T",Y344="P")),VLOOKUP(X344,D4TI!$D$7:$U$58,9,0),"-")))</f>
        <v>-</v>
      </c>
      <c r="AC344" s="50" t="str">
        <f>IF(X344="","-",IF(VLOOKUP(X344,D4TI!$D$7:$U$58,17,0)=0,"-",IF(AND(X344=X344,Y344="P"),VLOOKUP(X344,D4TI!$D$7:$U$58,17,0),"-")))</f>
        <v>-</v>
      </c>
      <c r="AD344" s="51" t="str">
        <f>IF(X344="","-",IF(VLOOKUP(X344,D4TI!$D$7:$U$58,18,0)=0,"-",IF(AND(X344=X344,Y344="P"),VLOOKUP(X344,D4TI!$D$7:$U$58,18,0),"-")))</f>
        <v>-</v>
      </c>
      <c r="AE344" s="57" t="s">
        <v>75</v>
      </c>
      <c r="AF344" s="53" t="s">
        <v>33</v>
      </c>
      <c r="AG344" s="47"/>
      <c r="AH344" s="48"/>
      <c r="AI344" s="49"/>
      <c r="AJ344" s="50" t="str">
        <f>IF(AH344="","-",IF(VLOOKUP(AH344,D4TI!$D$7:$U$58,7,0)=0,"-",IF(AND(AH344=AH344,OR(AI344="T",AI344="P")),VLOOKUP(AH344,D4TI!$D$7:$U$58,7,0),"-")))</f>
        <v>-</v>
      </c>
      <c r="AK344" s="50" t="str">
        <f>IF(AH344="","-",IF(VLOOKUP(AH344,D4TI!$D$7:$U$58,8,0)=0,"-",IF(AND(AH344=AH344,OR(AI344="T",AI344="P")),VLOOKUP(AH344,D4TI!$D$7:$U$58,8,0),"-")))</f>
        <v>-</v>
      </c>
      <c r="AL344" s="50" t="str">
        <f>IF(AH344="","-",IF(VLOOKUP(AH344,D4TI!$D$7:$U$58,9,0)=0,"-",IF(AND(AH344=AH344,OR(AI344="T",AI344="P")),VLOOKUP(AH344,D4TI!$D$7:$U$58,9,0),"-")))</f>
        <v>-</v>
      </c>
      <c r="AM344" s="50" t="str">
        <f>IF(AH344="","-",IF(VLOOKUP(AH344,D4TI!$D$7:$U$58,17,0)=0,"-",IF(AND(AH344=AH344,AI344="P"),VLOOKUP(AH344,D4TI!$D$7:$U$58,17,0),"-")))</f>
        <v>-</v>
      </c>
      <c r="AN344" s="51" t="str">
        <f>IF(AH344="","-",IF(VLOOKUP(AH344,D4TI!$D$7:$U$58,18,0)=0,"-",IF(AND(AH344=AH344,AI344="P"),VLOOKUP(AH344,D4TI!$D$7:$U$58,18,0),"-")))</f>
        <v>-</v>
      </c>
      <c r="AO344" s="57" t="s">
        <v>75</v>
      </c>
      <c r="AP344" s="56"/>
      <c r="AQ344" s="47"/>
      <c r="AR344" s="48" t="s">
        <v>239</v>
      </c>
      <c r="AS344" s="49" t="s">
        <v>38</v>
      </c>
      <c r="AT344" s="50" t="str">
        <f>IF(AR344="","-",IF(VLOOKUP(AR344,D4TI!$D$7:$U$58,7,0)=0,"-",IF(AND(AR344=AR344,OR(AS344="T",AS344="P")),VLOOKUP(AR344,D4TI!$D$7:$U$58,7,0),"-")))</f>
        <v>AMS</v>
      </c>
      <c r="AU344" s="50" t="str">
        <f>IF(AR344="","-",IF(VLOOKUP(AR344,D4TI!$D$7:$U$58,8,0)=0,"-",IF(AND(AR344=AR344,OR(AS344="T",AS344="P")),VLOOKUP(AR344,D4TI!$D$7:$U$58,8,0),"-")))</f>
        <v>-</v>
      </c>
      <c r="AV344" s="50" t="str">
        <f>IF(AR344="","-",IF(VLOOKUP(AR344,D4TI!$D$7:$U$58,9,0)=0,"-",IF(AND(AR344=AR344,OR(AS344="T",AS344="P")),VLOOKUP(AR344,D4TI!$D$7:$U$58,9,0),"-")))</f>
        <v>-</v>
      </c>
      <c r="AW344" s="50" t="str">
        <f>IF(AR344="","-",IF(VLOOKUP(AR344,D4TI!$D$7:$U$58,17,0)=0,"-",IF(AND(AR344=AR344,AS344="P"),VLOOKUP(AR344,D4TI!$D$7:$U$58,17,0),"-")))</f>
        <v>JNM</v>
      </c>
      <c r="AX344" s="51" t="str">
        <f>IF(AR344="","-",IF(VLOOKUP(AR344,D4TI!$D$7:$U$58,18,0)=0,"-",IF(AND(AR344=AR344,AS344="P"),VLOOKUP(AR344,D4TI!$D$7:$U$58,18,0),"-")))</f>
        <v>-</v>
      </c>
      <c r="AY344" s="57" t="s">
        <v>75</v>
      </c>
      <c r="AZ344" s="53" t="s">
        <v>111</v>
      </c>
      <c r="BA344" s="22"/>
      <c r="BB344" s="22"/>
      <c r="BC344" s="22"/>
      <c r="BD344" s="22"/>
      <c r="BE344" s="2"/>
      <c r="BF344" s="2"/>
      <c r="BG344" s="2"/>
      <c r="BH344" s="2"/>
      <c r="BI344" s="2"/>
      <c r="BJ344" s="2"/>
    </row>
    <row r="345" spans="1:62" ht="14.25" customHeight="1">
      <c r="A345" s="23">
        <v>7</v>
      </c>
      <c r="B345" s="38" t="s">
        <v>730</v>
      </c>
      <c r="C345" s="47"/>
      <c r="D345" s="61"/>
      <c r="E345" s="47"/>
      <c r="F345" s="50" t="str">
        <f>IF(D345="","-",IF(VLOOKUP(D345,'S1-TI'!$D$7:$U$58,7,0)=0,"-",IF(AND(D345=D345,OR(E345="T",E345="P")),VLOOKUP(D345,'S1-TI'!$D$7:$U$58,7,0),"-")))</f>
        <v>-</v>
      </c>
      <c r="G345" s="50" t="str">
        <f>IF(D345="","-",IF(VLOOKUP(D345,'S1-TI'!$D$7:$U$58,8,0)=0,"-",IF(AND(D345=D345,OR(E345="T",E345="P")),VLOOKUP(D345,'S1-TI'!$D$7:$U$58,8,0),"-")))</f>
        <v>-</v>
      </c>
      <c r="H345" s="50" t="str">
        <f>IF(D345="","-",IF(VLOOKUP(D345,'S1-TI'!$D$7:$U$58,9,0)=0,"-",IF(AND(D345=D345,OR(E345="T",E345="P")),VLOOKUP(D345,'S1-TI'!$D$7:$U$58,9,0),"-")))</f>
        <v>-</v>
      </c>
      <c r="I345" s="50" t="str">
        <f>IF(D345="","-",IF(VLOOKUP(D345,'S1-TI'!$D$7:$U$58,17,0)=0,"-",IF(AND(D345=D345,E345="P"),VLOOKUP(D345,'S1-TI'!$D$7:$U$58,17,0),"-")))</f>
        <v>-</v>
      </c>
      <c r="J345" s="51" t="str">
        <f>IF(D345="","-",IF(VLOOKUP(D345,'S1-TI'!$D$7:$U$58,18,0)=0,"-",IF(AND(D345=D345,E345="P"),VLOOKUP(D345,'S1-TI'!$D$7:$U$58,18,0),"-")))</f>
        <v>-</v>
      </c>
      <c r="K345" s="57" t="s">
        <v>83</v>
      </c>
      <c r="L345" s="56"/>
      <c r="M345" s="47"/>
      <c r="N345" s="48" t="s">
        <v>60</v>
      </c>
      <c r="O345" s="49" t="s">
        <v>31</v>
      </c>
      <c r="P345" s="50" t="str">
        <f>IF(N345="","-",IF(VLOOKUP(N345,'S1-TI'!$D$7:$U$58,7,0)=0,"-",IF(AND(N345=N345,OR(O345="T",O345="P")),VLOOKUP(N345,'S1-TI'!$D$7:$U$58,7,0),"-")))</f>
        <v>-</v>
      </c>
      <c r="Q345" s="50" t="str">
        <f>IF(N345="","-",IF(VLOOKUP(N345,'S1-TI'!$D$7:$U$58,8,0)=0,"-",IF(AND(N345=N345,OR(O345="T",O345="P")),VLOOKUP(N345,'S1-TI'!$D$7:$U$58,8,0),"-")))</f>
        <v>-</v>
      </c>
      <c r="R345" s="50" t="str">
        <f>IF(N345="","-",IF(VLOOKUP(N345,'S1-TI'!$D$7:$U$58,9,0)=0,"-",IF(AND(N345=N345,OR(O345="T",O345="P")),VLOOKUP(N345,'S1-TI'!$D$7:$U$58,9,0),"-")))</f>
        <v>-</v>
      </c>
      <c r="S345" s="50" t="str">
        <f>IF(N345="","-",IF(VLOOKUP(N345,'S1-TI'!$D$7:$U$58,17,0)=0,"-",IF(AND(N345=N345,O345="P"),VLOOKUP(N345,'S1-TI'!$D$7:$U$58,17,0),"-")))</f>
        <v>-</v>
      </c>
      <c r="T345" s="51" t="str">
        <f>IF(N345="","-",IF(VLOOKUP(N345,'S1-TI'!$D$7:$U$58,18,0)=0,"-",IF(AND(N345=N345,O345="P"),VLOOKUP(N345,'S1-TI'!$D$7:$U$58,18,0),"-")))</f>
        <v>-</v>
      </c>
      <c r="U345" s="57" t="s">
        <v>83</v>
      </c>
      <c r="V345" s="53" t="s">
        <v>12</v>
      </c>
      <c r="W345" s="47"/>
      <c r="X345" s="61"/>
      <c r="Y345" s="47"/>
      <c r="Z345" s="50" t="str">
        <f>IF(X345="","-",IF(VLOOKUP(X345,'S1-TI'!$D$7:$U$58,7,0)=0,"-",IF(AND(X345=X345,OR(Y345="T",Y345="P")),VLOOKUP(X345,'S1-TI'!$D$7:$U$58,7,0),"-")))</f>
        <v>-</v>
      </c>
      <c r="AA345" s="50" t="str">
        <f>IF(X345="","-",IF(VLOOKUP(X345,'S1-TI'!$D$7:$U$58,8,0)=0,"-",IF(AND(X345=X345,OR(Y345="T",Y345="P")),VLOOKUP(X345,'S1-TI'!$D$7:$U$58,8,0),"-")))</f>
        <v>-</v>
      </c>
      <c r="AB345" s="50" t="str">
        <f>IF(X345="","-",IF(VLOOKUP(X345,'S1-TI'!$D$7:$U$58,9,0)=0,"-",IF(AND(X345=X345,OR(Y345="T",Y345="P")),VLOOKUP(X345,'S1-TI'!$D$7:$U$58,9,0),"-")))</f>
        <v>-</v>
      </c>
      <c r="AC345" s="50" t="str">
        <f>IF(X345="","-",IF(VLOOKUP(X345,'S1-TI'!$D$7:$U$58,17,0)=0,"-",IF(AND(X345=X345,Y345="P"),VLOOKUP(X345,'S1-TI'!$D$7:$U$58,17,0),"-")))</f>
        <v>-</v>
      </c>
      <c r="AD345" s="51" t="str">
        <f>IF(X345="","-",IF(VLOOKUP(X345,'S1-TI'!$D$7:$U$58,18,0)=0,"-",IF(AND(X345=X345,Y345="P"),VLOOKUP(X345,'S1-TI'!$D$7:$U$58,18,0),"-")))</f>
        <v>-</v>
      </c>
      <c r="AE345" s="57" t="s">
        <v>83</v>
      </c>
      <c r="AF345" s="56"/>
      <c r="AG345" s="47"/>
      <c r="AH345" s="48" t="s">
        <v>87</v>
      </c>
      <c r="AI345" s="49" t="s">
        <v>31</v>
      </c>
      <c r="AJ345" s="50" t="str">
        <f>IF(AH345="","-",IF(VLOOKUP(AH345,'S1-TI'!$D$7:$U$58,7,0)=0,"-",IF(AND(AH345=AH345,OR(AI345="T",AI345="P")),VLOOKUP(AH345,'S1-TI'!$D$7:$U$58,7,0),"-")))</f>
        <v>RZS</v>
      </c>
      <c r="AK345" s="50" t="str">
        <f>IF(AH345="","-",IF(VLOOKUP(AH345,'S1-TI'!$D$7:$U$58,8,0)=0,"-",IF(AND(AH345=AH345,OR(AI345="T",AI345="P")),VLOOKUP(AH345,'S1-TI'!$D$7:$U$58,8,0),"-")))</f>
        <v>-</v>
      </c>
      <c r="AL345" s="50" t="str">
        <f>IF(AH345="","-",IF(VLOOKUP(AH345,'S1-TI'!$D$7:$U$58,9,0)=0,"-",IF(AND(AH345=AH345,OR(AI345="T",AI345="P")),VLOOKUP(AH345,'S1-TI'!$D$7:$U$58,9,0),"-")))</f>
        <v>-</v>
      </c>
      <c r="AM345" s="50" t="str">
        <f>IF(AH345="","-",IF(VLOOKUP(AH345,'S1-TI'!$D$7:$U$58,17,0)=0,"-",IF(AND(AH345=AH345,AI345="P"),VLOOKUP(AH345,'S1-TI'!$D$7:$U$58,17,0),"-")))</f>
        <v>-</v>
      </c>
      <c r="AN345" s="51" t="str">
        <f>IF(AH345="","-",IF(VLOOKUP(AH345,'S1-TI'!$D$7:$U$58,18,0)=0,"-",IF(AND(AH345=AH345,AI345="P"),VLOOKUP(AH345,'S1-TI'!$D$7:$U$58,18,0),"-")))</f>
        <v>-</v>
      </c>
      <c r="AO345" s="57" t="s">
        <v>83</v>
      </c>
      <c r="AP345" s="53" t="s">
        <v>74</v>
      </c>
      <c r="AQ345" s="47"/>
      <c r="AR345" s="48" t="s">
        <v>100</v>
      </c>
      <c r="AS345" s="49" t="s">
        <v>31</v>
      </c>
      <c r="AT345" s="50" t="str">
        <f>IF(AR345="","-",IF(VLOOKUP(AR345,'S1-TI'!$D$7:$U$58,7,0)=0,"-",IF(AND(AR345=AR345,OR(AS345="T",AS345="P")),VLOOKUP(AR345,'S1-TI'!$D$7:$U$58,7,0),"-")))</f>
        <v>SML</v>
      </c>
      <c r="AU345" s="50" t="str">
        <f>IF(AR345="","-",IF(VLOOKUP(AR345,'S1-TI'!$D$7:$U$58,8,0)=0,"-",IF(AND(AR345=AR345,OR(AS345="T",AS345="P")),VLOOKUP(AR345,'S1-TI'!$D$7:$U$58,8,0),"-")))</f>
        <v>MSL</v>
      </c>
      <c r="AV345" s="50" t="str">
        <f>IF(AR345="","-",IF(VLOOKUP(AR345,'S1-TI'!$D$7:$U$58,9,0)=0,"-",IF(AND(AR345=AR345,OR(AS345="T",AS345="P")),VLOOKUP(AR345,'S1-TI'!$D$7:$U$58,9,0),"-")))</f>
        <v>-</v>
      </c>
      <c r="AW345" s="50" t="str">
        <f>IF(AR345="","-",IF(VLOOKUP(AR345,'S1-TI'!$D$7:$U$58,17,0)=0,"-",IF(AND(AR345=AR345,AS345="P"),VLOOKUP(AR345,'S1-TI'!$D$7:$U$58,17,0),"-")))</f>
        <v>-</v>
      </c>
      <c r="AX345" s="51" t="str">
        <f>IF(AR345="","-",IF(VLOOKUP(AR345,'S1-TI'!$D$7:$U$58,18,0)=0,"-",IF(AND(AR345=AR345,AS345="P"),VLOOKUP(AR345,'S1-TI'!$D$7:$U$58,18,0),"-")))</f>
        <v>-</v>
      </c>
      <c r="AY345" s="57" t="s">
        <v>83</v>
      </c>
      <c r="AZ345" s="53" t="s">
        <v>85</v>
      </c>
      <c r="BA345" s="22"/>
      <c r="BB345" s="22"/>
      <c r="BC345" s="22"/>
      <c r="BD345" s="22"/>
      <c r="BE345" s="2"/>
      <c r="BF345" s="2"/>
      <c r="BG345" s="2"/>
      <c r="BH345" s="2"/>
      <c r="BI345" s="2"/>
      <c r="BJ345" s="2"/>
    </row>
    <row r="346" spans="1:62" ht="14.25" customHeight="1">
      <c r="A346" s="23">
        <v>7</v>
      </c>
      <c r="B346" s="38" t="s">
        <v>730</v>
      </c>
      <c r="C346" s="47"/>
      <c r="D346" s="61"/>
      <c r="E346" s="47"/>
      <c r="F346" s="50" t="str">
        <f>IF(D346="","-",IF(VLOOKUP(D346,'S1-TI'!$D$7:$U$58,7,0)=0,"-",IF(AND(D346=D346,OR(E346="T",E346="P")),VLOOKUP(D346,'S1-TI'!$D$7:$U$58,7,0),"-")))</f>
        <v>-</v>
      </c>
      <c r="G346" s="50" t="str">
        <f>IF(D346="","-",IF(VLOOKUP(D346,'S1-TI'!$D$7:$U$58,8,0)=0,"-",IF(AND(D346=D346,OR(E346="T",E346="P")),VLOOKUP(D346,'S1-TI'!$D$7:$U$58,8,0),"-")))</f>
        <v>-</v>
      </c>
      <c r="H346" s="50" t="str">
        <f>IF(D346="","-",IF(VLOOKUP(D346,'S1-TI'!$D$7:$U$58,9,0)=0,"-",IF(AND(D346=D346,OR(E346="T",E346="P")),VLOOKUP(D346,'S1-TI'!$D$7:$U$58,9,0),"-")))</f>
        <v>-</v>
      </c>
      <c r="I346" s="50" t="str">
        <f>IF(D346="","-",IF(VLOOKUP(D346,'S1-TI'!$D$7:$U$58,17,0)=0,"-",IF(AND(D346=D346,E346="P"),VLOOKUP(D346,'S1-TI'!$D$7:$U$58,17,0),"-")))</f>
        <v>-</v>
      </c>
      <c r="J346" s="51" t="str">
        <f>IF(D346="","-",IF(VLOOKUP(D346,'S1-TI'!$D$7:$U$58,18,0)=0,"-",IF(AND(D346=D346,E346="P"),VLOOKUP(D346,'S1-TI'!$D$7:$U$58,18,0),"-")))</f>
        <v>-</v>
      </c>
      <c r="K346" s="57" t="s">
        <v>93</v>
      </c>
      <c r="L346" s="56"/>
      <c r="M346" s="47"/>
      <c r="N346" s="48" t="s">
        <v>60</v>
      </c>
      <c r="O346" s="49" t="s">
        <v>31</v>
      </c>
      <c r="P346" s="50" t="str">
        <f>IF(N346="","-",IF(VLOOKUP(N346,'S1-TI'!$D$7:$U$58,7,0)=0,"-",IF(AND(N346=N346,OR(O346="T",O346="P")),VLOOKUP(N346,'S1-TI'!$D$7:$U$58,7,0),"-")))</f>
        <v>-</v>
      </c>
      <c r="Q346" s="50" t="str">
        <f>IF(N346="","-",IF(VLOOKUP(N346,'S1-TI'!$D$7:$U$58,8,0)=0,"-",IF(AND(N346=N346,OR(O346="T",O346="P")),VLOOKUP(N346,'S1-TI'!$D$7:$U$58,8,0),"-")))</f>
        <v>-</v>
      </c>
      <c r="R346" s="50" t="str">
        <f>IF(N346="","-",IF(VLOOKUP(N346,'S1-TI'!$D$7:$U$58,9,0)=0,"-",IF(AND(N346=N346,OR(O346="T",O346="P")),VLOOKUP(N346,'S1-TI'!$D$7:$U$58,9,0),"-")))</f>
        <v>-</v>
      </c>
      <c r="S346" s="50" t="str">
        <f>IF(N346="","-",IF(VLOOKUP(N346,'S1-TI'!$D$7:$U$58,17,0)=0,"-",IF(AND(N346=N346,O346="P"),VLOOKUP(N346,'S1-TI'!$D$7:$U$58,17,0),"-")))</f>
        <v>-</v>
      </c>
      <c r="T346" s="51" t="str">
        <f>IF(N346="","-",IF(VLOOKUP(N346,'S1-TI'!$D$7:$U$58,18,0)=0,"-",IF(AND(N346=N346,O346="P"),VLOOKUP(N346,'S1-TI'!$D$7:$U$58,18,0),"-")))</f>
        <v>-</v>
      </c>
      <c r="U346" s="57" t="s">
        <v>93</v>
      </c>
      <c r="V346" s="53" t="s">
        <v>12</v>
      </c>
      <c r="W346" s="47"/>
      <c r="X346" s="61"/>
      <c r="Y346" s="47"/>
      <c r="Z346" s="50" t="str">
        <f>IF(X346="","-",IF(VLOOKUP(X346,'S1-TI'!$D$7:$U$58,7,0)=0,"-",IF(AND(X346=X346,OR(Y346="T",Y346="P")),VLOOKUP(X346,'S1-TI'!$D$7:$U$58,7,0),"-")))</f>
        <v>-</v>
      </c>
      <c r="AA346" s="50" t="str">
        <f>IF(X346="","-",IF(VLOOKUP(X346,'S1-TI'!$D$7:$U$58,8,0)=0,"-",IF(AND(X346=X346,OR(Y346="T",Y346="P")),VLOOKUP(X346,'S1-TI'!$D$7:$U$58,8,0),"-")))</f>
        <v>-</v>
      </c>
      <c r="AB346" s="50" t="str">
        <f>IF(X346="","-",IF(VLOOKUP(X346,'S1-TI'!$D$7:$U$58,9,0)=0,"-",IF(AND(X346=X346,OR(Y346="T",Y346="P")),VLOOKUP(X346,'S1-TI'!$D$7:$U$58,9,0),"-")))</f>
        <v>-</v>
      </c>
      <c r="AC346" s="50" t="str">
        <f>IF(X346="","-",IF(VLOOKUP(X346,'S1-TI'!$D$7:$U$58,17,0)=0,"-",IF(AND(X346=X346,Y346="P"),VLOOKUP(X346,'S1-TI'!$D$7:$U$58,17,0),"-")))</f>
        <v>-</v>
      </c>
      <c r="AD346" s="51" t="str">
        <f>IF(X346="","-",IF(VLOOKUP(X346,'S1-TI'!$D$7:$U$58,18,0)=0,"-",IF(AND(X346=X346,Y346="P"),VLOOKUP(X346,'S1-TI'!$D$7:$U$58,18,0),"-")))</f>
        <v>-</v>
      </c>
      <c r="AE346" s="57" t="s">
        <v>93</v>
      </c>
      <c r="AF346" s="56"/>
      <c r="AG346" s="47"/>
      <c r="AH346" s="48" t="s">
        <v>87</v>
      </c>
      <c r="AI346" s="49" t="s">
        <v>31</v>
      </c>
      <c r="AJ346" s="50" t="str">
        <f>IF(AH346="","-",IF(VLOOKUP(AH346,'S1-TI'!$D$7:$U$58,7,0)=0,"-",IF(AND(AH346=AH346,OR(AI346="T",AI346="P")),VLOOKUP(AH346,'S1-TI'!$D$7:$U$58,7,0),"-")))</f>
        <v>RZS</v>
      </c>
      <c r="AK346" s="50" t="str">
        <f>IF(AH346="","-",IF(VLOOKUP(AH346,'S1-TI'!$D$7:$U$58,8,0)=0,"-",IF(AND(AH346=AH346,OR(AI346="T",AI346="P")),VLOOKUP(AH346,'S1-TI'!$D$7:$U$58,8,0),"-")))</f>
        <v>-</v>
      </c>
      <c r="AL346" s="50" t="str">
        <f>IF(AH346="","-",IF(VLOOKUP(AH346,'S1-TI'!$D$7:$U$58,9,0)=0,"-",IF(AND(AH346=AH346,OR(AI346="T",AI346="P")),VLOOKUP(AH346,'S1-TI'!$D$7:$U$58,9,0),"-")))</f>
        <v>-</v>
      </c>
      <c r="AM346" s="50" t="str">
        <f>IF(AH346="","-",IF(VLOOKUP(AH346,'S1-TI'!$D$7:$U$58,17,0)=0,"-",IF(AND(AH346=AH346,AI346="P"),VLOOKUP(AH346,'S1-TI'!$D$7:$U$58,17,0),"-")))</f>
        <v>-</v>
      </c>
      <c r="AN346" s="51" t="str">
        <f>IF(AH346="","-",IF(VLOOKUP(AH346,'S1-TI'!$D$7:$U$58,18,0)=0,"-",IF(AND(AH346=AH346,AI346="P"),VLOOKUP(AH346,'S1-TI'!$D$7:$U$58,18,0),"-")))</f>
        <v>-</v>
      </c>
      <c r="AO346" s="57" t="s">
        <v>93</v>
      </c>
      <c r="AP346" s="53" t="s">
        <v>74</v>
      </c>
      <c r="AQ346" s="47"/>
      <c r="AR346" s="48" t="s">
        <v>100</v>
      </c>
      <c r="AS346" s="49" t="s">
        <v>31</v>
      </c>
      <c r="AT346" s="50" t="str">
        <f>IF(AR346="","-",IF(VLOOKUP(AR346,'S1-TI'!$D$7:$U$58,7,0)=0,"-",IF(AND(AR346=AR346,OR(AS346="T",AS346="P")),VLOOKUP(AR346,'S1-TI'!$D$7:$U$58,7,0),"-")))</f>
        <v>SML</v>
      </c>
      <c r="AU346" s="50" t="str">
        <f>IF(AR346="","-",IF(VLOOKUP(AR346,'S1-TI'!$D$7:$U$58,8,0)=0,"-",IF(AND(AR346=AR346,OR(AS346="T",AS346="P")),VLOOKUP(AR346,'S1-TI'!$D$7:$U$58,8,0),"-")))</f>
        <v>MSL</v>
      </c>
      <c r="AV346" s="50" t="str">
        <f>IF(AR346="","-",IF(VLOOKUP(AR346,'S1-TI'!$D$7:$U$58,9,0)=0,"-",IF(AND(AR346=AR346,OR(AS346="T",AS346="P")),VLOOKUP(AR346,'S1-TI'!$D$7:$U$58,9,0),"-")))</f>
        <v>-</v>
      </c>
      <c r="AW346" s="50" t="str">
        <f>IF(AR346="","-",IF(VLOOKUP(AR346,'S1-TI'!$D$7:$U$58,17,0)=0,"-",IF(AND(AR346=AR346,AS346="P"),VLOOKUP(AR346,'S1-TI'!$D$7:$U$58,17,0),"-")))</f>
        <v>-</v>
      </c>
      <c r="AX346" s="51" t="str">
        <f>IF(AR346="","-",IF(VLOOKUP(AR346,'S1-TI'!$D$7:$U$58,18,0)=0,"-",IF(AND(AR346=AR346,AS346="P"),VLOOKUP(AR346,'S1-TI'!$D$7:$U$58,18,0),"-")))</f>
        <v>-</v>
      </c>
      <c r="AY346" s="57" t="s">
        <v>93</v>
      </c>
      <c r="AZ346" s="53" t="s">
        <v>85</v>
      </c>
      <c r="BA346" s="22"/>
      <c r="BB346" s="22"/>
      <c r="BC346" s="22"/>
      <c r="BD346" s="22"/>
      <c r="BE346" s="2"/>
      <c r="BF346" s="2"/>
      <c r="BG346" s="2"/>
      <c r="BH346" s="2"/>
      <c r="BI346" s="2"/>
      <c r="BJ346" s="2"/>
    </row>
    <row r="347" spans="1:62" ht="14.25" customHeight="1">
      <c r="A347" s="23">
        <v>7</v>
      </c>
      <c r="B347" s="38" t="s">
        <v>730</v>
      </c>
      <c r="C347" s="47"/>
      <c r="D347" s="48" t="s">
        <v>614</v>
      </c>
      <c r="E347" s="49" t="s">
        <v>31</v>
      </c>
      <c r="F347" s="50" t="str">
        <f>IF(D347="","-",IF(VLOOKUP(D347,'S1-SI'!$D$7:$U$58,7,0)=0,"-",IF(AND(D347=D347,OR(E347="T",E347="P")),VLOOKUP(D347,'S1-SI'!$D$7:$U$58,7,0),"-")))</f>
        <v>NMA</v>
      </c>
      <c r="G347" s="50" t="str">
        <f>IF(D347="","-",IF(VLOOKUP(D347,'S1-SI'!$D$7:$U$58,8,0)=0,"-",IF(AND(D347=D347,OR(E347="T",E347="P")),VLOOKUP(D347,'S1-SI'!$D$7:$U$58,8,0),"-")))</f>
        <v>-</v>
      </c>
      <c r="H347" s="50" t="str">
        <f>IF(D347="","-",IF(VLOOKUP(D347,'S1-SI'!$D$7:$U$58,9,0)=0,"-",IF(AND(D347=D347,OR(E347="T",E347="P")),VLOOKUP(D347,'S1-SI'!$D$7:$U$58,9,0),"-")))</f>
        <v>-</v>
      </c>
      <c r="I347" s="50" t="str">
        <f>IF(D347="","-",IF(VLOOKUP(D347,'S1-SI'!$D$7:$U$58,17,0)=0,"-",IF(AND(D347=D347,E347="P"),VLOOKUP(D347,'S1-SI'!$D$7:$U$58,17,0),"-")))</f>
        <v>-</v>
      </c>
      <c r="J347" s="51" t="str">
        <f>IF(D347="","-",IF(VLOOKUP(D347,'S1-SI'!$D$7:$U$58,18,0)=0,"-",IF(AND(D347=D347,E347="P"),VLOOKUP(D347,'S1-SI'!$D$7:$U$58,18,0),"-")))</f>
        <v>-</v>
      </c>
      <c r="K347" s="52" t="s">
        <v>99</v>
      </c>
      <c r="L347" s="53" t="s">
        <v>62</v>
      </c>
      <c r="M347" s="47"/>
      <c r="N347" s="48" t="s">
        <v>60</v>
      </c>
      <c r="O347" s="49" t="s">
        <v>31</v>
      </c>
      <c r="P347" s="50" t="str">
        <f>IF(N347="","-",IF(VLOOKUP(N347,'S1-SI'!$D$7:$U$58,7,0)=0,"-",IF(AND(N347=N347,OR(O347="T",O347="P")),VLOOKUP(N347,'S1-SI'!$D$7:$U$58,7,0),"-")))</f>
        <v>ART</v>
      </c>
      <c r="Q347" s="50" t="str">
        <f>IF(N347="","-",IF(VLOOKUP(N347,'S1-SI'!$D$7:$U$58,8,0)=0,"-",IF(AND(N347=N347,OR(O347="T",O347="P")),VLOOKUP(N347,'S1-SI'!$D$7:$U$58,8,0),"-")))</f>
        <v>SFA</v>
      </c>
      <c r="R347" s="50" t="str">
        <f>IF(N347="","-",IF(VLOOKUP(N347,'S1-SI'!$D$7:$U$58,9,0)=0,"-",IF(AND(N347=N347,OR(O347="T",O347="P")),VLOOKUP(N347,'S1-SI'!$D$7:$U$58,9,0),"-")))</f>
        <v>-</v>
      </c>
      <c r="S347" s="50" t="str">
        <f>IF(N347="","-",IF(VLOOKUP(N347,'S1-SI'!$D$7:$U$58,17,0)=0,"-",IF(AND(N347=N347,O347="P"),VLOOKUP(N347,'S1-SI'!$D$7:$U$58,17,0),"-")))</f>
        <v>-</v>
      </c>
      <c r="T347" s="51" t="str">
        <f>IF(N347="","-",IF(VLOOKUP(N347,'S1-SI'!$D$7:$U$58,18,0)=0,"-",IF(AND(N347=N347,O347="P"),VLOOKUP(N347,'S1-SI'!$D$7:$U$58,18,0),"-")))</f>
        <v>-</v>
      </c>
      <c r="U347" s="52" t="s">
        <v>99</v>
      </c>
      <c r="V347" s="53" t="s">
        <v>12</v>
      </c>
      <c r="W347" s="47"/>
      <c r="X347" s="61"/>
      <c r="Y347" s="47"/>
      <c r="Z347" s="50" t="str">
        <f>IF(X347="","-",IF(VLOOKUP(X347,'S1-SI'!$D$7:$U$58,7,0)=0,"-",IF(AND(X347=X347,OR(Y347="T",Y347="P")),VLOOKUP(X347,'S1-SI'!$D$7:$U$58,7,0),"-")))</f>
        <v>-</v>
      </c>
      <c r="AA347" s="50" t="str">
        <f>IF(X347="","-",IF(VLOOKUP(X347,'S1-SI'!$D$7:$U$58,8,0)=0,"-",IF(AND(X347=X347,OR(Y347="T",Y347="P")),VLOOKUP(X347,'S1-SI'!$D$7:$U$58,8,0),"-")))</f>
        <v>-</v>
      </c>
      <c r="AB347" s="50" t="str">
        <f>IF(X347="","-",IF(VLOOKUP(X347,'S1-SI'!$D$7:$U$58,9,0)=0,"-",IF(AND(X347=X347,OR(Y347="T",Y347="P")),VLOOKUP(X347,'S1-SI'!$D$7:$U$58,9,0),"-")))</f>
        <v>-</v>
      </c>
      <c r="AC347" s="50" t="str">
        <f>IF(X347="","-",IF(VLOOKUP(X347,'S1-SI'!$D$7:$U$58,17,0)=0,"-",IF(AND(X347=X347,Y347="P"),VLOOKUP(X347,'S1-SI'!$D$7:$U$58,17,0),"-")))</f>
        <v>-</v>
      </c>
      <c r="AD347" s="51" t="str">
        <f>IF(X347="","-",IF(VLOOKUP(X347,'S1-SI'!$D$7:$U$58,18,0)=0,"-",IF(AND(X347=X347,Y347="P"),VLOOKUP(X347,'S1-SI'!$D$7:$U$58,18,0),"-")))</f>
        <v>-</v>
      </c>
      <c r="AE347" s="52" t="s">
        <v>99</v>
      </c>
      <c r="AF347" s="56"/>
      <c r="AG347" s="47"/>
      <c r="AH347" s="48" t="s">
        <v>614</v>
      </c>
      <c r="AI347" s="49" t="s">
        <v>38</v>
      </c>
      <c r="AJ347" s="50" t="str">
        <f>IF(AH347="","-",IF(VLOOKUP(AH347,'S1-SI'!$D$7:$U$58,7,0)=0,"-",IF(AND(AH347=AH347,OR(AI347="T",AI347="P")),VLOOKUP(AH347,'S1-SI'!$D$7:$U$58,7,0),"-")))</f>
        <v>NMA</v>
      </c>
      <c r="AK347" s="50" t="str">
        <f>IF(AH347="","-",IF(VLOOKUP(AH347,'S1-SI'!$D$7:$U$58,8,0)=0,"-",IF(AND(AH347=AH347,OR(AI347="T",AI347="P")),VLOOKUP(AH347,'S1-SI'!$D$7:$U$58,8,0),"-")))</f>
        <v>-</v>
      </c>
      <c r="AL347" s="50" t="str">
        <f>IF(AH347="","-",IF(VLOOKUP(AH347,'S1-SI'!$D$7:$U$58,9,0)=0,"-",IF(AND(AH347=AH347,OR(AI347="T",AI347="P")),VLOOKUP(AH347,'S1-SI'!$D$7:$U$58,9,0),"-")))</f>
        <v>-</v>
      </c>
      <c r="AM347" s="50" t="str">
        <f>IF(AH347="","-",IF(VLOOKUP(AH347,'S1-SI'!$D$7:$U$58,17,0)=0,"-",IF(AND(AH347=AH347,AI347="P"),VLOOKUP(AH347,'S1-SI'!$D$7:$U$58,17,0),"-")))</f>
        <v>-</v>
      </c>
      <c r="AN347" s="51" t="str">
        <f>IF(AH347="","-",IF(VLOOKUP(AH347,'S1-SI'!$D$7:$U$58,18,0)=0,"-",IF(AND(AH347=AH347,AI347="P"),VLOOKUP(AH347,'S1-SI'!$D$7:$U$58,18,0),"-")))</f>
        <v>-</v>
      </c>
      <c r="AO347" s="52" t="s">
        <v>99</v>
      </c>
      <c r="AP347" s="53" t="s">
        <v>88</v>
      </c>
      <c r="AQ347" s="47"/>
      <c r="AR347" s="61"/>
      <c r="AS347" s="47"/>
      <c r="AT347" s="50" t="str">
        <f>IF(AR347="","-",IF(VLOOKUP(AR347,'S1-SI'!$D$7:$U$58,7,0)=0,"-",IF(AND(AR347=AR347,OR(AS347="T",AS347="P")),VLOOKUP(AR347,'S1-SI'!$D$7:$U$58,7,0),"-")))</f>
        <v>-</v>
      </c>
      <c r="AU347" s="50" t="str">
        <f>IF(AR347="","-",IF(VLOOKUP(AR347,'S1-SI'!$D$7:$U$58,8,0)=0,"-",IF(AND(AR347=AR347,OR(AS347="T",AS347="P")),VLOOKUP(AR347,'S1-SI'!$D$7:$U$58,8,0),"-")))</f>
        <v>-</v>
      </c>
      <c r="AV347" s="50" t="str">
        <f>IF(AR347="","-",IF(VLOOKUP(AR347,'S1-SI'!$D$7:$U$58,9,0)=0,"-",IF(AND(AR347=AR347,OR(AS347="T",AS347="P")),VLOOKUP(AR347,'S1-SI'!$D$7:$U$58,9,0),"-")))</f>
        <v>-</v>
      </c>
      <c r="AW347" s="50" t="str">
        <f>IF(AR347="","-",IF(VLOOKUP(AR347,'S1-SI'!$D$7:$U$58,17,0)=0,"-",IF(AND(AR347=AR347,AS347="P"),VLOOKUP(AR347,'S1-SI'!$D$7:$U$58,17,0),"-")))</f>
        <v>-</v>
      </c>
      <c r="AX347" s="51" t="str">
        <f>IF(AR347="","-",IF(VLOOKUP(AR347,'S1-SI'!$D$7:$U$58,18,0)=0,"-",IF(AND(AR347=AR347,AS347="P"),VLOOKUP(AR347,'S1-SI'!$D$7:$U$58,18,0),"-")))</f>
        <v>-</v>
      </c>
      <c r="AY347" s="52" t="s">
        <v>99</v>
      </c>
      <c r="AZ347" s="56"/>
      <c r="BA347" s="22"/>
      <c r="BB347" s="22"/>
      <c r="BC347" s="22"/>
      <c r="BD347" s="22"/>
      <c r="BE347" s="2"/>
      <c r="BF347" s="2"/>
      <c r="BG347" s="2"/>
      <c r="BH347" s="2"/>
      <c r="BI347" s="2"/>
      <c r="BJ347" s="2"/>
    </row>
    <row r="348" spans="1:62" ht="14.25" customHeight="1">
      <c r="A348" s="23">
        <v>7</v>
      </c>
      <c r="B348" s="38" t="s">
        <v>730</v>
      </c>
      <c r="C348" s="47"/>
      <c r="D348" s="48" t="s">
        <v>614</v>
      </c>
      <c r="E348" s="49" t="s">
        <v>31</v>
      </c>
      <c r="F348" s="50" t="str">
        <f>IF(D348="","-",IF(VLOOKUP(D348,'S1-SI'!$D$7:$U$58,7,0)=0,"-",IF(AND(D348=D348,OR(E348="T",E348="P")),VLOOKUP(D348,'S1-SI'!$D$7:$U$58,7,0),"-")))</f>
        <v>NMA</v>
      </c>
      <c r="G348" s="50" t="str">
        <f>IF(D348="","-",IF(VLOOKUP(D348,'S1-SI'!$D$7:$U$58,8,0)=0,"-",IF(AND(D348=D348,OR(E348="T",E348="P")),VLOOKUP(D348,'S1-SI'!$D$7:$U$58,8,0),"-")))</f>
        <v>-</v>
      </c>
      <c r="H348" s="50" t="str">
        <f>IF(D348="","-",IF(VLOOKUP(D348,'S1-SI'!$D$7:$U$58,9,0)=0,"-",IF(AND(D348=D348,OR(E348="T",E348="P")),VLOOKUP(D348,'S1-SI'!$D$7:$U$58,9,0),"-")))</f>
        <v>-</v>
      </c>
      <c r="I348" s="50" t="str">
        <f>IF(D348="","-",IF(VLOOKUP(D348,'S1-SI'!$D$7:$U$58,17,0)=0,"-",IF(AND(D348=D348,E348="P"),VLOOKUP(D348,'S1-SI'!$D$7:$U$58,17,0),"-")))</f>
        <v>-</v>
      </c>
      <c r="J348" s="51" t="str">
        <f>IF(D348="","-",IF(VLOOKUP(D348,'S1-SI'!$D$7:$U$58,18,0)=0,"-",IF(AND(D348=D348,E348="P"),VLOOKUP(D348,'S1-SI'!$D$7:$U$58,18,0),"-")))</f>
        <v>-</v>
      </c>
      <c r="K348" s="52" t="s">
        <v>105</v>
      </c>
      <c r="L348" s="53" t="s">
        <v>62</v>
      </c>
      <c r="M348" s="47"/>
      <c r="N348" s="48" t="s">
        <v>60</v>
      </c>
      <c r="O348" s="49" t="s">
        <v>31</v>
      </c>
      <c r="P348" s="50" t="str">
        <f>IF(N348="","-",IF(VLOOKUP(N348,'S1-SI'!$D$7:$U$58,7,0)=0,"-",IF(AND(N348=N348,OR(O348="T",O348="P")),VLOOKUP(N348,'S1-SI'!$D$7:$U$58,7,0),"-")))</f>
        <v>ART</v>
      </c>
      <c r="Q348" s="50" t="str">
        <f>IF(N348="","-",IF(VLOOKUP(N348,'S1-SI'!$D$7:$U$58,8,0)=0,"-",IF(AND(N348=N348,OR(O348="T",O348="P")),VLOOKUP(N348,'S1-SI'!$D$7:$U$58,8,0),"-")))</f>
        <v>SFA</v>
      </c>
      <c r="R348" s="50" t="str">
        <f>IF(N348="","-",IF(VLOOKUP(N348,'S1-SI'!$D$7:$U$58,9,0)=0,"-",IF(AND(N348=N348,OR(O348="T",O348="P")),VLOOKUP(N348,'S1-SI'!$D$7:$U$58,9,0),"-")))</f>
        <v>-</v>
      </c>
      <c r="S348" s="50" t="str">
        <f>IF(N348="","-",IF(VLOOKUP(N348,'S1-SI'!$D$7:$U$58,17,0)=0,"-",IF(AND(N348=N348,O348="P"),VLOOKUP(N348,'S1-SI'!$D$7:$U$58,17,0),"-")))</f>
        <v>-</v>
      </c>
      <c r="T348" s="51" t="str">
        <f>IF(N348="","-",IF(VLOOKUP(N348,'S1-SI'!$D$7:$U$58,18,0)=0,"-",IF(AND(N348=N348,O348="P"),VLOOKUP(N348,'S1-SI'!$D$7:$U$58,18,0),"-")))</f>
        <v>-</v>
      </c>
      <c r="U348" s="52" t="s">
        <v>105</v>
      </c>
      <c r="V348" s="53" t="s">
        <v>12</v>
      </c>
      <c r="W348" s="47"/>
      <c r="X348" s="61"/>
      <c r="Y348" s="47"/>
      <c r="Z348" s="50" t="str">
        <f>IF(X348="","-",IF(VLOOKUP(X348,'S1-SI'!$D$7:$U$58,7,0)=0,"-",IF(AND(X348=X348,OR(Y348="T",Y348="P")),VLOOKUP(X348,'S1-SI'!$D$7:$U$58,7,0),"-")))</f>
        <v>-</v>
      </c>
      <c r="AA348" s="50" t="str">
        <f>IF(X348="","-",IF(VLOOKUP(X348,'S1-SI'!$D$7:$U$58,8,0)=0,"-",IF(AND(X348=X348,OR(Y348="T",Y348="P")),VLOOKUP(X348,'S1-SI'!$D$7:$U$58,8,0),"-")))</f>
        <v>-</v>
      </c>
      <c r="AB348" s="50" t="str">
        <f>IF(X348="","-",IF(VLOOKUP(X348,'S1-SI'!$D$7:$U$58,9,0)=0,"-",IF(AND(X348=X348,OR(Y348="T",Y348="P")),VLOOKUP(X348,'S1-SI'!$D$7:$U$58,9,0),"-")))</f>
        <v>-</v>
      </c>
      <c r="AC348" s="50" t="str">
        <f>IF(X348="","-",IF(VLOOKUP(X348,'S1-SI'!$D$7:$U$58,17,0)=0,"-",IF(AND(X348=X348,Y348="P"),VLOOKUP(X348,'S1-SI'!$D$7:$U$58,17,0),"-")))</f>
        <v>-</v>
      </c>
      <c r="AD348" s="51" t="str">
        <f>IF(X348="","-",IF(VLOOKUP(X348,'S1-SI'!$D$7:$U$58,18,0)=0,"-",IF(AND(X348=X348,Y348="P"),VLOOKUP(X348,'S1-SI'!$D$7:$U$58,18,0),"-")))</f>
        <v>-</v>
      </c>
      <c r="AE348" s="52" t="s">
        <v>105</v>
      </c>
      <c r="AF348" s="56"/>
      <c r="AG348" s="47"/>
      <c r="AH348" s="48" t="s">
        <v>614</v>
      </c>
      <c r="AI348" s="49" t="s">
        <v>38</v>
      </c>
      <c r="AJ348" s="50" t="str">
        <f>IF(AH348="","-",IF(VLOOKUP(AH348,'S1-SI'!$D$7:$U$58,7,0)=0,"-",IF(AND(AH348=AH348,OR(AI348="T",AI348="P")),VLOOKUP(AH348,'S1-SI'!$D$7:$U$58,7,0),"-")))</f>
        <v>NMA</v>
      </c>
      <c r="AK348" s="50" t="str">
        <f>IF(AH348="","-",IF(VLOOKUP(AH348,'S1-SI'!$D$7:$U$58,8,0)=0,"-",IF(AND(AH348=AH348,OR(AI348="T",AI348="P")),VLOOKUP(AH348,'S1-SI'!$D$7:$U$58,8,0),"-")))</f>
        <v>-</v>
      </c>
      <c r="AL348" s="50" t="str">
        <f>IF(AH348="","-",IF(VLOOKUP(AH348,'S1-SI'!$D$7:$U$58,9,0)=0,"-",IF(AND(AH348=AH348,OR(AI348="T",AI348="P")),VLOOKUP(AH348,'S1-SI'!$D$7:$U$58,9,0),"-")))</f>
        <v>-</v>
      </c>
      <c r="AM348" s="50" t="str">
        <f>IF(AH348="","-",IF(VLOOKUP(AH348,'S1-SI'!$D$7:$U$58,17,0)=0,"-",IF(AND(AH348=AH348,AI348="P"),VLOOKUP(AH348,'S1-SI'!$D$7:$U$58,17,0),"-")))</f>
        <v>-</v>
      </c>
      <c r="AN348" s="51" t="str">
        <f>IF(AH348="","-",IF(VLOOKUP(AH348,'S1-SI'!$D$7:$U$58,18,0)=0,"-",IF(AND(AH348=AH348,AI348="P"),VLOOKUP(AH348,'S1-SI'!$D$7:$U$58,18,0),"-")))</f>
        <v>-</v>
      </c>
      <c r="AO348" s="52" t="s">
        <v>105</v>
      </c>
      <c r="AP348" s="53" t="s">
        <v>88</v>
      </c>
      <c r="AQ348" s="47"/>
      <c r="AR348" s="61"/>
      <c r="AS348" s="47"/>
      <c r="AT348" s="50" t="str">
        <f>IF(AR348="","-",IF(VLOOKUP(AR348,'S1-SI'!$D$7:$U$58,7,0)=0,"-",IF(AND(AR348=AR348,OR(AS348="T",AS348="P")),VLOOKUP(AR348,'S1-SI'!$D$7:$U$58,7,0),"-")))</f>
        <v>-</v>
      </c>
      <c r="AU348" s="50" t="str">
        <f>IF(AR348="","-",IF(VLOOKUP(AR348,'S1-SI'!$D$7:$U$58,8,0)=0,"-",IF(AND(AR348=AR348,OR(AS348="T",AS348="P")),VLOOKUP(AR348,'S1-SI'!$D$7:$U$58,8,0),"-")))</f>
        <v>-</v>
      </c>
      <c r="AV348" s="50" t="str">
        <f>IF(AR348="","-",IF(VLOOKUP(AR348,'S1-SI'!$D$7:$U$58,9,0)=0,"-",IF(AND(AR348=AR348,OR(AS348="T",AS348="P")),VLOOKUP(AR348,'S1-SI'!$D$7:$U$58,9,0),"-")))</f>
        <v>-</v>
      </c>
      <c r="AW348" s="50" t="str">
        <f>IF(AR348="","-",IF(VLOOKUP(AR348,'S1-SI'!$D$7:$U$58,17,0)=0,"-",IF(AND(AR348=AR348,AS348="P"),VLOOKUP(AR348,'S1-SI'!$D$7:$U$58,17,0),"-")))</f>
        <v>-</v>
      </c>
      <c r="AX348" s="51" t="str">
        <f>IF(AR348="","-",IF(VLOOKUP(AR348,'S1-SI'!$D$7:$U$58,18,0)=0,"-",IF(AND(AR348=AR348,AS348="P"),VLOOKUP(AR348,'S1-SI'!$D$7:$U$58,18,0),"-")))</f>
        <v>-</v>
      </c>
      <c r="AY348" s="52" t="s">
        <v>105</v>
      </c>
      <c r="AZ348" s="56"/>
      <c r="BA348" s="22"/>
      <c r="BB348" s="22"/>
      <c r="BC348" s="22"/>
      <c r="BD348" s="22"/>
      <c r="BE348" s="2"/>
      <c r="BF348" s="2"/>
      <c r="BG348" s="2"/>
      <c r="BH348" s="2"/>
      <c r="BI348" s="2"/>
      <c r="BJ348" s="2"/>
    </row>
    <row r="349" spans="1:62" ht="14.25" customHeight="1">
      <c r="A349" s="23">
        <v>7</v>
      </c>
      <c r="B349" s="38" t="s">
        <v>730</v>
      </c>
      <c r="C349" s="47"/>
      <c r="D349" s="48" t="s">
        <v>37</v>
      </c>
      <c r="E349" s="49" t="s">
        <v>31</v>
      </c>
      <c r="F349" s="50" t="str">
        <f>IF(D349="","-",IF(VLOOKUP(D349,'S1-TE'!$D$7:$U$58,7,0)=0,"-",IF(AND(D349=D349,OR(E349="T",E349="P")),VLOOKUP(D349,'S1-TE'!$D$7:$U$58,7,0),"-")))</f>
        <v>RMM</v>
      </c>
      <c r="G349" s="50" t="str">
        <f>IF(D349="","-",IF(VLOOKUP(D349,'S1-TE'!$D$7:$U$58,8,0)=0,"-",IF(AND(D349=D349,OR(E349="T",E349="P")),VLOOKUP(D349,'S1-TE'!$D$7:$U$58,8,0),"-")))</f>
        <v>-</v>
      </c>
      <c r="H349" s="50" t="str">
        <f>IF(D349="","-",IF(VLOOKUP(D349,'S1-TE'!$D$7:$U$58,9,0)=0,"-",IF(AND(D349=D349,OR(E349="T",E349="P")),VLOOKUP(D349,'S1-TE'!$D$7:$U$58,9,0),"-")))</f>
        <v>-</v>
      </c>
      <c r="I349" s="50" t="str">
        <f>IF(D349="","-",IF(VLOOKUP(D349,'S1-TE'!$D$7:$U$58,17,0)=0,"-",IF(AND(D349=D349,E349="P"),VLOOKUP(D349,'S1-TE'!$D$7:$U$58,17,0),"-")))</f>
        <v>-</v>
      </c>
      <c r="J349" s="51" t="str">
        <f>IF(D349="","-",IF(VLOOKUP(D349,'S1-TE'!$D$7:$U$58,18,0)=0,"-",IF(AND(D349=D349,E349="P"),VLOOKUP(D349,'S1-TE'!$D$7:$U$58,18,0),"-")))</f>
        <v>-</v>
      </c>
      <c r="K349" s="52" t="s">
        <v>112</v>
      </c>
      <c r="L349" s="53" t="s">
        <v>68</v>
      </c>
      <c r="M349" s="47"/>
      <c r="N349" s="48" t="s">
        <v>60</v>
      </c>
      <c r="O349" s="49" t="s">
        <v>31</v>
      </c>
      <c r="P349" s="50" t="str">
        <f>IF(N349="","-",IF(VLOOKUP(N349,'S1-TE'!$D$7:$U$58,7,0)=0,"-",IF(AND(N349=N349,OR(O349="T",O349="P")),VLOOKUP(N349,'S1-TE'!$D$7:$U$58,7,0),"-")))</f>
        <v>ART</v>
      </c>
      <c r="Q349" s="50" t="str">
        <f>IF(N349="","-",IF(VLOOKUP(N349,'S1-TE'!$D$7:$U$58,8,0)=0,"-",IF(AND(N349=N349,OR(O349="T",O349="P")),VLOOKUP(N349,'S1-TE'!$D$7:$U$58,8,0),"-")))</f>
        <v>SFA</v>
      </c>
      <c r="R349" s="50" t="str">
        <f>IF(N349="","-",IF(VLOOKUP(N349,'S1-TE'!$D$7:$U$58,9,0)=0,"-",IF(AND(N349=N349,OR(O349="T",O349="P")),VLOOKUP(N349,'S1-TE'!$D$7:$U$58,9,0),"-")))</f>
        <v>-</v>
      </c>
      <c r="S349" s="50" t="str">
        <f>IF(N349="","-",IF(VLOOKUP(N349,'S1-TE'!$D$7:$U$58,17,0)=0,"-",IF(AND(N349=N349,O349="P"),VLOOKUP(N349,'S1-TE'!$D$7:$U$58,17,0),"-")))</f>
        <v>-</v>
      </c>
      <c r="T349" s="51" t="str">
        <f>IF(N349="","-",IF(VLOOKUP(N349,'S1-TE'!$D$7:$U$58,18,0)=0,"-",IF(AND(N349=N349,O349="P"),VLOOKUP(N349,'S1-TE'!$D$7:$U$58,18,0),"-")))</f>
        <v>-</v>
      </c>
      <c r="U349" s="52" t="s">
        <v>112</v>
      </c>
      <c r="V349" s="53" t="s">
        <v>12</v>
      </c>
      <c r="W349" s="47"/>
      <c r="X349" s="48" t="s">
        <v>113</v>
      </c>
      <c r="Y349" s="49" t="s">
        <v>31</v>
      </c>
      <c r="Z349" s="50" t="str">
        <f>IF(X349="","-",IF(VLOOKUP(X349,'S1-TE'!$D$7:$U$58,7,0)=0,"-",IF(AND(X349=X349,OR(Y349="T",Y349="P")),VLOOKUP(X349,'S1-TE'!$D$7:$U$58,7,0),"-")))</f>
        <v>AFS</v>
      </c>
      <c r="AA349" s="50" t="str">
        <f>IF(X349="","-",IF(VLOOKUP(X349,'S1-TE'!$D$7:$U$58,8,0)=0,"-",IF(AND(X349=X349,OR(Y349="T",Y349="P")),VLOOKUP(X349,'S1-TE'!$D$7:$U$58,8,0),"-")))</f>
        <v>-</v>
      </c>
      <c r="AB349" s="50" t="str">
        <f>IF(X349="","-",IF(VLOOKUP(X349,'S1-TE'!$D$7:$U$58,9,0)=0,"-",IF(AND(X349=X349,OR(Y349="T",Y349="P")),VLOOKUP(X349,'S1-TE'!$D$7:$U$58,9,0),"-")))</f>
        <v>-</v>
      </c>
      <c r="AC349" s="50" t="str">
        <f>IF(X349="","-",IF(VLOOKUP(X349,'S1-TE'!$D$7:$U$58,17,0)=0,"-",IF(AND(X349=X349,Y349="P"),VLOOKUP(X349,'S1-TE'!$D$7:$U$58,17,0),"-")))</f>
        <v>-</v>
      </c>
      <c r="AD349" s="51" t="str">
        <f>IF(X349="","-",IF(VLOOKUP(X349,'S1-TE'!$D$7:$U$58,18,0)=0,"-",IF(AND(X349=X349,Y349="P"),VLOOKUP(X349,'S1-TE'!$D$7:$U$58,18,0),"-")))</f>
        <v>-</v>
      </c>
      <c r="AE349" s="52" t="s">
        <v>112</v>
      </c>
      <c r="AF349" s="53" t="s">
        <v>70</v>
      </c>
      <c r="AG349" s="47"/>
      <c r="AH349" s="48" t="s">
        <v>100</v>
      </c>
      <c r="AI349" s="49" t="s">
        <v>31</v>
      </c>
      <c r="AJ349" s="50" t="str">
        <f>IF(AH349="","-",IF(VLOOKUP(AH349,'S1-TE'!$D$7:$U$58,7,0)=0,"-",IF(AND(AH349=AH349,OR(AI349="T",AI349="P")),VLOOKUP(AH349,'S1-TE'!$D$7:$U$58,7,0),"-")))</f>
        <v>YBN</v>
      </c>
      <c r="AK349" s="50" t="str">
        <f>IF(AH349="","-",IF(VLOOKUP(AH349,'S1-TE'!$D$7:$U$58,8,0)=0,"-",IF(AND(AH349=AH349,OR(AI349="T",AI349="P")),VLOOKUP(AH349,'S1-TE'!$D$7:$U$58,8,0),"-")))</f>
        <v>-</v>
      </c>
      <c r="AL349" s="50" t="str">
        <f>IF(AH349="","-",IF(VLOOKUP(AH349,'S1-TE'!$D$7:$U$58,9,0)=0,"-",IF(AND(AH349=AH349,OR(AI349="T",AI349="P")),VLOOKUP(AH349,'S1-TE'!$D$7:$U$58,9,0),"-")))</f>
        <v>-</v>
      </c>
      <c r="AM349" s="50" t="str">
        <f>IF(AH349="","-",IF(VLOOKUP(AH349,'S1-TE'!$D$7:$U$58,17,0)=0,"-",IF(AND(AH349=AH349,AI349="P"),VLOOKUP(AH349,'S1-TE'!$D$7:$U$58,17,0),"-")))</f>
        <v>-</v>
      </c>
      <c r="AN349" s="51" t="str">
        <f>IF(AH349="","-",IF(VLOOKUP(AH349,'S1-TE'!$D$7:$U$58,18,0)=0,"-",IF(AND(AH349=AH349,AI349="P"),VLOOKUP(AH349,'S1-TE'!$D$7:$U$58,18,0),"-")))</f>
        <v>-</v>
      </c>
      <c r="AO349" s="52" t="s">
        <v>112</v>
      </c>
      <c r="AP349" s="56"/>
      <c r="AQ349" s="47"/>
      <c r="AR349" s="48" t="s">
        <v>113</v>
      </c>
      <c r="AS349" s="49" t="s">
        <v>38</v>
      </c>
      <c r="AT349" s="50" t="str">
        <f>IF(AR349="","-",IF(VLOOKUP(AR349,'S1-TE'!$D$7:$U$58,7,0)=0,"-",IF(AND(AR349=AR349,OR(AS349="T",AS349="P")),VLOOKUP(AR349,'S1-TE'!$D$7:$U$58,7,0),"-")))</f>
        <v>AFS</v>
      </c>
      <c r="AU349" s="50" t="str">
        <f>IF(AR349="","-",IF(VLOOKUP(AR349,'S1-TE'!$D$7:$U$58,8,0)=0,"-",IF(AND(AR349=AR349,OR(AS349="T",AS349="P")),VLOOKUP(AR349,'S1-TE'!$D$7:$U$58,8,0),"-")))</f>
        <v>-</v>
      </c>
      <c r="AV349" s="50" t="str">
        <f>IF(AR349="","-",IF(VLOOKUP(AR349,'S1-TE'!$D$7:$U$58,9,0)=0,"-",IF(AND(AR349=AR349,OR(AS349="T",AS349="P")),VLOOKUP(AR349,'S1-TE'!$D$7:$U$58,9,0),"-")))</f>
        <v>-</v>
      </c>
      <c r="AW349" s="50" t="str">
        <f>IF(AR349="","-",IF(VLOOKUP(AR349,'S1-TE'!$D$7:$U$58,17,0)=0,"-",IF(AND(AR349=AR349,AS349="P"),VLOOKUP(AR349,'S1-TE'!$D$7:$U$58,17,0),"-")))</f>
        <v>-</v>
      </c>
      <c r="AX349" s="51" t="str">
        <f>IF(AR349="","-",IF(VLOOKUP(AR349,'S1-TE'!$D$7:$U$58,18,0)=0,"-",IF(AND(AR349=AR349,AS349="P"),VLOOKUP(AR349,'S1-TE'!$D$7:$U$58,18,0),"-")))</f>
        <v>-</v>
      </c>
      <c r="AY349" s="52" t="s">
        <v>112</v>
      </c>
      <c r="AZ349" s="53" t="s">
        <v>88</v>
      </c>
      <c r="BA349" s="22"/>
      <c r="BB349" s="22"/>
      <c r="BC349" s="22"/>
      <c r="BD349" s="22"/>
      <c r="BE349" s="2"/>
      <c r="BF349" s="2"/>
      <c r="BG349" s="2"/>
      <c r="BH349" s="2"/>
      <c r="BI349" s="2"/>
      <c r="BJ349" s="2"/>
    </row>
    <row r="350" spans="1:62" ht="14.25" customHeight="1">
      <c r="A350" s="23">
        <v>7</v>
      </c>
      <c r="B350" s="38" t="s">
        <v>730</v>
      </c>
      <c r="C350" s="47"/>
      <c r="D350" s="48" t="s">
        <v>122</v>
      </c>
      <c r="E350" s="49" t="s">
        <v>31</v>
      </c>
      <c r="F350" s="50" t="str">
        <f>IF(D350="","-",IF(VLOOKUP(D350,'S1-MR'!$D$7:$U$61,7,0)=0,"-",IF(AND(D350=D350,OR(E350="T",E350="P")),VLOOKUP(D350,'S1-MR'!$D$7:$U$61,7,0),"-")))</f>
        <v>YMA</v>
      </c>
      <c r="G350" s="50" t="str">
        <f>IF(D350="","-",IF(VLOOKUP(D350,'S1-MR'!$D$7:$U$61,8,0)=0,"-",IF(AND(D350=D350,OR(E350="T",E350="P")),VLOOKUP(D350,'S1-MR'!$D$7:$U$61,8,0),"-")))</f>
        <v>HSS</v>
      </c>
      <c r="H350" s="50" t="str">
        <f>IF(D350="","-",IF(VLOOKUP(D350,'S1-MR'!$D$7:$U$61,9,0)=0,"-",IF(AND(D350=D350,OR(E350="T",E350="P")),VLOOKUP(D350,'S1-MR'!$D$7:$U$61,9,0),"-")))</f>
        <v>-</v>
      </c>
      <c r="I350" s="50" t="str">
        <f>IF(D350="","-",IF(VLOOKUP(D350,'S1-MR'!$D$7:$U$61,17,0)=0,"-",IF(AND(D350=D350,E350="P"),VLOOKUP(D350,'S1-MR'!$D$7:$U$61,17,0),"-")))</f>
        <v>-</v>
      </c>
      <c r="J350" s="51" t="str">
        <f>IF(D350="","-",IF(VLOOKUP(D350,'S1-MR'!$D$7:$U$61,18,0)=0,"-",IF(AND(D350=D350,E350="P"),VLOOKUP(D350,'S1-MR'!$D$7:$U$61,18,0),"-")))</f>
        <v>-</v>
      </c>
      <c r="K350" s="52" t="s">
        <v>120</v>
      </c>
      <c r="L350" s="53" t="s">
        <v>79</v>
      </c>
      <c r="M350" s="47"/>
      <c r="N350" s="48" t="s">
        <v>60</v>
      </c>
      <c r="O350" s="49" t="s">
        <v>31</v>
      </c>
      <c r="P350" s="50" t="str">
        <f>IF(N350="","-",IF(VLOOKUP(N350,'S1-MR'!$D$7:$U$61,7,0)=0,"-",IF(AND(N350=N350,OR(O350="T",O350="P")),VLOOKUP(N350,'S1-MR'!$D$7:$U$61,7,0),"-")))</f>
        <v>-</v>
      </c>
      <c r="Q350" s="50" t="str">
        <f>IF(N350="","-",IF(VLOOKUP(N350,'S1-MR'!$D$7:$U$61,8,0)=0,"-",IF(AND(N350=N350,OR(O350="T",O350="P")),VLOOKUP(N350,'S1-MR'!$D$7:$U$61,8,0),"-")))</f>
        <v>-</v>
      </c>
      <c r="R350" s="50" t="str">
        <f>IF(N350="","-",IF(VLOOKUP(N350,'S1-MR'!$D$7:$U$61,9,0)=0,"-",IF(AND(N350=N350,OR(O350="T",O350="P")),VLOOKUP(N350,'S1-MR'!$D$7:$U$61,9,0),"-")))</f>
        <v>-</v>
      </c>
      <c r="S350" s="50" t="str">
        <f>IF(N350="","-",IF(VLOOKUP(N350,'S1-MR'!$D$7:$U$61,17,0)=0,"-",IF(AND(N350=N350,O350="P"),VLOOKUP(N350,'S1-MR'!$D$7:$U$61,17,0),"-")))</f>
        <v>-</v>
      </c>
      <c r="T350" s="51" t="str">
        <f>IF(N350="","-",IF(VLOOKUP(N350,'S1-MR'!$D$7:$U$61,18,0)=0,"-",IF(AND(N350=N350,O350="P"),VLOOKUP(N350,'S1-MR'!$D$7:$U$61,18,0),"-")))</f>
        <v>-</v>
      </c>
      <c r="U350" s="52" t="s">
        <v>120</v>
      </c>
      <c r="V350" s="53" t="s">
        <v>12</v>
      </c>
      <c r="W350" s="47"/>
      <c r="X350" s="61"/>
      <c r="Y350" s="47"/>
      <c r="Z350" s="50" t="str">
        <f>IF(X350="","-",IF(VLOOKUP(X350,'S1-MR'!$D$7:$U$61,7,0)=0,"-",IF(AND(X350=X350,OR(Y350="T",Y350="P")),VLOOKUP(X350,'S1-MR'!$D$7:$U$61,7,0),"-")))</f>
        <v>-</v>
      </c>
      <c r="AA350" s="50" t="str">
        <f>IF(X350="","-",IF(VLOOKUP(X350,'S1-MR'!$D$7:$U$61,8,0)=0,"-",IF(AND(X350=X350,OR(Y350="T",Y350="P")),VLOOKUP(X350,'S1-MR'!$D$7:$U$61,8,0),"-")))</f>
        <v>-</v>
      </c>
      <c r="AB350" s="50" t="str">
        <f>IF(X350="","-",IF(VLOOKUP(X350,'S1-MR'!$D$7:$U$61,9,0)=0,"-",IF(AND(X350=X350,OR(Y350="T",Y350="P")),VLOOKUP(X350,'S1-MR'!$D$7:$U$61,9,0),"-")))</f>
        <v>-</v>
      </c>
      <c r="AC350" s="50" t="str">
        <f>IF(X350="","-",IF(VLOOKUP(X350,'S1-MR'!$D$7:$U$61,17,0)=0,"-",IF(AND(X350=X350,Y350="P"),VLOOKUP(X350,'S1-MR'!$D$7:$U$61,17,0),"-")))</f>
        <v>-</v>
      </c>
      <c r="AD350" s="51" t="str">
        <f>IF(X350="","-",IF(VLOOKUP(X350,'S1-MR'!$D$7:$U$61,18,0)=0,"-",IF(AND(X350=X350,Y350="P"),VLOOKUP(X350,'S1-MR'!$D$7:$U$61,18,0),"-")))</f>
        <v>-</v>
      </c>
      <c r="AE350" s="52" t="s">
        <v>120</v>
      </c>
      <c r="AF350" s="56"/>
      <c r="AG350" s="47"/>
      <c r="AH350" s="61"/>
      <c r="AI350" s="47"/>
      <c r="AJ350" s="50" t="str">
        <f>IF(AH350="","-",IF(VLOOKUP(AH350,'S1-MR'!$D$7:$U$61,7,0)=0,"-",IF(AND(AH350=AH350,OR(AI350="T",AI350="P")),VLOOKUP(AH350,'S1-MR'!$D$7:$U$61,7,0),"-")))</f>
        <v>-</v>
      </c>
      <c r="AK350" s="50" t="str">
        <f>IF(AH350="","-",IF(VLOOKUP(AH350,'S1-MR'!$D$7:$U$61,8,0)=0,"-",IF(AND(AH350=AH350,OR(AI350="T",AI350="P")),VLOOKUP(AH350,'S1-MR'!$D$7:$U$61,8,0),"-")))</f>
        <v>-</v>
      </c>
      <c r="AL350" s="50" t="str">
        <f>IF(AH350="","-",IF(VLOOKUP(AH350,'S1-MR'!$D$7:$U$61,9,0)=0,"-",IF(AND(AH350=AH350,OR(AI350="T",AI350="P")),VLOOKUP(AH350,'S1-MR'!$D$7:$U$61,9,0),"-")))</f>
        <v>-</v>
      </c>
      <c r="AM350" s="50" t="str">
        <f>IF(AH350="","-",IF(VLOOKUP(AH350,'S1-MR'!$D$7:$U$61,17,0)=0,"-",IF(AND(AH350=AH350,AI350="P"),VLOOKUP(AH350,'S1-MR'!$D$7:$U$61,17,0),"-")))</f>
        <v>-</v>
      </c>
      <c r="AN350" s="51" t="str">
        <f>IF(AH350="","-",IF(VLOOKUP(AH350,'S1-MR'!$D$7:$U$61,18,0)=0,"-",IF(AND(AH350=AH350,AI350="P"),VLOOKUP(AH350,'S1-MR'!$D$7:$U$61,18,0),"-")))</f>
        <v>-</v>
      </c>
      <c r="AO350" s="52" t="s">
        <v>120</v>
      </c>
      <c r="AP350" s="56"/>
      <c r="AQ350" s="47"/>
      <c r="AR350" s="61"/>
      <c r="AS350" s="47"/>
      <c r="AT350" s="50" t="str">
        <f>IF(AR350="","-",IF(VLOOKUP(AR350,'S1-MR'!$D$7:$U$61,7,0)=0,"-",IF(AND(AR350=AR350,OR(AS350="T",AS350="P")),VLOOKUP(AR350,'S1-MR'!$D$7:$U$61,7,0),"-")))</f>
        <v>-</v>
      </c>
      <c r="AU350" s="50" t="str">
        <f>IF(AR350="","-",IF(VLOOKUP(AR350,'S1-MR'!$D$7:$U$61,8,0)=0,"-",IF(AND(AR350=AR350,OR(AS350="T",AS350="P")),VLOOKUP(AR350,'S1-MR'!$D$7:$U$61,8,0),"-")))</f>
        <v>-</v>
      </c>
      <c r="AV350" s="50" t="str">
        <f>IF(AR350="","-",IF(VLOOKUP(AR350,'S1-MR'!$D$7:$U$61,9,0)=0,"-",IF(AND(AR350=AR350,OR(AS350="T",AS350="P")),VLOOKUP(AR350,'S1-MR'!$D$7:$U$61,9,0),"-")))</f>
        <v>-</v>
      </c>
      <c r="AW350" s="50" t="str">
        <f>IF(AR350="","-",IF(VLOOKUP(AR350,'S1-MR'!$D$7:$U$61,17,0)=0,"-",IF(AND(AR350=AR350,AS350="P"),VLOOKUP(AR350,'S1-MR'!$D$7:$U$61,17,0),"-")))</f>
        <v>-</v>
      </c>
      <c r="AX350" s="51" t="str">
        <f>IF(AR350="","-",IF(VLOOKUP(AR350,'S1-MR'!$D$7:$U$61,18,0)=0,"-",IF(AND(AR350=AR350,AS350="P"),VLOOKUP(AR350,'S1-MR'!$D$7:$U$61,18,0),"-")))</f>
        <v>-</v>
      </c>
      <c r="AY350" s="52" t="s">
        <v>120</v>
      </c>
      <c r="AZ350" s="56"/>
      <c r="BA350" s="22"/>
      <c r="BB350" s="22"/>
      <c r="BC350" s="22"/>
      <c r="BD350" s="22"/>
      <c r="BE350" s="2"/>
      <c r="BF350" s="2"/>
      <c r="BG350" s="2"/>
      <c r="BH350" s="2"/>
      <c r="BI350" s="2"/>
      <c r="BJ350" s="2"/>
    </row>
    <row r="351" spans="1:62" ht="14.25" customHeight="1">
      <c r="A351" s="23">
        <v>7</v>
      </c>
      <c r="B351" s="38" t="s">
        <v>730</v>
      </c>
      <c r="C351" s="47"/>
      <c r="D351" s="48" t="s">
        <v>122</v>
      </c>
      <c r="E351" s="49" t="s">
        <v>31</v>
      </c>
      <c r="F351" s="50" t="str">
        <f>IF(D351="","-",IF(VLOOKUP(D351,'S1-MR'!$D$7:$U$61,7,0)=0,"-",IF(AND(D351=D351,OR(E351="T",E351="P")),VLOOKUP(D351,'S1-MR'!$D$7:$U$61,7,0),"-")))</f>
        <v>YMA</v>
      </c>
      <c r="G351" s="50" t="str">
        <f>IF(D351="","-",IF(VLOOKUP(D351,'S1-MR'!$D$7:$U$61,8,0)=0,"-",IF(AND(D351=D351,OR(E351="T",E351="P")),VLOOKUP(D351,'S1-MR'!$D$7:$U$61,8,0),"-")))</f>
        <v>HSS</v>
      </c>
      <c r="H351" s="50" t="str">
        <f>IF(D351="","-",IF(VLOOKUP(D351,'S1-MR'!$D$7:$U$61,9,0)=0,"-",IF(AND(D351=D351,OR(E351="T",E351="P")),VLOOKUP(D351,'S1-MR'!$D$7:$U$61,9,0),"-")))</f>
        <v>-</v>
      </c>
      <c r="I351" s="50" t="str">
        <f>IF(D351="","-",IF(VLOOKUP(D351,'S1-MR'!$D$7:$U$61,17,0)=0,"-",IF(AND(D351=D351,E351="P"),VLOOKUP(D351,'S1-MR'!$D$7:$U$61,17,0),"-")))</f>
        <v>-</v>
      </c>
      <c r="J351" s="51" t="str">
        <f>IF(D351="","-",IF(VLOOKUP(D351,'S1-MR'!$D$7:$U$61,18,0)=0,"-",IF(AND(D351=D351,E351="P"),VLOOKUP(D351,'S1-MR'!$D$7:$U$61,18,0),"-")))</f>
        <v>-</v>
      </c>
      <c r="K351" s="52" t="s">
        <v>127</v>
      </c>
      <c r="L351" s="53" t="s">
        <v>79</v>
      </c>
      <c r="M351" s="47"/>
      <c r="N351" s="48" t="s">
        <v>60</v>
      </c>
      <c r="O351" s="49" t="s">
        <v>31</v>
      </c>
      <c r="P351" s="50" t="str">
        <f>IF(N351="","-",IF(VLOOKUP(N351,'S1-MR'!$D$7:$U$61,7,0)=0,"-",IF(AND(N351=N351,OR(O351="T",O351="P")),VLOOKUP(N351,'S1-MR'!$D$7:$U$61,7,0),"-")))</f>
        <v>-</v>
      </c>
      <c r="Q351" s="50" t="str">
        <f>IF(N351="","-",IF(VLOOKUP(N351,'S1-MR'!$D$7:$U$61,8,0)=0,"-",IF(AND(N351=N351,OR(O351="T",O351="P")),VLOOKUP(N351,'S1-MR'!$D$7:$U$61,8,0),"-")))</f>
        <v>-</v>
      </c>
      <c r="R351" s="50" t="str">
        <f>IF(N351="","-",IF(VLOOKUP(N351,'S1-MR'!$D$7:$U$61,9,0)=0,"-",IF(AND(N351=N351,OR(O351="T",O351="P")),VLOOKUP(N351,'S1-MR'!$D$7:$U$61,9,0),"-")))</f>
        <v>-</v>
      </c>
      <c r="S351" s="50" t="str">
        <f>IF(N351="","-",IF(VLOOKUP(N351,'S1-MR'!$D$7:$U$61,17,0)=0,"-",IF(AND(N351=N351,O351="P"),VLOOKUP(N351,'S1-MR'!$D$7:$U$61,17,0),"-")))</f>
        <v>-</v>
      </c>
      <c r="T351" s="51" t="str">
        <f>IF(N351="","-",IF(VLOOKUP(N351,'S1-MR'!$D$7:$U$61,18,0)=0,"-",IF(AND(N351=N351,O351="P"),VLOOKUP(N351,'S1-MR'!$D$7:$U$61,18,0),"-")))</f>
        <v>-</v>
      </c>
      <c r="U351" s="52" t="s">
        <v>127</v>
      </c>
      <c r="V351" s="53" t="s">
        <v>12</v>
      </c>
      <c r="W351" s="47"/>
      <c r="X351" s="61"/>
      <c r="Y351" s="47"/>
      <c r="Z351" s="50" t="str">
        <f>IF(X351="","-",IF(VLOOKUP(X351,'S1-MR'!$D$7:$U$61,7,0)=0,"-",IF(AND(X351=X351,OR(Y351="T",Y351="P")),VLOOKUP(X351,'S1-MR'!$D$7:$U$61,7,0),"-")))</f>
        <v>-</v>
      </c>
      <c r="AA351" s="50" t="str">
        <f>IF(X351="","-",IF(VLOOKUP(X351,'S1-MR'!$D$7:$U$61,8,0)=0,"-",IF(AND(X351=X351,OR(Y351="T",Y351="P")),VLOOKUP(X351,'S1-MR'!$D$7:$U$61,8,0),"-")))</f>
        <v>-</v>
      </c>
      <c r="AB351" s="50" t="str">
        <f>IF(X351="","-",IF(VLOOKUP(X351,'S1-MR'!$D$7:$U$61,9,0)=0,"-",IF(AND(X351=X351,OR(Y351="T",Y351="P")),VLOOKUP(X351,'S1-MR'!$D$7:$U$61,9,0),"-")))</f>
        <v>-</v>
      </c>
      <c r="AC351" s="50" t="str">
        <f>IF(X351="","-",IF(VLOOKUP(X351,'S1-MR'!$D$7:$U$61,17,0)=0,"-",IF(AND(X351=X351,Y351="P"),VLOOKUP(X351,'S1-MR'!$D$7:$U$61,17,0),"-")))</f>
        <v>-</v>
      </c>
      <c r="AD351" s="51" t="str">
        <f>IF(X351="","-",IF(VLOOKUP(X351,'S1-MR'!$D$7:$U$61,18,0)=0,"-",IF(AND(X351=X351,Y351="P"),VLOOKUP(X351,'S1-MR'!$D$7:$U$61,18,0),"-")))</f>
        <v>-</v>
      </c>
      <c r="AE351" s="52" t="s">
        <v>127</v>
      </c>
      <c r="AF351" s="56"/>
      <c r="AG351" s="47"/>
      <c r="AH351" s="61"/>
      <c r="AI351" s="47"/>
      <c r="AJ351" s="50" t="str">
        <f>IF(AH351="","-",IF(VLOOKUP(AH351,'S1-MR'!$D$7:$U$61,7,0)=0,"-",IF(AND(AH351=AH351,OR(AI351="T",AI351="P")),VLOOKUP(AH351,'S1-MR'!$D$7:$U$61,7,0),"-")))</f>
        <v>-</v>
      </c>
      <c r="AK351" s="50" t="str">
        <f>IF(AH351="","-",IF(VLOOKUP(AH351,'S1-MR'!$D$7:$U$61,8,0)=0,"-",IF(AND(AH351=AH351,OR(AI351="T",AI351="P")),VLOOKUP(AH351,'S1-MR'!$D$7:$U$61,8,0),"-")))</f>
        <v>-</v>
      </c>
      <c r="AL351" s="50" t="str">
        <f>IF(AH351="","-",IF(VLOOKUP(AH351,'S1-MR'!$D$7:$U$61,9,0)=0,"-",IF(AND(AH351=AH351,OR(AI351="T",AI351="P")),VLOOKUP(AH351,'S1-MR'!$D$7:$U$61,9,0),"-")))</f>
        <v>-</v>
      </c>
      <c r="AM351" s="50" t="str">
        <f>IF(AH351="","-",IF(VLOOKUP(AH351,'S1-MR'!$D$7:$U$61,17,0)=0,"-",IF(AND(AH351=AH351,AI351="P"),VLOOKUP(AH351,'S1-MR'!$D$7:$U$61,17,0),"-")))</f>
        <v>-</v>
      </c>
      <c r="AN351" s="51" t="str">
        <f>IF(AH351="","-",IF(VLOOKUP(AH351,'S1-MR'!$D$7:$U$61,18,0)=0,"-",IF(AND(AH351=AH351,AI351="P"),VLOOKUP(AH351,'S1-MR'!$D$7:$U$61,18,0),"-")))</f>
        <v>-</v>
      </c>
      <c r="AO351" s="52" t="s">
        <v>127</v>
      </c>
      <c r="AP351" s="56"/>
      <c r="AQ351" s="47"/>
      <c r="AR351" s="61"/>
      <c r="AS351" s="47"/>
      <c r="AT351" s="50" t="str">
        <f>IF(AR351="","-",IF(VLOOKUP(AR351,'S1-MR'!$D$7:$U$61,7,0)=0,"-",IF(AND(AR351=AR351,OR(AS351="T",AS351="P")),VLOOKUP(AR351,'S1-MR'!$D$7:$U$61,7,0),"-")))</f>
        <v>-</v>
      </c>
      <c r="AU351" s="50" t="str">
        <f>IF(AR351="","-",IF(VLOOKUP(AR351,'S1-MR'!$D$7:$U$61,8,0)=0,"-",IF(AND(AR351=AR351,OR(AS351="T",AS351="P")),VLOOKUP(AR351,'S1-MR'!$D$7:$U$61,8,0),"-")))</f>
        <v>-</v>
      </c>
      <c r="AV351" s="50" t="str">
        <f>IF(AR351="","-",IF(VLOOKUP(AR351,'S1-MR'!$D$7:$U$61,9,0)=0,"-",IF(AND(AR351=AR351,OR(AS351="T",AS351="P")),VLOOKUP(AR351,'S1-MR'!$D$7:$U$61,9,0),"-")))</f>
        <v>-</v>
      </c>
      <c r="AW351" s="50" t="str">
        <f>IF(AR351="","-",IF(VLOOKUP(AR351,'S1-MR'!$D$7:$U$61,17,0)=0,"-",IF(AND(AR351=AR351,AS351="P"),VLOOKUP(AR351,'S1-MR'!$D$7:$U$61,17,0),"-")))</f>
        <v>-</v>
      </c>
      <c r="AX351" s="51" t="str">
        <f>IF(AR351="","-",IF(VLOOKUP(AR351,'S1-MR'!$D$7:$U$61,18,0)=0,"-",IF(AND(AR351=AR351,AS351="P"),VLOOKUP(AR351,'S1-MR'!$D$7:$U$61,18,0),"-")))</f>
        <v>-</v>
      </c>
      <c r="AY351" s="52" t="s">
        <v>127</v>
      </c>
      <c r="AZ351" s="56"/>
      <c r="BA351" s="22"/>
      <c r="BB351" s="22"/>
      <c r="BC351" s="22"/>
      <c r="BD351" s="22"/>
      <c r="BE351" s="2"/>
      <c r="BF351" s="2"/>
      <c r="BG351" s="2"/>
      <c r="BH351" s="2"/>
      <c r="BI351" s="2"/>
      <c r="BJ351" s="2"/>
    </row>
    <row r="352" spans="1:62" ht="14.25" customHeight="1">
      <c r="A352" s="23">
        <v>7</v>
      </c>
      <c r="B352" s="38" t="s">
        <v>730</v>
      </c>
      <c r="C352" s="47"/>
      <c r="D352" s="48"/>
      <c r="E352" s="49"/>
      <c r="F352" s="50" t="str">
        <f>IF(D352="","-",IF(VLOOKUP(D352,'S1-TB'!$D$7:$U$58,7,0)=0,"-",IF(AND(D352=D352,OR(E352="T",E352="P")),VLOOKUP(D352,'S1-TB'!$D$7:$U$58,7,0),"-")))</f>
        <v>-</v>
      </c>
      <c r="G352" s="50" t="str">
        <f>IF(D352="","-",IF(VLOOKUP(D352,'S1-TB'!$D$7:$U$58,8,0)=0,"-",IF(AND(D352=D352,OR(E352="T",E352="P")),VLOOKUP(D352,'S1-TB'!$D$7:$U$58,8,0),"-")))</f>
        <v>-</v>
      </c>
      <c r="H352" s="50" t="str">
        <f>IF(D352="","-",IF(VLOOKUP(D352,'S1-TB'!$D$7:$U$58,9,0)=0,"-",IF(AND(D352=D352,OR(E352="T",E352="P")),VLOOKUP(D352,'S1-TB'!$D$7:$U$58,9,0),"-")))</f>
        <v>-</v>
      </c>
      <c r="I352" s="50" t="str">
        <f>IF(D352="","-",IF(VLOOKUP(D352,'S1-TB'!$D$7:$U$58,17,0)=0,"-",IF(AND(D352=D352,E352="P"),VLOOKUP(D352,'S1-TB'!$D$7:$U$58,17,0),"-")))</f>
        <v>-</v>
      </c>
      <c r="J352" s="51" t="str">
        <f>IF(D352="","-",IF(VLOOKUP(D352,'S1-TB'!$D$7:$U$58,18,0)=0,"-",IF(AND(D352=D352,E352="P"),VLOOKUP(D352,'S1-TB'!$D$7:$U$58,18,0),"-")))</f>
        <v>-</v>
      </c>
      <c r="K352" s="52" t="s">
        <v>132</v>
      </c>
      <c r="L352" s="56"/>
      <c r="M352" s="47"/>
      <c r="N352" s="48" t="s">
        <v>60</v>
      </c>
      <c r="O352" s="49" t="s">
        <v>31</v>
      </c>
      <c r="P352" s="50" t="str">
        <f>IF(N352="","-",IF(VLOOKUP(N352,'S1-TB'!$D$7:$U$58,7,0)=0,"-",IF(AND(N352=N352,OR(O352="T",O352="P")),VLOOKUP(N352,'S1-TB'!$D$7:$U$58,7,0),"-")))</f>
        <v>-</v>
      </c>
      <c r="Q352" s="50" t="str">
        <f>IF(N352="","-",IF(VLOOKUP(N352,'S1-TB'!$D$7:$U$58,8,0)=0,"-",IF(AND(N352=N352,OR(O352="T",O352="P")),VLOOKUP(N352,'S1-TB'!$D$7:$U$58,8,0),"-")))</f>
        <v>-</v>
      </c>
      <c r="R352" s="50" t="str">
        <f>IF(N352="","-",IF(VLOOKUP(N352,'S1-TB'!$D$7:$U$58,9,0)=0,"-",IF(AND(N352=N352,OR(O352="T",O352="P")),VLOOKUP(N352,'S1-TB'!$D$7:$U$58,9,0),"-")))</f>
        <v>-</v>
      </c>
      <c r="S352" s="50" t="str">
        <f>IF(N352="","-",IF(VLOOKUP(N352,'S1-TB'!$D$7:$U$58,17,0)=0,"-",IF(AND(N352=N352,O352="P"),VLOOKUP(N352,'S1-TB'!$D$7:$U$58,17,0),"-")))</f>
        <v>-</v>
      </c>
      <c r="T352" s="51" t="str">
        <f>IF(N352="","-",IF(VLOOKUP(N352,'S1-TB'!$D$7:$U$58,18,0)=0,"-",IF(AND(N352=N352,O352="P"),VLOOKUP(N352,'S1-TB'!$D$7:$U$58,18,0),"-")))</f>
        <v>-</v>
      </c>
      <c r="U352" s="52" t="s">
        <v>132</v>
      </c>
      <c r="V352" s="53" t="s">
        <v>12</v>
      </c>
      <c r="W352" s="47"/>
      <c r="X352" s="48" t="s">
        <v>113</v>
      </c>
      <c r="Y352" s="49" t="s">
        <v>38</v>
      </c>
      <c r="Z352" s="50" t="str">
        <f>IF(X352="","-",IF(VLOOKUP(X352,'S1-TB'!$D$7:$U$58,7,0)=0,"-",IF(AND(X352=X352,OR(Y352="T",Y352="P")),VLOOKUP(X352,'S1-TB'!$D$7:$U$58,7,0),"-")))</f>
        <v>GDE</v>
      </c>
      <c r="AA352" s="50" t="str">
        <f>IF(X352="","-",IF(VLOOKUP(X352,'S1-TB'!$D$7:$U$58,8,0)=0,"-",IF(AND(X352=X352,OR(Y352="T",Y352="P")),VLOOKUP(X352,'S1-TB'!$D$7:$U$58,8,0),"-")))</f>
        <v>-</v>
      </c>
      <c r="AB352" s="50" t="str">
        <f>IF(X352="","-",IF(VLOOKUP(X352,'S1-TB'!$D$7:$U$58,9,0)=0,"-",IF(AND(X352=X352,OR(Y352="T",Y352="P")),VLOOKUP(X352,'S1-TB'!$D$7:$U$58,9,0),"-")))</f>
        <v>-</v>
      </c>
      <c r="AC352" s="50" t="str">
        <f>IF(X352="","-",IF(VLOOKUP(X352,'S1-TB'!$D$7:$U$58,17,0)=0,"-",IF(AND(X352=X352,Y352="P"),VLOOKUP(X352,'S1-TB'!$D$7:$U$58,17,0),"-")))</f>
        <v>-</v>
      </c>
      <c r="AD352" s="51" t="str">
        <f>IF(X352="","-",IF(VLOOKUP(X352,'S1-TB'!$D$7:$U$58,18,0)=0,"-",IF(AND(X352=X352,Y352="P"),VLOOKUP(X352,'S1-TB'!$D$7:$U$58,18,0),"-")))</f>
        <v>-</v>
      </c>
      <c r="AE352" s="52" t="s">
        <v>132</v>
      </c>
      <c r="AF352" s="53" t="s">
        <v>88</v>
      </c>
      <c r="AG352" s="47"/>
      <c r="AH352" s="48" t="s">
        <v>100</v>
      </c>
      <c r="AI352" s="49" t="s">
        <v>31</v>
      </c>
      <c r="AJ352" s="50" t="str">
        <f>IF(AH352="","-",IF(VLOOKUP(AH352,'S1-TB'!$D$7:$U$58,7,0)=0,"-",IF(AND(AH352=AH352,OR(AI352="T",AI352="P")),VLOOKUP(AH352,'S1-TB'!$D$7:$U$58,7,0),"-")))</f>
        <v>YBN</v>
      </c>
      <c r="AK352" s="50" t="str">
        <f>IF(AH352="","-",IF(VLOOKUP(AH352,'S1-TB'!$D$7:$U$58,8,0)=0,"-",IF(AND(AH352=AH352,OR(AI352="T",AI352="P")),VLOOKUP(AH352,'S1-TB'!$D$7:$U$58,8,0),"-")))</f>
        <v>-</v>
      </c>
      <c r="AL352" s="50" t="str">
        <f>IF(AH352="","-",IF(VLOOKUP(AH352,'S1-TB'!$D$7:$U$58,9,0)=0,"-",IF(AND(AH352=AH352,OR(AI352="T",AI352="P")),VLOOKUP(AH352,'S1-TB'!$D$7:$U$58,9,0),"-")))</f>
        <v>-</v>
      </c>
      <c r="AM352" s="50" t="str">
        <f>IF(AH352="","-",IF(VLOOKUP(AH352,'S1-TB'!$D$7:$U$58,17,0)=0,"-",IF(AND(AH352=AH352,AI352="P"),VLOOKUP(AH352,'S1-TB'!$D$7:$U$58,17,0),"-")))</f>
        <v>-</v>
      </c>
      <c r="AN352" s="51" t="str">
        <f>IF(AH352="","-",IF(VLOOKUP(AH352,'S1-TB'!$D$7:$U$58,18,0)=0,"-",IF(AND(AH352=AH352,AI352="P"),VLOOKUP(AH352,'S1-TB'!$D$7:$U$58,18,0),"-")))</f>
        <v>-</v>
      </c>
      <c r="AO352" s="52" t="s">
        <v>132</v>
      </c>
      <c r="AP352" s="53" t="s">
        <v>85</v>
      </c>
      <c r="AQ352" s="47"/>
      <c r="AR352" s="48"/>
      <c r="AS352" s="49"/>
      <c r="AT352" s="50" t="str">
        <f>IF(AR352="","-",IF(VLOOKUP(AR352,'S1-TB'!$D$7:$U$58,7,0)=0,"-",IF(AND(AR352=AR352,OR(AS352="T",AS352="P")),VLOOKUP(AR352,'S1-TB'!$D$7:$U$58,7,0),"-")))</f>
        <v>-</v>
      </c>
      <c r="AU352" s="50" t="str">
        <f>IF(AR352="","-",IF(VLOOKUP(AR352,'S1-TB'!$D$7:$U$58,8,0)=0,"-",IF(AND(AR352=AR352,OR(AS352="T",AS352="P")),VLOOKUP(AR352,'S1-TB'!$D$7:$U$58,8,0),"-")))</f>
        <v>-</v>
      </c>
      <c r="AV352" s="50" t="str">
        <f>IF(AR352="","-",IF(VLOOKUP(AR352,'S1-TB'!$D$7:$U$58,9,0)=0,"-",IF(AND(AR352=AR352,OR(AS352="T",AS352="P")),VLOOKUP(AR352,'S1-TB'!$D$7:$U$58,9,0),"-")))</f>
        <v>-</v>
      </c>
      <c r="AW352" s="50" t="str">
        <f>IF(AR352="","-",IF(VLOOKUP(AR352,'S1-TB'!$D$7:$U$58,17,0)=0,"-",IF(AND(AR352=AR352,AS352="P"),VLOOKUP(AR352,'S1-TB'!$D$7:$U$58,17,0),"-")))</f>
        <v>-</v>
      </c>
      <c r="AX352" s="51" t="str">
        <f>IF(AR352="","-",IF(VLOOKUP(AR352,'S1-TB'!$D$7:$U$58,18,0)=0,"-",IF(AND(AR352=AR352,AS352="P"),VLOOKUP(AR352,'S1-TB'!$D$7:$U$58,18,0),"-")))</f>
        <v>-</v>
      </c>
      <c r="AY352" s="52" t="s">
        <v>132</v>
      </c>
      <c r="AZ352" s="53"/>
      <c r="BA352" s="22"/>
      <c r="BB352" s="22"/>
      <c r="BC352" s="22"/>
      <c r="BD352" s="22"/>
      <c r="BE352" s="2"/>
      <c r="BF352" s="2"/>
      <c r="BG352" s="2"/>
      <c r="BH352" s="2"/>
      <c r="BI352" s="2"/>
      <c r="BJ352" s="2"/>
    </row>
    <row r="353" spans="1:62" ht="14.25" customHeight="1">
      <c r="A353" s="23">
        <v>7</v>
      </c>
      <c r="B353" s="38" t="s">
        <v>730</v>
      </c>
      <c r="C353" s="66"/>
      <c r="D353" s="67"/>
      <c r="E353" s="66"/>
      <c r="F353" s="68"/>
      <c r="G353" s="68"/>
      <c r="H353" s="68"/>
      <c r="I353" s="68"/>
      <c r="J353" s="69"/>
      <c r="K353" s="70"/>
      <c r="L353" s="71"/>
      <c r="M353" s="66"/>
      <c r="N353" s="67"/>
      <c r="O353" s="66"/>
      <c r="P353" s="68"/>
      <c r="Q353" s="68"/>
      <c r="R353" s="68"/>
      <c r="S353" s="68"/>
      <c r="T353" s="69"/>
      <c r="U353" s="70"/>
      <c r="V353" s="71"/>
      <c r="W353" s="66"/>
      <c r="X353" s="67"/>
      <c r="Y353" s="66"/>
      <c r="Z353" s="68"/>
      <c r="AA353" s="68"/>
      <c r="AB353" s="68"/>
      <c r="AC353" s="68"/>
      <c r="AD353" s="69"/>
      <c r="AE353" s="70"/>
      <c r="AF353" s="71"/>
      <c r="AG353" s="66"/>
      <c r="AH353" s="67"/>
      <c r="AI353" s="66"/>
      <c r="AJ353" s="68"/>
      <c r="AK353" s="68"/>
      <c r="AL353" s="68"/>
      <c r="AM353" s="68"/>
      <c r="AN353" s="69"/>
      <c r="AO353" s="70"/>
      <c r="AP353" s="71"/>
      <c r="AQ353" s="66"/>
      <c r="AR353" s="67"/>
      <c r="AS353" s="66"/>
      <c r="AT353" s="68"/>
      <c r="AU353" s="68"/>
      <c r="AV353" s="68"/>
      <c r="AW353" s="68"/>
      <c r="AX353" s="69"/>
      <c r="AY353" s="70"/>
      <c r="AZ353" s="71"/>
      <c r="BA353" s="22"/>
      <c r="BB353" s="22"/>
      <c r="BC353" s="22"/>
      <c r="BD353" s="22"/>
      <c r="BE353" s="2"/>
      <c r="BF353" s="2"/>
      <c r="BG353" s="2"/>
      <c r="BH353" s="2"/>
      <c r="BI353" s="2"/>
      <c r="BJ353" s="2"/>
    </row>
    <row r="354" spans="1:62" ht="14.25" customHeight="1">
      <c r="A354" s="23">
        <v>7</v>
      </c>
      <c r="B354" s="38" t="s">
        <v>730</v>
      </c>
      <c r="C354" s="72"/>
      <c r="D354" s="73" t="s">
        <v>156</v>
      </c>
      <c r="E354" s="74" t="s">
        <v>38</v>
      </c>
      <c r="F354" s="75" t="str">
        <f>IF(D354="","-",IF(VLOOKUP(D354,'D3 TI'!$D$7:$U$47,7,0)=0,"-",IF(AND(D354=D354,OR(E354="T",E354="P")),VLOOKUP(D354,'D3 TI'!$D$7:$U$47,7,0),"-")))</f>
        <v>VES</v>
      </c>
      <c r="G354" s="75" t="str">
        <f>IF(D354="","-",IF(VLOOKUP(D354,'D3 TI'!$D$7:$U$47,8,0)=0,"-",IF(AND(D354=D354,OR(E354="T",E354="P")),VLOOKUP(D354,'D3 TI'!$D$7:$U$47,8,0),"-")))</f>
        <v>-</v>
      </c>
      <c r="H354" s="75" t="str">
        <f>IF(D354="","-",IF(VLOOKUP(D354,'D3 TI'!$D$7:$U$47,9,0)=0,"-",IF(AND(D354=D354,OR(E354="T",E354="P")),VLOOKUP(D354,'D3 TI'!$D$7:$U$47,9,0),"-")))</f>
        <v>-</v>
      </c>
      <c r="I354" s="75" t="str">
        <f>IF(D354="","-",IF(VLOOKUP(D354,'D3 TI'!$D$7:$U$47,17,0)=0,"-",IF(AND(D354=D354,E354="P"),VLOOKUP(D354,'D3 TI'!$D$7:$U$47,17,0),"-")))</f>
        <v>SEP</v>
      </c>
      <c r="J354" s="76" t="str">
        <f>IF(D354="","-",IF(VLOOKUP(D354,'D3 TI'!$D$7:$U$47,18,0)=0,"-",IF(AND(D354=D354,E354="P"),VLOOKUP(D354,'D3 TI'!$D$7:$U$47,18,0),"-")))</f>
        <v>-</v>
      </c>
      <c r="K354" s="77" t="s">
        <v>140</v>
      </c>
      <c r="L354" s="78" t="s">
        <v>46</v>
      </c>
      <c r="M354" s="72"/>
      <c r="N354" s="73" t="s">
        <v>155</v>
      </c>
      <c r="O354" s="74" t="s">
        <v>31</v>
      </c>
      <c r="P354" s="75" t="str">
        <f>IF(N354="","-",IF(VLOOKUP(N354,'D3 TI'!$D$7:$U$47,7,0)=0,"-",IF(AND(N354=N354,OR(O354="T",O354="P")),VLOOKUP(N354,'D3 TI'!$D$7:$U$47,7,0),"-")))</f>
        <v>MPR</v>
      </c>
      <c r="Q354" s="75" t="str">
        <f>IF(N354="","-",IF(VLOOKUP(N354,'D3 TI'!$D$7:$U$47,8,0)=0,"-",IF(AND(N354=N354,OR(O354="T",O354="P")),VLOOKUP(N354,'D3 TI'!$D$7:$U$47,8,0),"-")))</f>
        <v>-</v>
      </c>
      <c r="R354" s="75" t="str">
        <f>IF(N354="","-",IF(VLOOKUP(N354,'D3 TI'!$D$7:$U$47,9,0)=0,"-",IF(AND(N354=N354,OR(O354="T",O354="P")),VLOOKUP(N354,'D3 TI'!$D$7:$U$47,9,0),"-")))</f>
        <v>-</v>
      </c>
      <c r="S354" s="75" t="str">
        <f>IF(N354="","-",IF(VLOOKUP(N354,'D3 TI'!$D$7:$U$47,17,0)=0,"-",IF(AND(N354=N354,O354="P"),VLOOKUP(N354,'D3 TI'!$D$7:$U$47,17,0),"-")))</f>
        <v>-</v>
      </c>
      <c r="T354" s="76" t="str">
        <f>IF(N354="","-",IF(VLOOKUP(N354,'D3 TI'!$D$7:$U$47,18,0)=0,"-",IF(AND(N354=N354,O354="P"),VLOOKUP(N354,'D3 TI'!$D$7:$U$47,18,0),"-")))</f>
        <v>-</v>
      </c>
      <c r="U354" s="79" t="s">
        <v>140</v>
      </c>
      <c r="V354" s="78" t="s">
        <v>68</v>
      </c>
      <c r="W354" s="72"/>
      <c r="X354" s="73"/>
      <c r="Y354" s="74"/>
      <c r="Z354" s="75" t="str">
        <f>IF(X354="","-",IF(VLOOKUP(X354,'D3 TI'!$D$7:$U$47,7,0)=0,"-",IF(AND(X354=X354,OR(Y354="T",Y354="P")),VLOOKUP(X354,'D3 TI'!$D$7:$U$47,7,0),"-")))</f>
        <v>-</v>
      </c>
      <c r="AA354" s="75" t="str">
        <f>IF(X354="","-",IF(VLOOKUP(X354,'D3 TI'!$D$7:$U$47,8,0)=0,"-",IF(AND(X354=X354,OR(Y354="T",Y354="P")),VLOOKUP(X354,'D3 TI'!$D$7:$U$47,8,0),"-")))</f>
        <v>-</v>
      </c>
      <c r="AB354" s="75" t="str">
        <f>IF(X354="","-",IF(VLOOKUP(X354,'D3 TI'!$D$7:$U$47,9,0)=0,"-",IF(AND(X354=X354,OR(Y354="T",Y354="P")),VLOOKUP(X354,'D3 TI'!$D$7:$U$47,9,0),"-")))</f>
        <v>-</v>
      </c>
      <c r="AC354" s="75" t="str">
        <f>IF(X354="","-",IF(VLOOKUP(X354,'D3 TI'!$D$7:$U$47,17,0)=0,"-",IF(AND(X354=X354,Y354="P"),VLOOKUP(X354,'D3 TI'!$D$7:$U$47,17,0),"-")))</f>
        <v>-</v>
      </c>
      <c r="AD354" s="76" t="str">
        <f>IF(X354="","-",IF(VLOOKUP(X354,'D3 TI'!$D$7:$U$47,18,0)=0,"-",IF(AND(X354=X354,Y354="P"),VLOOKUP(X354,'D3 TI'!$D$7:$U$47,18,0),"-")))</f>
        <v>-</v>
      </c>
      <c r="AE354" s="79" t="s">
        <v>140</v>
      </c>
      <c r="AF354" s="81"/>
      <c r="AG354" s="72"/>
      <c r="AH354" s="73"/>
      <c r="AI354" s="74"/>
      <c r="AJ354" s="75" t="str">
        <f>IF(AH354="","-",IF(VLOOKUP(AH354,'D3 TI'!$D$7:$U$47,7,0)=0,"-",IF(AND(AH354=AH354,OR(AI354="T",AI354="P")),VLOOKUP(AH354,'D3 TI'!$D$7:$U$47,7,0),"-")))</f>
        <v>-</v>
      </c>
      <c r="AK354" s="75" t="str">
        <f>IF(AH354="","-",IF(VLOOKUP(AH354,'D3 TI'!$D$7:$U$47,8,0)=0,"-",IF(AND(AH354=AH354,OR(AI354="T",AI354="P")),VLOOKUP(AH354,'D3 TI'!$D$7:$U$47,8,0),"-")))</f>
        <v>-</v>
      </c>
      <c r="AL354" s="75" t="str">
        <f>IF(AH354="","-",IF(VLOOKUP(AH354,'D3 TI'!$D$7:$U$47,9,0)=0,"-",IF(AND(AH354=AH354,OR(AI354="T",AI354="P")),VLOOKUP(AH354,'D3 TI'!$D$7:$U$47,9,0),"-")))</f>
        <v>-</v>
      </c>
      <c r="AM354" s="75" t="str">
        <f>IF(AH354="","-",IF(VLOOKUP(AH354,'D3 TI'!$D$7:$U$47,17,0)=0,"-",IF(AND(AH354=AH354,AI354="P"),VLOOKUP(AH354,'D3 TI'!$D$7:$U$47,17,0),"-")))</f>
        <v>-</v>
      </c>
      <c r="AN354" s="76" t="str">
        <f>IF(AH354="","-",IF(VLOOKUP(AH354,'D3 TI'!$D$7:$U$47,18,0)=0,"-",IF(AND(AH354=AH354,AI354="P"),VLOOKUP(AH354,'D3 TI'!$D$7:$U$47,18,0),"-")))</f>
        <v>-</v>
      </c>
      <c r="AO354" s="79" t="s">
        <v>140</v>
      </c>
      <c r="AP354" s="81"/>
      <c r="AQ354" s="72"/>
      <c r="AR354" s="73" t="s">
        <v>141</v>
      </c>
      <c r="AS354" s="74" t="s">
        <v>38</v>
      </c>
      <c r="AT354" s="75" t="str">
        <f>IF(AR354="","-",IF(VLOOKUP(AR354,'D3 TI'!$D$7:$U$47,7,0)=0,"-",IF(AND(AR354=AR354,OR(AS354="T",AS354="P")),VLOOKUP(AR354,'D3 TI'!$D$7:$U$47,7,0),"-")))</f>
        <v>TMP</v>
      </c>
      <c r="AU354" s="75" t="str">
        <f>IF(AR354="","-",IF(VLOOKUP(AR354,'D3 TI'!$D$7:$U$47,8,0)=0,"-",IF(AND(AR354=AR354,OR(AS354="T",AS354="P")),VLOOKUP(AR354,'D3 TI'!$D$7:$U$47,8,0),"-")))</f>
        <v>-</v>
      </c>
      <c r="AV354" s="75" t="str">
        <f>IF(AR354="","-",IF(VLOOKUP(AR354,'D3 TI'!$D$7:$U$47,9,0)=0,"-",IF(AND(AR354=AR354,OR(AS354="T",AS354="P")),VLOOKUP(AR354,'D3 TI'!$D$7:$U$47,9,0),"-")))</f>
        <v>-</v>
      </c>
      <c r="AW354" s="75" t="str">
        <f>IF(AR354="","-",IF(VLOOKUP(AR354,'D3 TI'!$D$7:$U$47,17,0)=0,"-",IF(AND(AR354=AR354,AS354="P"),VLOOKUP(AR354,'D3 TI'!$D$7:$U$47,17,0),"-")))</f>
        <v>SEP</v>
      </c>
      <c r="AX354" s="76" t="str">
        <f>IF(AR354="","-",IF(VLOOKUP(AR354,'D3 TI'!$D$7:$U$47,18,0)=0,"-",IF(AND(AR354=AR354,AS354="P"),VLOOKUP(AR354,'D3 TI'!$D$7:$U$47,18,0),"-")))</f>
        <v>-</v>
      </c>
      <c r="AY354" s="79" t="s">
        <v>140</v>
      </c>
      <c r="AZ354" s="78" t="s">
        <v>33</v>
      </c>
      <c r="BA354" s="22"/>
      <c r="BB354" s="22"/>
      <c r="BC354" s="22"/>
      <c r="BD354" s="22"/>
      <c r="BE354" s="2"/>
      <c r="BF354" s="2"/>
      <c r="BG354" s="2"/>
      <c r="BH354" s="2"/>
      <c r="BI354" s="2"/>
      <c r="BJ354" s="2"/>
    </row>
    <row r="355" spans="1:62" ht="14.25" customHeight="1">
      <c r="A355" s="23">
        <v>7</v>
      </c>
      <c r="B355" s="38" t="s">
        <v>730</v>
      </c>
      <c r="C355" s="72"/>
      <c r="D355" s="73" t="s">
        <v>156</v>
      </c>
      <c r="E355" s="74" t="s">
        <v>38</v>
      </c>
      <c r="F355" s="75" t="str">
        <f>IF(D355="","-",IF(VLOOKUP(D355,'D3 TI'!$D$7:$U$47,7,0)=0,"-",IF(AND(D355=D355,OR(E355="T",E355="P")),VLOOKUP(D355,'D3 TI'!$D$7:$U$47,7,0),"-")))</f>
        <v>VES</v>
      </c>
      <c r="G355" s="75" t="str">
        <f>IF(D355="","-",IF(VLOOKUP(D355,'D3 TI'!$D$7:$U$47,8,0)=0,"-",IF(AND(D355=D355,OR(E355="T",E355="P")),VLOOKUP(D355,'D3 TI'!$D$7:$U$47,8,0),"-")))</f>
        <v>-</v>
      </c>
      <c r="H355" s="75" t="str">
        <f>IF(D355="","-",IF(VLOOKUP(D355,'D3 TI'!$D$7:$U$47,9,0)=0,"-",IF(AND(D355=D355,OR(E355="T",E355="P")),VLOOKUP(D355,'D3 TI'!$D$7:$U$47,9,0),"-")))</f>
        <v>-</v>
      </c>
      <c r="I355" s="75" t="str">
        <f>IF(D355="","-",IF(VLOOKUP(D355,'D3 TI'!$D$7:$U$47,17,0)=0,"-",IF(AND(D355=D355,E355="P"),VLOOKUP(D355,'D3 TI'!$D$7:$U$47,17,0),"-")))</f>
        <v>SEP</v>
      </c>
      <c r="J355" s="76" t="str">
        <f>IF(D355="","-",IF(VLOOKUP(D355,'D3 TI'!$D$7:$U$47,18,0)=0,"-",IF(AND(D355=D355,E355="P"),VLOOKUP(D355,'D3 TI'!$D$7:$U$47,18,0),"-")))</f>
        <v>-</v>
      </c>
      <c r="K355" s="77" t="s">
        <v>147</v>
      </c>
      <c r="L355" s="78" t="s">
        <v>46</v>
      </c>
      <c r="M355" s="72"/>
      <c r="N355" s="73" t="s">
        <v>155</v>
      </c>
      <c r="O355" s="74" t="s">
        <v>31</v>
      </c>
      <c r="P355" s="75" t="str">
        <f>IF(N355="","-",IF(VLOOKUP(N355,'D3 TI'!$D$7:$U$47,7,0)=0,"-",IF(AND(N355=N355,OR(O355="T",O355="P")),VLOOKUP(N355,'D3 TI'!$D$7:$U$47,7,0),"-")))</f>
        <v>MPR</v>
      </c>
      <c r="Q355" s="75" t="str">
        <f>IF(N355="","-",IF(VLOOKUP(N355,'D3 TI'!$D$7:$U$47,8,0)=0,"-",IF(AND(N355=N355,OR(O355="T",O355="P")),VLOOKUP(N355,'D3 TI'!$D$7:$U$47,8,0),"-")))</f>
        <v>-</v>
      </c>
      <c r="R355" s="75" t="str">
        <f>IF(N355="","-",IF(VLOOKUP(N355,'D3 TI'!$D$7:$U$47,9,0)=0,"-",IF(AND(N355=N355,OR(O355="T",O355="P")),VLOOKUP(N355,'D3 TI'!$D$7:$U$47,9,0),"-")))</f>
        <v>-</v>
      </c>
      <c r="S355" s="75" t="str">
        <f>IF(N355="","-",IF(VLOOKUP(N355,'D3 TI'!$D$7:$U$47,17,0)=0,"-",IF(AND(N355=N355,O355="P"),VLOOKUP(N355,'D3 TI'!$D$7:$U$47,17,0),"-")))</f>
        <v>-</v>
      </c>
      <c r="T355" s="76" t="str">
        <f>IF(N355="","-",IF(VLOOKUP(N355,'D3 TI'!$D$7:$U$47,18,0)=0,"-",IF(AND(N355=N355,O355="P"),VLOOKUP(N355,'D3 TI'!$D$7:$U$47,18,0),"-")))</f>
        <v>-</v>
      </c>
      <c r="U355" s="79" t="s">
        <v>147</v>
      </c>
      <c r="V355" s="78" t="s">
        <v>68</v>
      </c>
      <c r="W355" s="72"/>
      <c r="X355" s="73" t="s">
        <v>155</v>
      </c>
      <c r="Y355" s="74" t="s">
        <v>38</v>
      </c>
      <c r="Z355" s="75" t="str">
        <f>IF(X355="","-",IF(VLOOKUP(X355,'D3 TI'!$D$7:$U$47,7,0)=0,"-",IF(AND(X355=X355,OR(Y355="T",Y355="P")),VLOOKUP(X355,'D3 TI'!$D$7:$U$47,7,0),"-")))</f>
        <v>MPR</v>
      </c>
      <c r="AA355" s="75" t="str">
        <f>IF(X355="","-",IF(VLOOKUP(X355,'D3 TI'!$D$7:$U$47,8,0)=0,"-",IF(AND(X355=X355,OR(Y355="T",Y355="P")),VLOOKUP(X355,'D3 TI'!$D$7:$U$47,8,0),"-")))</f>
        <v>-</v>
      </c>
      <c r="AB355" s="75" t="str">
        <f>IF(X355="","-",IF(VLOOKUP(X355,'D3 TI'!$D$7:$U$47,9,0)=0,"-",IF(AND(X355=X355,OR(Y355="T",Y355="P")),VLOOKUP(X355,'D3 TI'!$D$7:$U$47,9,0),"-")))</f>
        <v>-</v>
      </c>
      <c r="AC355" s="75" t="str">
        <f>IF(X355="","-",IF(VLOOKUP(X355,'D3 TI'!$D$7:$U$47,17,0)=0,"-",IF(AND(X355=X355,Y355="P"),VLOOKUP(X355,'D3 TI'!$D$7:$U$47,17,0),"-")))</f>
        <v>-</v>
      </c>
      <c r="AD355" s="76" t="str">
        <f>IF(X355="","-",IF(VLOOKUP(X355,'D3 TI'!$D$7:$U$47,18,0)=0,"-",IF(AND(X355=X355,Y355="P"),VLOOKUP(X355,'D3 TI'!$D$7:$U$47,18,0),"-")))</f>
        <v>-</v>
      </c>
      <c r="AE355" s="79" t="s">
        <v>147</v>
      </c>
      <c r="AF355" s="78" t="s">
        <v>44</v>
      </c>
      <c r="AG355" s="72"/>
      <c r="AH355" s="82"/>
      <c r="AI355" s="72"/>
      <c r="AJ355" s="75" t="str">
        <f>IF(AH355="","-",IF(VLOOKUP(AH355,'D3 TI'!$D$7:$U$47,7,0)=0,"-",IF(AND(AH355=AH355,OR(AI355="T",AI355="P")),VLOOKUP(AH355,'D3 TI'!$D$7:$U$47,7,0),"-")))</f>
        <v>-</v>
      </c>
      <c r="AK355" s="75" t="str">
        <f>IF(AH355="","-",IF(VLOOKUP(AH355,'D3 TI'!$D$7:$U$47,8,0)=0,"-",IF(AND(AH355=AH355,OR(AI355="T",AI355="P")),VLOOKUP(AH355,'D3 TI'!$D$7:$U$47,8,0),"-")))</f>
        <v>-</v>
      </c>
      <c r="AL355" s="75" t="str">
        <f>IF(AH355="","-",IF(VLOOKUP(AH355,'D3 TI'!$D$7:$U$47,9,0)=0,"-",IF(AND(AH355=AH355,OR(AI355="T",AI355="P")),VLOOKUP(AH355,'D3 TI'!$D$7:$U$47,9,0),"-")))</f>
        <v>-</v>
      </c>
      <c r="AM355" s="75" t="str">
        <f>IF(AH355="","-",IF(VLOOKUP(AH355,'D3 TI'!$D$7:$U$47,17,0)=0,"-",IF(AND(AH355=AH355,AI355="P"),VLOOKUP(AH355,'D3 TI'!$D$7:$U$47,17,0),"-")))</f>
        <v>-</v>
      </c>
      <c r="AN355" s="76" t="str">
        <f>IF(AH355="","-",IF(VLOOKUP(AH355,'D3 TI'!$D$7:$U$47,18,0)=0,"-",IF(AND(AH355=AH355,AI355="P"),VLOOKUP(AH355,'D3 TI'!$D$7:$U$47,18,0),"-")))</f>
        <v>-</v>
      </c>
      <c r="AO355" s="79" t="s">
        <v>147</v>
      </c>
      <c r="AP355" s="81"/>
      <c r="AQ355" s="72"/>
      <c r="AR355" s="73" t="s">
        <v>141</v>
      </c>
      <c r="AS355" s="74" t="s">
        <v>38</v>
      </c>
      <c r="AT355" s="75" t="str">
        <f>IF(AR355="","-",IF(VLOOKUP(AR355,'D3 TI'!$D$7:$U$47,7,0)=0,"-",IF(AND(AR355=AR355,OR(AS355="T",AS355="P")),VLOOKUP(AR355,'D3 TI'!$D$7:$U$47,7,0),"-")))</f>
        <v>TMP</v>
      </c>
      <c r="AU355" s="75" t="str">
        <f>IF(AR355="","-",IF(VLOOKUP(AR355,'D3 TI'!$D$7:$U$47,8,0)=0,"-",IF(AND(AR355=AR355,OR(AS355="T",AS355="P")),VLOOKUP(AR355,'D3 TI'!$D$7:$U$47,8,0),"-")))</f>
        <v>-</v>
      </c>
      <c r="AV355" s="75" t="str">
        <f>IF(AR355="","-",IF(VLOOKUP(AR355,'D3 TI'!$D$7:$U$47,9,0)=0,"-",IF(AND(AR355=AR355,OR(AS355="T",AS355="P")),VLOOKUP(AR355,'D3 TI'!$D$7:$U$47,9,0),"-")))</f>
        <v>-</v>
      </c>
      <c r="AW355" s="75" t="str">
        <f>IF(AR355="","-",IF(VLOOKUP(AR355,'D3 TI'!$D$7:$U$47,17,0)=0,"-",IF(AND(AR355=AR355,AS355="P"),VLOOKUP(AR355,'D3 TI'!$D$7:$U$47,17,0),"-")))</f>
        <v>SEP</v>
      </c>
      <c r="AX355" s="76" t="str">
        <f>IF(AR355="","-",IF(VLOOKUP(AR355,'D3 TI'!$D$7:$U$47,18,0)=0,"-",IF(AND(AR355=AR355,AS355="P"),VLOOKUP(AR355,'D3 TI'!$D$7:$U$47,18,0),"-")))</f>
        <v>-</v>
      </c>
      <c r="AY355" s="79" t="s">
        <v>147</v>
      </c>
      <c r="AZ355" s="78" t="s">
        <v>33</v>
      </c>
      <c r="BA355" s="22"/>
      <c r="BB355" s="22"/>
      <c r="BC355" s="22"/>
      <c r="BD355" s="22"/>
      <c r="BE355" s="2"/>
      <c r="BF355" s="2"/>
      <c r="BG355" s="2"/>
      <c r="BH355" s="2"/>
      <c r="BI355" s="2"/>
      <c r="BJ355" s="2"/>
    </row>
    <row r="356" spans="1:62" ht="14.25" customHeight="1">
      <c r="A356" s="23">
        <v>7</v>
      </c>
      <c r="B356" s="38" t="s">
        <v>730</v>
      </c>
      <c r="C356" s="72"/>
      <c r="D356" s="73" t="s">
        <v>272</v>
      </c>
      <c r="E356" s="74" t="s">
        <v>38</v>
      </c>
      <c r="F356" s="75" t="str">
        <f>IF(D356="","-",IF(VLOOKUP(D356,D3TK!$D$7:$U$44,7,0)=0,"-",IF(AND(D356=D356,OR(E356="T",E356="P")),VLOOKUP(D356,D3TK!$D$7:$U$44,7,0),"-")))</f>
        <v>VES</v>
      </c>
      <c r="G356" s="75" t="str">
        <f>IF(D356="","-",IF(VLOOKUP(D356,D3TK!$D$7:$U$44,8,0)=0,"-",IF(AND(D356=D356,OR(E356="T",E356="P")),VLOOKUP(D356,D3TK!$D$7:$U$44,8,0),"-")))</f>
        <v>-</v>
      </c>
      <c r="H356" s="75" t="str">
        <f>IF(D356="","-",IF(VLOOKUP(D356,D3TK!$D$7:$U$44,9,0)=0,"-",IF(AND(D356=D356,OR(E356="T",E356="P")),VLOOKUP(D356,D3TK!$D$7:$U$44,9,0),"-")))</f>
        <v>-</v>
      </c>
      <c r="I356" s="75" t="str">
        <f>IF(D356="","-",IF(VLOOKUP(D356,D3TK!$D$7:$U$44,17,0)=0,"-",IF(AND(D356=D356,E356="P"),VLOOKUP(D356,D3TK!$D$7:$U$44,17,0),"-")))</f>
        <v>DES</v>
      </c>
      <c r="J356" s="76" t="str">
        <f>IF(D356="","-",IF(VLOOKUP(D356,D3TK!$D$7:$U$44,18,0)=0,"-",IF(AND(D356=D356,E356="P"),VLOOKUP(D356,D3TK!$D$7:$U$44,18,0),"-")))</f>
        <v>-</v>
      </c>
      <c r="K356" s="77" t="s">
        <v>151</v>
      </c>
      <c r="L356" s="78" t="s">
        <v>58</v>
      </c>
      <c r="M356" s="72"/>
      <c r="N356" s="73"/>
      <c r="O356" s="74"/>
      <c r="P356" s="75" t="str">
        <f>IF(N356="","-",IF(VLOOKUP(N356,D3TK!$D$7:$U$44,7,0)=0,"-",IF(AND(N356=N356,OR(O356="T",O356="P")),VLOOKUP(N356,D3TK!$D$7:$U$44,7,0),"-")))</f>
        <v>-</v>
      </c>
      <c r="Q356" s="75" t="str">
        <f>IF(N356="","-",IF(VLOOKUP(N356,D3TK!$D$7:$U$44,8,0)=0,"-",IF(AND(N356=N356,OR(O356="T",O356="P")),VLOOKUP(N356,D3TK!$D$7:$U$44,8,0),"-")))</f>
        <v>-</v>
      </c>
      <c r="R356" s="75" t="str">
        <f>IF(N356="","-",IF(VLOOKUP(N356,D3TK!$D$7:$U$44,9,0)=0,"-",IF(AND(N356=N356,OR(O356="T",O356="P")),VLOOKUP(N356,D3TK!$D$7:$U$44,9,0),"-")))</f>
        <v>-</v>
      </c>
      <c r="S356" s="75" t="str">
        <f>IF(N356="","-",IF(VLOOKUP(N356,D3TK!$D$7:$U$44,17,0)=0,"-",IF(AND(N356=N356,O356="P"),VLOOKUP(N356,D3TK!$D$7:$U$44,17,0),"-")))</f>
        <v>-</v>
      </c>
      <c r="T356" s="76" t="str">
        <f>IF(N356="","-",IF(VLOOKUP(N356,D3TK!$D$7:$U$44,18,0)=0,"-",IF(AND(N356=N356,O356="P"),VLOOKUP(N356,D3TK!$D$7:$U$44,18,0),"-")))</f>
        <v>-</v>
      </c>
      <c r="U356" s="79" t="s">
        <v>151</v>
      </c>
      <c r="V356" s="78"/>
      <c r="W356" s="72"/>
      <c r="X356" s="73" t="s">
        <v>265</v>
      </c>
      <c r="Y356" s="74" t="s">
        <v>38</v>
      </c>
      <c r="Z356" s="75" t="str">
        <f>IF(X356="","-",IF(VLOOKUP(X356,D3TK!$D$7:$U$44,7,0)=0,"-",IF(AND(X356=X356,OR(Y356="T",Y356="P")),VLOOKUP(X356,D3TK!$D$7:$U$44,7,0),"-")))</f>
        <v>JHS</v>
      </c>
      <c r="AA356" s="75" t="str">
        <f>IF(X356="","-",IF(VLOOKUP(X356,D3TK!$D$7:$U$44,8,0)=0,"-",IF(AND(X356=X356,OR(Y356="T",Y356="P")),VLOOKUP(X356,D3TK!$D$7:$U$44,8,0),"-")))</f>
        <v>MMS</v>
      </c>
      <c r="AB356" s="75" t="str">
        <f>IF(X356="","-",IF(VLOOKUP(X356,D3TK!$D$7:$U$44,9,0)=0,"-",IF(AND(X356=X356,OR(Y356="T",Y356="P")),VLOOKUP(X356,D3TK!$D$7:$U$44,9,0),"-")))</f>
        <v>-</v>
      </c>
      <c r="AC356" s="75" t="str">
        <f>IF(X356="","-",IF(VLOOKUP(X356,D3TK!$D$7:$U$44,17,0)=0,"-",IF(AND(X356=X356,Y356="P"),VLOOKUP(X356,D3TK!$D$7:$U$44,17,0),"-")))</f>
        <v>JAP</v>
      </c>
      <c r="AD356" s="76" t="str">
        <f>IF(X356="","-",IF(VLOOKUP(X356,D3TK!$D$7:$U$44,18,0)=0,"-",IF(AND(X356=X356,Y356="P"),VLOOKUP(X356,D3TK!$D$7:$U$44,18,0),"-")))</f>
        <v>-</v>
      </c>
      <c r="AE356" s="79" t="s">
        <v>151</v>
      </c>
      <c r="AF356" s="78" t="s">
        <v>149</v>
      </c>
      <c r="AG356" s="72"/>
      <c r="AH356" s="73"/>
      <c r="AI356" s="72"/>
      <c r="AJ356" s="75" t="str">
        <f>IF(AH356="","-",IF(VLOOKUP(AH356,D3TK!$D$7:$U$44,7,0)=0,"-",IF(AND(AH356=AH356,OR(AI356="T",AI356="P")),VLOOKUP(AH356,D3TK!$D$7:$U$44,7,0),"-")))</f>
        <v>-</v>
      </c>
      <c r="AK356" s="75" t="str">
        <f>IF(AH356="","-",IF(VLOOKUP(AH356,D3TK!$D$7:$U$44,8,0)=0,"-",IF(AND(AH356=AH356,OR(AI356="T",AI356="P")),VLOOKUP(AH356,D3TK!$D$7:$U$44,8,0),"-")))</f>
        <v>-</v>
      </c>
      <c r="AL356" s="75" t="str">
        <f>IF(AH356="","-",IF(VLOOKUP(AH356,D3TK!$D$7:$U$44,9,0)=0,"-",IF(AND(AH356=AH356,OR(AI356="T",AI356="P")),VLOOKUP(AH356,D3TK!$D$7:$U$44,9,0),"-")))</f>
        <v>-</v>
      </c>
      <c r="AM356" s="75" t="str">
        <f>IF(AH356="","-",IF(VLOOKUP(AH356,D3TK!$D$7:$U$44,17,0)=0,"-",IF(AND(AH356=AH356,AI356="P"),VLOOKUP(AH356,D3TK!$D$7:$U$44,17,0),"-")))</f>
        <v>-</v>
      </c>
      <c r="AN356" s="76" t="str">
        <f>IF(AH356="","-",IF(VLOOKUP(AH356,D3TK!$D$7:$U$44,18,0)=0,"-",IF(AND(AH356=AH356,AI356="P"),VLOOKUP(AH356,D3TK!$D$7:$U$44,18,0),"-")))</f>
        <v>-</v>
      </c>
      <c r="AO356" s="79" t="s">
        <v>151</v>
      </c>
      <c r="AP356" s="81"/>
      <c r="AQ356" s="72"/>
      <c r="AR356" s="73"/>
      <c r="AS356" s="74"/>
      <c r="AT356" s="75" t="str">
        <f>IF(AR356="","-",IF(VLOOKUP(AR356,D3TK!$D$7:$U$44,7,0)=0,"-",IF(AND(AR356=AR356,OR(AS356="T",AS356="P")),VLOOKUP(AR356,D3TK!$D$7:$U$44,7,0),"-")))</f>
        <v>-</v>
      </c>
      <c r="AU356" s="75" t="str">
        <f>IF(AR356="","-",IF(VLOOKUP(AR356,D3TK!$D$7:$U$44,8,0)=0,"-",IF(AND(AR356=AR356,OR(AS356="T",AS356="P")),VLOOKUP(AR356,D3TK!$D$7:$U$44,8,0),"-")))</f>
        <v>-</v>
      </c>
      <c r="AV356" s="75" t="str">
        <f>IF(AR356="","-",IF(VLOOKUP(AR356,D3TK!$D$7:$U$44,9,0)=0,"-",IF(AND(AR356=AR356,OR(AS356="T",AS356="P")),VLOOKUP(AR356,D3TK!$D$7:$U$44,9,0),"-")))</f>
        <v>-</v>
      </c>
      <c r="AW356" s="75" t="str">
        <f>IF(AR356="","-",IF(VLOOKUP(AR356,D3TK!$D$7:$U$44,17,0)=0,"-",IF(AND(AR356=AR356,AS356="P"),VLOOKUP(AR356,D3TK!$D$7:$U$44,17,0),"-")))</f>
        <v>-</v>
      </c>
      <c r="AX356" s="76" t="str">
        <f>IF(AR356="","-",IF(VLOOKUP(AR356,D3TK!$D$7:$U$44,18,0)=0,"-",IF(AND(AR356=AR356,AS356="P"),VLOOKUP(AR356,D3TK!$D$7:$U$44,18,0),"-")))</f>
        <v>-</v>
      </c>
      <c r="AY356" s="79" t="s">
        <v>151</v>
      </c>
      <c r="AZ356" s="81"/>
      <c r="BA356" s="22"/>
      <c r="BB356" s="22"/>
      <c r="BC356" s="22"/>
      <c r="BD356" s="22"/>
      <c r="BE356" s="2"/>
      <c r="BF356" s="2"/>
      <c r="BG356" s="2"/>
      <c r="BH356" s="2"/>
      <c r="BI356" s="2"/>
      <c r="BJ356" s="2"/>
    </row>
    <row r="357" spans="1:62" ht="14.25" customHeight="1">
      <c r="A357" s="23">
        <v>7</v>
      </c>
      <c r="B357" s="38" t="s">
        <v>730</v>
      </c>
      <c r="C357" s="72"/>
      <c r="D357" s="73" t="s">
        <v>150</v>
      </c>
      <c r="E357" s="74" t="s">
        <v>38</v>
      </c>
      <c r="F357" s="75" t="str">
        <f>IF(D357="","-",IF(VLOOKUP(D357,D3TK!$D$7:$U$44,7,0)=0,"-",IF(AND(D357=D357,OR(E357="T",E357="P")),VLOOKUP(D357,D3TK!$D$7:$U$44,7,0),"-")))</f>
        <v>FNA</v>
      </c>
      <c r="G357" s="75" t="str">
        <f>IF(D357="","-",IF(VLOOKUP(D357,D3TK!$D$7:$U$44,8,0)=0,"-",IF(AND(D357=D357,OR(E357="T",E357="P")),VLOOKUP(D357,D3TK!$D$7:$U$44,8,0),"-")))</f>
        <v>MMS</v>
      </c>
      <c r="H357" s="75" t="str">
        <f>IF(D357="","-",IF(VLOOKUP(D357,D3TK!$D$7:$U$44,9,0)=0,"-",IF(AND(D357=D357,OR(E357="T",E357="P")),VLOOKUP(D357,D3TK!$D$7:$U$44,9,0),"-")))</f>
        <v>-</v>
      </c>
      <c r="I357" s="75" t="str">
        <f>IF(D357="","-",IF(VLOOKUP(D357,D3TK!$D$7:$U$44,17,0)=0,"-",IF(AND(D357=D357,E357="P"),VLOOKUP(D357,D3TK!$D$7:$U$44,17,0),"-")))</f>
        <v>JAP</v>
      </c>
      <c r="J357" s="76" t="str">
        <f>IF(D357="","-",IF(VLOOKUP(D357,D3TK!$D$7:$U$44,18,0)=0,"-",IF(AND(D357=D357,E357="P"),VLOOKUP(D357,D3TK!$D$7:$U$44,18,0),"-")))</f>
        <v>-</v>
      </c>
      <c r="K357" s="77" t="s">
        <v>154</v>
      </c>
      <c r="L357" s="78" t="s">
        <v>66</v>
      </c>
      <c r="M357" s="72"/>
      <c r="N357" s="82"/>
      <c r="O357" s="72"/>
      <c r="P357" s="75" t="str">
        <f>IF(N357="","-",IF(VLOOKUP(N357,D3TK!$D$7:$U$44,7,0)=0,"-",IF(AND(N357=N357,OR(O357="T",O357="P")),VLOOKUP(N357,D3TK!$D$7:$U$44,7,0),"-")))</f>
        <v>-</v>
      </c>
      <c r="Q357" s="75" t="str">
        <f>IF(N357="","-",IF(VLOOKUP(N357,D3TK!$D$7:$U$44,8,0)=0,"-",IF(AND(N357=N357,OR(O357="T",O357="P")),VLOOKUP(N357,D3TK!$D$7:$U$44,8,0),"-")))</f>
        <v>-</v>
      </c>
      <c r="R357" s="75" t="str">
        <f>IF(N357="","-",IF(VLOOKUP(N357,D3TK!$D$7:$U$44,9,0)=0,"-",IF(AND(N357=N357,OR(O357="T",O357="P")),VLOOKUP(N357,D3TK!$D$7:$U$44,9,0),"-")))</f>
        <v>-</v>
      </c>
      <c r="S357" s="75" t="str">
        <f>IF(N357="","-",IF(VLOOKUP(N357,D3TK!$D$7:$U$44,17,0)=0,"-",IF(AND(N357=N357,O357="P"),VLOOKUP(N357,D3TK!$D$7:$U$44,17,0),"-")))</f>
        <v>-</v>
      </c>
      <c r="T357" s="76" t="str">
        <f>IF(N357="","-",IF(VLOOKUP(N357,D3TK!$D$7:$U$44,18,0)=0,"-",IF(AND(N357=N357,O357="P"),VLOOKUP(N357,D3TK!$D$7:$U$44,18,0),"-")))</f>
        <v>-</v>
      </c>
      <c r="U357" s="79" t="s">
        <v>154</v>
      </c>
      <c r="V357" s="81"/>
      <c r="W357" s="72"/>
      <c r="X357" s="73" t="s">
        <v>265</v>
      </c>
      <c r="Y357" s="74" t="s">
        <v>38</v>
      </c>
      <c r="Z357" s="75" t="str">
        <f>IF(X357="","-",IF(VLOOKUP(X357,D3TK!$D$7:$U$44,7,0)=0,"-",IF(AND(X357=X357,OR(Y357="T",Y357="P")),VLOOKUP(X357,D3TK!$D$7:$U$44,7,0),"-")))</f>
        <v>JHS</v>
      </c>
      <c r="AA357" s="75" t="str">
        <f>IF(X357="","-",IF(VLOOKUP(X357,D3TK!$D$7:$U$44,8,0)=0,"-",IF(AND(X357=X357,OR(Y357="T",Y357="P")),VLOOKUP(X357,D3TK!$D$7:$U$44,8,0),"-")))</f>
        <v>MMS</v>
      </c>
      <c r="AB357" s="75" t="str">
        <f>IF(X357="","-",IF(VLOOKUP(X357,D3TK!$D$7:$U$44,9,0)=0,"-",IF(AND(X357=X357,OR(Y357="T",Y357="P")),VLOOKUP(X357,D3TK!$D$7:$U$44,9,0),"-")))</f>
        <v>-</v>
      </c>
      <c r="AC357" s="75" t="str">
        <f>IF(X357="","-",IF(VLOOKUP(X357,D3TK!$D$7:$U$44,17,0)=0,"-",IF(AND(X357=X357,Y357="P"),VLOOKUP(X357,D3TK!$D$7:$U$44,17,0),"-")))</f>
        <v>JAP</v>
      </c>
      <c r="AD357" s="76" t="str">
        <f>IF(X357="","-",IF(VLOOKUP(X357,D3TK!$D$7:$U$44,18,0)=0,"-",IF(AND(X357=X357,Y357="P"),VLOOKUP(X357,D3TK!$D$7:$U$44,18,0),"-")))</f>
        <v>-</v>
      </c>
      <c r="AE357" s="79" t="s">
        <v>154</v>
      </c>
      <c r="AF357" s="78" t="s">
        <v>160</v>
      </c>
      <c r="AG357" s="72"/>
      <c r="AH357" s="82"/>
      <c r="AI357" s="72"/>
      <c r="AJ357" s="75" t="str">
        <f>IF(AH357="","-",IF(VLOOKUP(AH357,D3TK!$D$7:$U$44,7,0)=0,"-",IF(AND(AH357=AH357,OR(AI357="T",AI357="P")),VLOOKUP(AH357,D3TK!$D$7:$U$44,7,0),"-")))</f>
        <v>-</v>
      </c>
      <c r="AK357" s="75" t="str">
        <f>IF(AH357="","-",IF(VLOOKUP(AH357,D3TK!$D$7:$U$44,8,0)=0,"-",IF(AND(AH357=AH357,OR(AI357="T",AI357="P")),VLOOKUP(AH357,D3TK!$D$7:$U$44,8,0),"-")))</f>
        <v>-</v>
      </c>
      <c r="AL357" s="75" t="str">
        <f>IF(AH357="","-",IF(VLOOKUP(AH357,D3TK!$D$7:$U$44,9,0)=0,"-",IF(AND(AH357=AH357,OR(AI357="T",AI357="P")),VLOOKUP(AH357,D3TK!$D$7:$U$44,9,0),"-")))</f>
        <v>-</v>
      </c>
      <c r="AM357" s="75" t="str">
        <f>IF(AH357="","-",IF(VLOOKUP(AH357,D3TK!$D$7:$U$44,17,0)=0,"-",IF(AND(AH357=AH357,AI357="P"),VLOOKUP(AH357,D3TK!$D$7:$U$44,17,0),"-")))</f>
        <v>-</v>
      </c>
      <c r="AN357" s="76" t="str">
        <f>IF(AH357="","-",IF(VLOOKUP(AH357,D3TK!$D$7:$U$44,18,0)=0,"-",IF(AND(AH357=AH357,AI357="P"),VLOOKUP(AH357,D3TK!$D$7:$U$44,18,0),"-")))</f>
        <v>-</v>
      </c>
      <c r="AO357" s="79" t="s">
        <v>154</v>
      </c>
      <c r="AP357" s="81"/>
      <c r="AQ357" s="72"/>
      <c r="AR357" s="73" t="s">
        <v>265</v>
      </c>
      <c r="AS357" s="74" t="s">
        <v>38</v>
      </c>
      <c r="AT357" s="75" t="str">
        <f>IF(AR357="","-",IF(VLOOKUP(AR357,D3TK!$D$7:$U$44,7,0)=0,"-",IF(AND(AR357=AR357,OR(AS357="T",AS357="P")),VLOOKUP(AR357,D3TK!$D$7:$U$44,7,0),"-")))</f>
        <v>JHS</v>
      </c>
      <c r="AU357" s="75" t="str">
        <f>IF(AR357="","-",IF(VLOOKUP(AR357,D3TK!$D$7:$U$44,8,0)=0,"-",IF(AND(AR357=AR357,OR(AS357="T",AS357="P")),VLOOKUP(AR357,D3TK!$D$7:$U$44,8,0),"-")))</f>
        <v>MMS</v>
      </c>
      <c r="AV357" s="75" t="str">
        <f>IF(AR357="","-",IF(VLOOKUP(AR357,D3TK!$D$7:$U$44,9,0)=0,"-",IF(AND(AR357=AR357,OR(AS357="T",AS357="P")),VLOOKUP(AR357,D3TK!$D$7:$U$44,9,0),"-")))</f>
        <v>-</v>
      </c>
      <c r="AW357" s="75" t="str">
        <f>IF(AR357="","-",IF(VLOOKUP(AR357,D3TK!$D$7:$U$44,17,0)=0,"-",IF(AND(AR357=AR357,AS357="P"),VLOOKUP(AR357,D3TK!$D$7:$U$44,17,0),"-")))</f>
        <v>JAP</v>
      </c>
      <c r="AX357" s="76" t="str">
        <f>IF(AR357="","-",IF(VLOOKUP(AR357,D3TK!$D$7:$U$44,18,0)=0,"-",IF(AND(AR357=AR357,AS357="P"),VLOOKUP(AR357,D3TK!$D$7:$U$44,18,0),"-")))</f>
        <v>-</v>
      </c>
      <c r="AY357" s="79" t="s">
        <v>154</v>
      </c>
      <c r="AZ357" s="78" t="s">
        <v>138</v>
      </c>
      <c r="BA357" s="22"/>
      <c r="BB357" s="22"/>
      <c r="BC357" s="22"/>
      <c r="BD357" s="22"/>
      <c r="BE357" s="2"/>
      <c r="BF357" s="2"/>
      <c r="BG357" s="2"/>
      <c r="BH357" s="2"/>
      <c r="BI357" s="2"/>
      <c r="BJ357" s="2"/>
    </row>
    <row r="358" spans="1:62" ht="14.25" customHeight="1">
      <c r="A358" s="23">
        <v>7</v>
      </c>
      <c r="B358" s="38" t="s">
        <v>730</v>
      </c>
      <c r="C358" s="72"/>
      <c r="D358" s="73"/>
      <c r="E358" s="74"/>
      <c r="F358" s="75" t="str">
        <f>IF(D358="","-",IF(VLOOKUP(D358,D4TI!$D$7:$U$58,7,0)=0,"-",IF(AND(D358=D358,OR(E358="T",E358="P")),VLOOKUP(D358,D4TI!$D$7:$U$58,7,0),"-")))</f>
        <v>-</v>
      </c>
      <c r="G358" s="75" t="str">
        <f>IF(D358="","-",IF(VLOOKUP(D358,D4TI!$D$7:$U$58,8,0)=0,"-",IF(AND(D358=D358,OR(E358="T",E358="P")),VLOOKUP(D358,D4TI!$D$7:$U$58,8,0),"-")))</f>
        <v>-</v>
      </c>
      <c r="H358" s="75" t="str">
        <f>IF(D358="","-",IF(VLOOKUP(D358,D4TI!$D$7:$U$58,9,0)=0,"-",IF(AND(D358=D358,OR(E358="T",E358="P")),VLOOKUP(D358,D4TI!$D$7:$U$58,9,0),"-")))</f>
        <v>-</v>
      </c>
      <c r="I358" s="75" t="str">
        <f>IF(D358="","-",IF(VLOOKUP(D358,D4TI!$D$7:$U$58,17,0)=0,"-",IF(AND(D358=D358,E358="P"),VLOOKUP(D358,D4TI!$D$7:$U$58,17,0),"-")))</f>
        <v>-</v>
      </c>
      <c r="J358" s="76" t="str">
        <f>IF(D358="","-",IF(VLOOKUP(D358,D4TI!$D$7:$U$58,18,0)=0,"-",IF(AND(D358=D358,E358="P"),VLOOKUP(D358,D4TI!$D$7:$U$58,18,0),"-")))</f>
        <v>-</v>
      </c>
      <c r="K358" s="83" t="s">
        <v>157</v>
      </c>
      <c r="L358" s="81"/>
      <c r="M358" s="72"/>
      <c r="N358" s="73" t="s">
        <v>143</v>
      </c>
      <c r="O358" s="74" t="s">
        <v>38</v>
      </c>
      <c r="P358" s="75" t="str">
        <f>IF(N358="","-",IF(VLOOKUP(N358,D4TI!$D$7:$U$58,7,0)=0,"-",IF(AND(N358=N358,OR(O358="T",O358="P")),VLOOKUP(N358,D4TI!$D$7:$U$58,7,0),"-")))</f>
        <v>RIS</v>
      </c>
      <c r="Q358" s="75" t="str">
        <f>IF(N358="","-",IF(VLOOKUP(N358,D4TI!$D$7:$U$58,8,0)=0,"-",IF(AND(N358=N358,OR(O358="T",O358="P")),VLOOKUP(N358,D4TI!$D$7:$U$58,8,0),"-")))</f>
        <v>-</v>
      </c>
      <c r="R358" s="75" t="str">
        <f>IF(N358="","-",IF(VLOOKUP(N358,D4TI!$D$7:$U$58,9,0)=0,"-",IF(AND(N358=N358,OR(O358="T",O358="P")),VLOOKUP(N358,D4TI!$D$7:$U$58,9,0),"-")))</f>
        <v>-</v>
      </c>
      <c r="S358" s="75" t="str">
        <f>IF(N358="","-",IF(VLOOKUP(N358,D4TI!$D$7:$U$58,17,0)=0,"-",IF(AND(N358=N358,O358="P"),VLOOKUP(N358,D4TI!$D$7:$U$58,17,0),"-")))</f>
        <v>-</v>
      </c>
      <c r="T358" s="76" t="str">
        <f>IF(N358="","-",IF(VLOOKUP(N358,D4TI!$D$7:$U$58,18,0)=0,"-",IF(AND(N358=N358,O358="P"),VLOOKUP(N358,D4TI!$D$7:$U$58,18,0),"-")))</f>
        <v>-</v>
      </c>
      <c r="U358" s="83" t="s">
        <v>157</v>
      </c>
      <c r="V358" s="78" t="s">
        <v>33</v>
      </c>
      <c r="W358" s="72"/>
      <c r="X358" s="73" t="s">
        <v>389</v>
      </c>
      <c r="Y358" s="74" t="s">
        <v>38</v>
      </c>
      <c r="Z358" s="75" t="str">
        <f>IF(X358="","-",IF(VLOOKUP(X358,D4TI!$D$7:$U$58,7,0)=0,"-",IF(AND(X358=X358,OR(Y358="T",Y358="P")),VLOOKUP(X358,D4TI!$D$7:$U$58,7,0),"-")))</f>
        <v>RDT</v>
      </c>
      <c r="AA358" s="75" t="str">
        <f>IF(X358="","-",IF(VLOOKUP(X358,D4TI!$D$7:$U$58,8,0)=0,"-",IF(AND(X358=X358,OR(Y358="T",Y358="P")),VLOOKUP(X358,D4TI!$D$7:$U$58,8,0),"-")))</f>
        <v>-</v>
      </c>
      <c r="AB358" s="75" t="str">
        <f>IF(X358="","-",IF(VLOOKUP(X358,D4TI!$D$7:$U$58,9,0)=0,"-",IF(AND(X358=X358,OR(Y358="T",Y358="P")),VLOOKUP(X358,D4TI!$D$7:$U$58,9,0),"-")))</f>
        <v>-</v>
      </c>
      <c r="AC358" s="75" t="str">
        <f>IF(X358="","-",IF(VLOOKUP(X358,D4TI!$D$7:$U$58,17,0)=0,"-",IF(AND(X358=X358,Y358="P"),VLOOKUP(X358,D4TI!$D$7:$U$58,17,0),"-")))</f>
        <v>JNM</v>
      </c>
      <c r="AD358" s="76" t="str">
        <f>IF(X358="","-",IF(VLOOKUP(X358,D4TI!$D$7:$U$58,18,0)=0,"-",IF(AND(X358=X358,Y358="P"),VLOOKUP(X358,D4TI!$D$7:$U$58,18,0),"-")))</f>
        <v>-</v>
      </c>
      <c r="AE358" s="83" t="s">
        <v>157</v>
      </c>
      <c r="AF358" s="78" t="s">
        <v>58</v>
      </c>
      <c r="AG358" s="72"/>
      <c r="AH358" s="73" t="s">
        <v>222</v>
      </c>
      <c r="AI358" s="74" t="s">
        <v>38</v>
      </c>
      <c r="AJ358" s="75" t="str">
        <f>IF(AH358="","-",IF(VLOOKUP(AH358,D4TI!$D$7:$U$58,7,0)=0,"-",IF(AND(AH358=AH358,OR(AI358="T",AI358="P")),VLOOKUP(AH358,D4TI!$D$7:$U$58,7,0),"-")))</f>
        <v>FNA</v>
      </c>
      <c r="AK358" s="75" t="str">
        <f>IF(AH358="","-",IF(VLOOKUP(AH358,D4TI!$D$7:$U$58,8,0)=0,"-",IF(AND(AH358=AH358,OR(AI358="T",AI358="P")),VLOOKUP(AH358,D4TI!$D$7:$U$58,8,0),"-")))</f>
        <v>-</v>
      </c>
      <c r="AL358" s="75" t="str">
        <f>IF(AH358="","-",IF(VLOOKUP(AH358,D4TI!$D$7:$U$58,9,0)=0,"-",IF(AND(AH358=AH358,OR(AI358="T",AI358="P")),VLOOKUP(AH358,D4TI!$D$7:$U$58,9,0),"-")))</f>
        <v>-</v>
      </c>
      <c r="AM358" s="75" t="str">
        <f>IF(AH358="","-",IF(VLOOKUP(AH358,D4TI!$D$7:$U$58,17,0)=0,"-",IF(AND(AH358=AH358,AI358="P"),VLOOKUP(AH358,D4TI!$D$7:$U$58,17,0),"-")))</f>
        <v>JAP</v>
      </c>
      <c r="AN358" s="76" t="str">
        <f>IF(AH358="","-",IF(VLOOKUP(AH358,D4TI!$D$7:$U$58,18,0)=0,"-",IF(AND(AH358=AH358,AI358="P"),VLOOKUP(AH358,D4TI!$D$7:$U$58,18,0),"-")))</f>
        <v>FST</v>
      </c>
      <c r="AO358" s="83" t="s">
        <v>157</v>
      </c>
      <c r="AP358" s="78" t="s">
        <v>33</v>
      </c>
      <c r="AQ358" s="72"/>
      <c r="AR358" s="82"/>
      <c r="AS358" s="72"/>
      <c r="AT358" s="75" t="str">
        <f>IF(AR358="","-",IF(VLOOKUP(AR358,D4TI!$D$7:$U$58,7,0)=0,"-",IF(AND(AR358=AR358,OR(AS358="T",AS358="P")),VLOOKUP(AR358,D4TI!$D$7:$U$58,7,0),"-")))</f>
        <v>-</v>
      </c>
      <c r="AU358" s="75" t="str">
        <f>IF(AR358="","-",IF(VLOOKUP(AR358,D4TI!$D$7:$U$58,8,0)=0,"-",IF(AND(AR358=AR358,OR(AS358="T",AS358="P")),VLOOKUP(AR358,D4TI!$D$7:$U$58,8,0),"-")))</f>
        <v>-</v>
      </c>
      <c r="AV358" s="75" t="str">
        <f>IF(AR358="","-",IF(VLOOKUP(AR358,D4TI!$D$7:$U$58,9,0)=0,"-",IF(AND(AR358=AR358,OR(AS358="T",AS358="P")),VLOOKUP(AR358,D4TI!$D$7:$U$58,9,0),"-")))</f>
        <v>-</v>
      </c>
      <c r="AW358" s="75" t="str">
        <f>IF(AR358="","-",IF(VLOOKUP(AR358,D4TI!$D$7:$U$58,17,0)=0,"-",IF(AND(AR358=AR358,AS358="P"),VLOOKUP(AR358,D4TI!$D$7:$U$58,17,0),"-")))</f>
        <v>-</v>
      </c>
      <c r="AX358" s="76" t="str">
        <f>IF(AR358="","-",IF(VLOOKUP(AR358,D4TI!$D$7:$U$58,18,0)=0,"-",IF(AND(AR358=AR358,AS358="P"),VLOOKUP(AR358,D4TI!$D$7:$U$58,18,0),"-")))</f>
        <v>-</v>
      </c>
      <c r="AY358" s="83" t="s">
        <v>157</v>
      </c>
      <c r="AZ358" s="81"/>
      <c r="BA358" s="22"/>
      <c r="BB358" s="22"/>
      <c r="BC358" s="22"/>
      <c r="BD358" s="22"/>
      <c r="BE358" s="2"/>
      <c r="BF358" s="2"/>
      <c r="BG358" s="2"/>
      <c r="BH358" s="2"/>
      <c r="BI358" s="2"/>
      <c r="BJ358" s="2"/>
    </row>
    <row r="359" spans="1:62" ht="14.25" customHeight="1">
      <c r="A359" s="23">
        <v>7</v>
      </c>
      <c r="B359" s="38" t="s">
        <v>730</v>
      </c>
      <c r="C359" s="72"/>
      <c r="D359" s="73"/>
      <c r="E359" s="74"/>
      <c r="F359" s="75" t="str">
        <f>IF(D359="","-",IF(VLOOKUP(D359,D4TI!$D$7:$U$58,7,0)=0,"-",IF(AND(D359=D359,OR(E359="T",E359="P")),VLOOKUP(D359,D4TI!$D$7:$U$58,7,0),"-")))</f>
        <v>-</v>
      </c>
      <c r="G359" s="75" t="str">
        <f>IF(D359="","-",IF(VLOOKUP(D359,D4TI!$D$7:$U$58,8,0)=0,"-",IF(AND(D359=D359,OR(E359="T",E359="P")),VLOOKUP(D359,D4TI!$D$7:$U$58,8,0),"-")))</f>
        <v>-</v>
      </c>
      <c r="H359" s="75" t="str">
        <f>IF(D359="","-",IF(VLOOKUP(D359,D4TI!$D$7:$U$58,9,0)=0,"-",IF(AND(D359=D359,OR(E359="T",E359="P")),VLOOKUP(D359,D4TI!$D$7:$U$58,9,0),"-")))</f>
        <v>-</v>
      </c>
      <c r="I359" s="75" t="str">
        <f>IF(D359="","-",IF(VLOOKUP(D359,D4TI!$D$7:$U$58,17,0)=0,"-",IF(AND(D359=D359,E359="P"),VLOOKUP(D359,D4TI!$D$7:$U$58,17,0),"-")))</f>
        <v>-</v>
      </c>
      <c r="J359" s="76" t="str">
        <f>IF(D359="","-",IF(VLOOKUP(D359,D4TI!$D$7:$U$58,18,0)=0,"-",IF(AND(D359=D359,E359="P"),VLOOKUP(D359,D4TI!$D$7:$U$58,18,0),"-")))</f>
        <v>-</v>
      </c>
      <c r="K359" s="83" t="s">
        <v>159</v>
      </c>
      <c r="L359" s="81"/>
      <c r="M359" s="72"/>
      <c r="N359" s="73" t="s">
        <v>143</v>
      </c>
      <c r="O359" s="74" t="s">
        <v>38</v>
      </c>
      <c r="P359" s="75" t="str">
        <f>IF(N359="","-",IF(VLOOKUP(N359,D4TI!$D$7:$U$58,7,0)=0,"-",IF(AND(N359=N359,OR(O359="T",O359="P")),VLOOKUP(N359,D4TI!$D$7:$U$58,7,0),"-")))</f>
        <v>RIS</v>
      </c>
      <c r="Q359" s="75" t="str">
        <f>IF(N359="","-",IF(VLOOKUP(N359,D4TI!$D$7:$U$58,8,0)=0,"-",IF(AND(N359=N359,OR(O359="T",O359="P")),VLOOKUP(N359,D4TI!$D$7:$U$58,8,0),"-")))</f>
        <v>-</v>
      </c>
      <c r="R359" s="75" t="str">
        <f>IF(N359="","-",IF(VLOOKUP(N359,D4TI!$D$7:$U$58,9,0)=0,"-",IF(AND(N359=N359,OR(O359="T",O359="P")),VLOOKUP(N359,D4TI!$D$7:$U$58,9,0),"-")))</f>
        <v>-</v>
      </c>
      <c r="S359" s="75" t="str">
        <f>IF(N359="","-",IF(VLOOKUP(N359,D4TI!$D$7:$U$58,17,0)=0,"-",IF(AND(N359=N359,O359="P"),VLOOKUP(N359,D4TI!$D$7:$U$58,17,0),"-")))</f>
        <v>-</v>
      </c>
      <c r="T359" s="76" t="str">
        <f>IF(N359="","-",IF(VLOOKUP(N359,D4TI!$D$7:$U$58,18,0)=0,"-",IF(AND(N359=N359,O359="P"),VLOOKUP(N359,D4TI!$D$7:$U$58,18,0),"-")))</f>
        <v>-</v>
      </c>
      <c r="U359" s="83" t="s">
        <v>159</v>
      </c>
      <c r="V359" s="78" t="s">
        <v>33</v>
      </c>
      <c r="W359" s="72"/>
      <c r="X359" s="73" t="s">
        <v>389</v>
      </c>
      <c r="Y359" s="74" t="s">
        <v>38</v>
      </c>
      <c r="Z359" s="75" t="str">
        <f>IF(X359="","-",IF(VLOOKUP(X359,D4TI!$D$7:$U$58,7,0)=0,"-",IF(AND(X359=X359,OR(Y359="T",Y359="P")),VLOOKUP(X359,D4TI!$D$7:$U$58,7,0),"-")))</f>
        <v>RDT</v>
      </c>
      <c r="AA359" s="75" t="str">
        <f>IF(X359="","-",IF(VLOOKUP(X359,D4TI!$D$7:$U$58,8,0)=0,"-",IF(AND(X359=X359,OR(Y359="T",Y359="P")),VLOOKUP(X359,D4TI!$D$7:$U$58,8,0),"-")))</f>
        <v>-</v>
      </c>
      <c r="AB359" s="75" t="str">
        <f>IF(X359="","-",IF(VLOOKUP(X359,D4TI!$D$7:$U$58,9,0)=0,"-",IF(AND(X359=X359,OR(Y359="T",Y359="P")),VLOOKUP(X359,D4TI!$D$7:$U$58,9,0),"-")))</f>
        <v>-</v>
      </c>
      <c r="AC359" s="75" t="str">
        <f>IF(X359="","-",IF(VLOOKUP(X359,D4TI!$D$7:$U$58,17,0)=0,"-",IF(AND(X359=X359,Y359="P"),VLOOKUP(X359,D4TI!$D$7:$U$58,17,0),"-")))</f>
        <v>JNM</v>
      </c>
      <c r="AD359" s="76" t="str">
        <f>IF(X359="","-",IF(VLOOKUP(X359,D4TI!$D$7:$U$58,18,0)=0,"-",IF(AND(X359=X359,Y359="P"),VLOOKUP(X359,D4TI!$D$7:$U$58,18,0),"-")))</f>
        <v>-</v>
      </c>
      <c r="AE359" s="83" t="s">
        <v>159</v>
      </c>
      <c r="AF359" s="78" t="s">
        <v>66</v>
      </c>
      <c r="AG359" s="72"/>
      <c r="AH359" s="73" t="s">
        <v>222</v>
      </c>
      <c r="AI359" s="74" t="s">
        <v>38</v>
      </c>
      <c r="AJ359" s="75" t="str">
        <f>IF(AH359="","-",IF(VLOOKUP(AH359,D4TI!$D$7:$U$58,7,0)=0,"-",IF(AND(AH359=AH359,OR(AI359="T",AI359="P")),VLOOKUP(AH359,D4TI!$D$7:$U$58,7,0),"-")))</f>
        <v>FNA</v>
      </c>
      <c r="AK359" s="75" t="str">
        <f>IF(AH359="","-",IF(VLOOKUP(AH359,D4TI!$D$7:$U$58,8,0)=0,"-",IF(AND(AH359=AH359,OR(AI359="T",AI359="P")),VLOOKUP(AH359,D4TI!$D$7:$U$58,8,0),"-")))</f>
        <v>-</v>
      </c>
      <c r="AL359" s="75" t="str">
        <f>IF(AH359="","-",IF(VLOOKUP(AH359,D4TI!$D$7:$U$58,9,0)=0,"-",IF(AND(AH359=AH359,OR(AI359="T",AI359="P")),VLOOKUP(AH359,D4TI!$D$7:$U$58,9,0),"-")))</f>
        <v>-</v>
      </c>
      <c r="AM359" s="75" t="str">
        <f>IF(AH359="","-",IF(VLOOKUP(AH359,D4TI!$D$7:$U$58,17,0)=0,"-",IF(AND(AH359=AH359,AI359="P"),VLOOKUP(AH359,D4TI!$D$7:$U$58,17,0),"-")))</f>
        <v>JAP</v>
      </c>
      <c r="AN359" s="76" t="str">
        <f>IF(AH359="","-",IF(VLOOKUP(AH359,D4TI!$D$7:$U$58,18,0)=0,"-",IF(AND(AH359=AH359,AI359="P"),VLOOKUP(AH359,D4TI!$D$7:$U$58,18,0),"-")))</f>
        <v>FST</v>
      </c>
      <c r="AO359" s="83" t="s">
        <v>159</v>
      </c>
      <c r="AP359" s="78" t="s">
        <v>33</v>
      </c>
      <c r="AQ359" s="72"/>
      <c r="AR359" s="73"/>
      <c r="AS359" s="72"/>
      <c r="AT359" s="75" t="str">
        <f>IF(AR359="","-",IF(VLOOKUP(AR359,D4TI!$D$7:$U$58,7,0)=0,"-",IF(AND(AR359=AR359,OR(AS359="T",AS359="P")),VLOOKUP(AR359,D4TI!$D$7:$U$58,7,0),"-")))</f>
        <v>-</v>
      </c>
      <c r="AU359" s="75" t="str">
        <f>IF(AR359="","-",IF(VLOOKUP(AR359,D4TI!$D$7:$U$58,8,0)=0,"-",IF(AND(AR359=AR359,OR(AS359="T",AS359="P")),VLOOKUP(AR359,D4TI!$D$7:$U$58,8,0),"-")))</f>
        <v>-</v>
      </c>
      <c r="AV359" s="75" t="str">
        <f>IF(AR359="","-",IF(VLOOKUP(AR359,D4TI!$D$7:$U$58,9,0)=0,"-",IF(AND(AR359=AR359,OR(AS359="T",AS359="P")),VLOOKUP(AR359,D4TI!$D$7:$U$58,9,0),"-")))</f>
        <v>-</v>
      </c>
      <c r="AW359" s="75" t="str">
        <f>IF(AR359="","-",IF(VLOOKUP(AR359,D4TI!$D$7:$U$58,17,0)=0,"-",IF(AND(AR359=AR359,AS359="P"),VLOOKUP(AR359,D4TI!$D$7:$U$58,17,0),"-")))</f>
        <v>-</v>
      </c>
      <c r="AX359" s="76" t="str">
        <f>IF(AR359="","-",IF(VLOOKUP(AR359,D4TI!$D$7:$U$58,18,0)=0,"-",IF(AND(AR359=AR359,AS359="P"),VLOOKUP(AR359,D4TI!$D$7:$U$58,18,0),"-")))</f>
        <v>-</v>
      </c>
      <c r="AY359" s="83" t="s">
        <v>159</v>
      </c>
      <c r="AZ359" s="81"/>
      <c r="BA359" s="22"/>
      <c r="BB359" s="22"/>
      <c r="BC359" s="22"/>
      <c r="BD359" s="22"/>
      <c r="BE359" s="2"/>
      <c r="BF359" s="2"/>
      <c r="BG359" s="2"/>
      <c r="BH359" s="2"/>
      <c r="BI359" s="2"/>
      <c r="BJ359" s="2"/>
    </row>
    <row r="360" spans="1:62" ht="14.25" customHeight="1">
      <c r="A360" s="23">
        <v>7</v>
      </c>
      <c r="B360" s="38" t="s">
        <v>730</v>
      </c>
      <c r="C360" s="72"/>
      <c r="D360" s="73" t="s">
        <v>163</v>
      </c>
      <c r="E360" s="74" t="s">
        <v>31</v>
      </c>
      <c r="F360" s="75" t="str">
        <f>IF(D360="","-",IF(VLOOKUP(D360,'S1-TI'!$D$7:$U$58,7,0)=0,"-",IF(AND(D360=D360,OR(E360="T",E360="P")),VLOOKUP(D360,'S1-TI'!$D$7:$U$58,7,0),"-")))</f>
        <v>PAT</v>
      </c>
      <c r="G360" s="75" t="str">
        <f>IF(D360="","-",IF(VLOOKUP(D360,'S1-TI'!$D$7:$U$58,8,0)=0,"-",IF(AND(D360=D360,OR(E360="T",E360="P")),VLOOKUP(D360,'S1-TI'!$D$7:$U$58,8,0),"-")))</f>
        <v>IUS</v>
      </c>
      <c r="H360" s="75" t="str">
        <f>IF(D360="","-",IF(VLOOKUP(D360,'S1-TI'!$D$7:$U$58,9,0)=0,"-",IF(AND(D360=D360,OR(E360="T",E360="P")),VLOOKUP(D360,'S1-TI'!$D$7:$U$58,9,0),"-")))</f>
        <v>JUN</v>
      </c>
      <c r="I360" s="75" t="str">
        <f>IF(D360="","-",IF(VLOOKUP(D360,'S1-TI'!$D$7:$U$58,17,0)=0,"-",IF(AND(D360=D360,E360="P"),VLOOKUP(D360,'S1-TI'!$D$7:$U$58,17,0),"-")))</f>
        <v>-</v>
      </c>
      <c r="J360" s="76" t="str">
        <f>IF(D360="","-",IF(VLOOKUP(D360,'S1-TI'!$D$7:$U$58,18,0)=0,"-",IF(AND(D360=D360,E360="P"),VLOOKUP(D360,'S1-TI'!$D$7:$U$58,18,0),"-")))</f>
        <v>-</v>
      </c>
      <c r="K360" s="83" t="s">
        <v>162</v>
      </c>
      <c r="L360" s="78" t="s">
        <v>26</v>
      </c>
      <c r="M360" s="72"/>
      <c r="N360" s="73"/>
      <c r="O360" s="74"/>
      <c r="P360" s="75" t="str">
        <f>IF(N360="","-",IF(VLOOKUP(N360,'S1-TI'!$D$7:$U$58,7,0)=0,"-",IF(AND(N360=N360,OR(O360="T",O360="P")),VLOOKUP(N360,'S1-TI'!$D$7:$U$58,7,0),"-")))</f>
        <v>-</v>
      </c>
      <c r="Q360" s="75" t="str">
        <f>IF(N360="","-",IF(VLOOKUP(N360,'S1-TI'!$D$7:$U$58,8,0)=0,"-",IF(AND(N360=N360,OR(O360="T",O360="P")),VLOOKUP(N360,'S1-TI'!$D$7:$U$58,8,0),"-")))</f>
        <v>-</v>
      </c>
      <c r="R360" s="75" t="str">
        <f>IF(N360="","-",IF(VLOOKUP(N360,'S1-TI'!$D$7:$U$58,9,0)=0,"-",IF(AND(N360=N360,OR(O360="T",O360="P")),VLOOKUP(N360,'S1-TI'!$D$7:$U$58,9,0),"-")))</f>
        <v>-</v>
      </c>
      <c r="S360" s="75" t="str">
        <f>IF(N360="","-",IF(VLOOKUP(N360,'S1-TI'!$D$7:$U$58,17,0)=0,"-",IF(AND(N360=N360,O360="P"),VLOOKUP(N360,'S1-TI'!$D$7:$U$58,17,0),"-")))</f>
        <v>-</v>
      </c>
      <c r="T360" s="76" t="str">
        <f>IF(N360="","-",IF(VLOOKUP(N360,'S1-TI'!$D$7:$U$58,18,0)=0,"-",IF(AND(N360=N360,O360="P"),VLOOKUP(N360,'S1-TI'!$D$7:$U$58,18,0),"-")))</f>
        <v>-</v>
      </c>
      <c r="U360" s="83" t="s">
        <v>162</v>
      </c>
      <c r="V360" s="78"/>
      <c r="W360" s="72"/>
      <c r="X360" s="73"/>
      <c r="Y360" s="74"/>
      <c r="Z360" s="75" t="str">
        <f>IF(X360="","-",IF(VLOOKUP(X360,'S1-TI'!$D$7:$U$58,7,0)=0,"-",IF(AND(X360=X360,OR(Y360="T",Y360="P")),VLOOKUP(X360,'S1-TI'!$D$7:$U$58,7,0),"-")))</f>
        <v>-</v>
      </c>
      <c r="AA360" s="75" t="str">
        <f>IF(X360="","-",IF(VLOOKUP(X360,'S1-TI'!$D$7:$U$58,8,0)=0,"-",IF(AND(X360=X360,OR(Y360="T",Y360="P")),VLOOKUP(X360,'S1-TI'!$D$7:$U$58,8,0),"-")))</f>
        <v>-</v>
      </c>
      <c r="AB360" s="75" t="str">
        <f>IF(X360="","-",IF(VLOOKUP(X360,'S1-TI'!$D$7:$U$58,9,0)=0,"-",IF(AND(X360=X360,OR(Y360="T",Y360="P")),VLOOKUP(X360,'S1-TI'!$D$7:$U$58,9,0),"-")))</f>
        <v>-</v>
      </c>
      <c r="AC360" s="75" t="str">
        <f>IF(X360="","-",IF(VLOOKUP(X360,'S1-TI'!$D$7:$U$58,17,0)=0,"-",IF(AND(X360=X360,Y360="P"),VLOOKUP(X360,'S1-TI'!$D$7:$U$58,17,0),"-")))</f>
        <v>-</v>
      </c>
      <c r="AD360" s="76" t="str">
        <f>IF(X360="","-",IF(VLOOKUP(X360,'S1-TI'!$D$7:$U$58,18,0)=0,"-",IF(AND(X360=X360,Y360="P"),VLOOKUP(X360,'S1-TI'!$D$7:$U$58,18,0),"-")))</f>
        <v>-</v>
      </c>
      <c r="AE360" s="83" t="s">
        <v>162</v>
      </c>
      <c r="AF360" s="81"/>
      <c r="AG360" s="72"/>
      <c r="AH360" s="73" t="s">
        <v>153</v>
      </c>
      <c r="AI360" s="74" t="s">
        <v>31</v>
      </c>
      <c r="AJ360" s="75" t="str">
        <f>IF(AH360="","-",IF(VLOOKUP(AH360,'S1-TI'!$D$7:$U$58,7,0)=0,"-",IF(AND(AH360=AH360,OR(AI360="T",AI360="P")),VLOOKUP(AH360,'S1-TI'!$D$7:$U$58,7,0),"-")))</f>
        <v>IFY</v>
      </c>
      <c r="AK360" s="75" t="str">
        <f>IF(AH360="","-",IF(VLOOKUP(AH360,'S1-TI'!$D$7:$U$58,8,0)=0,"-",IF(AND(AH360=AH360,OR(AI360="T",AI360="P")),VLOOKUP(AH360,'S1-TI'!$D$7:$U$58,8,0),"-")))</f>
        <v>-</v>
      </c>
      <c r="AL360" s="75" t="str">
        <f>IF(AH360="","-",IF(VLOOKUP(AH360,'S1-TI'!$D$7:$U$58,9,0)=0,"-",IF(AND(AH360=AH360,OR(AI360="T",AI360="P")),VLOOKUP(AH360,'S1-TI'!$D$7:$U$58,9,0),"-")))</f>
        <v>-</v>
      </c>
      <c r="AM360" s="75" t="str">
        <f>IF(AH360="","-",IF(VLOOKUP(AH360,'S1-TI'!$D$7:$U$58,17,0)=0,"-",IF(AND(AH360=AH360,AI360="P"),VLOOKUP(AH360,'S1-TI'!$D$7:$U$58,17,0),"-")))</f>
        <v>-</v>
      </c>
      <c r="AN360" s="76" t="str">
        <f>IF(AH360="","-",IF(VLOOKUP(AH360,'S1-TI'!$D$7:$U$58,18,0)=0,"-",IF(AND(AH360=AH360,AI360="P"),VLOOKUP(AH360,'S1-TI'!$D$7:$U$58,18,0),"-")))</f>
        <v>-</v>
      </c>
      <c r="AO360" s="83" t="s">
        <v>162</v>
      </c>
      <c r="AP360" s="78" t="s">
        <v>90</v>
      </c>
      <c r="AQ360" s="72"/>
      <c r="AR360" s="73" t="s">
        <v>408</v>
      </c>
      <c r="AS360" s="74" t="s">
        <v>31</v>
      </c>
      <c r="AT360" s="75" t="str">
        <f>IF(AR360="","-",IF(VLOOKUP(AR360,'S1-TI'!$D$7:$U$58,7,0)=0,"-",IF(AND(AR360=AR360,OR(AS360="T",AS360="P")),VLOOKUP(AR360,'S1-TI'!$D$7:$U$58,7,0),"-")))</f>
        <v>GPS</v>
      </c>
      <c r="AU360" s="75" t="str">
        <f>IF(AR360="","-",IF(VLOOKUP(AR360,'S1-TI'!$D$7:$U$58,8,0)=0,"-",IF(AND(AR360=AR360,OR(AS360="T",AS360="P")),VLOOKUP(AR360,'S1-TI'!$D$7:$U$58,8,0),"-")))</f>
        <v>-</v>
      </c>
      <c r="AV360" s="75" t="str">
        <f>IF(AR360="","-",IF(VLOOKUP(AR360,'S1-TI'!$D$7:$U$58,9,0)=0,"-",IF(AND(AR360=AR360,OR(AS360="T",AS360="P")),VLOOKUP(AR360,'S1-TI'!$D$7:$U$58,9,0),"-")))</f>
        <v>-</v>
      </c>
      <c r="AW360" s="75" t="str">
        <f>IF(AR360="","-",IF(VLOOKUP(AR360,'S1-TI'!$D$7:$U$58,17,0)=0,"-",IF(AND(AR360=AR360,AS360="P"),VLOOKUP(AR360,'S1-TI'!$D$7:$U$58,17,0),"-")))</f>
        <v>-</v>
      </c>
      <c r="AX360" s="76" t="str">
        <f>IF(AR360="","-",IF(VLOOKUP(AR360,'S1-TI'!$D$7:$U$58,18,0)=0,"-",IF(AND(AR360=AR360,AS360="P"),VLOOKUP(AR360,'S1-TI'!$D$7:$U$58,18,0),"-")))</f>
        <v>-</v>
      </c>
      <c r="AY360" s="83" t="s">
        <v>162</v>
      </c>
      <c r="AZ360" s="81"/>
      <c r="BA360" s="22"/>
      <c r="BB360" s="22"/>
      <c r="BC360" s="22"/>
      <c r="BD360" s="22"/>
      <c r="BE360" s="2"/>
      <c r="BF360" s="2"/>
      <c r="BG360" s="2"/>
      <c r="BH360" s="2"/>
      <c r="BI360" s="2"/>
      <c r="BJ360" s="2"/>
    </row>
    <row r="361" spans="1:62" ht="14.25" customHeight="1">
      <c r="A361" s="23">
        <v>7</v>
      </c>
      <c r="B361" s="38" t="s">
        <v>730</v>
      </c>
      <c r="C361" s="72"/>
      <c r="D361" s="73" t="s">
        <v>163</v>
      </c>
      <c r="E361" s="74" t="s">
        <v>31</v>
      </c>
      <c r="F361" s="75" t="str">
        <f>IF(D361="","-",IF(VLOOKUP(D361,'S1-TI'!$D$7:$U$58,7,0)=0,"-",IF(AND(D361=D361,OR(E361="T",E361="P")),VLOOKUP(D361,'S1-TI'!$D$7:$U$58,7,0),"-")))</f>
        <v>PAT</v>
      </c>
      <c r="G361" s="75" t="str">
        <f>IF(D361="","-",IF(VLOOKUP(D361,'S1-TI'!$D$7:$U$58,8,0)=0,"-",IF(AND(D361=D361,OR(E361="T",E361="P")),VLOOKUP(D361,'S1-TI'!$D$7:$U$58,8,0),"-")))</f>
        <v>IUS</v>
      </c>
      <c r="H361" s="75" t="str">
        <f>IF(D361="","-",IF(VLOOKUP(D361,'S1-TI'!$D$7:$U$58,9,0)=0,"-",IF(AND(D361=D361,OR(E361="T",E361="P")),VLOOKUP(D361,'S1-TI'!$D$7:$U$58,9,0),"-")))</f>
        <v>JUN</v>
      </c>
      <c r="I361" s="75" t="str">
        <f>IF(D361="","-",IF(VLOOKUP(D361,'S1-TI'!$D$7:$U$58,17,0)=0,"-",IF(AND(D361=D361,E361="P"),VLOOKUP(D361,'S1-TI'!$D$7:$U$58,17,0),"-")))</f>
        <v>-</v>
      </c>
      <c r="J361" s="76" t="str">
        <f>IF(D361="","-",IF(VLOOKUP(D361,'S1-TI'!$D$7:$U$58,18,0)=0,"-",IF(AND(D361=D361,E361="P"),VLOOKUP(D361,'S1-TI'!$D$7:$U$58,18,0),"-")))</f>
        <v>-</v>
      </c>
      <c r="K361" s="83" t="s">
        <v>196</v>
      </c>
      <c r="L361" s="78" t="s">
        <v>26</v>
      </c>
      <c r="M361" s="72"/>
      <c r="N361" s="73"/>
      <c r="O361" s="74"/>
      <c r="P361" s="75" t="str">
        <f>IF(N361="","-",IF(VLOOKUP(N361,'S1-TI'!$D$7:$U$58,7,0)=0,"-",IF(AND(N361=N361,OR(O361="T",O361="P")),VLOOKUP(N361,'S1-TI'!$D$7:$U$58,7,0),"-")))</f>
        <v>-</v>
      </c>
      <c r="Q361" s="75" t="str">
        <f>IF(N361="","-",IF(VLOOKUP(N361,'S1-TI'!$D$7:$U$58,8,0)=0,"-",IF(AND(N361=N361,OR(O361="T",O361="P")),VLOOKUP(N361,'S1-TI'!$D$7:$U$58,8,0),"-")))</f>
        <v>-</v>
      </c>
      <c r="R361" s="75" t="str">
        <f>IF(N361="","-",IF(VLOOKUP(N361,'S1-TI'!$D$7:$U$58,9,0)=0,"-",IF(AND(N361=N361,OR(O361="T",O361="P")),VLOOKUP(N361,'S1-TI'!$D$7:$U$58,9,0),"-")))</f>
        <v>-</v>
      </c>
      <c r="S361" s="75" t="str">
        <f>IF(N361="","-",IF(VLOOKUP(N361,'S1-TI'!$D$7:$U$58,17,0)=0,"-",IF(AND(N361=N361,O361="P"),VLOOKUP(N361,'S1-TI'!$D$7:$U$58,17,0),"-")))</f>
        <v>-</v>
      </c>
      <c r="T361" s="76" t="str">
        <f>IF(N361="","-",IF(VLOOKUP(N361,'S1-TI'!$D$7:$U$58,18,0)=0,"-",IF(AND(N361=N361,O361="P"),VLOOKUP(N361,'S1-TI'!$D$7:$U$58,18,0),"-")))</f>
        <v>-</v>
      </c>
      <c r="U361" s="83" t="s">
        <v>196</v>
      </c>
      <c r="V361" s="78"/>
      <c r="W361" s="72"/>
      <c r="X361" s="73"/>
      <c r="Y361" s="74"/>
      <c r="Z361" s="75" t="str">
        <f>IF(X361="","-",IF(VLOOKUP(X361,'S1-TI'!$D$7:$U$58,7,0)=0,"-",IF(AND(X361=X361,OR(Y361="T",Y361="P")),VLOOKUP(X361,'S1-TI'!$D$7:$U$58,7,0),"-")))</f>
        <v>-</v>
      </c>
      <c r="AA361" s="75" t="str">
        <f>IF(X361="","-",IF(VLOOKUP(X361,'S1-TI'!$D$7:$U$58,8,0)=0,"-",IF(AND(X361=X361,OR(Y361="T",Y361="P")),VLOOKUP(X361,'S1-TI'!$D$7:$U$58,8,0),"-")))</f>
        <v>-</v>
      </c>
      <c r="AB361" s="75" t="str">
        <f>IF(X361="","-",IF(VLOOKUP(X361,'S1-TI'!$D$7:$U$58,9,0)=0,"-",IF(AND(X361=X361,OR(Y361="T",Y361="P")),VLOOKUP(X361,'S1-TI'!$D$7:$U$58,9,0),"-")))</f>
        <v>-</v>
      </c>
      <c r="AC361" s="75" t="str">
        <f>IF(X361="","-",IF(VLOOKUP(X361,'S1-TI'!$D$7:$U$58,17,0)=0,"-",IF(AND(X361=X361,Y361="P"),VLOOKUP(X361,'S1-TI'!$D$7:$U$58,17,0),"-")))</f>
        <v>-</v>
      </c>
      <c r="AD361" s="76" t="str">
        <f>IF(X361="","-",IF(VLOOKUP(X361,'S1-TI'!$D$7:$U$58,18,0)=0,"-",IF(AND(X361=X361,Y361="P"),VLOOKUP(X361,'S1-TI'!$D$7:$U$58,18,0),"-")))</f>
        <v>-</v>
      </c>
      <c r="AE361" s="83" t="s">
        <v>196</v>
      </c>
      <c r="AF361" s="81"/>
      <c r="AG361" s="72"/>
      <c r="AH361" s="73" t="s">
        <v>153</v>
      </c>
      <c r="AI361" s="74" t="s">
        <v>31</v>
      </c>
      <c r="AJ361" s="75" t="str">
        <f>IF(AH361="","-",IF(VLOOKUP(AH361,'S1-TI'!$D$7:$U$58,7,0)=0,"-",IF(AND(AH361=AH361,OR(AI361="T",AI361="P")),VLOOKUP(AH361,'S1-TI'!$D$7:$U$58,7,0),"-")))</f>
        <v>IFY</v>
      </c>
      <c r="AK361" s="75" t="str">
        <f>IF(AH361="","-",IF(VLOOKUP(AH361,'S1-TI'!$D$7:$U$58,8,0)=0,"-",IF(AND(AH361=AH361,OR(AI361="T",AI361="P")),VLOOKUP(AH361,'S1-TI'!$D$7:$U$58,8,0),"-")))</f>
        <v>-</v>
      </c>
      <c r="AL361" s="75" t="str">
        <f>IF(AH361="","-",IF(VLOOKUP(AH361,'S1-TI'!$D$7:$U$58,9,0)=0,"-",IF(AND(AH361=AH361,OR(AI361="T",AI361="P")),VLOOKUP(AH361,'S1-TI'!$D$7:$U$58,9,0),"-")))</f>
        <v>-</v>
      </c>
      <c r="AM361" s="75" t="str">
        <f>IF(AH361="","-",IF(VLOOKUP(AH361,'S1-TI'!$D$7:$U$58,17,0)=0,"-",IF(AND(AH361=AH361,AI361="P"),VLOOKUP(AH361,'S1-TI'!$D$7:$U$58,17,0),"-")))</f>
        <v>-</v>
      </c>
      <c r="AN361" s="76" t="str">
        <f>IF(AH361="","-",IF(VLOOKUP(AH361,'S1-TI'!$D$7:$U$58,18,0)=0,"-",IF(AND(AH361=AH361,AI361="P"),VLOOKUP(AH361,'S1-TI'!$D$7:$U$58,18,0),"-")))</f>
        <v>-</v>
      </c>
      <c r="AO361" s="83" t="s">
        <v>196</v>
      </c>
      <c r="AP361" s="78" t="s">
        <v>90</v>
      </c>
      <c r="AQ361" s="72"/>
      <c r="AR361" s="82"/>
      <c r="AS361" s="72"/>
      <c r="AT361" s="75" t="str">
        <f>IF(AR361="","-",IF(VLOOKUP(AR361,'S1-TI'!$D$7:$U$58,7,0)=0,"-",IF(AND(AR361=AR361,OR(AS361="T",AS361="P")),VLOOKUP(AR361,'S1-TI'!$D$7:$U$58,7,0),"-")))</f>
        <v>-</v>
      </c>
      <c r="AU361" s="75" t="str">
        <f>IF(AR361="","-",IF(VLOOKUP(AR361,'S1-TI'!$D$7:$U$58,8,0)=0,"-",IF(AND(AR361=AR361,OR(AS361="T",AS361="P")),VLOOKUP(AR361,'S1-TI'!$D$7:$U$58,8,0),"-")))</f>
        <v>-</v>
      </c>
      <c r="AV361" s="75" t="str">
        <f>IF(AR361="","-",IF(VLOOKUP(AR361,'S1-TI'!$D$7:$U$58,9,0)=0,"-",IF(AND(AR361=AR361,OR(AS361="T",AS361="P")),VLOOKUP(AR361,'S1-TI'!$D$7:$U$58,9,0),"-")))</f>
        <v>-</v>
      </c>
      <c r="AW361" s="75" t="str">
        <f>IF(AR361="","-",IF(VLOOKUP(AR361,'S1-TI'!$D$7:$U$58,17,0)=0,"-",IF(AND(AR361=AR361,AS361="P"),VLOOKUP(AR361,'S1-TI'!$D$7:$U$58,17,0),"-")))</f>
        <v>-</v>
      </c>
      <c r="AX361" s="76" t="str">
        <f>IF(AR361="","-",IF(VLOOKUP(AR361,'S1-TI'!$D$7:$U$58,18,0)=0,"-",IF(AND(AR361=AR361,AS361="P"),VLOOKUP(AR361,'S1-TI'!$D$7:$U$58,18,0),"-")))</f>
        <v>-</v>
      </c>
      <c r="AY361" s="83" t="s">
        <v>196</v>
      </c>
      <c r="AZ361" s="78" t="s">
        <v>95</v>
      </c>
      <c r="BA361" s="22"/>
      <c r="BB361" s="22"/>
      <c r="BC361" s="22"/>
      <c r="BD361" s="22"/>
      <c r="BE361" s="2"/>
      <c r="BF361" s="2"/>
      <c r="BG361" s="2"/>
      <c r="BH361" s="2"/>
      <c r="BI361" s="2"/>
      <c r="BJ361" s="2"/>
    </row>
    <row r="362" spans="1:62" ht="14.25" customHeight="1">
      <c r="A362" s="23">
        <v>7</v>
      </c>
      <c r="B362" s="38" t="s">
        <v>730</v>
      </c>
      <c r="C362" s="72"/>
      <c r="D362" s="73" t="s">
        <v>494</v>
      </c>
      <c r="E362" s="74" t="s">
        <v>31</v>
      </c>
      <c r="F362" s="75" t="str">
        <f>IF(D362="","-",IF(VLOOKUP(D362,'S1-SI'!$D$7:$U$58,7,0)=0,"-",IF(AND(D362=D362,OR(E362="T",E362="P")),VLOOKUP(D362,'S1-SI'!$D$7:$U$58,7,0),"-")))</f>
        <v>TLG</v>
      </c>
      <c r="G362" s="75" t="str">
        <f>IF(D362="","-",IF(VLOOKUP(D362,'S1-SI'!$D$7:$U$58,8,0)=0,"-",IF(AND(D362=D362,OR(E362="T",E362="P")),VLOOKUP(D362,'S1-SI'!$D$7:$U$58,8,0),"-")))</f>
        <v>-</v>
      </c>
      <c r="H362" s="75" t="str">
        <f>IF(D362="","-",IF(VLOOKUP(D362,'S1-SI'!$D$7:$U$58,9,0)=0,"-",IF(AND(D362=D362,OR(E362="T",E362="P")),VLOOKUP(D362,'S1-SI'!$D$7:$U$58,9,0),"-")))</f>
        <v>-</v>
      </c>
      <c r="I362" s="75" t="str">
        <f>IF(D362="","-",IF(VLOOKUP(D362,'S1-SI'!$D$7:$U$58,17,0)=0,"-",IF(AND(D362=D362,E362="P"),VLOOKUP(D362,'S1-SI'!$D$7:$U$58,17,0),"-")))</f>
        <v>-</v>
      </c>
      <c r="J362" s="76" t="str">
        <f>IF(D362="","-",IF(VLOOKUP(D362,'S1-SI'!$D$7:$U$58,18,0)=0,"-",IF(AND(D362=D362,E362="P"),VLOOKUP(D362,'S1-SI'!$D$7:$U$58,18,0),"-")))</f>
        <v>-</v>
      </c>
      <c r="K362" s="77" t="s">
        <v>214</v>
      </c>
      <c r="L362" s="78" t="s">
        <v>95</v>
      </c>
      <c r="M362" s="72"/>
      <c r="N362" s="73" t="s">
        <v>163</v>
      </c>
      <c r="O362" s="74" t="s">
        <v>31</v>
      </c>
      <c r="P362" s="75" t="str">
        <f>IF(N362="","-",IF(VLOOKUP(N362,'S1-SI'!$D$7:$U$58,7,0)=0,"-",IF(AND(N362=N362,OR(O362="T",O362="P")),VLOOKUP(N362,'S1-SI'!$D$7:$U$58,7,0),"-")))</f>
        <v>PAT</v>
      </c>
      <c r="Q362" s="75" t="str">
        <f>IF(N362="","-",IF(VLOOKUP(N362,'S1-SI'!$D$7:$U$58,8,0)=0,"-",IF(AND(N362=N362,OR(O362="T",O362="P")),VLOOKUP(N362,'S1-SI'!$D$7:$U$58,8,0),"-")))</f>
        <v>IUS</v>
      </c>
      <c r="R362" s="75" t="str">
        <f>IF(N362="","-",IF(VLOOKUP(N362,'S1-SI'!$D$7:$U$58,9,0)=0,"-",IF(AND(N362=N362,OR(O362="T",O362="P")),VLOOKUP(N362,'S1-SI'!$D$7:$U$58,9,0),"-")))</f>
        <v>JUN</v>
      </c>
      <c r="S362" s="75" t="str">
        <f>IF(N362="","-",IF(VLOOKUP(N362,'S1-SI'!$D$7:$U$58,17,0)=0,"-",IF(AND(N362=N362,O362="P"),VLOOKUP(N362,'S1-SI'!$D$7:$U$58,17,0),"-")))</f>
        <v>-</v>
      </c>
      <c r="T362" s="76" t="str">
        <f>IF(N362="","-",IF(VLOOKUP(N362,'S1-SI'!$D$7:$U$58,18,0)=0,"-",IF(AND(N362=N362,O362="P"),VLOOKUP(N362,'S1-SI'!$D$7:$U$58,18,0),"-")))</f>
        <v>-</v>
      </c>
      <c r="U362" s="79" t="s">
        <v>214</v>
      </c>
      <c r="V362" s="78" t="s">
        <v>26</v>
      </c>
      <c r="W362" s="72"/>
      <c r="X362" s="82"/>
      <c r="Y362" s="72"/>
      <c r="Z362" s="75" t="str">
        <f>IF(X362="","-",IF(VLOOKUP(X362,'S1-SI'!$D$7:$U$58,7,0)=0,"-",IF(AND(X362=X362,OR(Y362="T",Y362="P")),VLOOKUP(X362,'S1-SI'!$D$7:$U$58,7,0),"-")))</f>
        <v>-</v>
      </c>
      <c r="AA362" s="75" t="str">
        <f>IF(X362="","-",IF(VLOOKUP(X362,'S1-SI'!$D$7:$U$58,8,0)=0,"-",IF(AND(X362=X362,OR(Y362="T",Y362="P")),VLOOKUP(X362,'S1-SI'!$D$7:$U$58,8,0),"-")))</f>
        <v>-</v>
      </c>
      <c r="AB362" s="75" t="str">
        <f>IF(X362="","-",IF(VLOOKUP(X362,'S1-SI'!$D$7:$U$58,9,0)=0,"-",IF(AND(X362=X362,OR(Y362="T",Y362="P")),VLOOKUP(X362,'S1-SI'!$D$7:$U$58,9,0),"-")))</f>
        <v>-</v>
      </c>
      <c r="AC362" s="75" t="str">
        <f>IF(X362="","-",IF(VLOOKUP(X362,'S1-SI'!$D$7:$U$58,17,0)=0,"-",IF(AND(X362=X362,Y362="P"),VLOOKUP(X362,'S1-SI'!$D$7:$U$58,17,0),"-")))</f>
        <v>-</v>
      </c>
      <c r="AD362" s="76" t="str">
        <f>IF(X362="","-",IF(VLOOKUP(X362,'S1-SI'!$D$7:$U$58,18,0)=0,"-",IF(AND(X362=X362,Y362="P"),VLOOKUP(X362,'S1-SI'!$D$7:$U$58,18,0),"-")))</f>
        <v>-</v>
      </c>
      <c r="AE362" s="79" t="s">
        <v>214</v>
      </c>
      <c r="AF362" s="81"/>
      <c r="AG362" s="72"/>
      <c r="AH362" s="73" t="s">
        <v>153</v>
      </c>
      <c r="AI362" s="74" t="s">
        <v>31</v>
      </c>
      <c r="AJ362" s="75" t="str">
        <f>IF(AH362="","-",IF(VLOOKUP(AH362,'S1-SI'!$D$7:$U$58,7,0)=0,"-",IF(AND(AH362=AH362,OR(AI362="T",AI362="P")),VLOOKUP(AH362,'S1-SI'!$D$7:$U$58,7,0),"-")))</f>
        <v>JUN</v>
      </c>
      <c r="AK362" s="75" t="str">
        <f>IF(AH362="","-",IF(VLOOKUP(AH362,'S1-SI'!$D$7:$U$58,8,0)=0,"-",IF(AND(AH362=AH362,OR(AI362="T",AI362="P")),VLOOKUP(AH362,'S1-SI'!$D$7:$U$58,8,0),"-")))</f>
        <v>-</v>
      </c>
      <c r="AL362" s="75" t="str">
        <f>IF(AH362="","-",IF(VLOOKUP(AH362,'S1-SI'!$D$7:$U$58,9,0)=0,"-",IF(AND(AH362=AH362,OR(AI362="T",AI362="P")),VLOOKUP(AH362,'S1-SI'!$D$7:$U$58,9,0),"-")))</f>
        <v>-</v>
      </c>
      <c r="AM362" s="75" t="str">
        <f>IF(AH362="","-",IF(VLOOKUP(AH362,'S1-SI'!$D$7:$U$58,17,0)=0,"-",IF(AND(AH362=AH362,AI362="P"),VLOOKUP(AH362,'S1-SI'!$D$7:$U$58,17,0),"-")))</f>
        <v>-</v>
      </c>
      <c r="AN362" s="76" t="str">
        <f>IF(AH362="","-",IF(VLOOKUP(AH362,'S1-SI'!$D$7:$U$58,18,0)=0,"-",IF(AND(AH362=AH362,AI362="P"),VLOOKUP(AH362,'S1-SI'!$D$7:$U$58,18,0),"-")))</f>
        <v>-</v>
      </c>
      <c r="AO362" s="79" t="s">
        <v>214</v>
      </c>
      <c r="AP362" s="78" t="s">
        <v>42</v>
      </c>
      <c r="AQ362" s="72"/>
      <c r="AR362" s="82"/>
      <c r="AS362" s="72"/>
      <c r="AT362" s="75" t="str">
        <f>IF(AR362="","-",IF(VLOOKUP(AR362,'S1-SI'!$D$7:$U$58,7,0)=0,"-",IF(AND(AR362=AR362,OR(AS362="T",AS362="P")),VLOOKUP(AR362,'S1-SI'!$D$7:$U$58,7,0),"-")))</f>
        <v>-</v>
      </c>
      <c r="AU362" s="75" t="str">
        <f>IF(AR362="","-",IF(VLOOKUP(AR362,'S1-SI'!$D$7:$U$58,8,0)=0,"-",IF(AND(AR362=AR362,OR(AS362="T",AS362="P")),VLOOKUP(AR362,'S1-SI'!$D$7:$U$58,8,0),"-")))</f>
        <v>-</v>
      </c>
      <c r="AV362" s="75" t="str">
        <f>IF(AR362="","-",IF(VLOOKUP(AR362,'S1-SI'!$D$7:$U$58,9,0)=0,"-",IF(AND(AR362=AR362,OR(AS362="T",AS362="P")),VLOOKUP(AR362,'S1-SI'!$D$7:$U$58,9,0),"-")))</f>
        <v>-</v>
      </c>
      <c r="AW362" s="75" t="str">
        <f>IF(AR362="","-",IF(VLOOKUP(AR362,'S1-SI'!$D$7:$U$58,17,0)=0,"-",IF(AND(AR362=AR362,AS362="P"),VLOOKUP(AR362,'S1-SI'!$D$7:$U$58,17,0),"-")))</f>
        <v>-</v>
      </c>
      <c r="AX362" s="76" t="str">
        <f>IF(AR362="","-",IF(VLOOKUP(AR362,'S1-SI'!$D$7:$U$58,18,0)=0,"-",IF(AND(AR362=AR362,AS362="P"),VLOOKUP(AR362,'S1-SI'!$D$7:$U$58,18,0),"-")))</f>
        <v>-</v>
      </c>
      <c r="AY362" s="79" t="s">
        <v>214</v>
      </c>
      <c r="AZ362" s="81"/>
      <c r="BA362" s="22"/>
      <c r="BB362" s="22"/>
      <c r="BC362" s="22"/>
      <c r="BD362" s="22"/>
      <c r="BE362" s="2"/>
      <c r="BF362" s="2"/>
      <c r="BG362" s="2"/>
      <c r="BH362" s="2"/>
      <c r="BI362" s="2"/>
      <c r="BJ362" s="2"/>
    </row>
    <row r="363" spans="1:62" ht="14.25" customHeight="1">
      <c r="A363" s="23">
        <v>7</v>
      </c>
      <c r="B363" s="38" t="s">
        <v>730</v>
      </c>
      <c r="C363" s="72"/>
      <c r="D363" s="73" t="s">
        <v>494</v>
      </c>
      <c r="E363" s="74" t="s">
        <v>31</v>
      </c>
      <c r="F363" s="75" t="str">
        <f>IF(D363="","-",IF(VLOOKUP(D363,'S1-SI'!$D$7:$U$58,7,0)=0,"-",IF(AND(D363=D363,OR(E363="T",E363="P")),VLOOKUP(D363,'S1-SI'!$D$7:$U$58,7,0),"-")))</f>
        <v>TLG</v>
      </c>
      <c r="G363" s="75" t="str">
        <f>IF(D363="","-",IF(VLOOKUP(D363,'S1-SI'!$D$7:$U$58,8,0)=0,"-",IF(AND(D363=D363,OR(E363="T",E363="P")),VLOOKUP(D363,'S1-SI'!$D$7:$U$58,8,0),"-")))</f>
        <v>-</v>
      </c>
      <c r="H363" s="75" t="str">
        <f>IF(D363="","-",IF(VLOOKUP(D363,'S1-SI'!$D$7:$U$58,9,0)=0,"-",IF(AND(D363=D363,OR(E363="T",E363="P")),VLOOKUP(D363,'S1-SI'!$D$7:$U$58,9,0),"-")))</f>
        <v>-</v>
      </c>
      <c r="I363" s="75" t="str">
        <f>IF(D363="","-",IF(VLOOKUP(D363,'S1-SI'!$D$7:$U$58,17,0)=0,"-",IF(AND(D363=D363,E363="P"),VLOOKUP(D363,'S1-SI'!$D$7:$U$58,17,0),"-")))</f>
        <v>-</v>
      </c>
      <c r="J363" s="76" t="str">
        <f>IF(D363="","-",IF(VLOOKUP(D363,'S1-SI'!$D$7:$U$58,18,0)=0,"-",IF(AND(D363=D363,E363="P"),VLOOKUP(D363,'S1-SI'!$D$7:$U$58,18,0),"-")))</f>
        <v>-</v>
      </c>
      <c r="K363" s="77" t="s">
        <v>226</v>
      </c>
      <c r="L363" s="78" t="s">
        <v>95</v>
      </c>
      <c r="M363" s="72"/>
      <c r="N363" s="73" t="s">
        <v>163</v>
      </c>
      <c r="O363" s="74" t="s">
        <v>31</v>
      </c>
      <c r="P363" s="75" t="str">
        <f>IF(N363="","-",IF(VLOOKUP(N363,'S1-SI'!$D$7:$U$58,7,0)=0,"-",IF(AND(N363=N363,OR(O363="T",O363="P")),VLOOKUP(N363,'S1-SI'!$D$7:$U$58,7,0),"-")))</f>
        <v>PAT</v>
      </c>
      <c r="Q363" s="75" t="str">
        <f>IF(N363="","-",IF(VLOOKUP(N363,'S1-SI'!$D$7:$U$58,8,0)=0,"-",IF(AND(N363=N363,OR(O363="T",O363="P")),VLOOKUP(N363,'S1-SI'!$D$7:$U$58,8,0),"-")))</f>
        <v>IUS</v>
      </c>
      <c r="R363" s="75" t="str">
        <f>IF(N363="","-",IF(VLOOKUP(N363,'S1-SI'!$D$7:$U$58,9,0)=0,"-",IF(AND(N363=N363,OR(O363="T",O363="P")),VLOOKUP(N363,'S1-SI'!$D$7:$U$58,9,0),"-")))</f>
        <v>JUN</v>
      </c>
      <c r="S363" s="75" t="str">
        <f>IF(N363="","-",IF(VLOOKUP(N363,'S1-SI'!$D$7:$U$58,17,0)=0,"-",IF(AND(N363=N363,O363="P"),VLOOKUP(N363,'S1-SI'!$D$7:$U$58,17,0),"-")))</f>
        <v>-</v>
      </c>
      <c r="T363" s="76" t="str">
        <f>IF(N363="","-",IF(VLOOKUP(N363,'S1-SI'!$D$7:$U$58,18,0)=0,"-",IF(AND(N363=N363,O363="P"),VLOOKUP(N363,'S1-SI'!$D$7:$U$58,18,0),"-")))</f>
        <v>-</v>
      </c>
      <c r="U363" s="79" t="s">
        <v>226</v>
      </c>
      <c r="V363" s="78" t="s">
        <v>26</v>
      </c>
      <c r="W363" s="72"/>
      <c r="X363" s="82"/>
      <c r="Y363" s="72"/>
      <c r="Z363" s="75" t="str">
        <f>IF(X363="","-",IF(VLOOKUP(X363,'S1-SI'!$D$7:$U$58,7,0)=0,"-",IF(AND(X363=X363,OR(Y363="T",Y363="P")),VLOOKUP(X363,'S1-SI'!$D$7:$U$58,7,0),"-")))</f>
        <v>-</v>
      </c>
      <c r="AA363" s="75" t="str">
        <f>IF(X363="","-",IF(VLOOKUP(X363,'S1-SI'!$D$7:$U$58,8,0)=0,"-",IF(AND(X363=X363,OR(Y363="T",Y363="P")),VLOOKUP(X363,'S1-SI'!$D$7:$U$58,8,0),"-")))</f>
        <v>-</v>
      </c>
      <c r="AB363" s="75" t="str">
        <f>IF(X363="","-",IF(VLOOKUP(X363,'S1-SI'!$D$7:$U$58,9,0)=0,"-",IF(AND(X363=X363,OR(Y363="T",Y363="P")),VLOOKUP(X363,'S1-SI'!$D$7:$U$58,9,0),"-")))</f>
        <v>-</v>
      </c>
      <c r="AC363" s="75" t="str">
        <f>IF(X363="","-",IF(VLOOKUP(X363,'S1-SI'!$D$7:$U$58,17,0)=0,"-",IF(AND(X363=X363,Y363="P"),VLOOKUP(X363,'S1-SI'!$D$7:$U$58,17,0),"-")))</f>
        <v>-</v>
      </c>
      <c r="AD363" s="76" t="str">
        <f>IF(X363="","-",IF(VLOOKUP(X363,'S1-SI'!$D$7:$U$58,18,0)=0,"-",IF(AND(X363=X363,Y363="P"),VLOOKUP(X363,'S1-SI'!$D$7:$U$58,18,0),"-")))</f>
        <v>-</v>
      </c>
      <c r="AE363" s="79" t="s">
        <v>226</v>
      </c>
      <c r="AF363" s="81"/>
      <c r="AG363" s="72"/>
      <c r="AH363" s="73" t="s">
        <v>153</v>
      </c>
      <c r="AI363" s="74" t="s">
        <v>31</v>
      </c>
      <c r="AJ363" s="75" t="str">
        <f>IF(AH363="","-",IF(VLOOKUP(AH363,'S1-SI'!$D$7:$U$58,7,0)=0,"-",IF(AND(AH363=AH363,OR(AI363="T",AI363="P")),VLOOKUP(AH363,'S1-SI'!$D$7:$U$58,7,0),"-")))</f>
        <v>JUN</v>
      </c>
      <c r="AK363" s="75" t="str">
        <f>IF(AH363="","-",IF(VLOOKUP(AH363,'S1-SI'!$D$7:$U$58,8,0)=0,"-",IF(AND(AH363=AH363,OR(AI363="T",AI363="P")),VLOOKUP(AH363,'S1-SI'!$D$7:$U$58,8,0),"-")))</f>
        <v>-</v>
      </c>
      <c r="AL363" s="75" t="str">
        <f>IF(AH363="","-",IF(VLOOKUP(AH363,'S1-SI'!$D$7:$U$58,9,0)=0,"-",IF(AND(AH363=AH363,OR(AI363="T",AI363="P")),VLOOKUP(AH363,'S1-SI'!$D$7:$U$58,9,0),"-")))</f>
        <v>-</v>
      </c>
      <c r="AM363" s="75" t="str">
        <f>IF(AH363="","-",IF(VLOOKUP(AH363,'S1-SI'!$D$7:$U$58,17,0)=0,"-",IF(AND(AH363=AH363,AI363="P"),VLOOKUP(AH363,'S1-SI'!$D$7:$U$58,17,0),"-")))</f>
        <v>-</v>
      </c>
      <c r="AN363" s="76" t="str">
        <f>IF(AH363="","-",IF(VLOOKUP(AH363,'S1-SI'!$D$7:$U$58,18,0)=0,"-",IF(AND(AH363=AH363,AI363="P"),VLOOKUP(AH363,'S1-SI'!$D$7:$U$58,18,0),"-")))</f>
        <v>-</v>
      </c>
      <c r="AO363" s="79" t="s">
        <v>226</v>
      </c>
      <c r="AP363" s="78" t="s">
        <v>42</v>
      </c>
      <c r="AQ363" s="72"/>
      <c r="AR363" s="82"/>
      <c r="AS363" s="72"/>
      <c r="AT363" s="75" t="str">
        <f>IF(AR363="","-",IF(VLOOKUP(AR363,'S1-SI'!$D$7:$U$58,7,0)=0,"-",IF(AND(AR363=AR363,OR(AS363="T",AS363="P")),VLOOKUP(AR363,'S1-SI'!$D$7:$U$58,7,0),"-")))</f>
        <v>-</v>
      </c>
      <c r="AU363" s="75" t="str">
        <f>IF(AR363="","-",IF(VLOOKUP(AR363,'S1-SI'!$D$7:$U$58,8,0)=0,"-",IF(AND(AR363=AR363,OR(AS363="T",AS363="P")),VLOOKUP(AR363,'S1-SI'!$D$7:$U$58,8,0),"-")))</f>
        <v>-</v>
      </c>
      <c r="AV363" s="75" t="str">
        <f>IF(AR363="","-",IF(VLOOKUP(AR363,'S1-SI'!$D$7:$U$58,9,0)=0,"-",IF(AND(AR363=AR363,OR(AS363="T",AS363="P")),VLOOKUP(AR363,'S1-SI'!$D$7:$U$58,9,0),"-")))</f>
        <v>-</v>
      </c>
      <c r="AW363" s="75" t="str">
        <f>IF(AR363="","-",IF(VLOOKUP(AR363,'S1-SI'!$D$7:$U$58,17,0)=0,"-",IF(AND(AR363=AR363,AS363="P"),VLOOKUP(AR363,'S1-SI'!$D$7:$U$58,17,0),"-")))</f>
        <v>-</v>
      </c>
      <c r="AX363" s="76" t="str">
        <f>IF(AR363="","-",IF(VLOOKUP(AR363,'S1-SI'!$D$7:$U$58,18,0)=0,"-",IF(AND(AR363=AR363,AS363="P"),VLOOKUP(AR363,'S1-SI'!$D$7:$U$58,18,0),"-")))</f>
        <v>-</v>
      </c>
      <c r="AY363" s="79" t="s">
        <v>226</v>
      </c>
      <c r="AZ363" s="81"/>
      <c r="BA363" s="22"/>
      <c r="BB363" s="22"/>
      <c r="BC363" s="22"/>
      <c r="BD363" s="22"/>
      <c r="BE363" s="2"/>
      <c r="BF363" s="2"/>
      <c r="BG363" s="2"/>
      <c r="BH363" s="2"/>
      <c r="BI363" s="2"/>
      <c r="BJ363" s="2"/>
    </row>
    <row r="364" spans="1:62" ht="14.25" customHeight="1">
      <c r="A364" s="23">
        <v>7</v>
      </c>
      <c r="B364" s="38" t="s">
        <v>730</v>
      </c>
      <c r="C364" s="72"/>
      <c r="D364" s="82"/>
      <c r="E364" s="72"/>
      <c r="F364" s="75" t="str">
        <f>IF(D364="","-",IF(VLOOKUP(D364,'S1-TE'!$D$7:$U$58,7,0)=0,"-",IF(AND(D364=D364,OR(E364="T",E364="P")),VLOOKUP(D364,'S1-TE'!$D$7:$U$58,7,0),"-")))</f>
        <v>-</v>
      </c>
      <c r="G364" s="75" t="str">
        <f>IF(D364="","-",IF(VLOOKUP(D364,'S1-TE'!$D$7:$U$58,8,0)=0,"-",IF(AND(D364=D364,OR(E364="T",E364="P")),VLOOKUP(D364,'S1-TE'!$D$7:$U$58,8,0),"-")))</f>
        <v>-</v>
      </c>
      <c r="H364" s="75" t="str">
        <f>IF(D364="","-",IF(VLOOKUP(D364,'S1-TE'!$D$7:$U$58,9,0)=0,"-",IF(AND(D364=D364,OR(E364="T",E364="P")),VLOOKUP(D364,'S1-TE'!$D$7:$U$58,9,0),"-")))</f>
        <v>-</v>
      </c>
      <c r="I364" s="75" t="str">
        <f>IF(D364="","-",IF(VLOOKUP(D364,'S1-TE'!$D$7:$U$58,17,0)=0,"-",IF(AND(D364=D364,E364="P"),VLOOKUP(D364,'S1-TE'!$D$7:$U$58,17,0),"-")))</f>
        <v>-</v>
      </c>
      <c r="J364" s="76" t="str">
        <f>IF(D364="","-",IF(VLOOKUP(D364,'S1-TE'!$D$7:$U$58,18,0)=0,"-",IF(AND(D364=D364,E364="P"),VLOOKUP(D364,'S1-TE'!$D$7:$U$58,18,0),"-")))</f>
        <v>-</v>
      </c>
      <c r="K364" s="77" t="s">
        <v>233</v>
      </c>
      <c r="L364" s="146"/>
      <c r="M364" s="72"/>
      <c r="N364" s="73" t="s">
        <v>408</v>
      </c>
      <c r="O364" s="74" t="s">
        <v>31</v>
      </c>
      <c r="P364" s="75" t="str">
        <f>IF(N364="","-",IF(VLOOKUP(N364,'S1-TE'!$D$7:$U$58,7,0)=0,"-",IF(AND(N364=N364,OR(O364="T",O364="P")),VLOOKUP(N364,'S1-TE'!$D$7:$U$58,7,0),"-")))</f>
        <v>GFP</v>
      </c>
      <c r="Q364" s="75" t="str">
        <f>IF(N364="","-",IF(VLOOKUP(N364,'S1-TE'!$D$7:$U$58,8,0)=0,"-",IF(AND(N364=N364,OR(O364="T",O364="P")),VLOOKUP(N364,'S1-TE'!$D$7:$U$58,8,0),"-")))</f>
        <v>-</v>
      </c>
      <c r="R364" s="75" t="str">
        <f>IF(N364="","-",IF(VLOOKUP(N364,'S1-TE'!$D$7:$U$58,9,0)=0,"-",IF(AND(N364=N364,OR(O364="T",O364="P")),VLOOKUP(N364,'S1-TE'!$D$7:$U$58,9,0),"-")))</f>
        <v>-</v>
      </c>
      <c r="S364" s="75" t="str">
        <f>IF(N364="","-",IF(VLOOKUP(N364,'S1-TE'!$D$7:$U$58,17,0)=0,"-",IF(AND(N364=N364,O364="P"),VLOOKUP(N364,'S1-TE'!$D$7:$U$58,17,0),"-")))</f>
        <v>-</v>
      </c>
      <c r="T364" s="76" t="str">
        <f>IF(N364="","-",IF(VLOOKUP(N364,'S1-TE'!$D$7:$U$58,18,0)=0,"-",IF(AND(N364=N364,O364="P"),VLOOKUP(N364,'S1-TE'!$D$7:$U$58,18,0),"-")))</f>
        <v>-</v>
      </c>
      <c r="U364" s="79" t="s">
        <v>233</v>
      </c>
      <c r="V364" s="132" t="s">
        <v>95</v>
      </c>
      <c r="W364" s="72"/>
      <c r="X364" s="82"/>
      <c r="Y364" s="72"/>
      <c r="Z364" s="75" t="str">
        <f>IF(X364="","-",IF(VLOOKUP(X364,'S1-TE'!$D$7:$U$58,7,0)=0,"-",IF(AND(X364=X364,OR(Y364="T",Y364="P")),VLOOKUP(X364,'S1-TE'!$D$7:$U$58,7,0),"-")))</f>
        <v>-</v>
      </c>
      <c r="AA364" s="75" t="str">
        <f>IF(X364="","-",IF(VLOOKUP(X364,'S1-TE'!$D$7:$U$58,8,0)=0,"-",IF(AND(X364=X364,OR(Y364="T",Y364="P")),VLOOKUP(X364,'S1-TE'!$D$7:$U$58,8,0),"-")))</f>
        <v>-</v>
      </c>
      <c r="AB364" s="75" t="str">
        <f>IF(X364="","-",IF(VLOOKUP(X364,'S1-TE'!$D$7:$U$58,9,0)=0,"-",IF(AND(X364=X364,OR(Y364="T",Y364="P")),VLOOKUP(X364,'S1-TE'!$D$7:$U$58,9,0),"-")))</f>
        <v>-</v>
      </c>
      <c r="AC364" s="75" t="str">
        <f>IF(X364="","-",IF(VLOOKUP(X364,'S1-TE'!$D$7:$U$58,17,0)=0,"-",IF(AND(X364=X364,Y364="P"),VLOOKUP(X364,'S1-TE'!$D$7:$U$58,17,0),"-")))</f>
        <v>-</v>
      </c>
      <c r="AD364" s="76" t="str">
        <f>IF(X364="","-",IF(VLOOKUP(X364,'S1-TE'!$D$7:$U$58,18,0)=0,"-",IF(AND(X364=X364,Y364="P"),VLOOKUP(X364,'S1-TE'!$D$7:$U$58,18,0),"-")))</f>
        <v>-</v>
      </c>
      <c r="AE364" s="79" t="s">
        <v>233</v>
      </c>
      <c r="AF364" s="146"/>
      <c r="AG364" s="72"/>
      <c r="AH364" s="73"/>
      <c r="AI364" s="74"/>
      <c r="AJ364" s="75" t="str">
        <f>IF(AH364="","-",IF(VLOOKUP(AH364,'S1-TE'!$D$7:$U$58,7,0)=0,"-",IF(AND(AH364=AH364,OR(AI364="T",AI364="P")),VLOOKUP(AH364,'S1-TE'!$D$7:$U$58,7,0),"-")))</f>
        <v>-</v>
      </c>
      <c r="AK364" s="75" t="str">
        <f>IF(AH364="","-",IF(VLOOKUP(AH364,'S1-TE'!$D$7:$U$58,8,0)=0,"-",IF(AND(AH364=AH364,OR(AI364="T",AI364="P")),VLOOKUP(AH364,'S1-TE'!$D$7:$U$58,8,0),"-")))</f>
        <v>-</v>
      </c>
      <c r="AL364" s="75" t="str">
        <f>IF(AH364="","-",IF(VLOOKUP(AH364,'S1-TE'!$D$7:$U$58,9,0)=0,"-",IF(AND(AH364=AH364,OR(AI364="T",AI364="P")),VLOOKUP(AH364,'S1-TE'!$D$7:$U$58,9,0),"-")))</f>
        <v>-</v>
      </c>
      <c r="AM364" s="75" t="str">
        <f>IF(AH364="","-",IF(VLOOKUP(AH364,'S1-TE'!$D$7:$U$58,17,0)=0,"-",IF(AND(AH364=AH364,AI364="P"),VLOOKUP(AH364,'S1-TE'!$D$7:$U$58,17,0),"-")))</f>
        <v>-</v>
      </c>
      <c r="AN364" s="76" t="str">
        <f>IF(AH364="","-",IF(VLOOKUP(AH364,'S1-TE'!$D$7:$U$58,18,0)=0,"-",IF(AND(AH364=AH364,AI364="P"),VLOOKUP(AH364,'S1-TE'!$D$7:$U$58,18,0),"-")))</f>
        <v>-</v>
      </c>
      <c r="AO364" s="79" t="s">
        <v>233</v>
      </c>
      <c r="AP364" s="146"/>
      <c r="AQ364" s="72"/>
      <c r="AR364" s="73"/>
      <c r="AS364" s="74"/>
      <c r="AT364" s="75" t="str">
        <f>IF(AR364="","-",IF(VLOOKUP(AR364,'S1-TE'!$D$7:$U$58,7,0)=0,"-",IF(AND(AR364=AR364,OR(AS364="T",AS364="P")),VLOOKUP(AR364,'S1-TE'!$D$7:$U$58,7,0),"-")))</f>
        <v>-</v>
      </c>
      <c r="AU364" s="75" t="str">
        <f>IF(AR364="","-",IF(VLOOKUP(AR364,'S1-TE'!$D$7:$U$58,8,0)=0,"-",IF(AND(AR364=AR364,OR(AS364="T",AS364="P")),VLOOKUP(AR364,'S1-TE'!$D$7:$U$58,8,0),"-")))</f>
        <v>-</v>
      </c>
      <c r="AV364" s="75" t="str">
        <f>IF(AR364="","-",IF(VLOOKUP(AR364,'S1-TE'!$D$7:$U$58,9,0)=0,"-",IF(AND(AR364=AR364,OR(AS364="T",AS364="P")),VLOOKUP(AR364,'S1-TE'!$D$7:$U$58,9,0),"-")))</f>
        <v>-</v>
      </c>
      <c r="AW364" s="75" t="str">
        <f>IF(AR364="","-",IF(VLOOKUP(AR364,'S1-TE'!$D$7:$U$58,17,0)=0,"-",IF(AND(AR364=AR364,AS364="P"),VLOOKUP(AR364,'S1-TE'!$D$7:$U$58,17,0),"-")))</f>
        <v>-</v>
      </c>
      <c r="AX364" s="76" t="str">
        <f>IF(AR364="","-",IF(VLOOKUP(AR364,'S1-TE'!$D$7:$U$58,18,0)=0,"-",IF(AND(AR364=AR364,AS364="P"),VLOOKUP(AR364,'S1-TE'!$D$7:$U$58,18,0),"-")))</f>
        <v>-</v>
      </c>
      <c r="AY364" s="79" t="s">
        <v>233</v>
      </c>
      <c r="AZ364" s="146"/>
      <c r="BA364" s="22"/>
      <c r="BB364" s="22"/>
      <c r="BC364" s="22"/>
      <c r="BD364" s="22"/>
      <c r="BE364" s="2"/>
      <c r="BF364" s="2"/>
      <c r="BG364" s="2"/>
      <c r="BH364" s="2"/>
      <c r="BI364" s="2"/>
      <c r="BJ364" s="2"/>
    </row>
    <row r="365" spans="1:62" ht="14.25" customHeight="1">
      <c r="A365" s="23">
        <v>7</v>
      </c>
      <c r="B365" s="38" t="s">
        <v>730</v>
      </c>
      <c r="C365" s="72"/>
      <c r="D365" s="82"/>
      <c r="E365" s="72"/>
      <c r="F365" s="75" t="str">
        <f>IF(D365="","-",IF(VLOOKUP(D365,'S1-TE'!$D$7:$U$58,7,0)=0,"-",IF(AND(D365=D365,OR(E365="T",E365="P")),VLOOKUP(D365,'S1-TE'!$D$7:$U$58,7,0),"-")))</f>
        <v>-</v>
      </c>
      <c r="G365" s="75" t="str">
        <f>IF(D365="","-",IF(VLOOKUP(D365,'S1-TE'!$D$7:$U$58,8,0)=0,"-",IF(AND(D365=D365,OR(E365="T",E365="P")),VLOOKUP(D365,'S1-TE'!$D$7:$U$58,8,0),"-")))</f>
        <v>-</v>
      </c>
      <c r="H365" s="75" t="str">
        <f>IF(D365="","-",IF(VLOOKUP(D365,'S1-TE'!$D$7:$U$58,9,0)=0,"-",IF(AND(D365=D365,OR(E365="T",E365="P")),VLOOKUP(D365,'S1-TE'!$D$7:$U$58,9,0),"-")))</f>
        <v>-</v>
      </c>
      <c r="I365" s="75" t="str">
        <f>IF(D365="","-",IF(VLOOKUP(D365,'S1-TE'!$D$7:$U$58,17,0)=0,"-",IF(AND(D365=D365,E365="P"),VLOOKUP(D365,'S1-TE'!$D$7:$U$58,17,0),"-")))</f>
        <v>-</v>
      </c>
      <c r="J365" s="76" t="str">
        <f>IF(D365="","-",IF(VLOOKUP(D365,'S1-TE'!$D$7:$U$58,18,0)=0,"-",IF(AND(D365=D365,E365="P"),VLOOKUP(D365,'S1-TE'!$D$7:$U$58,18,0),"-")))</f>
        <v>-</v>
      </c>
      <c r="K365" s="77" t="s">
        <v>243</v>
      </c>
      <c r="L365" s="146"/>
      <c r="M365" s="72"/>
      <c r="N365" s="73" t="s">
        <v>408</v>
      </c>
      <c r="O365" s="74" t="s">
        <v>31</v>
      </c>
      <c r="P365" s="75" t="str">
        <f>IF(N365="","-",IF(VLOOKUP(N365,'S1-TE'!$D$7:$U$58,7,0)=0,"-",IF(AND(N365=N365,OR(O365="T",O365="P")),VLOOKUP(N365,'S1-TE'!$D$7:$U$58,7,0),"-")))</f>
        <v>GFP</v>
      </c>
      <c r="Q365" s="75" t="str">
        <f>IF(N365="","-",IF(VLOOKUP(N365,'S1-TE'!$D$7:$U$58,8,0)=0,"-",IF(AND(N365=N365,OR(O365="T",O365="P")),VLOOKUP(N365,'S1-TE'!$D$7:$U$58,8,0),"-")))</f>
        <v>-</v>
      </c>
      <c r="R365" s="75" t="str">
        <f>IF(N365="","-",IF(VLOOKUP(N365,'S1-TE'!$D$7:$U$58,9,0)=0,"-",IF(AND(N365=N365,OR(O365="T",O365="P")),VLOOKUP(N365,'S1-TE'!$D$7:$U$58,9,0),"-")))</f>
        <v>-</v>
      </c>
      <c r="S365" s="75" t="str">
        <f>IF(N365="","-",IF(VLOOKUP(N365,'S1-TE'!$D$7:$U$58,17,0)=0,"-",IF(AND(N365=N365,O365="P"),VLOOKUP(N365,'S1-TE'!$D$7:$U$58,17,0),"-")))</f>
        <v>-</v>
      </c>
      <c r="T365" s="76" t="str">
        <f>IF(N365="","-",IF(VLOOKUP(N365,'S1-TE'!$D$7:$U$58,18,0)=0,"-",IF(AND(N365=N365,O365="P"),VLOOKUP(N365,'S1-TE'!$D$7:$U$58,18,0),"-")))</f>
        <v>-</v>
      </c>
      <c r="U365" s="79" t="s">
        <v>243</v>
      </c>
      <c r="V365" s="132" t="s">
        <v>95</v>
      </c>
      <c r="W365" s="72"/>
      <c r="X365" s="73"/>
      <c r="Y365" s="72"/>
      <c r="Z365" s="75" t="str">
        <f>IF(X365="","-",IF(VLOOKUP(X365,'S1-TE'!$D$7:$U$58,7,0)=0,"-",IF(AND(X365=X365,OR(Y365="T",Y365="P")),VLOOKUP(X365,'S1-TE'!$D$7:$U$58,7,0),"-")))</f>
        <v>-</v>
      </c>
      <c r="AA365" s="75" t="str">
        <f>IF(X365="","-",IF(VLOOKUP(X365,'S1-TE'!$D$7:$U$58,8,0)=0,"-",IF(AND(X365=X365,OR(Y365="T",Y365="P")),VLOOKUP(X365,'S1-TE'!$D$7:$U$58,8,0),"-")))</f>
        <v>-</v>
      </c>
      <c r="AB365" s="75" t="str">
        <f>IF(X365="","-",IF(VLOOKUP(X365,'S1-TE'!$D$7:$U$58,9,0)=0,"-",IF(AND(X365=X365,OR(Y365="T",Y365="P")),VLOOKUP(X365,'S1-TE'!$D$7:$U$58,9,0),"-")))</f>
        <v>-</v>
      </c>
      <c r="AC365" s="75" t="str">
        <f>IF(X365="","-",IF(VLOOKUP(X365,'S1-TE'!$D$7:$U$58,17,0)=0,"-",IF(AND(X365=X365,Y365="P"),VLOOKUP(X365,'S1-TE'!$D$7:$U$58,17,0),"-")))</f>
        <v>-</v>
      </c>
      <c r="AD365" s="76" t="str">
        <f>IF(X365="","-",IF(VLOOKUP(X365,'S1-TE'!$D$7:$U$58,18,0)=0,"-",IF(AND(X365=X365,Y365="P"),VLOOKUP(X365,'S1-TE'!$D$7:$U$58,18,0),"-")))</f>
        <v>-</v>
      </c>
      <c r="AE365" s="79" t="s">
        <v>243</v>
      </c>
      <c r="AF365" s="146"/>
      <c r="AG365" s="72"/>
      <c r="AH365" s="73"/>
      <c r="AI365" s="74"/>
      <c r="AJ365" s="75" t="str">
        <f>IF(AH365="","-",IF(VLOOKUP(AH365,'S1-TE'!$D$7:$U$58,7,0)=0,"-",IF(AND(AH365=AH365,OR(AI365="T",AI365="P")),VLOOKUP(AH365,'S1-TE'!$D$7:$U$58,7,0),"-")))</f>
        <v>-</v>
      </c>
      <c r="AK365" s="75" t="str">
        <f>IF(AH365="","-",IF(VLOOKUP(AH365,'S1-TE'!$D$7:$U$58,8,0)=0,"-",IF(AND(AH365=AH365,OR(AI365="T",AI365="P")),VLOOKUP(AH365,'S1-TE'!$D$7:$U$58,8,0),"-")))</f>
        <v>-</v>
      </c>
      <c r="AL365" s="75" t="str">
        <f>IF(AH365="","-",IF(VLOOKUP(AH365,'S1-TE'!$D$7:$U$58,9,0)=0,"-",IF(AND(AH365=AH365,OR(AI365="T",AI365="P")),VLOOKUP(AH365,'S1-TE'!$D$7:$U$58,9,0),"-")))</f>
        <v>-</v>
      </c>
      <c r="AM365" s="75" t="str">
        <f>IF(AH365="","-",IF(VLOOKUP(AH365,'S1-TE'!$D$7:$U$58,17,0)=0,"-",IF(AND(AH365=AH365,AI365="P"),VLOOKUP(AH365,'S1-TE'!$D$7:$U$58,17,0),"-")))</f>
        <v>-</v>
      </c>
      <c r="AN365" s="76" t="str">
        <f>IF(AH365="","-",IF(VLOOKUP(AH365,'S1-TE'!$D$7:$U$58,18,0)=0,"-",IF(AND(AH365=AH365,AI365="P"),VLOOKUP(AH365,'S1-TE'!$D$7:$U$58,18,0),"-")))</f>
        <v>-</v>
      </c>
      <c r="AO365" s="79" t="s">
        <v>243</v>
      </c>
      <c r="AP365" s="146"/>
      <c r="AQ365" s="72"/>
      <c r="AR365" s="73"/>
      <c r="AS365" s="74"/>
      <c r="AT365" s="75" t="str">
        <f>IF(AR365="","-",IF(VLOOKUP(AR365,'S1-TE'!$D$7:$U$58,7,0)=0,"-",IF(AND(AR365=AR365,OR(AS365="T",AS365="P")),VLOOKUP(AR365,'S1-TE'!$D$7:$U$58,7,0),"-")))</f>
        <v>-</v>
      </c>
      <c r="AU365" s="75" t="str">
        <f>IF(AR365="","-",IF(VLOOKUP(AR365,'S1-TE'!$D$7:$U$58,8,0)=0,"-",IF(AND(AR365=AR365,OR(AS365="T",AS365="P")),VLOOKUP(AR365,'S1-TE'!$D$7:$U$58,8,0),"-")))</f>
        <v>-</v>
      </c>
      <c r="AV365" s="75" t="str">
        <f>IF(AR365="","-",IF(VLOOKUP(AR365,'S1-TE'!$D$7:$U$58,9,0)=0,"-",IF(AND(AR365=AR365,OR(AS365="T",AS365="P")),VLOOKUP(AR365,'S1-TE'!$D$7:$U$58,9,0),"-")))</f>
        <v>-</v>
      </c>
      <c r="AW365" s="75" t="str">
        <f>IF(AR365="","-",IF(VLOOKUP(AR365,'S1-TE'!$D$7:$U$58,17,0)=0,"-",IF(AND(AR365=AR365,AS365="P"),VLOOKUP(AR365,'S1-TE'!$D$7:$U$58,17,0),"-")))</f>
        <v>-</v>
      </c>
      <c r="AX365" s="76" t="str">
        <f>IF(AR365="","-",IF(VLOOKUP(AR365,'S1-TE'!$D$7:$U$58,18,0)=0,"-",IF(AND(AR365=AR365,AS365="P"),VLOOKUP(AR365,'S1-TE'!$D$7:$U$58,18,0),"-")))</f>
        <v>-</v>
      </c>
      <c r="AY365" s="79" t="s">
        <v>243</v>
      </c>
      <c r="AZ365" s="146"/>
      <c r="BA365" s="22"/>
      <c r="BB365" s="22"/>
      <c r="BC365" s="22"/>
      <c r="BD365" s="22"/>
      <c r="BE365" s="2"/>
      <c r="BF365" s="2"/>
      <c r="BG365" s="2"/>
      <c r="BH365" s="2"/>
      <c r="BI365" s="2"/>
      <c r="BJ365" s="2"/>
    </row>
    <row r="366" spans="1:62" ht="14.25" customHeight="1">
      <c r="A366" s="23">
        <v>7</v>
      </c>
      <c r="B366" s="38" t="s">
        <v>730</v>
      </c>
      <c r="C366" s="72"/>
      <c r="D366" s="82"/>
      <c r="E366" s="72"/>
      <c r="F366" s="75" t="str">
        <f>IF(D366="","-",IF(VLOOKUP(D366,'S1-MR'!$D$7:$U$61,7,0)=0,"-",IF(AND(D366=D366,OR(E366="T",E366="P")),VLOOKUP(D366,'S1-MR'!$D$7:$U$61,7,0),"-")))</f>
        <v>-</v>
      </c>
      <c r="G366" s="75" t="str">
        <f>IF(D366="","-",IF(VLOOKUP(D366,'S1-MR'!$D$7:$U$61,8,0)=0,"-",IF(AND(D366=D366,OR(E366="T",E366="P")),VLOOKUP(D366,'S1-MR'!$D$7:$U$61,8,0),"-")))</f>
        <v>-</v>
      </c>
      <c r="H366" s="75" t="str">
        <f>IF(D366="","-",IF(VLOOKUP(D366,'S1-MR'!$D$7:$U$61,9,0)=0,"-",IF(AND(D366=D366,OR(E366="T",E366="P")),VLOOKUP(D366,'S1-MR'!$D$7:$U$61,9,0),"-")))</f>
        <v>-</v>
      </c>
      <c r="I366" s="75" t="str">
        <f>IF(D366="","-",IF(VLOOKUP(D366,'S1-MR'!$D$7:$U$61,17,0)=0,"-",IF(AND(D366=D366,E366="P"),VLOOKUP(D366,'S1-MR'!$D$7:$U$61,17,0),"-")))</f>
        <v>-</v>
      </c>
      <c r="J366" s="76" t="str">
        <f>IF(D366="","-",IF(VLOOKUP(D366,'S1-MR'!$D$7:$U$61,18,0)=0,"-",IF(AND(D366=D366,E366="P"),VLOOKUP(D366,'S1-MR'!$D$7:$U$61,18,0),"-")))</f>
        <v>-</v>
      </c>
      <c r="K366" s="77" t="s">
        <v>245</v>
      </c>
      <c r="L366" s="81"/>
      <c r="M366" s="72"/>
      <c r="N366" s="73" t="s">
        <v>153</v>
      </c>
      <c r="O366" s="74" t="s">
        <v>31</v>
      </c>
      <c r="P366" s="75" t="str">
        <f>IF(N366="","-",IF(VLOOKUP(N366,'S1-MR'!$D$7:$U$61,7,0)=0,"-",IF(AND(N366=N366,OR(O366="T",O366="P")),VLOOKUP(N366,'S1-MR'!$D$7:$U$61,7,0),"-")))</f>
        <v>IFY</v>
      </c>
      <c r="Q366" s="75" t="str">
        <f>IF(N366="","-",IF(VLOOKUP(N366,'S1-MR'!$D$7:$U$61,8,0)=0,"-",IF(AND(N366=N366,OR(O366="T",O366="P")),VLOOKUP(N366,'S1-MR'!$D$7:$U$61,8,0),"-")))</f>
        <v>-</v>
      </c>
      <c r="R366" s="75" t="str">
        <f>IF(N366="","-",IF(VLOOKUP(N366,'S1-MR'!$D$7:$U$61,9,0)=0,"-",IF(AND(N366=N366,OR(O366="T",O366="P")),VLOOKUP(N366,'S1-MR'!$D$7:$U$61,9,0),"-")))</f>
        <v>-</v>
      </c>
      <c r="S366" s="75" t="str">
        <f>IF(N366="","-",IF(VLOOKUP(N366,'S1-MR'!$D$7:$U$61,17,0)=0,"-",IF(AND(N366=N366,O366="P"),VLOOKUP(N366,'S1-MR'!$D$7:$U$61,17,0),"-")))</f>
        <v>-</v>
      </c>
      <c r="T366" s="76" t="str">
        <f>IF(N366="","-",IF(VLOOKUP(N366,'S1-MR'!$D$7:$U$61,18,0)=0,"-",IF(AND(N366=N366,O366="P"),VLOOKUP(N366,'S1-MR'!$D$7:$U$61,18,0),"-")))</f>
        <v>-</v>
      </c>
      <c r="U366" s="79" t="s">
        <v>245</v>
      </c>
      <c r="V366" s="78" t="s">
        <v>79</v>
      </c>
      <c r="W366" s="72"/>
      <c r="X366" s="73" t="s">
        <v>155</v>
      </c>
      <c r="Y366" s="74" t="s">
        <v>31</v>
      </c>
      <c r="Z366" s="75" t="str">
        <f>IF(X366="","-",IF(VLOOKUP(X366,'S1-MR'!$D$7:$U$61,7,0)=0,"-",IF(AND(X366=X366,OR(Y366="T",Y366="P")),VLOOKUP(X366,'S1-MR'!$D$7:$U$61,7,0),"-")))</f>
        <v>SAM</v>
      </c>
      <c r="AA366" s="75" t="str">
        <f>IF(X366="","-",IF(VLOOKUP(X366,'S1-MR'!$D$7:$U$61,8,0)=0,"-",IF(AND(X366=X366,OR(Y366="T",Y366="P")),VLOOKUP(X366,'S1-MR'!$D$7:$U$61,8,0),"-")))</f>
        <v>-</v>
      </c>
      <c r="AB366" s="75" t="str">
        <f>IF(X366="","-",IF(VLOOKUP(X366,'S1-MR'!$D$7:$U$61,9,0)=0,"-",IF(AND(X366=X366,OR(Y366="T",Y366="P")),VLOOKUP(X366,'S1-MR'!$D$7:$U$61,9,0),"-")))</f>
        <v>-</v>
      </c>
      <c r="AC366" s="75" t="str">
        <f>IF(X366="","-",IF(VLOOKUP(X366,'S1-MR'!$D$7:$U$61,17,0)=0,"-",IF(AND(X366=X366,Y366="P"),VLOOKUP(X366,'S1-MR'!$D$7:$U$61,17,0),"-")))</f>
        <v>-</v>
      </c>
      <c r="AD366" s="76" t="str">
        <f>IF(X366="","-",IF(VLOOKUP(X366,'S1-MR'!$D$7:$U$61,18,0)=0,"-",IF(AND(X366=X366,Y366="P"),VLOOKUP(X366,'S1-MR'!$D$7:$U$61,18,0),"-")))</f>
        <v>-</v>
      </c>
      <c r="AE366" s="79" t="s">
        <v>245</v>
      </c>
      <c r="AF366" s="78" t="s">
        <v>68</v>
      </c>
      <c r="AG366" s="72"/>
      <c r="AH366" s="73" t="s">
        <v>474</v>
      </c>
      <c r="AI366" s="74" t="s">
        <v>31</v>
      </c>
      <c r="AJ366" s="75" t="str">
        <f>IF(AH366="","-",IF(VLOOKUP(AH366,'S1-MR'!$D$7:$U$61,7,0)=0,"-",IF(AND(AH366=AH366,OR(AI366="T",AI366="P")),VLOOKUP(AH366,'S1-MR'!$D$7:$U$61,7,0),"-")))</f>
        <v>FHS</v>
      </c>
      <c r="AK366" s="75" t="str">
        <f>IF(AH366="","-",IF(VLOOKUP(AH366,'S1-MR'!$D$7:$U$61,8,0)=0,"-",IF(AND(AH366=AH366,OR(AI366="T",AI366="P")),VLOOKUP(AH366,'S1-MR'!$D$7:$U$61,8,0),"-")))</f>
        <v>-</v>
      </c>
      <c r="AL366" s="75" t="str">
        <f>IF(AH366="","-",IF(VLOOKUP(AH366,'S1-MR'!$D$7:$U$61,9,0)=0,"-",IF(AND(AH366=AH366,OR(AI366="T",AI366="P")),VLOOKUP(AH366,'S1-MR'!$D$7:$U$61,9,0),"-")))</f>
        <v>-</v>
      </c>
      <c r="AM366" s="75" t="str">
        <f>IF(AH366="","-",IF(VLOOKUP(AH366,'S1-MR'!$D$7:$U$61,17,0)=0,"-",IF(AND(AH366=AH366,AI366="P"),VLOOKUP(AH366,'S1-MR'!$D$7:$U$61,17,0),"-")))</f>
        <v>-</v>
      </c>
      <c r="AN366" s="76" t="str">
        <f>IF(AH366="","-",IF(VLOOKUP(AH366,'S1-MR'!$D$7:$U$61,18,0)=0,"-",IF(AND(AH366=AH366,AI366="P"),VLOOKUP(AH366,'S1-MR'!$D$7:$U$61,18,0),"-")))</f>
        <v>-</v>
      </c>
      <c r="AO366" s="79" t="s">
        <v>245</v>
      </c>
      <c r="AP366" s="78" t="s">
        <v>12</v>
      </c>
      <c r="AQ366" s="72"/>
      <c r="AR366" s="82"/>
      <c r="AS366" s="72"/>
      <c r="AT366" s="75" t="str">
        <f>IF(AR366="","-",IF(VLOOKUP(AR366,'S1-MR'!$D$7:$U$61,7,0)=0,"-",IF(AND(AR366=AR366,OR(AS366="T",AS366="P")),VLOOKUP(AR366,'S1-MR'!$D$7:$U$61,7,0),"-")))</f>
        <v>-</v>
      </c>
      <c r="AU366" s="75" t="str">
        <f>IF(AR366="","-",IF(VLOOKUP(AR366,'S1-MR'!$D$7:$U$61,8,0)=0,"-",IF(AND(AR366=AR366,OR(AS366="T",AS366="P")),VLOOKUP(AR366,'S1-MR'!$D$7:$U$61,8,0),"-")))</f>
        <v>-</v>
      </c>
      <c r="AV366" s="75" t="str">
        <f>IF(AR366="","-",IF(VLOOKUP(AR366,'S1-MR'!$D$7:$U$61,9,0)=0,"-",IF(AND(AR366=AR366,OR(AS366="T",AS366="P")),VLOOKUP(AR366,'S1-MR'!$D$7:$U$61,9,0),"-")))</f>
        <v>-</v>
      </c>
      <c r="AW366" s="75" t="str">
        <f>IF(AR366="","-",IF(VLOOKUP(AR366,'S1-MR'!$D$7:$U$61,17,0)=0,"-",IF(AND(AR366=AR366,AS366="P"),VLOOKUP(AR366,'S1-MR'!$D$7:$U$61,17,0),"-")))</f>
        <v>-</v>
      </c>
      <c r="AX366" s="76" t="str">
        <f>IF(AR366="","-",IF(VLOOKUP(AR366,'S1-MR'!$D$7:$U$61,18,0)=0,"-",IF(AND(AR366=AR366,AS366="P"),VLOOKUP(AR366,'S1-MR'!$D$7:$U$61,18,0),"-")))</f>
        <v>-</v>
      </c>
      <c r="AY366" s="79" t="s">
        <v>245</v>
      </c>
      <c r="AZ366" s="81"/>
      <c r="BA366" s="22"/>
      <c r="BB366" s="22"/>
      <c r="BC366" s="22"/>
      <c r="BD366" s="22"/>
      <c r="BE366" s="2"/>
      <c r="BF366" s="2"/>
      <c r="BG366" s="2"/>
      <c r="BH366" s="2"/>
      <c r="BI366" s="2"/>
      <c r="BJ366" s="2"/>
    </row>
    <row r="367" spans="1:62" ht="14.25" customHeight="1">
      <c r="A367" s="23">
        <v>7</v>
      </c>
      <c r="B367" s="38" t="s">
        <v>730</v>
      </c>
      <c r="C367" s="72"/>
      <c r="D367" s="82"/>
      <c r="E367" s="72"/>
      <c r="F367" s="75" t="str">
        <f>IF(D367="","-",IF(VLOOKUP(D367,'S1-MR'!$D$7:$U$61,7,0)=0,"-",IF(AND(D367=D367,OR(E367="T",E367="P")),VLOOKUP(D367,'S1-MR'!$D$7:$U$61,7,0),"-")))</f>
        <v>-</v>
      </c>
      <c r="G367" s="75" t="str">
        <f>IF(D367="","-",IF(VLOOKUP(D367,'S1-MR'!$D$7:$U$61,8,0)=0,"-",IF(AND(D367=D367,OR(E367="T",E367="P")),VLOOKUP(D367,'S1-MR'!$D$7:$U$61,8,0),"-")))</f>
        <v>-</v>
      </c>
      <c r="H367" s="75" t="str">
        <f>IF(D367="","-",IF(VLOOKUP(D367,'S1-MR'!$D$7:$U$61,9,0)=0,"-",IF(AND(D367=D367,OR(E367="T",E367="P")),VLOOKUP(D367,'S1-MR'!$D$7:$U$61,9,0),"-")))</f>
        <v>-</v>
      </c>
      <c r="I367" s="75" t="str">
        <f>IF(D367="","-",IF(VLOOKUP(D367,'S1-MR'!$D$7:$U$61,17,0)=0,"-",IF(AND(D367=D367,E367="P"),VLOOKUP(D367,'S1-MR'!$D$7:$U$61,17,0),"-")))</f>
        <v>-</v>
      </c>
      <c r="J367" s="76" t="str">
        <f>IF(D367="","-",IF(VLOOKUP(D367,'S1-MR'!$D$7:$U$61,18,0)=0,"-",IF(AND(D367=D367,E367="P"),VLOOKUP(D367,'S1-MR'!$D$7:$U$61,18,0),"-")))</f>
        <v>-</v>
      </c>
      <c r="K367" s="77" t="s">
        <v>251</v>
      </c>
      <c r="L367" s="81"/>
      <c r="M367" s="72"/>
      <c r="N367" s="73" t="s">
        <v>153</v>
      </c>
      <c r="O367" s="74" t="s">
        <v>31</v>
      </c>
      <c r="P367" s="75" t="str">
        <f>IF(N367="","-",IF(VLOOKUP(N367,'S1-MR'!$D$7:$U$61,7,0)=0,"-",IF(AND(N367=N367,OR(O367="T",O367="P")),VLOOKUP(N367,'S1-MR'!$D$7:$U$61,7,0),"-")))</f>
        <v>IFY</v>
      </c>
      <c r="Q367" s="75" t="str">
        <f>IF(N367="","-",IF(VLOOKUP(N367,'S1-MR'!$D$7:$U$61,8,0)=0,"-",IF(AND(N367=N367,OR(O367="T",O367="P")),VLOOKUP(N367,'S1-MR'!$D$7:$U$61,8,0),"-")))</f>
        <v>-</v>
      </c>
      <c r="R367" s="75" t="str">
        <f>IF(N367="","-",IF(VLOOKUP(N367,'S1-MR'!$D$7:$U$61,9,0)=0,"-",IF(AND(N367=N367,OR(O367="T",O367="P")),VLOOKUP(N367,'S1-MR'!$D$7:$U$61,9,0),"-")))</f>
        <v>-</v>
      </c>
      <c r="S367" s="75" t="str">
        <f>IF(N367="","-",IF(VLOOKUP(N367,'S1-MR'!$D$7:$U$61,17,0)=0,"-",IF(AND(N367=N367,O367="P"),VLOOKUP(N367,'S1-MR'!$D$7:$U$61,17,0),"-")))</f>
        <v>-</v>
      </c>
      <c r="T367" s="76" t="str">
        <f>IF(N367="","-",IF(VLOOKUP(N367,'S1-MR'!$D$7:$U$61,18,0)=0,"-",IF(AND(N367=N367,O367="P"),VLOOKUP(N367,'S1-MR'!$D$7:$U$61,18,0),"-")))</f>
        <v>-</v>
      </c>
      <c r="U367" s="79" t="s">
        <v>251</v>
      </c>
      <c r="V367" s="78" t="s">
        <v>79</v>
      </c>
      <c r="W367" s="72"/>
      <c r="X367" s="73" t="s">
        <v>155</v>
      </c>
      <c r="Y367" s="74" t="s">
        <v>31</v>
      </c>
      <c r="Z367" s="75" t="str">
        <f>IF(X367="","-",IF(VLOOKUP(X367,'S1-MR'!$D$7:$U$61,7,0)=0,"-",IF(AND(X367=X367,OR(Y367="T",Y367="P")),VLOOKUP(X367,'S1-MR'!$D$7:$U$61,7,0),"-")))</f>
        <v>SAM</v>
      </c>
      <c r="AA367" s="75" t="str">
        <f>IF(X367="","-",IF(VLOOKUP(X367,'S1-MR'!$D$7:$U$61,8,0)=0,"-",IF(AND(X367=X367,OR(Y367="T",Y367="P")),VLOOKUP(X367,'S1-MR'!$D$7:$U$61,8,0),"-")))</f>
        <v>-</v>
      </c>
      <c r="AB367" s="75" t="str">
        <f>IF(X367="","-",IF(VLOOKUP(X367,'S1-MR'!$D$7:$U$61,9,0)=0,"-",IF(AND(X367=X367,OR(Y367="T",Y367="P")),VLOOKUP(X367,'S1-MR'!$D$7:$U$61,9,0),"-")))</f>
        <v>-</v>
      </c>
      <c r="AC367" s="75" t="str">
        <f>IF(X367="","-",IF(VLOOKUP(X367,'S1-MR'!$D$7:$U$61,17,0)=0,"-",IF(AND(X367=X367,Y367="P"),VLOOKUP(X367,'S1-MR'!$D$7:$U$61,17,0),"-")))</f>
        <v>-</v>
      </c>
      <c r="AD367" s="76" t="str">
        <f>IF(X367="","-",IF(VLOOKUP(X367,'S1-MR'!$D$7:$U$61,18,0)=0,"-",IF(AND(X367=X367,Y367="P"),VLOOKUP(X367,'S1-MR'!$D$7:$U$61,18,0),"-")))</f>
        <v>-</v>
      </c>
      <c r="AE367" s="79" t="s">
        <v>251</v>
      </c>
      <c r="AF367" s="78" t="s">
        <v>68</v>
      </c>
      <c r="AG367" s="72"/>
      <c r="AH367" s="73" t="s">
        <v>474</v>
      </c>
      <c r="AI367" s="74" t="s">
        <v>31</v>
      </c>
      <c r="AJ367" s="75" t="str">
        <f>IF(AH367="","-",IF(VLOOKUP(AH367,'S1-MR'!$D$7:$U$61,7,0)=0,"-",IF(AND(AH367=AH367,OR(AI367="T",AI367="P")),VLOOKUP(AH367,'S1-MR'!$D$7:$U$61,7,0),"-")))</f>
        <v>FHS</v>
      </c>
      <c r="AK367" s="75" t="str">
        <f>IF(AH367="","-",IF(VLOOKUP(AH367,'S1-MR'!$D$7:$U$61,8,0)=0,"-",IF(AND(AH367=AH367,OR(AI367="T",AI367="P")),VLOOKUP(AH367,'S1-MR'!$D$7:$U$61,8,0),"-")))</f>
        <v>-</v>
      </c>
      <c r="AL367" s="75" t="str">
        <f>IF(AH367="","-",IF(VLOOKUP(AH367,'S1-MR'!$D$7:$U$61,9,0)=0,"-",IF(AND(AH367=AH367,OR(AI367="T",AI367="P")),VLOOKUP(AH367,'S1-MR'!$D$7:$U$61,9,0),"-")))</f>
        <v>-</v>
      </c>
      <c r="AM367" s="75" t="str">
        <f>IF(AH367="","-",IF(VLOOKUP(AH367,'S1-MR'!$D$7:$U$61,17,0)=0,"-",IF(AND(AH367=AH367,AI367="P"),VLOOKUP(AH367,'S1-MR'!$D$7:$U$61,17,0),"-")))</f>
        <v>-</v>
      </c>
      <c r="AN367" s="76" t="str">
        <f>IF(AH367="","-",IF(VLOOKUP(AH367,'S1-MR'!$D$7:$U$61,18,0)=0,"-",IF(AND(AH367=AH367,AI367="P"),VLOOKUP(AH367,'S1-MR'!$D$7:$U$61,18,0),"-")))</f>
        <v>-</v>
      </c>
      <c r="AO367" s="79" t="s">
        <v>251</v>
      </c>
      <c r="AP367" s="78" t="s">
        <v>12</v>
      </c>
      <c r="AQ367" s="72"/>
      <c r="AR367" s="82"/>
      <c r="AS367" s="72"/>
      <c r="AT367" s="75" t="str">
        <f>IF(AR367="","-",IF(VLOOKUP(AR367,'S1-MR'!$D$7:$U$61,7,0)=0,"-",IF(AND(AR367=AR367,OR(AS367="T",AS367="P")),VLOOKUP(AR367,'S1-MR'!$D$7:$U$61,7,0),"-")))</f>
        <v>-</v>
      </c>
      <c r="AU367" s="75" t="str">
        <f>IF(AR367="","-",IF(VLOOKUP(AR367,'S1-MR'!$D$7:$U$61,8,0)=0,"-",IF(AND(AR367=AR367,OR(AS367="T",AS367="P")),VLOOKUP(AR367,'S1-MR'!$D$7:$U$61,8,0),"-")))</f>
        <v>-</v>
      </c>
      <c r="AV367" s="75" t="str">
        <f>IF(AR367="","-",IF(VLOOKUP(AR367,'S1-MR'!$D$7:$U$61,9,0)=0,"-",IF(AND(AR367=AR367,OR(AS367="T",AS367="P")),VLOOKUP(AR367,'S1-MR'!$D$7:$U$61,9,0),"-")))</f>
        <v>-</v>
      </c>
      <c r="AW367" s="75" t="str">
        <f>IF(AR367="","-",IF(VLOOKUP(AR367,'S1-MR'!$D$7:$U$61,17,0)=0,"-",IF(AND(AR367=AR367,AS367="P"),VLOOKUP(AR367,'S1-MR'!$D$7:$U$61,17,0),"-")))</f>
        <v>-</v>
      </c>
      <c r="AX367" s="76" t="str">
        <f>IF(AR367="","-",IF(VLOOKUP(AR367,'S1-MR'!$D$7:$U$61,18,0)=0,"-",IF(AND(AR367=AR367,AS367="P"),VLOOKUP(AR367,'S1-MR'!$D$7:$U$61,18,0),"-")))</f>
        <v>-</v>
      </c>
      <c r="AY367" s="79" t="s">
        <v>251</v>
      </c>
      <c r="AZ367" s="81"/>
      <c r="BA367" s="22"/>
      <c r="BB367" s="22"/>
      <c r="BC367" s="22"/>
      <c r="BD367" s="22"/>
      <c r="BE367" s="2"/>
      <c r="BF367" s="2"/>
      <c r="BG367" s="2"/>
      <c r="BH367" s="2"/>
      <c r="BI367" s="2"/>
      <c r="BJ367" s="2"/>
    </row>
    <row r="368" spans="1:62" ht="14.25" customHeight="1">
      <c r="A368" s="23">
        <v>7</v>
      </c>
      <c r="B368" s="38" t="s">
        <v>730</v>
      </c>
      <c r="C368" s="72"/>
      <c r="D368" s="73"/>
      <c r="E368" s="74"/>
      <c r="F368" s="75" t="str">
        <f>IF(D368="","-",IF(VLOOKUP(D368,'S1-TB'!$D$7:$U$58,7,0)=0,"-",IF(AND(D368=D368,OR(E368="T",E368="P")),VLOOKUP(D368,'S1-TB'!$D$7:$U$58,7,0),"-")))</f>
        <v>-</v>
      </c>
      <c r="G368" s="75" t="str">
        <f>IF(D368="","-",IF(VLOOKUP(D368,'S1-TB'!$D$7:$U$58,8,0)=0,"-",IF(AND(D368=D368,OR(E368="T",E368="P")),VLOOKUP(D368,'S1-TB'!$D$7:$U$58,8,0),"-")))</f>
        <v>-</v>
      </c>
      <c r="H368" s="75" t="str">
        <f>IF(D368="","-",IF(VLOOKUP(D368,'S1-TB'!$D$7:$U$58,9,0)=0,"-",IF(AND(D368=D368,OR(E368="T",E368="P")),VLOOKUP(D368,'S1-TB'!$D$7:$U$58,9,0),"-")))</f>
        <v>-</v>
      </c>
      <c r="I368" s="75" t="str">
        <f>IF(D368="","-",IF(VLOOKUP(D368,'S1-TB'!$D$7:$U$58,17,0)=0,"-",IF(AND(D368=D368,E368="P"),VLOOKUP(D368,'S1-TB'!$D$7:$U$58,17,0),"-")))</f>
        <v>-</v>
      </c>
      <c r="J368" s="76" t="str">
        <f>IF(D368="","-",IF(VLOOKUP(D368,'S1-TB'!$D$7:$U$58,18,0)=0,"-",IF(AND(D368=D368,E368="P"),VLOOKUP(D368,'S1-TB'!$D$7:$U$58,18,0),"-")))</f>
        <v>-</v>
      </c>
      <c r="K368" s="77" t="s">
        <v>259</v>
      </c>
      <c r="L368" s="81"/>
      <c r="M368" s="72"/>
      <c r="N368" s="73" t="s">
        <v>682</v>
      </c>
      <c r="O368" s="74" t="s">
        <v>38</v>
      </c>
      <c r="P368" s="75" t="str">
        <f>IF(N368="","-",IF(VLOOKUP(N368,'S1-TB'!$D$7:$U$58,7,0)=0,"-",IF(AND(N368=N368,OR(O368="T",O368="P")),VLOOKUP(N368,'S1-TB'!$D$7:$U$58,7,0),"-")))</f>
        <v>YUL</v>
      </c>
      <c r="Q368" s="75" t="str">
        <f>IF(N368="","-",IF(VLOOKUP(N368,'S1-TB'!$D$7:$U$58,8,0)=0,"-",IF(AND(N368=N368,OR(O368="T",O368="P")),VLOOKUP(N368,'S1-TB'!$D$7:$U$58,8,0),"-")))</f>
        <v>NJT</v>
      </c>
      <c r="R368" s="75" t="str">
        <f>IF(N368="","-",IF(VLOOKUP(N368,'S1-TB'!$D$7:$U$58,9,0)=0,"-",IF(AND(N368=N368,OR(O368="T",O368="P")),VLOOKUP(N368,'S1-TB'!$D$7:$U$58,9,0),"-")))</f>
        <v>-</v>
      </c>
      <c r="S368" s="75" t="str">
        <f>IF(N368="","-",IF(VLOOKUP(N368,'S1-TB'!$D$7:$U$58,17,0)=0,"-",IF(AND(N368=N368,O368="P"),VLOOKUP(N368,'S1-TB'!$D$7:$U$58,17,0),"-")))</f>
        <v>SNH</v>
      </c>
      <c r="T368" s="76" t="str">
        <f>IF(N368="","-",IF(VLOOKUP(N368,'S1-TB'!$D$7:$U$58,18,0)=0,"-",IF(AND(N368=N368,O368="P"),VLOOKUP(N368,'S1-TB'!$D$7:$U$58,18,0),"-")))</f>
        <v>PYS</v>
      </c>
      <c r="U368" s="79" t="s">
        <v>259</v>
      </c>
      <c r="V368" s="78" t="s">
        <v>727</v>
      </c>
      <c r="W368" s="72"/>
      <c r="X368" s="73" t="s">
        <v>673</v>
      </c>
      <c r="Y368" s="74" t="s">
        <v>38</v>
      </c>
      <c r="Z368" s="75" t="str">
        <f>IF(X368="","-",IF(VLOOKUP(X368,'S1-TB'!$D$7:$U$58,7,0)=0,"-",IF(AND(X368=X368,OR(Y368="T",Y368="P")),VLOOKUP(X368,'S1-TB'!$D$7:$U$58,7,0),"-")))</f>
        <v>EAN</v>
      </c>
      <c r="AA368" s="75" t="str">
        <f>IF(X368="","-",IF(VLOOKUP(X368,'S1-TB'!$D$7:$U$58,8,0)=0,"-",IF(AND(X368=X368,OR(Y368="T",Y368="P")),VLOOKUP(X368,'S1-TB'!$D$7:$U$58,8,0),"-")))</f>
        <v>ANM</v>
      </c>
      <c r="AB368" s="75" t="str">
        <f>IF(X368="","-",IF(VLOOKUP(X368,'S1-TB'!$D$7:$U$58,9,0)=0,"-",IF(AND(X368=X368,OR(Y368="T",Y368="P")),VLOOKUP(X368,'S1-TB'!$D$7:$U$58,9,0),"-")))</f>
        <v>-</v>
      </c>
      <c r="AC368" s="75" t="str">
        <f>IF(X368="","-",IF(VLOOKUP(X368,'S1-TB'!$D$7:$U$58,17,0)=0,"-",IF(AND(X368=X368,Y368="P"),VLOOKUP(X368,'S1-TB'!$D$7:$U$58,17,0),"-")))</f>
        <v>SNH</v>
      </c>
      <c r="AD368" s="76" t="str">
        <f>IF(X368="","-",IF(VLOOKUP(X368,'S1-TB'!$D$7:$U$58,18,0)=0,"-",IF(AND(X368=X368,Y368="P"),VLOOKUP(X368,'S1-TB'!$D$7:$U$58,18,0),"-")))</f>
        <v>PYS</v>
      </c>
      <c r="AE368" s="79" t="s">
        <v>259</v>
      </c>
      <c r="AF368" s="78" t="s">
        <v>728</v>
      </c>
      <c r="AG368" s="72"/>
      <c r="AH368" s="73" t="s">
        <v>688</v>
      </c>
      <c r="AI368" s="74" t="s">
        <v>38</v>
      </c>
      <c r="AJ368" s="75" t="str">
        <f>IF(AH368="","-",IF(VLOOKUP(AH368,'S1-TB'!$D$7:$U$58,7,0)=0,"-",IF(AND(AH368=AH368,OR(AI368="T",AI368="P")),VLOOKUP(AH368,'S1-TB'!$D$7:$U$58,7,0),"-")))</f>
        <v>RFK</v>
      </c>
      <c r="AK368" s="75" t="str">
        <f>IF(AH368="","-",IF(VLOOKUP(AH368,'S1-TB'!$D$7:$U$58,8,0)=0,"-",IF(AND(AH368=AH368,OR(AI368="T",AI368="P")),VLOOKUP(AH368,'S1-TB'!$D$7:$U$58,8,0),"-")))</f>
        <v>APT</v>
      </c>
      <c r="AL368" s="75" t="str">
        <f>IF(AH368="","-",IF(VLOOKUP(AH368,'S1-TB'!$D$7:$U$58,9,0)=0,"-",IF(AND(AH368=AH368,OR(AI368="T",AI368="P")),VLOOKUP(AH368,'S1-TB'!$D$7:$U$58,9,0),"-")))</f>
        <v>-</v>
      </c>
      <c r="AM368" s="75" t="str">
        <f>IF(AH368="","-",IF(VLOOKUP(AH368,'S1-TB'!$D$7:$U$58,17,0)=0,"-",IF(AND(AH368=AH368,AI368="P"),VLOOKUP(AH368,'S1-TB'!$D$7:$U$58,17,0),"-")))</f>
        <v>SNH</v>
      </c>
      <c r="AN368" s="76" t="str">
        <f>IF(AH368="","-",IF(VLOOKUP(AH368,'S1-TB'!$D$7:$U$58,18,0)=0,"-",IF(AND(AH368=AH368,AI368="P"),VLOOKUP(AH368,'S1-TB'!$D$7:$U$58,18,0),"-")))</f>
        <v>-</v>
      </c>
      <c r="AO368" s="79" t="s">
        <v>259</v>
      </c>
      <c r="AP368" s="78" t="s">
        <v>728</v>
      </c>
      <c r="AQ368" s="72"/>
      <c r="AR368" s="73" t="s">
        <v>677</v>
      </c>
      <c r="AS368" s="74" t="s">
        <v>31</v>
      </c>
      <c r="AT368" s="75" t="str">
        <f>IF(AR368="","-",IF(VLOOKUP(AR368,'S1-TB'!$D$7:$U$58,7,0)=0,"-",IF(AND(AR368=AR368,OR(AS368="T",AS368="P")),VLOOKUP(AR368,'S1-TB'!$D$7:$U$58,7,0),"-")))</f>
        <v>YUL</v>
      </c>
      <c r="AU368" s="75" t="str">
        <f>IF(AR368="","-",IF(VLOOKUP(AR368,'S1-TB'!$D$7:$U$58,8,0)=0,"-",IF(AND(AR368=AR368,OR(AS368="T",AS368="P")),VLOOKUP(AR368,'S1-TB'!$D$7:$U$58,8,0),"-")))</f>
        <v>NJT</v>
      </c>
      <c r="AV368" s="75" t="str">
        <f>IF(AR368="","-",IF(VLOOKUP(AR368,'S1-TB'!$D$7:$U$58,9,0)=0,"-",IF(AND(AR368=AR368,OR(AS368="T",AS368="P")),VLOOKUP(AR368,'S1-TB'!$D$7:$U$58,9,0),"-")))</f>
        <v>-</v>
      </c>
      <c r="AW368" s="75" t="str">
        <f>IF(AR368="","-",IF(VLOOKUP(AR368,'S1-TB'!$D$7:$U$58,17,0)=0,"-",IF(AND(AR368=AR368,AS368="P"),VLOOKUP(AR368,'S1-TB'!$D$7:$U$58,17,0),"-")))</f>
        <v>-</v>
      </c>
      <c r="AX368" s="76" t="str">
        <f>IF(AR368="","-",IF(VLOOKUP(AR368,'S1-TB'!$D$7:$U$58,18,0)=0,"-",IF(AND(AR368=AR368,AS368="P"),VLOOKUP(AR368,'S1-TB'!$D$7:$U$58,18,0),"-")))</f>
        <v>-</v>
      </c>
      <c r="AY368" s="79" t="s">
        <v>259</v>
      </c>
      <c r="AZ368" s="78" t="s">
        <v>74</v>
      </c>
      <c r="BA368" s="22"/>
      <c r="BB368" s="22"/>
      <c r="BC368" s="22"/>
      <c r="BD368" s="22"/>
      <c r="BE368" s="2"/>
      <c r="BF368" s="2"/>
      <c r="BG368" s="2"/>
      <c r="BH368" s="2"/>
      <c r="BI368" s="2"/>
      <c r="BJ368" s="2"/>
    </row>
    <row r="369" spans="1:62" ht="14.25" customHeight="1">
      <c r="A369" s="23">
        <v>7</v>
      </c>
      <c r="B369" s="38" t="s">
        <v>730</v>
      </c>
      <c r="C369" s="66"/>
      <c r="D369" s="67"/>
      <c r="E369" s="66"/>
      <c r="F369" s="68"/>
      <c r="G369" s="68"/>
      <c r="H369" s="68"/>
      <c r="I369" s="68"/>
      <c r="J369" s="69"/>
      <c r="K369" s="181"/>
      <c r="L369" s="71"/>
      <c r="M369" s="66"/>
      <c r="N369" s="67"/>
      <c r="O369" s="66"/>
      <c r="P369" s="68"/>
      <c r="Q369" s="68"/>
      <c r="R369" s="68"/>
      <c r="S369" s="68"/>
      <c r="T369" s="69"/>
      <c r="U369" s="183"/>
      <c r="V369" s="71"/>
      <c r="W369" s="66"/>
      <c r="X369" s="67"/>
      <c r="Y369" s="66"/>
      <c r="Z369" s="68"/>
      <c r="AA369" s="68"/>
      <c r="AB369" s="68"/>
      <c r="AC369" s="68"/>
      <c r="AD369" s="69"/>
      <c r="AE369" s="183"/>
      <c r="AF369" s="71"/>
      <c r="AG369" s="66"/>
      <c r="AH369" s="67"/>
      <c r="AI369" s="66"/>
      <c r="AJ369" s="68"/>
      <c r="AK369" s="68"/>
      <c r="AL369" s="68"/>
      <c r="AM369" s="68"/>
      <c r="AN369" s="69"/>
      <c r="AO369" s="183"/>
      <c r="AP369" s="71"/>
      <c r="AQ369" s="66"/>
      <c r="AR369" s="67"/>
      <c r="AS369" s="66"/>
      <c r="AT369" s="68"/>
      <c r="AU369" s="68"/>
      <c r="AV369" s="68"/>
      <c r="AW369" s="68"/>
      <c r="AX369" s="69"/>
      <c r="AY369" s="183"/>
      <c r="AZ369" s="71"/>
      <c r="BA369" s="22"/>
      <c r="BB369" s="22"/>
      <c r="BC369" s="22"/>
      <c r="BD369" s="22"/>
      <c r="BE369" s="2"/>
      <c r="BF369" s="2"/>
      <c r="BG369" s="2"/>
      <c r="BH369" s="2"/>
      <c r="BI369" s="2"/>
      <c r="BJ369" s="2"/>
    </row>
    <row r="370" spans="1:62" ht="14.25" customHeight="1">
      <c r="A370" s="23">
        <v>7</v>
      </c>
      <c r="B370" s="38" t="s">
        <v>730</v>
      </c>
      <c r="C370" s="184"/>
      <c r="D370" s="185"/>
      <c r="E370" s="184"/>
      <c r="F370" s="187" t="str">
        <f>IF(D370="","-",IF(VLOOKUP(D370,'D3 TI'!$D$7:$U$47,7,0)=0,"-",IF(AND(D370=D370,OR(E370="T",E370="P")),VLOOKUP(D370,'D3 TI'!$D$7:$U$47,7,0),"-")))</f>
        <v>-</v>
      </c>
      <c r="G370" s="187" t="str">
        <f>IF(D370="","-",IF(VLOOKUP(D370,'D3 TI'!$D$7:$U$47,8,0)=0,"-",IF(AND(D370=D370,OR(E370="T",E370="P")),VLOOKUP(D370,'D3 TI'!$D$7:$U$47,8,0),"-")))</f>
        <v>-</v>
      </c>
      <c r="H370" s="187" t="str">
        <f>IF(D370="","-",IF(VLOOKUP(D370,'D3 TI'!$D$7:$U$47,9,0)=0,"-",IF(AND(D370=D370,OR(E370="T",E370="P")),VLOOKUP(D370,'D3 TI'!$D$7:$U$47,9,0),"-")))</f>
        <v>-</v>
      </c>
      <c r="I370" s="187" t="str">
        <f>IF(D370="","-",IF(VLOOKUP(D370,'D3 TI'!$D$7:$U$47,17,0)=0,"-",IF(AND(D370=D370,E370="P"),VLOOKUP(D370,'D3 TI'!$D$7:$U$47,17,0),"-")))</f>
        <v>-</v>
      </c>
      <c r="J370" s="189" t="str">
        <f>IF(D370="","-",IF(VLOOKUP(D370,'D3 TI'!$D$7:$U$47,18,0)=0,"-",IF(AND(D370=D370,E370="P"),VLOOKUP(D370,'D3 TI'!$D$7:$U$47,18,0),"-")))</f>
        <v>-</v>
      </c>
      <c r="K370" s="191" t="s">
        <v>269</v>
      </c>
      <c r="L370" s="203"/>
      <c r="M370" s="184"/>
      <c r="N370" s="185" t="s">
        <v>267</v>
      </c>
      <c r="O370" s="186" t="s">
        <v>38</v>
      </c>
      <c r="P370" s="187" t="str">
        <f>IF(N370="","-",IF(VLOOKUP(N370,'D3 TI'!$D$7:$U$47,7,0)=0,"-",IF(AND(N370=N370,OR(O370="T",O370="P")),VLOOKUP(N370,'D3 TI'!$D$7:$U$47,7,0),"-")))</f>
        <v>THJ</v>
      </c>
      <c r="Q370" s="187" t="str">
        <f>IF(N370="","-",IF(VLOOKUP(N370,'D3 TI'!$D$7:$U$47,8,0)=0,"-",IF(AND(N370=N370,OR(O370="T",O370="P")),VLOOKUP(N370,'D3 TI'!$D$7:$U$47,8,0),"-")))</f>
        <v>-</v>
      </c>
      <c r="R370" s="187" t="str">
        <f>IF(N370="","-",IF(VLOOKUP(N370,'D3 TI'!$D$7:$U$47,9,0)=0,"-",IF(AND(N370=N370,OR(O370="T",O370="P")),VLOOKUP(N370,'D3 TI'!$D$7:$U$47,9,0),"-")))</f>
        <v>-</v>
      </c>
      <c r="S370" s="187" t="str">
        <f>IF(N370="","-",IF(VLOOKUP(N370,'D3 TI'!$D$7:$U$47,17,0)=0,"-",IF(AND(N370=N370,O370="P"),VLOOKUP(N370,'D3 TI'!$D$7:$U$47,17,0),"-")))</f>
        <v>-</v>
      </c>
      <c r="T370" s="189" t="str">
        <f>IF(N370="","-",IF(VLOOKUP(N370,'D3 TI'!$D$7:$U$47,18,0)=0,"-",IF(AND(N370=N370,O370="P"),VLOOKUP(N370,'D3 TI'!$D$7:$U$47,18,0),"-")))</f>
        <v>-</v>
      </c>
      <c r="U370" s="195" t="s">
        <v>269</v>
      </c>
      <c r="V370" s="192" t="s">
        <v>77</v>
      </c>
      <c r="W370" s="184"/>
      <c r="X370" s="185" t="s">
        <v>153</v>
      </c>
      <c r="Y370" s="186" t="s">
        <v>38</v>
      </c>
      <c r="Z370" s="187" t="str">
        <f>IF(X370="","-",IF(VLOOKUP(X370,'D3 TI'!$D$7:$U$47,7,0)=0,"-",IF(AND(X370=X370,OR(Y370="T",Y370="P")),VLOOKUP(X370,'D3 TI'!$D$7:$U$47,7,0),"-")))</f>
        <v>IFY</v>
      </c>
      <c r="AA370" s="187" t="str">
        <f>IF(X370="","-",IF(VLOOKUP(X370,'D3 TI'!$D$7:$U$47,8,0)=0,"-",IF(AND(X370=X370,OR(Y370="T",Y370="P")),VLOOKUP(X370,'D3 TI'!$D$7:$U$47,8,0),"-")))</f>
        <v>-</v>
      </c>
      <c r="AB370" s="187" t="str">
        <f>IF(X370="","-",IF(VLOOKUP(X370,'D3 TI'!$D$7:$U$47,9,0)=0,"-",IF(AND(X370=X370,OR(Y370="T",Y370="P")),VLOOKUP(X370,'D3 TI'!$D$7:$U$47,9,0),"-")))</f>
        <v>-</v>
      </c>
      <c r="AC370" s="187" t="str">
        <f>IF(X370="","-",IF(VLOOKUP(X370,'D3 TI'!$D$7:$U$47,17,0)=0,"-",IF(AND(X370=X370,Y370="P"),VLOOKUP(X370,'D3 TI'!$D$7:$U$47,17,0),"-")))</f>
        <v>-</v>
      </c>
      <c r="AD370" s="189" t="str">
        <f>IF(X370="","-",IF(VLOOKUP(X370,'D3 TI'!$D$7:$U$47,18,0)=0,"-",IF(AND(X370=X370,Y370="P"),VLOOKUP(X370,'D3 TI'!$D$7:$U$47,18,0),"-")))</f>
        <v>-</v>
      </c>
      <c r="AE370" s="195" t="s">
        <v>269</v>
      </c>
      <c r="AF370" s="192" t="s">
        <v>26</v>
      </c>
      <c r="AG370" s="184"/>
      <c r="AH370" s="185"/>
      <c r="AI370" s="186"/>
      <c r="AJ370" s="187" t="str">
        <f>IF(AH370="","-",IF(VLOOKUP(AH370,'D3 TI'!$D$7:$U$47,7,0)=0,"-",IF(AND(AH370=AH370,OR(AI370="T",AI370="P")),VLOOKUP(AH370,'D3 TI'!$D$7:$U$47,7,0),"-")))</f>
        <v>-</v>
      </c>
      <c r="AK370" s="187" t="str">
        <f>IF(AH370="","-",IF(VLOOKUP(AH370,'D3 TI'!$D$7:$U$47,8,0)=0,"-",IF(AND(AH370=AH370,OR(AI370="T",AI370="P")),VLOOKUP(AH370,'D3 TI'!$D$7:$U$47,8,0),"-")))</f>
        <v>-</v>
      </c>
      <c r="AL370" s="187" t="str">
        <f>IF(AH370="","-",IF(VLOOKUP(AH370,'D3 TI'!$D$7:$U$47,9,0)=0,"-",IF(AND(AH370=AH370,OR(AI370="T",AI370="P")),VLOOKUP(AH370,'D3 TI'!$D$7:$U$47,9,0),"-")))</f>
        <v>-</v>
      </c>
      <c r="AM370" s="187" t="str">
        <f>IF(AH370="","-",IF(VLOOKUP(AH370,'D3 TI'!$D$7:$U$47,17,0)=0,"-",IF(AND(AH370=AH370,AI370="P"),VLOOKUP(AH370,'D3 TI'!$D$7:$U$47,17,0),"-")))</f>
        <v>-</v>
      </c>
      <c r="AN370" s="189" t="str">
        <f>IF(AH370="","-",IF(VLOOKUP(AH370,'D3 TI'!$D$7:$U$47,18,0)=0,"-",IF(AND(AH370=AH370,AI370="P"),VLOOKUP(AH370,'D3 TI'!$D$7:$U$47,18,0),"-")))</f>
        <v>-</v>
      </c>
      <c r="AO370" s="195" t="s">
        <v>269</v>
      </c>
      <c r="AP370" s="203"/>
      <c r="AQ370" s="184"/>
      <c r="AR370" s="185" t="s">
        <v>346</v>
      </c>
      <c r="AS370" s="186" t="s">
        <v>38</v>
      </c>
      <c r="AT370" s="187" t="str">
        <f>IF(AR370="","-",IF(VLOOKUP(AR370,'D3 TI'!$D$7:$U$47,7,0)=0,"-",IF(AND(AR370=AR370,OR(AS370="T",AS370="P")),VLOOKUP(AR370,'D3 TI'!$D$7:$U$47,7,0),"-")))</f>
        <v>TNT</v>
      </c>
      <c r="AU370" s="187" t="str">
        <f>IF(AR370="","-",IF(VLOOKUP(AR370,'D3 TI'!$D$7:$U$47,8,0)=0,"-",IF(AND(AR370=AR370,OR(AS370="T",AS370="P")),VLOOKUP(AR370,'D3 TI'!$D$7:$U$47,8,0),"-")))</f>
        <v>-</v>
      </c>
      <c r="AV370" s="187" t="str">
        <f>IF(AR370="","-",IF(VLOOKUP(AR370,'D3 TI'!$D$7:$U$47,9,0)=0,"-",IF(AND(AR370=AR370,OR(AS370="T",AS370="P")),VLOOKUP(AR370,'D3 TI'!$D$7:$U$47,9,0),"-")))</f>
        <v>-</v>
      </c>
      <c r="AW370" s="187" t="str">
        <f>IF(AR370="","-",IF(VLOOKUP(AR370,'D3 TI'!$D$7:$U$47,17,0)=0,"-",IF(AND(AR370=AR370,AS370="P"),VLOOKUP(AR370,'D3 TI'!$D$7:$U$47,17,0),"-")))</f>
        <v>AKH</v>
      </c>
      <c r="AX370" s="189" t="str">
        <f>IF(AR370="","-",IF(VLOOKUP(AR370,'D3 TI'!$D$7:$U$47,18,0)=0,"-",IF(AND(AR370=AR370,AS370="P"),VLOOKUP(AR370,'D3 TI'!$D$7:$U$47,18,0),"-")))</f>
        <v>-</v>
      </c>
      <c r="AY370" s="195" t="s">
        <v>269</v>
      </c>
      <c r="AZ370" s="192" t="s">
        <v>46</v>
      </c>
      <c r="BA370" s="22"/>
      <c r="BB370" s="22"/>
      <c r="BC370" s="22"/>
      <c r="BD370" s="22"/>
      <c r="BE370" s="2"/>
      <c r="BF370" s="2"/>
      <c r="BG370" s="2"/>
      <c r="BH370" s="2"/>
      <c r="BI370" s="2"/>
      <c r="BJ370" s="2"/>
    </row>
    <row r="371" spans="1:62" ht="14.25" customHeight="1">
      <c r="A371" s="23">
        <v>7</v>
      </c>
      <c r="B371" s="38" t="s">
        <v>730</v>
      </c>
      <c r="C371" s="184"/>
      <c r="D371" s="685"/>
      <c r="E371" s="686"/>
      <c r="F371" s="187" t="str">
        <f>IF(D371="","-",IF(VLOOKUP(D371,'D3 TI'!$D$7:$U$47,7,0)=0,"-",IF(AND(D371=D371,OR(E371="T",E371="P")),VLOOKUP(D371,'D3 TI'!$D$7:$U$47,7,0),"-")))</f>
        <v>-</v>
      </c>
      <c r="G371" s="187" t="str">
        <f>IF(D371="","-",IF(VLOOKUP(D371,'D3 TI'!$D$7:$U$47,8,0)=0,"-",IF(AND(D371=D371,OR(E371="T",E371="P")),VLOOKUP(D371,'D3 TI'!$D$7:$U$47,8,0),"-")))</f>
        <v>-</v>
      </c>
      <c r="H371" s="187" t="str">
        <f>IF(D371="","-",IF(VLOOKUP(D371,'D3 TI'!$D$7:$U$47,9,0)=0,"-",IF(AND(D371=D371,OR(E371="T",E371="P")),VLOOKUP(D371,'D3 TI'!$D$7:$U$47,9,0),"-")))</f>
        <v>-</v>
      </c>
      <c r="I371" s="187" t="str">
        <f>IF(D371="","-",IF(VLOOKUP(D371,'D3 TI'!$D$7:$U$47,17,0)=0,"-",IF(AND(D371=D371,E371="P"),VLOOKUP(D371,'D3 TI'!$D$7:$U$47,17,0),"-")))</f>
        <v>-</v>
      </c>
      <c r="J371" s="189" t="str">
        <f>IF(D371="","-",IF(VLOOKUP(D371,'D3 TI'!$D$7:$U$47,18,0)=0,"-",IF(AND(D371=D371,E371="P"),VLOOKUP(D371,'D3 TI'!$D$7:$U$47,18,0),"-")))</f>
        <v>-</v>
      </c>
      <c r="K371" s="209" t="s">
        <v>274</v>
      </c>
      <c r="L371" s="239"/>
      <c r="M371" s="184"/>
      <c r="N371" s="685"/>
      <c r="O371" s="686"/>
      <c r="P371" s="187" t="str">
        <f>IF(N371="","-",IF(VLOOKUP(N371,'D3 TI'!$D$7:$U$47,7,0)=0,"-",IF(AND(N371=N371,OR(O371="T",O371="P")),VLOOKUP(N371,'D3 TI'!$D$7:$U$47,7,0),"-")))</f>
        <v>-</v>
      </c>
      <c r="Q371" s="187" t="str">
        <f>IF(N371="","-",IF(VLOOKUP(N371,'D3 TI'!$D$7:$U$47,8,0)=0,"-",IF(AND(N371=N371,OR(O371="T",O371="P")),VLOOKUP(N371,'D3 TI'!$D$7:$U$47,8,0),"-")))</f>
        <v>-</v>
      </c>
      <c r="R371" s="187" t="str">
        <f>IF(N371="","-",IF(VLOOKUP(N371,'D3 TI'!$D$7:$U$47,9,0)=0,"-",IF(AND(N371=N371,OR(O371="T",O371="P")),VLOOKUP(N371,'D3 TI'!$D$7:$U$47,9,0),"-")))</f>
        <v>-</v>
      </c>
      <c r="S371" s="187" t="str">
        <f>IF(N371="","-",IF(VLOOKUP(N371,'D3 TI'!$D$7:$U$47,17,0)=0,"-",IF(AND(N371=N371,O371="P"),VLOOKUP(N371,'D3 TI'!$D$7:$U$47,17,0),"-")))</f>
        <v>-</v>
      </c>
      <c r="T371" s="189" t="str">
        <f>IF(N371="","-",IF(VLOOKUP(N371,'D3 TI'!$D$7:$U$47,18,0)=0,"-",IF(AND(N371=N371,O371="P"),VLOOKUP(N371,'D3 TI'!$D$7:$U$47,18,0),"-")))</f>
        <v>-</v>
      </c>
      <c r="U371" s="213" t="s">
        <v>274</v>
      </c>
      <c r="V371" s="239"/>
      <c r="W371" s="184"/>
      <c r="X371" s="211"/>
      <c r="Y371" s="214"/>
      <c r="Z371" s="187" t="str">
        <f>IF(X371="","-",IF(VLOOKUP(X371,'D3 TI'!$D$7:$U$47,7,0)=0,"-",IF(AND(X371=X371,OR(Y371="T",Y371="P")),VLOOKUP(X371,'D3 TI'!$D$7:$U$47,7,0),"-")))</f>
        <v>-</v>
      </c>
      <c r="AA371" s="187" t="str">
        <f>IF(X371="","-",IF(VLOOKUP(X371,'D3 TI'!$D$7:$U$47,8,0)=0,"-",IF(AND(X371=X371,OR(Y371="T",Y371="P")),VLOOKUP(X371,'D3 TI'!$D$7:$U$47,8,0),"-")))</f>
        <v>-</v>
      </c>
      <c r="AB371" s="187" t="str">
        <f>IF(X371="","-",IF(VLOOKUP(X371,'D3 TI'!$D$7:$U$47,9,0)=0,"-",IF(AND(X371=X371,OR(Y371="T",Y371="P")),VLOOKUP(X371,'D3 TI'!$D$7:$U$47,9,0),"-")))</f>
        <v>-</v>
      </c>
      <c r="AC371" s="187" t="str">
        <f>IF(X371="","-",IF(VLOOKUP(X371,'D3 TI'!$D$7:$U$47,17,0)=0,"-",IF(AND(X371=X371,Y371="P"),VLOOKUP(X371,'D3 TI'!$D$7:$U$47,17,0),"-")))</f>
        <v>-</v>
      </c>
      <c r="AD371" s="189" t="str">
        <f>IF(X371="","-",IF(VLOOKUP(X371,'D3 TI'!$D$7:$U$47,18,0)=0,"-",IF(AND(X371=X371,Y371="P"),VLOOKUP(X371,'D3 TI'!$D$7:$U$47,18,0),"-")))</f>
        <v>-</v>
      </c>
      <c r="AE371" s="213" t="s">
        <v>274</v>
      </c>
      <c r="AF371" s="239"/>
      <c r="AG371" s="184"/>
      <c r="AH371" s="211" t="s">
        <v>267</v>
      </c>
      <c r="AI371" s="214" t="s">
        <v>38</v>
      </c>
      <c r="AJ371" s="187" t="str">
        <f>IF(AH371="","-",IF(VLOOKUP(AH371,'D3 TI'!$D$7:$U$47,7,0)=0,"-",IF(AND(AH371=AH371,OR(AI371="T",AI371="P")),VLOOKUP(AH371,'D3 TI'!$D$7:$U$47,7,0),"-")))</f>
        <v>THJ</v>
      </c>
      <c r="AK371" s="187" t="str">
        <f>IF(AH371="","-",IF(VLOOKUP(AH371,'D3 TI'!$D$7:$U$47,8,0)=0,"-",IF(AND(AH371=AH371,OR(AI371="T",AI371="P")),VLOOKUP(AH371,'D3 TI'!$D$7:$U$47,8,0),"-")))</f>
        <v>-</v>
      </c>
      <c r="AL371" s="187" t="str">
        <f>IF(AH371="","-",IF(VLOOKUP(AH371,'D3 TI'!$D$7:$U$47,9,0)=0,"-",IF(AND(AH371=AH371,OR(AI371="T",AI371="P")),VLOOKUP(AH371,'D3 TI'!$D$7:$U$47,9,0),"-")))</f>
        <v>-</v>
      </c>
      <c r="AM371" s="187" t="str">
        <f>IF(AH371="","-",IF(VLOOKUP(AH371,'D3 TI'!$D$7:$U$47,17,0)=0,"-",IF(AND(AH371=AH371,AI371="P"),VLOOKUP(AH371,'D3 TI'!$D$7:$U$47,17,0),"-")))</f>
        <v>-</v>
      </c>
      <c r="AN371" s="189" t="str">
        <f>IF(AH371="","-",IF(VLOOKUP(AH371,'D3 TI'!$D$7:$U$47,18,0)=0,"-",IF(AND(AH371=AH371,AI371="P"),VLOOKUP(AH371,'D3 TI'!$D$7:$U$47,18,0),"-")))</f>
        <v>-</v>
      </c>
      <c r="AO371" s="213" t="s">
        <v>274</v>
      </c>
      <c r="AP371" s="210" t="s">
        <v>62</v>
      </c>
      <c r="AQ371" s="184"/>
      <c r="AR371" s="211" t="s">
        <v>346</v>
      </c>
      <c r="AS371" s="214" t="s">
        <v>38</v>
      </c>
      <c r="AT371" s="187" t="str">
        <f>IF(AR371="","-",IF(VLOOKUP(AR371,'D3 TI'!$D$7:$U$47,7,0)=0,"-",IF(AND(AR371=AR371,OR(AS371="T",AS371="P")),VLOOKUP(AR371,'D3 TI'!$D$7:$U$47,7,0),"-")))</f>
        <v>TNT</v>
      </c>
      <c r="AU371" s="187" t="str">
        <f>IF(AR371="","-",IF(VLOOKUP(AR371,'D3 TI'!$D$7:$U$47,8,0)=0,"-",IF(AND(AR371=AR371,OR(AS371="T",AS371="P")),VLOOKUP(AR371,'D3 TI'!$D$7:$U$47,8,0),"-")))</f>
        <v>-</v>
      </c>
      <c r="AV371" s="187" t="str">
        <f>IF(AR371="","-",IF(VLOOKUP(AR371,'D3 TI'!$D$7:$U$47,9,0)=0,"-",IF(AND(AR371=AR371,OR(AS371="T",AS371="P")),VLOOKUP(AR371,'D3 TI'!$D$7:$U$47,9,0),"-")))</f>
        <v>-</v>
      </c>
      <c r="AW371" s="187" t="str">
        <f>IF(AR371="","-",IF(VLOOKUP(AR371,'D3 TI'!$D$7:$U$47,17,0)=0,"-",IF(AND(AR371=AR371,AS371="P"),VLOOKUP(AR371,'D3 TI'!$D$7:$U$47,17,0),"-")))</f>
        <v>AKH</v>
      </c>
      <c r="AX371" s="189" t="str">
        <f>IF(AR371="","-",IF(VLOOKUP(AR371,'D3 TI'!$D$7:$U$47,18,0)=0,"-",IF(AND(AR371=AR371,AS371="P"),VLOOKUP(AR371,'D3 TI'!$D$7:$U$47,18,0),"-")))</f>
        <v>-</v>
      </c>
      <c r="AY371" s="213" t="s">
        <v>274</v>
      </c>
      <c r="AZ371" s="210" t="s">
        <v>46</v>
      </c>
      <c r="BA371" s="22"/>
      <c r="BB371" s="22"/>
      <c r="BC371" s="22"/>
      <c r="BD371" s="22"/>
      <c r="BE371" s="2"/>
      <c r="BF371" s="2"/>
      <c r="BG371" s="2"/>
      <c r="BH371" s="2"/>
      <c r="BI371" s="2"/>
      <c r="BJ371" s="2"/>
    </row>
    <row r="372" spans="1:62" ht="14.25" customHeight="1">
      <c r="A372" s="23">
        <v>7</v>
      </c>
      <c r="B372" s="38" t="s">
        <v>730</v>
      </c>
      <c r="C372" s="184"/>
      <c r="D372" s="185" t="s">
        <v>296</v>
      </c>
      <c r="E372" s="186" t="s">
        <v>38</v>
      </c>
      <c r="F372" s="187" t="str">
        <f>IF(D372="","-",IF(VLOOKUP(D372,D3TK!$D$7:$U$44,7,0)=0,"-",IF(AND(D372=D372,OR(E372="T",E372="P")),VLOOKUP(D372,D3TK!$D$7:$U$44,7,0),"-")))</f>
        <v>ESS</v>
      </c>
      <c r="G372" s="187" t="str">
        <f>IF(D372="","-",IF(VLOOKUP(D372,D3TK!$D$7:$U$44,8,0)=0,"-",IF(AND(D372=D372,OR(E372="T",E372="P")),VLOOKUP(D372,D3TK!$D$7:$U$44,8,0),"-")))</f>
        <v>-</v>
      </c>
      <c r="H372" s="187" t="str">
        <f>IF(D372="","-",IF(VLOOKUP(D372,D3TK!$D$7:$U$44,9,0)=0,"-",IF(AND(D372=D372,OR(E372="T",E372="P")),VLOOKUP(D372,D3TK!$D$7:$U$44,9,0),"-")))</f>
        <v>-</v>
      </c>
      <c r="I372" s="187" t="str">
        <f>IF(D372="","-",IF(VLOOKUP(D372,D3TK!$D$7:$U$44,17,0)=0,"-",IF(AND(D372=D372,E372="P"),VLOOKUP(D372,D3TK!$D$7:$U$44,17,0),"-")))</f>
        <v>FST</v>
      </c>
      <c r="J372" s="189" t="str">
        <f>IF(D372="","-",IF(VLOOKUP(D372,D3TK!$D$7:$U$44,18,0)=0,"-",IF(AND(D372=D372,E372="P"),VLOOKUP(D372,D3TK!$D$7:$U$44,18,0),"-")))</f>
        <v>-</v>
      </c>
      <c r="K372" s="191" t="s">
        <v>275</v>
      </c>
      <c r="L372" s="192" t="s">
        <v>142</v>
      </c>
      <c r="M372" s="184"/>
      <c r="N372" s="200"/>
      <c r="O372" s="184"/>
      <c r="P372" s="187" t="str">
        <f>IF(N372="","-",IF(VLOOKUP(N372,D3TK!$D$7:$U$44,7,0)=0,"-",IF(AND(N372=N372,OR(O372="T",O372="P")),VLOOKUP(N372,D3TK!$D$7:$U$44,7,0),"-")))</f>
        <v>-</v>
      </c>
      <c r="Q372" s="187" t="str">
        <f>IF(N372="","-",IF(VLOOKUP(N372,D3TK!$D$7:$U$44,8,0)=0,"-",IF(AND(N372=N372,OR(O372="T",O372="P")),VLOOKUP(N372,D3TK!$D$7:$U$44,8,0),"-")))</f>
        <v>-</v>
      </c>
      <c r="R372" s="187" t="str">
        <f>IF(N372="","-",IF(VLOOKUP(N372,D3TK!$D$7:$U$44,9,0)=0,"-",IF(AND(N372=N372,OR(O372="T",O372="P")),VLOOKUP(N372,D3TK!$D$7:$U$44,9,0),"-")))</f>
        <v>-</v>
      </c>
      <c r="S372" s="187" t="str">
        <f>IF(N372="","-",IF(VLOOKUP(N372,D3TK!$D$7:$U$44,17,0)=0,"-",IF(AND(N372=N372,O372="P"),VLOOKUP(N372,D3TK!$D$7:$U$44,17,0),"-")))</f>
        <v>-</v>
      </c>
      <c r="T372" s="189" t="str">
        <f>IF(N372="","-",IF(VLOOKUP(N372,D3TK!$D$7:$U$44,18,0)=0,"-",IF(AND(N372=N372,O372="P"),VLOOKUP(N372,D3TK!$D$7:$U$44,18,0),"-")))</f>
        <v>-</v>
      </c>
      <c r="U372" s="195" t="s">
        <v>275</v>
      </c>
      <c r="V372" s="203"/>
      <c r="W372" s="184"/>
      <c r="X372" s="185" t="s">
        <v>296</v>
      </c>
      <c r="Y372" s="186" t="s">
        <v>38</v>
      </c>
      <c r="Z372" s="187" t="str">
        <f>IF(X372="","-",IF(VLOOKUP(X372,D3TK!$D$7:$U$44,7,0)=0,"-",IF(AND(X372=X372,OR(Y372="T",Y372="P")),VLOOKUP(X372,D3TK!$D$7:$U$44,7,0),"-")))</f>
        <v>ESS</v>
      </c>
      <c r="AA372" s="187" t="str">
        <f>IF(X372="","-",IF(VLOOKUP(X372,D3TK!$D$7:$U$44,8,0)=0,"-",IF(AND(X372=X372,OR(Y372="T",Y372="P")),VLOOKUP(X372,D3TK!$D$7:$U$44,8,0),"-")))</f>
        <v>-</v>
      </c>
      <c r="AB372" s="187" t="str">
        <f>IF(X372="","-",IF(VLOOKUP(X372,D3TK!$D$7:$U$44,9,0)=0,"-",IF(AND(X372=X372,OR(Y372="T",Y372="P")),VLOOKUP(X372,D3TK!$D$7:$U$44,9,0),"-")))</f>
        <v>-</v>
      </c>
      <c r="AC372" s="187" t="str">
        <f>IF(X372="","-",IF(VLOOKUP(X372,D3TK!$D$7:$U$44,17,0)=0,"-",IF(AND(X372=X372,Y372="P"),VLOOKUP(X372,D3TK!$D$7:$U$44,17,0),"-")))</f>
        <v>FST</v>
      </c>
      <c r="AD372" s="189" t="str">
        <f>IF(X372="","-",IF(VLOOKUP(X372,D3TK!$D$7:$U$44,18,0)=0,"-",IF(AND(X372=X372,Y372="P"),VLOOKUP(X372,D3TK!$D$7:$U$44,18,0),"-")))</f>
        <v>-</v>
      </c>
      <c r="AE372" s="195" t="s">
        <v>275</v>
      </c>
      <c r="AF372" s="192" t="s">
        <v>138</v>
      </c>
      <c r="AG372" s="184"/>
      <c r="AH372" s="185" t="s">
        <v>302</v>
      </c>
      <c r="AI372" s="186" t="s">
        <v>38</v>
      </c>
      <c r="AJ372" s="187" t="str">
        <f>IF(AH372="","-",IF(VLOOKUP(AH372,D3TK!$D$7:$U$44,7,0)=0,"-",IF(AND(AH372=AH372,OR(AI372="T",AI372="P")),VLOOKUP(AH372,D3TK!$D$7:$U$44,7,0),"-")))</f>
        <v>MMS</v>
      </c>
      <c r="AK372" s="187" t="str">
        <f>IF(AH372="","-",IF(VLOOKUP(AH372,D3TK!$D$7:$U$44,8,0)=0,"-",IF(AND(AH372=AH372,OR(AI372="T",AI372="P")),VLOOKUP(AH372,D3TK!$D$7:$U$44,8,0),"-")))</f>
        <v>-</v>
      </c>
      <c r="AL372" s="187" t="str">
        <f>IF(AH372="","-",IF(VLOOKUP(AH372,D3TK!$D$7:$U$44,9,0)=0,"-",IF(AND(AH372=AH372,OR(AI372="T",AI372="P")),VLOOKUP(AH372,D3TK!$D$7:$U$44,9,0),"-")))</f>
        <v>-</v>
      </c>
      <c r="AM372" s="187" t="str">
        <f>IF(AH372="","-",IF(VLOOKUP(AH372,D3TK!$D$7:$U$44,17,0)=0,"-",IF(AND(AH372=AH372,AI372="P"),VLOOKUP(AH372,D3TK!$D$7:$U$44,17,0),"-")))</f>
        <v>TLS</v>
      </c>
      <c r="AN372" s="189" t="str">
        <f>IF(AH372="","-",IF(VLOOKUP(AH372,D3TK!$D$7:$U$44,18,0)=0,"-",IF(AND(AH372=AH372,AI372="P"),VLOOKUP(AH372,D3TK!$D$7:$U$44,18,0),"-")))</f>
        <v>JAP</v>
      </c>
      <c r="AO372" s="195" t="s">
        <v>275</v>
      </c>
      <c r="AP372" s="192" t="s">
        <v>138</v>
      </c>
      <c r="AQ372" s="184"/>
      <c r="AR372" s="200"/>
      <c r="AS372" s="184"/>
      <c r="AT372" s="187" t="str">
        <f>IF(AR372="","-",IF(VLOOKUP(AR372,D3TK!$D$7:$U$44,7,0)=0,"-",IF(AND(AR372=AR372,OR(AS372="T",AS372="P")),VLOOKUP(AR372,D3TK!$D$7:$U$44,7,0),"-")))</f>
        <v>-</v>
      </c>
      <c r="AU372" s="187" t="str">
        <f>IF(AR372="","-",IF(VLOOKUP(AR372,D3TK!$D$7:$U$44,8,0)=0,"-",IF(AND(AR372=AR372,OR(AS372="T",AS372="P")),VLOOKUP(AR372,D3TK!$D$7:$U$44,8,0),"-")))</f>
        <v>-</v>
      </c>
      <c r="AV372" s="187" t="str">
        <f>IF(AR372="","-",IF(VLOOKUP(AR372,D3TK!$D$7:$U$44,9,0)=0,"-",IF(AND(AR372=AR372,OR(AS372="T",AS372="P")),VLOOKUP(AR372,D3TK!$D$7:$U$44,9,0),"-")))</f>
        <v>-</v>
      </c>
      <c r="AW372" s="187" t="str">
        <f>IF(AR372="","-",IF(VLOOKUP(AR372,D3TK!$D$7:$U$44,17,0)=0,"-",IF(AND(AR372=AR372,AS372="P"),VLOOKUP(AR372,D3TK!$D$7:$U$44,17,0),"-")))</f>
        <v>-</v>
      </c>
      <c r="AX372" s="189" t="str">
        <f>IF(AR372="","-",IF(VLOOKUP(AR372,D3TK!$D$7:$U$44,18,0)=0,"-",IF(AND(AR372=AR372,AS372="P"),VLOOKUP(AR372,D3TK!$D$7:$U$44,18,0),"-")))</f>
        <v>-</v>
      </c>
      <c r="AY372" s="195" t="s">
        <v>275</v>
      </c>
      <c r="AZ372" s="203"/>
      <c r="BA372" s="22"/>
      <c r="BB372" s="22"/>
      <c r="BC372" s="22"/>
      <c r="BD372" s="22"/>
      <c r="BE372" s="2"/>
      <c r="BF372" s="2"/>
      <c r="BG372" s="2"/>
      <c r="BH372" s="2"/>
      <c r="BI372" s="2"/>
      <c r="BJ372" s="2"/>
    </row>
    <row r="373" spans="1:62" ht="14.25" customHeight="1">
      <c r="A373" s="23">
        <v>7</v>
      </c>
      <c r="B373" s="38" t="s">
        <v>730</v>
      </c>
      <c r="C373" s="184"/>
      <c r="D373" s="185"/>
      <c r="E373" s="186"/>
      <c r="F373" s="187" t="str">
        <f>IF(D373="","-",IF(VLOOKUP(D373,D4TI!$D$7:$U$58,7,0)=0,"-",IF(AND(D373=D373,OR(E373="T",E373="P")),VLOOKUP(D373,D4TI!$D$7:$U$58,7,0),"-")))</f>
        <v>-</v>
      </c>
      <c r="G373" s="187" t="str">
        <f>IF(D373="","-",IF(VLOOKUP(D373,D4TI!$D$7:$U$58,8,0)=0,"-",IF(AND(D373=D373,OR(E373="T",E373="P")),VLOOKUP(D373,D4TI!$D$7:$U$58,8,0),"-")))</f>
        <v>-</v>
      </c>
      <c r="H373" s="187" t="str">
        <f>IF(D373="","-",IF(VLOOKUP(D373,D4TI!$D$7:$U$58,9,0)=0,"-",IF(AND(D373=D373,OR(E373="T",E373="P")),VLOOKUP(D373,D4TI!$D$7:$U$58,9,0),"-")))</f>
        <v>-</v>
      </c>
      <c r="I373" s="187" t="str">
        <f>IF(D373="","-",IF(VLOOKUP(D373,D4TI!$D$7:$U$58,17,0)=0,"-",IF(AND(D373=D373,E373="P"),VLOOKUP(D373,D4TI!$D$7:$U$58,17,0),"-")))</f>
        <v>-</v>
      </c>
      <c r="J373" s="189" t="str">
        <f>IF(D373="","-",IF(VLOOKUP(D373,D4TI!$D$7:$U$58,18,0)=0,"-",IF(AND(D373=D373,E373="P"),VLOOKUP(D373,D4TI!$D$7:$U$58,18,0),"-")))</f>
        <v>-</v>
      </c>
      <c r="K373" s="223" t="s">
        <v>278</v>
      </c>
      <c r="L373" s="203"/>
      <c r="M373" s="184"/>
      <c r="N373" s="185"/>
      <c r="O373" s="186"/>
      <c r="P373" s="187" t="str">
        <f>IF(N373="","-",IF(VLOOKUP(N373,D4TI!$D$7:$U$58,7,0)=0,"-",IF(AND(N373=N373,OR(O373="T",O373="P")),VLOOKUP(N373,D4TI!$D$7:$U$58,7,0),"-")))</f>
        <v>-</v>
      </c>
      <c r="Q373" s="187" t="str">
        <f>IF(N373="","-",IF(VLOOKUP(N373,D4TI!$D$7:$U$58,8,0)=0,"-",IF(AND(N373=N373,OR(O373="T",O373="P")),VLOOKUP(N373,D4TI!$D$7:$U$58,8,0),"-")))</f>
        <v>-</v>
      </c>
      <c r="R373" s="187" t="str">
        <f>IF(N373="","-",IF(VLOOKUP(N373,D4TI!$D$7:$U$58,9,0)=0,"-",IF(AND(N373=N373,OR(O373="T",O373="P")),VLOOKUP(N373,D4TI!$D$7:$U$58,9,0),"-")))</f>
        <v>-</v>
      </c>
      <c r="S373" s="187" t="str">
        <f>IF(N373="","-",IF(VLOOKUP(N373,D4TI!$D$7:$U$58,17,0)=0,"-",IF(AND(N373=N373,O373="P"),VLOOKUP(N373,D4TI!$D$7:$U$58,17,0),"-")))</f>
        <v>-</v>
      </c>
      <c r="T373" s="189" t="str">
        <f>IF(N373="","-",IF(VLOOKUP(N373,D4TI!$D$7:$U$58,18,0)=0,"-",IF(AND(N373=N373,O373="P"),VLOOKUP(N373,D4TI!$D$7:$U$58,18,0),"-")))</f>
        <v>-</v>
      </c>
      <c r="U373" s="223" t="s">
        <v>278</v>
      </c>
      <c r="V373" s="192"/>
      <c r="W373" s="184"/>
      <c r="X373" s="185" t="s">
        <v>346</v>
      </c>
      <c r="Y373" s="186" t="s">
        <v>38</v>
      </c>
      <c r="Z373" s="187" t="str">
        <f>IF(X373="","-",IF(VLOOKUP(X373,D4TI!$D$7:$U$58,7,0)=0,"-",IF(AND(X373=X373,OR(Y373="T",Y373="P")),VLOOKUP(X373,D4TI!$D$7:$U$58,7,0),"-")))</f>
        <v>TNT</v>
      </c>
      <c r="AA373" s="187" t="str">
        <f>IF(X373="","-",IF(VLOOKUP(X373,D4TI!$D$7:$U$58,8,0)=0,"-",IF(AND(X373=X373,OR(Y373="T",Y373="P")),VLOOKUP(X373,D4TI!$D$7:$U$58,8,0),"-")))</f>
        <v>-</v>
      </c>
      <c r="AB373" s="187" t="str">
        <f>IF(X373="","-",IF(VLOOKUP(X373,D4TI!$D$7:$U$58,9,0)=0,"-",IF(AND(X373=X373,OR(Y373="T",Y373="P")),VLOOKUP(X373,D4TI!$D$7:$U$58,9,0),"-")))</f>
        <v>-</v>
      </c>
      <c r="AC373" s="187" t="str">
        <f>IF(X373="","-",IF(VLOOKUP(X373,D4TI!$D$7:$U$58,17,0)=0,"-",IF(AND(X373=X373,Y373="P"),VLOOKUP(X373,D4TI!$D$7:$U$58,17,0),"-")))</f>
        <v>SRT</v>
      </c>
      <c r="AD373" s="189" t="str">
        <f>IF(X373="","-",IF(VLOOKUP(X373,D4TI!$D$7:$U$58,18,0)=0,"-",IF(AND(X373=X373,Y373="P"),VLOOKUP(X373,D4TI!$D$7:$U$58,18,0),"-")))</f>
        <v>-</v>
      </c>
      <c r="AE373" s="223" t="s">
        <v>278</v>
      </c>
      <c r="AF373" s="192" t="s">
        <v>144</v>
      </c>
      <c r="AG373" s="184"/>
      <c r="AH373" s="185" t="s">
        <v>427</v>
      </c>
      <c r="AI373" s="186" t="s">
        <v>38</v>
      </c>
      <c r="AJ373" s="187" t="str">
        <f>IF(AH373="","-",IF(VLOOKUP(AH373,D4TI!$D$7:$U$58,7,0)=0,"-",IF(AND(AH373=AH373,OR(AI373="T",AI373="P")),VLOOKUP(AH373,D4TI!$D$7:$U$58,7,0),"-")))</f>
        <v>REG</v>
      </c>
      <c r="AK373" s="187" t="str">
        <f>IF(AH373="","-",IF(VLOOKUP(AH373,D4TI!$D$7:$U$58,8,0)=0,"-",IF(AND(AH373=AH373,OR(AI373="T",AI373="P")),VLOOKUP(AH373,D4TI!$D$7:$U$58,8,0),"-")))</f>
        <v>-</v>
      </c>
      <c r="AL373" s="187" t="str">
        <f>IF(AH373="","-",IF(VLOOKUP(AH373,D4TI!$D$7:$U$58,9,0)=0,"-",IF(AND(AH373=AH373,OR(AI373="T",AI373="P")),VLOOKUP(AH373,D4TI!$D$7:$U$58,9,0),"-")))</f>
        <v>-</v>
      </c>
      <c r="AM373" s="187" t="str">
        <f>IF(AH373="","-",IF(VLOOKUP(AH373,D4TI!$D$7:$U$58,17,0)=0,"-",IF(AND(AH373=AH373,AI373="P"),VLOOKUP(AH373,D4TI!$D$7:$U$58,17,0),"-")))</f>
        <v>-</v>
      </c>
      <c r="AN373" s="189" t="str">
        <f>IF(AH373="","-",IF(VLOOKUP(AH373,D4TI!$D$7:$U$58,18,0)=0,"-",IF(AND(AH373=AH373,AI373="P"),VLOOKUP(AH373,D4TI!$D$7:$U$58,18,0),"-")))</f>
        <v>-</v>
      </c>
      <c r="AO373" s="223" t="s">
        <v>278</v>
      </c>
      <c r="AP373" s="192" t="s">
        <v>77</v>
      </c>
      <c r="AQ373" s="184"/>
      <c r="AR373" s="200"/>
      <c r="AS373" s="184"/>
      <c r="AT373" s="187" t="str">
        <f>IF(AR373="","-",IF(VLOOKUP(AR373,D4TI!$D$7:$U$58,7,0)=0,"-",IF(AND(AR373=AR373,OR(AS373="T",AS373="P")),VLOOKUP(AR373,D4TI!$D$7:$U$58,7,0),"-")))</f>
        <v>-</v>
      </c>
      <c r="AU373" s="187" t="str">
        <f>IF(AR373="","-",IF(VLOOKUP(AR373,D4TI!$D$7:$U$58,8,0)=0,"-",IF(AND(AR373=AR373,OR(AS373="T",AS373="P")),VLOOKUP(AR373,D4TI!$D$7:$U$58,8,0),"-")))</f>
        <v>-</v>
      </c>
      <c r="AV373" s="187" t="str">
        <f>IF(AR373="","-",IF(VLOOKUP(AR373,D4TI!$D$7:$U$58,9,0)=0,"-",IF(AND(AR373=AR373,OR(AS373="T",AS373="P")),VLOOKUP(AR373,D4TI!$D$7:$U$58,9,0),"-")))</f>
        <v>-</v>
      </c>
      <c r="AW373" s="187" t="str">
        <f>IF(AR373="","-",IF(VLOOKUP(AR373,D4TI!$D$7:$U$58,17,0)=0,"-",IF(AND(AR373=AR373,AS373="P"),VLOOKUP(AR373,D4TI!$D$7:$U$58,17,0),"-")))</f>
        <v>-</v>
      </c>
      <c r="AX373" s="189" t="str">
        <f>IF(AR373="","-",IF(VLOOKUP(AR373,D4TI!$D$7:$U$58,18,0)=0,"-",IF(AND(AR373=AR373,AS373="P"),VLOOKUP(AR373,D4TI!$D$7:$U$58,18,0),"-")))</f>
        <v>-</v>
      </c>
      <c r="AY373" s="223" t="s">
        <v>278</v>
      </c>
      <c r="AZ373" s="203"/>
      <c r="BA373" s="22"/>
      <c r="BB373" s="22"/>
      <c r="BC373" s="22"/>
      <c r="BD373" s="22"/>
      <c r="BE373" s="2"/>
      <c r="BF373" s="2"/>
      <c r="BG373" s="2"/>
      <c r="BH373" s="2"/>
      <c r="BI373" s="2"/>
      <c r="BJ373" s="2"/>
    </row>
    <row r="374" spans="1:62" ht="14.25" customHeight="1">
      <c r="A374" s="23">
        <v>7</v>
      </c>
      <c r="B374" s="38" t="s">
        <v>730</v>
      </c>
      <c r="C374" s="184"/>
      <c r="D374" s="185" t="s">
        <v>346</v>
      </c>
      <c r="E374" s="186" t="s">
        <v>31</v>
      </c>
      <c r="F374" s="187" t="str">
        <f>IF(D374="","-",IF(VLOOKUP(D374,'S1-TI'!$D$7:$U$58,7,0)=0,"-",IF(AND(D374=D374,OR(E374="T",E374="P")),VLOOKUP(D374,'S1-TI'!$D$7:$U$58,7,0),"-")))</f>
        <v>JHS</v>
      </c>
      <c r="G374" s="187" t="str">
        <f>IF(D374="","-",IF(VLOOKUP(D374,'S1-TI'!$D$7:$U$58,8,0)=0,"-",IF(AND(D374=D374,OR(E374="T",E374="P")),VLOOKUP(D374,'S1-TI'!$D$7:$U$58,8,0),"-")))</f>
        <v>THS</v>
      </c>
      <c r="H374" s="187" t="str">
        <f>IF(D374="","-",IF(VLOOKUP(D374,'S1-TI'!$D$7:$U$58,9,0)=0,"-",IF(AND(D374=D374,OR(E374="T",E374="P")),VLOOKUP(D374,'S1-TI'!$D$7:$U$58,9,0),"-")))</f>
        <v>-</v>
      </c>
      <c r="I374" s="187" t="str">
        <f>IF(D374="","-",IF(VLOOKUP(D374,'S1-TI'!$D$7:$U$58,17,0)=0,"-",IF(AND(D374=D374,E374="P"),VLOOKUP(D374,'S1-TI'!$D$7:$U$58,17,0),"-")))</f>
        <v>-</v>
      </c>
      <c r="J374" s="189" t="str">
        <f>IF(D374="","-",IF(VLOOKUP(D374,'S1-TI'!$D$7:$U$58,18,0)=0,"-",IF(AND(D374=D374,E374="P"),VLOOKUP(D374,'S1-TI'!$D$7:$U$58,18,0),"-")))</f>
        <v>-</v>
      </c>
      <c r="K374" s="223" t="s">
        <v>293</v>
      </c>
      <c r="L374" s="210" t="s">
        <v>85</v>
      </c>
      <c r="M374" s="184"/>
      <c r="N374" s="185" t="s">
        <v>560</v>
      </c>
      <c r="O374" s="186" t="s">
        <v>31</v>
      </c>
      <c r="P374" s="187" t="str">
        <f>IF(N374="","-",IF(VLOOKUP(N374,'S1-TI'!$D$7:$U$58,7,0)=0,"-",IF(AND(N374=N374,OR(O374="T",O374="P")),VLOOKUP(N374,'S1-TI'!$D$7:$U$58,7,0),"-")))</f>
        <v>ACB</v>
      </c>
      <c r="Q374" s="187" t="str">
        <f>IF(N374="","-",IF(VLOOKUP(N374,'S1-TI'!$D$7:$U$58,8,0)=0,"-",IF(AND(N374=N374,OR(O374="T",O374="P")),VLOOKUP(N374,'S1-TI'!$D$7:$U$58,8,0),"-")))</f>
        <v>ASD</v>
      </c>
      <c r="R374" s="187" t="str">
        <f>IF(N374="","-",IF(VLOOKUP(N374,'S1-TI'!$D$7:$U$58,9,0)=0,"-",IF(AND(N374=N374,OR(O374="T",O374="P")),VLOOKUP(N374,'S1-TI'!$D$7:$U$58,9,0),"-")))</f>
        <v>-</v>
      </c>
      <c r="S374" s="187" t="str">
        <f>IF(N374="","-",IF(VLOOKUP(N374,'S1-TI'!$D$7:$U$58,17,0)=0,"-",IF(AND(N374=N374,O374="P"),VLOOKUP(N374,'S1-TI'!$D$7:$U$58,17,0),"-")))</f>
        <v>-</v>
      </c>
      <c r="T374" s="189" t="str">
        <f>IF(N374="","-",IF(VLOOKUP(N374,'S1-TI'!$D$7:$U$58,18,0)=0,"-",IF(AND(N374=N374,O374="P"),VLOOKUP(N374,'S1-TI'!$D$7:$U$58,18,0),"-")))</f>
        <v>-</v>
      </c>
      <c r="U374" s="223" t="s">
        <v>293</v>
      </c>
      <c r="V374" s="210" t="s">
        <v>49</v>
      </c>
      <c r="W374" s="184"/>
      <c r="X374" s="185" t="s">
        <v>346</v>
      </c>
      <c r="Y374" s="186" t="s">
        <v>38</v>
      </c>
      <c r="Z374" s="187" t="str">
        <f>IF(X374="","-",IF(VLOOKUP(X374,'S1-TI'!$D$7:$U$58,7,0)=0,"-",IF(AND(X374=X374,OR(Y374="T",Y374="P")),VLOOKUP(X374,'S1-TI'!$D$7:$U$58,7,0),"-")))</f>
        <v>JHS</v>
      </c>
      <c r="AA374" s="187" t="str">
        <f>IF(X374="","-",IF(VLOOKUP(X374,'S1-TI'!$D$7:$U$58,8,0)=0,"-",IF(AND(X374=X374,OR(Y374="T",Y374="P")),VLOOKUP(X374,'S1-TI'!$D$7:$U$58,8,0),"-")))</f>
        <v>THS</v>
      </c>
      <c r="AB374" s="187" t="str">
        <f>IF(X374="","-",IF(VLOOKUP(X374,'S1-TI'!$D$7:$U$58,9,0)=0,"-",IF(AND(X374=X374,OR(Y374="T",Y374="P")),VLOOKUP(X374,'S1-TI'!$D$7:$U$58,9,0),"-")))</f>
        <v>-</v>
      </c>
      <c r="AC374" s="187" t="str">
        <f>IF(X374="","-",IF(VLOOKUP(X374,'S1-TI'!$D$7:$U$58,17,0)=0,"-",IF(AND(X374=X374,Y374="P"),VLOOKUP(X374,'S1-TI'!$D$7:$U$58,17,0),"-")))</f>
        <v>SRT</v>
      </c>
      <c r="AD374" s="189" t="str">
        <f>IF(X374="","-",IF(VLOOKUP(X374,'S1-TI'!$D$7:$U$58,18,0)=0,"-",IF(AND(X374=X374,Y374="P"),VLOOKUP(X374,'S1-TI'!$D$7:$U$58,18,0),"-")))</f>
        <v>-</v>
      </c>
      <c r="AE374" s="223" t="s">
        <v>293</v>
      </c>
      <c r="AF374" s="210" t="s">
        <v>40</v>
      </c>
      <c r="AG374" s="184"/>
      <c r="AH374" s="200"/>
      <c r="AI374" s="184"/>
      <c r="AJ374" s="187" t="str">
        <f>IF(AH374="","-",IF(VLOOKUP(AH374,'S1-TI'!$D$7:$U$58,7,0)=0,"-",IF(AND(AH374=AH374,OR(AI374="T",AI374="P")),VLOOKUP(AH374,'S1-TI'!$D$7:$U$58,7,0),"-")))</f>
        <v>-</v>
      </c>
      <c r="AK374" s="187" t="str">
        <f>IF(AH374="","-",IF(VLOOKUP(AH374,'S1-TI'!$D$7:$U$58,8,0)=0,"-",IF(AND(AH374=AH374,OR(AI374="T",AI374="P")),VLOOKUP(AH374,'S1-TI'!$D$7:$U$58,8,0),"-")))</f>
        <v>-</v>
      </c>
      <c r="AL374" s="187" t="str">
        <f>IF(AH374="","-",IF(VLOOKUP(AH374,'S1-TI'!$D$7:$U$58,9,0)=0,"-",IF(AND(AH374=AH374,OR(AI374="T",AI374="P")),VLOOKUP(AH374,'S1-TI'!$D$7:$U$58,9,0),"-")))</f>
        <v>-</v>
      </c>
      <c r="AM374" s="187" t="str">
        <f>IF(AH374="","-",IF(VLOOKUP(AH374,'S1-TI'!$D$7:$U$58,17,0)=0,"-",IF(AND(AH374=AH374,AI374="P"),VLOOKUP(AH374,'S1-TI'!$D$7:$U$58,17,0),"-")))</f>
        <v>-</v>
      </c>
      <c r="AN374" s="189" t="str">
        <f>IF(AH374="","-",IF(VLOOKUP(AH374,'S1-TI'!$D$7:$U$58,18,0)=0,"-",IF(AND(AH374=AH374,AI374="P"),VLOOKUP(AH374,'S1-TI'!$D$7:$U$58,18,0),"-")))</f>
        <v>-</v>
      </c>
      <c r="AO374" s="223" t="s">
        <v>293</v>
      </c>
      <c r="AP374" s="239"/>
      <c r="AQ374" s="184"/>
      <c r="AR374" s="185" t="s">
        <v>548</v>
      </c>
      <c r="AS374" s="186" t="s">
        <v>38</v>
      </c>
      <c r="AT374" s="187" t="str">
        <f>IF(AR374="","-",IF(VLOOKUP(AR374,'S1-TI'!$D$7:$U$58,7,0)=0,"-",IF(AND(AR374=AR374,OR(AS374="T",AS374="P")),VLOOKUP(AR374,'S1-TI'!$D$7:$U$58,7,0),"-")))</f>
        <v>ASD</v>
      </c>
      <c r="AU374" s="187" t="str">
        <f>IF(AR374="","-",IF(VLOOKUP(AR374,'S1-TI'!$D$7:$U$58,8,0)=0,"-",IF(AND(AR374=AR374,OR(AS374="T",AS374="P")),VLOOKUP(AR374,'S1-TI'!$D$7:$U$58,8,0),"-")))</f>
        <v>-</v>
      </c>
      <c r="AV374" s="187" t="str">
        <f>IF(AR374="","-",IF(VLOOKUP(AR374,'S1-TI'!$D$7:$U$58,9,0)=0,"-",IF(AND(AR374=AR374,OR(AS374="T",AS374="P")),VLOOKUP(AR374,'S1-TI'!$D$7:$U$58,9,0),"-")))</f>
        <v>-</v>
      </c>
      <c r="AW374" s="187" t="str">
        <f>IF(AR374="","-",IF(VLOOKUP(AR374,'S1-TI'!$D$7:$U$58,17,0)=0,"-",IF(AND(AR374=AR374,AS374="P"),VLOOKUP(AR374,'S1-TI'!$D$7:$U$58,17,0),"-")))</f>
        <v>RDS</v>
      </c>
      <c r="AX374" s="189" t="str">
        <f>IF(AR374="","-",IF(VLOOKUP(AR374,'S1-TI'!$D$7:$U$58,18,0)=0,"-",IF(AND(AR374=AR374,AS374="P"),VLOOKUP(AR374,'S1-TI'!$D$7:$U$58,18,0),"-")))</f>
        <v>ATN</v>
      </c>
      <c r="AY374" s="223" t="s">
        <v>293</v>
      </c>
      <c r="AZ374" s="210" t="s">
        <v>107</v>
      </c>
      <c r="BA374" s="22"/>
      <c r="BB374" s="22"/>
      <c r="BC374" s="22"/>
      <c r="BD374" s="22"/>
      <c r="BE374" s="2"/>
      <c r="BF374" s="2"/>
      <c r="BG374" s="2"/>
      <c r="BH374" s="2"/>
      <c r="BI374" s="2"/>
      <c r="BJ374" s="2"/>
    </row>
    <row r="375" spans="1:62" ht="14.25" customHeight="1">
      <c r="A375" s="23">
        <v>7</v>
      </c>
      <c r="B375" s="38" t="s">
        <v>730</v>
      </c>
      <c r="C375" s="184"/>
      <c r="D375" s="185" t="s">
        <v>346</v>
      </c>
      <c r="E375" s="186" t="s">
        <v>31</v>
      </c>
      <c r="F375" s="187" t="str">
        <f>IF(D375="","-",IF(VLOOKUP(D375,'S1-TI'!$D$7:$U$58,7,0)=0,"-",IF(AND(D375=D375,OR(E375="T",E375="P")),VLOOKUP(D375,'S1-TI'!$D$7:$U$58,7,0),"-")))</f>
        <v>JHS</v>
      </c>
      <c r="G375" s="187" t="str">
        <f>IF(D375="","-",IF(VLOOKUP(D375,'S1-TI'!$D$7:$U$58,8,0)=0,"-",IF(AND(D375=D375,OR(E375="T",E375="P")),VLOOKUP(D375,'S1-TI'!$D$7:$U$58,8,0),"-")))</f>
        <v>THS</v>
      </c>
      <c r="H375" s="187" t="str">
        <f>IF(D375="","-",IF(VLOOKUP(D375,'S1-TI'!$D$7:$U$58,9,0)=0,"-",IF(AND(D375=D375,OR(E375="T",E375="P")),VLOOKUP(D375,'S1-TI'!$D$7:$U$58,9,0),"-")))</f>
        <v>-</v>
      </c>
      <c r="I375" s="187" t="str">
        <f>IF(D375="","-",IF(VLOOKUP(D375,'S1-TI'!$D$7:$U$58,17,0)=0,"-",IF(AND(D375=D375,E375="P"),VLOOKUP(D375,'S1-TI'!$D$7:$U$58,17,0),"-")))</f>
        <v>-</v>
      </c>
      <c r="J375" s="189" t="str">
        <f>IF(D375="","-",IF(VLOOKUP(D375,'S1-TI'!$D$7:$U$58,18,0)=0,"-",IF(AND(D375=D375,E375="P"),VLOOKUP(D375,'S1-TI'!$D$7:$U$58,18,0),"-")))</f>
        <v>-</v>
      </c>
      <c r="K375" s="223" t="s">
        <v>300</v>
      </c>
      <c r="L375" s="210" t="s">
        <v>85</v>
      </c>
      <c r="M375" s="184"/>
      <c r="N375" s="185" t="s">
        <v>560</v>
      </c>
      <c r="O375" s="186" t="s">
        <v>31</v>
      </c>
      <c r="P375" s="187" t="str">
        <f>IF(N375="","-",IF(VLOOKUP(N375,'S1-TI'!$D$7:$U$58,7,0)=0,"-",IF(AND(N375=N375,OR(O375="T",O375="P")),VLOOKUP(N375,'S1-TI'!$D$7:$U$58,7,0),"-")))</f>
        <v>ACB</v>
      </c>
      <c r="Q375" s="187" t="str">
        <f>IF(N375="","-",IF(VLOOKUP(N375,'S1-TI'!$D$7:$U$58,8,0)=0,"-",IF(AND(N375=N375,OR(O375="T",O375="P")),VLOOKUP(N375,'S1-TI'!$D$7:$U$58,8,0),"-")))</f>
        <v>ASD</v>
      </c>
      <c r="R375" s="187" t="str">
        <f>IF(N375="","-",IF(VLOOKUP(N375,'S1-TI'!$D$7:$U$58,9,0)=0,"-",IF(AND(N375=N375,OR(O375="T",O375="P")),VLOOKUP(N375,'S1-TI'!$D$7:$U$58,9,0),"-")))</f>
        <v>-</v>
      </c>
      <c r="S375" s="187" t="str">
        <f>IF(N375="","-",IF(VLOOKUP(N375,'S1-TI'!$D$7:$U$58,17,0)=0,"-",IF(AND(N375=N375,O375="P"),VLOOKUP(N375,'S1-TI'!$D$7:$U$58,17,0),"-")))</f>
        <v>-</v>
      </c>
      <c r="T375" s="189" t="str">
        <f>IF(N375="","-",IF(VLOOKUP(N375,'S1-TI'!$D$7:$U$58,18,0)=0,"-",IF(AND(N375=N375,O375="P"),VLOOKUP(N375,'S1-TI'!$D$7:$U$58,18,0),"-")))</f>
        <v>-</v>
      </c>
      <c r="U375" s="223" t="s">
        <v>300</v>
      </c>
      <c r="V375" s="210" t="s">
        <v>49</v>
      </c>
      <c r="W375" s="184"/>
      <c r="X375" s="185" t="s">
        <v>346</v>
      </c>
      <c r="Y375" s="186" t="s">
        <v>38</v>
      </c>
      <c r="Z375" s="187" t="str">
        <f>IF(X375="","-",IF(VLOOKUP(X375,'S1-TI'!$D$7:$U$58,7,0)=0,"-",IF(AND(X375=X375,OR(Y375="T",Y375="P")),VLOOKUP(X375,'S1-TI'!$D$7:$U$58,7,0),"-")))</f>
        <v>JHS</v>
      </c>
      <c r="AA375" s="187" t="str">
        <f>IF(X375="","-",IF(VLOOKUP(X375,'S1-TI'!$D$7:$U$58,8,0)=0,"-",IF(AND(X375=X375,OR(Y375="T",Y375="P")),VLOOKUP(X375,'S1-TI'!$D$7:$U$58,8,0),"-")))</f>
        <v>THS</v>
      </c>
      <c r="AB375" s="187" t="str">
        <f>IF(X375="","-",IF(VLOOKUP(X375,'S1-TI'!$D$7:$U$58,9,0)=0,"-",IF(AND(X375=X375,OR(Y375="T",Y375="P")),VLOOKUP(X375,'S1-TI'!$D$7:$U$58,9,0),"-")))</f>
        <v>-</v>
      </c>
      <c r="AC375" s="187" t="str">
        <f>IF(X375="","-",IF(VLOOKUP(X375,'S1-TI'!$D$7:$U$58,17,0)=0,"-",IF(AND(X375=X375,Y375="P"),VLOOKUP(X375,'S1-TI'!$D$7:$U$58,17,0),"-")))</f>
        <v>SRT</v>
      </c>
      <c r="AD375" s="189" t="str">
        <f>IF(X375="","-",IF(VLOOKUP(X375,'S1-TI'!$D$7:$U$58,18,0)=0,"-",IF(AND(X375=X375,Y375="P"),VLOOKUP(X375,'S1-TI'!$D$7:$U$58,18,0),"-")))</f>
        <v>-</v>
      </c>
      <c r="AE375" s="223" t="s">
        <v>300</v>
      </c>
      <c r="AF375" s="210" t="s">
        <v>40</v>
      </c>
      <c r="AG375" s="184"/>
      <c r="AH375" s="200"/>
      <c r="AI375" s="184"/>
      <c r="AJ375" s="187" t="str">
        <f>IF(AH375="","-",IF(VLOOKUP(AH375,'S1-TI'!$D$7:$U$58,7,0)=0,"-",IF(AND(AH375=AH375,OR(AI375="T",AI375="P")),VLOOKUP(AH375,'S1-TI'!$D$7:$U$58,7,0),"-")))</f>
        <v>-</v>
      </c>
      <c r="AK375" s="187" t="str">
        <f>IF(AH375="","-",IF(VLOOKUP(AH375,'S1-TI'!$D$7:$U$58,8,0)=0,"-",IF(AND(AH375=AH375,OR(AI375="T",AI375="P")),VLOOKUP(AH375,'S1-TI'!$D$7:$U$58,8,0),"-")))</f>
        <v>-</v>
      </c>
      <c r="AL375" s="187" t="str">
        <f>IF(AH375="","-",IF(VLOOKUP(AH375,'S1-TI'!$D$7:$U$58,9,0)=0,"-",IF(AND(AH375=AH375,OR(AI375="T",AI375="P")),VLOOKUP(AH375,'S1-TI'!$D$7:$U$58,9,0),"-")))</f>
        <v>-</v>
      </c>
      <c r="AM375" s="187" t="str">
        <f>IF(AH375="","-",IF(VLOOKUP(AH375,'S1-TI'!$D$7:$U$58,17,0)=0,"-",IF(AND(AH375=AH375,AI375="P"),VLOOKUP(AH375,'S1-TI'!$D$7:$U$58,17,0),"-")))</f>
        <v>-</v>
      </c>
      <c r="AN375" s="189" t="str">
        <f>IF(AH375="","-",IF(VLOOKUP(AH375,'S1-TI'!$D$7:$U$58,18,0)=0,"-",IF(AND(AH375=AH375,AI375="P"),VLOOKUP(AH375,'S1-TI'!$D$7:$U$58,18,0),"-")))</f>
        <v>-</v>
      </c>
      <c r="AO375" s="223" t="s">
        <v>300</v>
      </c>
      <c r="AP375" s="239"/>
      <c r="AQ375" s="184"/>
      <c r="AR375" s="185" t="s">
        <v>548</v>
      </c>
      <c r="AS375" s="186" t="s">
        <v>38</v>
      </c>
      <c r="AT375" s="187" t="str">
        <f>IF(AR375="","-",IF(VLOOKUP(AR375,'S1-TI'!$D$7:$U$58,7,0)=0,"-",IF(AND(AR375=AR375,OR(AS375="T",AS375="P")),VLOOKUP(AR375,'S1-TI'!$D$7:$U$58,7,0),"-")))</f>
        <v>ASD</v>
      </c>
      <c r="AU375" s="187" t="str">
        <f>IF(AR375="","-",IF(VLOOKUP(AR375,'S1-TI'!$D$7:$U$58,8,0)=0,"-",IF(AND(AR375=AR375,OR(AS375="T",AS375="P")),VLOOKUP(AR375,'S1-TI'!$D$7:$U$58,8,0),"-")))</f>
        <v>-</v>
      </c>
      <c r="AV375" s="187" t="str">
        <f>IF(AR375="","-",IF(VLOOKUP(AR375,'S1-TI'!$D$7:$U$58,9,0)=0,"-",IF(AND(AR375=AR375,OR(AS375="T",AS375="P")),VLOOKUP(AR375,'S1-TI'!$D$7:$U$58,9,0),"-")))</f>
        <v>-</v>
      </c>
      <c r="AW375" s="187" t="str">
        <f>IF(AR375="","-",IF(VLOOKUP(AR375,'S1-TI'!$D$7:$U$58,17,0)=0,"-",IF(AND(AR375=AR375,AS375="P"),VLOOKUP(AR375,'S1-TI'!$D$7:$U$58,17,0),"-")))</f>
        <v>RDS</v>
      </c>
      <c r="AX375" s="189" t="str">
        <f>IF(AR375="","-",IF(VLOOKUP(AR375,'S1-TI'!$D$7:$U$58,18,0)=0,"-",IF(AND(AR375=AR375,AS375="P"),VLOOKUP(AR375,'S1-TI'!$D$7:$U$58,18,0),"-")))</f>
        <v>ATN</v>
      </c>
      <c r="AY375" s="223" t="s">
        <v>300</v>
      </c>
      <c r="AZ375" s="210" t="s">
        <v>107</v>
      </c>
      <c r="BA375" s="22"/>
      <c r="BB375" s="22"/>
      <c r="BC375" s="22"/>
      <c r="BD375" s="22"/>
      <c r="BE375" s="2"/>
      <c r="BF375" s="2"/>
      <c r="BG375" s="2"/>
      <c r="BH375" s="2"/>
      <c r="BI375" s="2"/>
      <c r="BJ375" s="2"/>
    </row>
    <row r="376" spans="1:62" ht="14.25" customHeight="1">
      <c r="A376" s="23">
        <v>7</v>
      </c>
      <c r="B376" s="38" t="s">
        <v>730</v>
      </c>
      <c r="C376" s="184"/>
      <c r="D376" s="185" t="s">
        <v>289</v>
      </c>
      <c r="E376" s="186" t="s">
        <v>31</v>
      </c>
      <c r="F376" s="187" t="str">
        <f>IF(D376="","-",IF(VLOOKUP(D376,'S1-SI'!$D$7:$U$58,7,0)=0,"-",IF(AND(D376=D376,OR(E376="T",E376="P")),VLOOKUP(D376,'S1-SI'!$D$7:$U$58,7,0),"-")))</f>
        <v>RIS</v>
      </c>
      <c r="G376" s="187" t="str">
        <f>IF(D376="","-",IF(VLOOKUP(D376,'S1-SI'!$D$7:$U$58,8,0)=0,"-",IF(AND(D376=D376,OR(E376="T",E376="P")),VLOOKUP(D376,'S1-SI'!$D$7:$U$58,8,0),"-")))</f>
        <v>DWS</v>
      </c>
      <c r="H376" s="187" t="str">
        <f>IF(D376="","-",IF(VLOOKUP(D376,'S1-SI'!$D$7:$U$58,9,0)=0,"-",IF(AND(D376=D376,OR(E376="T",E376="P")),VLOOKUP(D376,'S1-SI'!$D$7:$U$58,9,0),"-")))</f>
        <v>-</v>
      </c>
      <c r="I376" s="187" t="str">
        <f>IF(D376="","-",IF(VLOOKUP(D376,'S1-SI'!$D$7:$U$58,17,0)=0,"-",IF(AND(D376=D376,E376="P"),VLOOKUP(D376,'S1-SI'!$D$7:$U$58,17,0),"-")))</f>
        <v>-</v>
      </c>
      <c r="J376" s="189" t="str">
        <f>IF(D376="","-",IF(VLOOKUP(D376,'S1-SI'!$D$7:$U$58,18,0)=0,"-",IF(AND(D376=D376,E376="P"),VLOOKUP(D376,'S1-SI'!$D$7:$U$58,18,0),"-")))</f>
        <v>-</v>
      </c>
      <c r="K376" s="191" t="s">
        <v>307</v>
      </c>
      <c r="L376" s="210" t="s">
        <v>36</v>
      </c>
      <c r="M376" s="184"/>
      <c r="N376" s="185" t="s">
        <v>308</v>
      </c>
      <c r="O376" s="186" t="s">
        <v>38</v>
      </c>
      <c r="P376" s="187" t="str">
        <f>IF(N376="","-",IF(VLOOKUP(N376,'S1-SI'!$D$7:$U$58,7,0)=0,"-",IF(AND(N376=N376,OR(O376="T",O376="P")),VLOOKUP(N376,'S1-SI'!$D$7:$U$58,7,0),"-")))</f>
        <v>MSS</v>
      </c>
      <c r="Q376" s="187" t="str">
        <f>IF(N376="","-",IF(VLOOKUP(N376,'S1-SI'!$D$7:$U$58,8,0)=0,"-",IF(AND(N376=N376,OR(O376="T",O376="P")),VLOOKUP(N376,'S1-SI'!$D$7:$U$58,8,0),"-")))</f>
        <v>-</v>
      </c>
      <c r="R376" s="187" t="str">
        <f>IF(N376="","-",IF(VLOOKUP(N376,'S1-SI'!$D$7:$U$58,9,0)=0,"-",IF(AND(N376=N376,OR(O376="T",O376="P")),VLOOKUP(N376,'S1-SI'!$D$7:$U$58,9,0),"-")))</f>
        <v>-</v>
      </c>
      <c r="S376" s="187" t="str">
        <f>IF(N376="","-",IF(VLOOKUP(N376,'S1-SI'!$D$7:$U$58,17,0)=0,"-",IF(AND(N376=N376,O376="P"),VLOOKUP(N376,'S1-SI'!$D$7:$U$58,17,0),"-")))</f>
        <v>SJS</v>
      </c>
      <c r="T376" s="189" t="str">
        <f>IF(N376="","-",IF(VLOOKUP(N376,'S1-SI'!$D$7:$U$58,18,0)=0,"-",IF(AND(N376=N376,O376="P"),VLOOKUP(N376,'S1-SI'!$D$7:$U$58,18,0),"-")))</f>
        <v>-</v>
      </c>
      <c r="U376" s="195" t="s">
        <v>307</v>
      </c>
      <c r="V376" s="210" t="s">
        <v>46</v>
      </c>
      <c r="W376" s="184"/>
      <c r="X376" s="185"/>
      <c r="Y376" s="186"/>
      <c r="Z376" s="187" t="str">
        <f>IF(X376="","-",IF(VLOOKUP(X376,'S1-SI'!$D$7:$U$58,7,0)=0,"-",IF(AND(X376=X376,OR(Y376="T",Y376="P")),VLOOKUP(X376,'S1-SI'!$D$7:$U$58,7,0),"-")))</f>
        <v>-</v>
      </c>
      <c r="AA376" s="187" t="str">
        <f>IF(X376="","-",IF(VLOOKUP(X376,'S1-SI'!$D$7:$U$58,8,0)=0,"-",IF(AND(X376=X376,OR(Y376="T",Y376="P")),VLOOKUP(X376,'S1-SI'!$D$7:$U$58,8,0),"-")))</f>
        <v>-</v>
      </c>
      <c r="AB376" s="187" t="str">
        <f>IF(X376="","-",IF(VLOOKUP(X376,'S1-SI'!$D$7:$U$58,9,0)=0,"-",IF(AND(X376=X376,OR(Y376="T",Y376="P")),VLOOKUP(X376,'S1-SI'!$D$7:$U$58,9,0),"-")))</f>
        <v>-</v>
      </c>
      <c r="AC376" s="187" t="str">
        <f>IF(X376="","-",IF(VLOOKUP(X376,'S1-SI'!$D$7:$U$58,17,0)=0,"-",IF(AND(X376=X376,Y376="P"),VLOOKUP(X376,'S1-SI'!$D$7:$U$58,17,0),"-")))</f>
        <v>-</v>
      </c>
      <c r="AD376" s="189" t="str">
        <f>IF(X376="","-",IF(VLOOKUP(X376,'S1-SI'!$D$7:$U$58,18,0)=0,"-",IF(AND(X376=X376,Y376="P"),VLOOKUP(X376,'S1-SI'!$D$7:$U$58,18,0),"-")))</f>
        <v>-</v>
      </c>
      <c r="AE376" s="195" t="s">
        <v>307</v>
      </c>
      <c r="AF376" s="239"/>
      <c r="AG376" s="184"/>
      <c r="AH376" s="185" t="s">
        <v>474</v>
      </c>
      <c r="AI376" s="186" t="s">
        <v>31</v>
      </c>
      <c r="AJ376" s="187" t="str">
        <f>IF(AH376="","-",IF(VLOOKUP(AH376,'S1-SI'!$D$7:$U$58,7,0)=0,"-",IF(AND(AH376=AH376,OR(AI376="T",AI376="P")),VLOOKUP(AH376,'S1-SI'!$D$7:$U$58,7,0),"-")))</f>
        <v>FHS</v>
      </c>
      <c r="AK376" s="187" t="str">
        <f>IF(AH376="","-",IF(VLOOKUP(AH376,'S1-SI'!$D$7:$U$58,8,0)=0,"-",IF(AND(AH376=AH376,OR(AI376="T",AI376="P")),VLOOKUP(AH376,'S1-SI'!$D$7:$U$58,8,0),"-")))</f>
        <v>-</v>
      </c>
      <c r="AL376" s="187" t="str">
        <f>IF(AH376="","-",IF(VLOOKUP(AH376,'S1-SI'!$D$7:$U$58,9,0)=0,"-",IF(AND(AH376=AH376,OR(AI376="T",AI376="P")),VLOOKUP(AH376,'S1-SI'!$D$7:$U$58,9,0),"-")))</f>
        <v>-</v>
      </c>
      <c r="AM376" s="187" t="str">
        <f>IF(AH376="","-",IF(VLOOKUP(AH376,'S1-SI'!$D$7:$U$58,17,0)=0,"-",IF(AND(AH376=AH376,AI376="P"),VLOOKUP(AH376,'S1-SI'!$D$7:$U$58,17,0),"-")))</f>
        <v>-</v>
      </c>
      <c r="AN376" s="189" t="str">
        <f>IF(AH376="","-",IF(VLOOKUP(AH376,'S1-SI'!$D$7:$U$58,18,0)=0,"-",IF(AND(AH376=AH376,AI376="P"),VLOOKUP(AH376,'S1-SI'!$D$7:$U$58,18,0),"-")))</f>
        <v>-</v>
      </c>
      <c r="AO376" s="195" t="s">
        <v>307</v>
      </c>
      <c r="AP376" s="210" t="s">
        <v>12</v>
      </c>
      <c r="AQ376" s="184"/>
      <c r="AR376" s="200"/>
      <c r="AS376" s="184"/>
      <c r="AT376" s="187" t="str">
        <f>IF(AR376="","-",IF(VLOOKUP(AR376,'S1-SI'!$D$7:$U$58,7,0)=0,"-",IF(AND(AR376=AR376,OR(AS376="T",AS376="P")),VLOOKUP(AR376,'S1-SI'!$D$7:$U$58,7,0),"-")))</f>
        <v>-</v>
      </c>
      <c r="AU376" s="187" t="str">
        <f>IF(AR376="","-",IF(VLOOKUP(AR376,'S1-SI'!$D$7:$U$58,8,0)=0,"-",IF(AND(AR376=AR376,OR(AS376="T",AS376="P")),VLOOKUP(AR376,'S1-SI'!$D$7:$U$58,8,0),"-")))</f>
        <v>-</v>
      </c>
      <c r="AV376" s="187" t="str">
        <f>IF(AR376="","-",IF(VLOOKUP(AR376,'S1-SI'!$D$7:$U$58,9,0)=0,"-",IF(AND(AR376=AR376,OR(AS376="T",AS376="P")),VLOOKUP(AR376,'S1-SI'!$D$7:$U$58,9,0),"-")))</f>
        <v>-</v>
      </c>
      <c r="AW376" s="187" t="str">
        <f>IF(AR376="","-",IF(VLOOKUP(AR376,'S1-SI'!$D$7:$U$58,17,0)=0,"-",IF(AND(AR376=AR376,AS376="P"),VLOOKUP(AR376,'S1-SI'!$D$7:$U$58,17,0),"-")))</f>
        <v>-</v>
      </c>
      <c r="AX376" s="189" t="str">
        <f>IF(AR376="","-",IF(VLOOKUP(AR376,'S1-SI'!$D$7:$U$58,18,0)=0,"-",IF(AND(AR376=AR376,AS376="P"),VLOOKUP(AR376,'S1-SI'!$D$7:$U$58,18,0),"-")))</f>
        <v>-</v>
      </c>
      <c r="AY376" s="195" t="s">
        <v>307</v>
      </c>
      <c r="AZ376" s="239"/>
      <c r="BA376" s="22"/>
      <c r="BB376" s="22"/>
      <c r="BC376" s="22"/>
      <c r="BD376" s="22"/>
      <c r="BE376" s="2"/>
      <c r="BF376" s="2"/>
      <c r="BG376" s="2"/>
      <c r="BH376" s="2"/>
      <c r="BI376" s="2"/>
      <c r="BJ376" s="2"/>
    </row>
    <row r="377" spans="1:62" ht="14.25" customHeight="1">
      <c r="A377" s="23">
        <v>7</v>
      </c>
      <c r="B377" s="38" t="s">
        <v>730</v>
      </c>
      <c r="C377" s="184"/>
      <c r="D377" s="185" t="s">
        <v>289</v>
      </c>
      <c r="E377" s="186" t="s">
        <v>31</v>
      </c>
      <c r="F377" s="187" t="str">
        <f>IF(D377="","-",IF(VLOOKUP(D377,'S1-SI'!$D$7:$U$58,7,0)=0,"-",IF(AND(D377=D377,OR(E377="T",E377="P")),VLOOKUP(D377,'S1-SI'!$D$7:$U$58,7,0),"-")))</f>
        <v>RIS</v>
      </c>
      <c r="G377" s="187" t="str">
        <f>IF(D377="","-",IF(VLOOKUP(D377,'S1-SI'!$D$7:$U$58,8,0)=0,"-",IF(AND(D377=D377,OR(E377="T",E377="P")),VLOOKUP(D377,'S1-SI'!$D$7:$U$58,8,0),"-")))</f>
        <v>DWS</v>
      </c>
      <c r="H377" s="187" t="str">
        <f>IF(D377="","-",IF(VLOOKUP(D377,'S1-SI'!$D$7:$U$58,9,0)=0,"-",IF(AND(D377=D377,OR(E377="T",E377="P")),VLOOKUP(D377,'S1-SI'!$D$7:$U$58,9,0),"-")))</f>
        <v>-</v>
      </c>
      <c r="I377" s="187" t="str">
        <f>IF(D377="","-",IF(VLOOKUP(D377,'S1-SI'!$D$7:$U$58,17,0)=0,"-",IF(AND(D377=D377,E377="P"),VLOOKUP(D377,'S1-SI'!$D$7:$U$58,17,0),"-")))</f>
        <v>-</v>
      </c>
      <c r="J377" s="189" t="str">
        <f>IF(D377="","-",IF(VLOOKUP(D377,'S1-SI'!$D$7:$U$58,18,0)=0,"-",IF(AND(D377=D377,E377="P"),VLOOKUP(D377,'S1-SI'!$D$7:$U$58,18,0),"-")))</f>
        <v>-</v>
      </c>
      <c r="K377" s="191" t="s">
        <v>313</v>
      </c>
      <c r="L377" s="210" t="s">
        <v>36</v>
      </c>
      <c r="M377" s="184"/>
      <c r="N377" s="185" t="s">
        <v>308</v>
      </c>
      <c r="O377" s="186" t="s">
        <v>38</v>
      </c>
      <c r="P377" s="187" t="str">
        <f>IF(N377="","-",IF(VLOOKUP(N377,'S1-SI'!$D$7:$U$58,7,0)=0,"-",IF(AND(N377=N377,OR(O377="T",O377="P")),VLOOKUP(N377,'S1-SI'!$D$7:$U$58,7,0),"-")))</f>
        <v>MSS</v>
      </c>
      <c r="Q377" s="187" t="str">
        <f>IF(N377="","-",IF(VLOOKUP(N377,'S1-SI'!$D$7:$U$58,8,0)=0,"-",IF(AND(N377=N377,OR(O377="T",O377="P")),VLOOKUP(N377,'S1-SI'!$D$7:$U$58,8,0),"-")))</f>
        <v>-</v>
      </c>
      <c r="R377" s="187" t="str">
        <f>IF(N377="","-",IF(VLOOKUP(N377,'S1-SI'!$D$7:$U$58,9,0)=0,"-",IF(AND(N377=N377,OR(O377="T",O377="P")),VLOOKUP(N377,'S1-SI'!$D$7:$U$58,9,0),"-")))</f>
        <v>-</v>
      </c>
      <c r="S377" s="187" t="str">
        <f>IF(N377="","-",IF(VLOOKUP(N377,'S1-SI'!$D$7:$U$58,17,0)=0,"-",IF(AND(N377=N377,O377="P"),VLOOKUP(N377,'S1-SI'!$D$7:$U$58,17,0),"-")))</f>
        <v>SJS</v>
      </c>
      <c r="T377" s="189" t="str">
        <f>IF(N377="","-",IF(VLOOKUP(N377,'S1-SI'!$D$7:$U$58,18,0)=0,"-",IF(AND(N377=N377,O377="P"),VLOOKUP(N377,'S1-SI'!$D$7:$U$58,18,0),"-")))</f>
        <v>-</v>
      </c>
      <c r="U377" s="195" t="s">
        <v>313</v>
      </c>
      <c r="V377" s="210" t="s">
        <v>46</v>
      </c>
      <c r="W377" s="184"/>
      <c r="X377" s="185"/>
      <c r="Y377" s="186"/>
      <c r="Z377" s="187" t="str">
        <f>IF(X377="","-",IF(VLOOKUP(X377,'S1-SI'!$D$7:$U$58,7,0)=0,"-",IF(AND(X377=X377,OR(Y377="T",Y377="P")),VLOOKUP(X377,'S1-SI'!$D$7:$U$58,7,0),"-")))</f>
        <v>-</v>
      </c>
      <c r="AA377" s="187" t="str">
        <f>IF(X377="","-",IF(VLOOKUP(X377,'S1-SI'!$D$7:$U$58,8,0)=0,"-",IF(AND(X377=X377,OR(Y377="T",Y377="P")),VLOOKUP(X377,'S1-SI'!$D$7:$U$58,8,0),"-")))</f>
        <v>-</v>
      </c>
      <c r="AB377" s="187" t="str">
        <f>IF(X377="","-",IF(VLOOKUP(X377,'S1-SI'!$D$7:$U$58,9,0)=0,"-",IF(AND(X377=X377,OR(Y377="T",Y377="P")),VLOOKUP(X377,'S1-SI'!$D$7:$U$58,9,0),"-")))</f>
        <v>-</v>
      </c>
      <c r="AC377" s="187" t="str">
        <f>IF(X377="","-",IF(VLOOKUP(X377,'S1-SI'!$D$7:$U$58,17,0)=0,"-",IF(AND(X377=X377,Y377="P"),VLOOKUP(X377,'S1-SI'!$D$7:$U$58,17,0),"-")))</f>
        <v>-</v>
      </c>
      <c r="AD377" s="189" t="str">
        <f>IF(X377="","-",IF(VLOOKUP(X377,'S1-SI'!$D$7:$U$58,18,0)=0,"-",IF(AND(X377=X377,Y377="P"),VLOOKUP(X377,'S1-SI'!$D$7:$U$58,18,0),"-")))</f>
        <v>-</v>
      </c>
      <c r="AE377" s="195" t="s">
        <v>313</v>
      </c>
      <c r="AF377" s="239"/>
      <c r="AG377" s="184"/>
      <c r="AH377" s="185" t="s">
        <v>474</v>
      </c>
      <c r="AI377" s="186" t="s">
        <v>31</v>
      </c>
      <c r="AJ377" s="187" t="str">
        <f>IF(AH377="","-",IF(VLOOKUP(AH377,'S1-SI'!$D$7:$U$58,7,0)=0,"-",IF(AND(AH377=AH377,OR(AI377="T",AI377="P")),VLOOKUP(AH377,'S1-SI'!$D$7:$U$58,7,0),"-")))</f>
        <v>FHS</v>
      </c>
      <c r="AK377" s="187" t="str">
        <f>IF(AH377="","-",IF(VLOOKUP(AH377,'S1-SI'!$D$7:$U$58,8,0)=0,"-",IF(AND(AH377=AH377,OR(AI377="T",AI377="P")),VLOOKUP(AH377,'S1-SI'!$D$7:$U$58,8,0),"-")))</f>
        <v>-</v>
      </c>
      <c r="AL377" s="187" t="str">
        <f>IF(AH377="","-",IF(VLOOKUP(AH377,'S1-SI'!$D$7:$U$58,9,0)=0,"-",IF(AND(AH377=AH377,OR(AI377="T",AI377="P")),VLOOKUP(AH377,'S1-SI'!$D$7:$U$58,9,0),"-")))</f>
        <v>-</v>
      </c>
      <c r="AM377" s="187" t="str">
        <f>IF(AH377="","-",IF(VLOOKUP(AH377,'S1-SI'!$D$7:$U$58,17,0)=0,"-",IF(AND(AH377=AH377,AI377="P"),VLOOKUP(AH377,'S1-SI'!$D$7:$U$58,17,0),"-")))</f>
        <v>-</v>
      </c>
      <c r="AN377" s="189" t="str">
        <f>IF(AH377="","-",IF(VLOOKUP(AH377,'S1-SI'!$D$7:$U$58,18,0)=0,"-",IF(AND(AH377=AH377,AI377="P"),VLOOKUP(AH377,'S1-SI'!$D$7:$U$58,18,0),"-")))</f>
        <v>-</v>
      </c>
      <c r="AO377" s="195" t="s">
        <v>313</v>
      </c>
      <c r="AP377" s="210" t="s">
        <v>12</v>
      </c>
      <c r="AQ377" s="184"/>
      <c r="AR377" s="200"/>
      <c r="AS377" s="184"/>
      <c r="AT377" s="187" t="str">
        <f>IF(AR377="","-",IF(VLOOKUP(AR377,'S1-SI'!$D$7:$U$58,7,0)=0,"-",IF(AND(AR377=AR377,OR(AS377="T",AS377="P")),VLOOKUP(AR377,'S1-SI'!$D$7:$U$58,7,0),"-")))</f>
        <v>-</v>
      </c>
      <c r="AU377" s="187" t="str">
        <f>IF(AR377="","-",IF(VLOOKUP(AR377,'S1-SI'!$D$7:$U$58,8,0)=0,"-",IF(AND(AR377=AR377,OR(AS377="T",AS377="P")),VLOOKUP(AR377,'S1-SI'!$D$7:$U$58,8,0),"-")))</f>
        <v>-</v>
      </c>
      <c r="AV377" s="187" t="str">
        <f>IF(AR377="","-",IF(VLOOKUP(AR377,'S1-SI'!$D$7:$U$58,9,0)=0,"-",IF(AND(AR377=AR377,OR(AS377="T",AS377="P")),VLOOKUP(AR377,'S1-SI'!$D$7:$U$58,9,0),"-")))</f>
        <v>-</v>
      </c>
      <c r="AW377" s="187" t="str">
        <f>IF(AR377="","-",IF(VLOOKUP(AR377,'S1-SI'!$D$7:$U$58,17,0)=0,"-",IF(AND(AR377=AR377,AS377="P"),VLOOKUP(AR377,'S1-SI'!$D$7:$U$58,17,0),"-")))</f>
        <v>-</v>
      </c>
      <c r="AX377" s="189" t="str">
        <f>IF(AR377="","-",IF(VLOOKUP(AR377,'S1-SI'!$D$7:$U$58,18,0)=0,"-",IF(AND(AR377=AR377,AS377="P"),VLOOKUP(AR377,'S1-SI'!$D$7:$U$58,18,0),"-")))</f>
        <v>-</v>
      </c>
      <c r="AY377" s="195" t="s">
        <v>313</v>
      </c>
      <c r="AZ377" s="239"/>
      <c r="BA377" s="22"/>
      <c r="BB377" s="22"/>
      <c r="BC377" s="22"/>
      <c r="BD377" s="22"/>
      <c r="BE377" s="2"/>
      <c r="BF377" s="2"/>
      <c r="BG377" s="2"/>
      <c r="BH377" s="2"/>
      <c r="BI377" s="2"/>
      <c r="BJ377" s="2"/>
    </row>
    <row r="378" spans="1:62" ht="14.25" customHeight="1">
      <c r="A378" s="23">
        <v>7</v>
      </c>
      <c r="B378" s="38" t="s">
        <v>730</v>
      </c>
      <c r="C378" s="184"/>
      <c r="D378" s="185" t="s">
        <v>322</v>
      </c>
      <c r="E378" s="186" t="s">
        <v>31</v>
      </c>
      <c r="F378" s="187" t="str">
        <f>IF(D378="","-",IF(VLOOKUP(D378,'S1-TE'!$D$7:$U$58,7,0)=0,"-",IF(AND(D378=D378,OR(E378="T",E378="P")),VLOOKUP(D378,'S1-TE'!$D$7:$U$58,7,0),"-")))</f>
        <v>GDE</v>
      </c>
      <c r="G378" s="187" t="str">
        <f>IF(D378="","-",IF(VLOOKUP(D378,'S1-TE'!$D$7:$U$58,8,0)=0,"-",IF(AND(D378=D378,OR(E378="T",E378="P")),VLOOKUP(D378,'S1-TE'!$D$7:$U$58,8,0),"-")))</f>
        <v>-</v>
      </c>
      <c r="H378" s="187" t="str">
        <f>IF(D378="","-",IF(VLOOKUP(D378,'S1-TE'!$D$7:$U$58,9,0)=0,"-",IF(AND(D378=D378,OR(E378="T",E378="P")),VLOOKUP(D378,'S1-TE'!$D$7:$U$58,9,0),"-")))</f>
        <v>-</v>
      </c>
      <c r="I378" s="187" t="str">
        <f>IF(D378="","-",IF(VLOOKUP(D378,'S1-TE'!$D$7:$U$58,17,0)=0,"-",IF(AND(D378=D378,E378="P"),VLOOKUP(D378,'S1-TE'!$D$7:$U$58,17,0),"-")))</f>
        <v>-</v>
      </c>
      <c r="J378" s="189" t="str">
        <f>IF(D378="","-",IF(VLOOKUP(D378,'S1-TE'!$D$7:$U$58,18,0)=0,"-",IF(AND(D378=D378,E378="P"),VLOOKUP(D378,'S1-TE'!$D$7:$U$58,18,0),"-")))</f>
        <v>-</v>
      </c>
      <c r="K378" s="191" t="s">
        <v>317</v>
      </c>
      <c r="L378" s="192" t="s">
        <v>70</v>
      </c>
      <c r="M378" s="184"/>
      <c r="N378" s="185"/>
      <c r="O378" s="186"/>
      <c r="P378" s="187" t="str">
        <f>IF(N378="","-",IF(VLOOKUP(N378,'S1-TE'!$D$7:$U$58,7,0)=0,"-",IF(AND(N378=N378,OR(O378="T",O378="P")),VLOOKUP(N378,'S1-TE'!$D$7:$U$58,7,0),"-")))</f>
        <v>-</v>
      </c>
      <c r="Q378" s="187" t="str">
        <f>IF(N378="","-",IF(VLOOKUP(N378,'S1-TE'!$D$7:$U$58,8,0)=0,"-",IF(AND(N378=N378,OR(O378="T",O378="P")),VLOOKUP(N378,'S1-TE'!$D$7:$U$58,8,0),"-")))</f>
        <v>-</v>
      </c>
      <c r="R378" s="187" t="str">
        <f>IF(N378="","-",IF(VLOOKUP(N378,'S1-TE'!$D$7:$U$58,9,0)=0,"-",IF(AND(N378=N378,OR(O378="T",O378="P")),VLOOKUP(N378,'S1-TE'!$D$7:$U$58,9,0),"-")))</f>
        <v>-</v>
      </c>
      <c r="S378" s="187" t="str">
        <f>IF(N378="","-",IF(VLOOKUP(N378,'S1-TE'!$D$7:$U$58,17,0)=0,"-",IF(AND(N378=N378,O378="P"),VLOOKUP(N378,'S1-TE'!$D$7:$U$58,17,0),"-")))</f>
        <v>-</v>
      </c>
      <c r="T378" s="189" t="str">
        <f>IF(N378="","-",IF(VLOOKUP(N378,'S1-TE'!$D$7:$U$58,18,0)=0,"-",IF(AND(N378=N378,O378="P"),VLOOKUP(N378,'S1-TE'!$D$7:$U$58,18,0),"-")))</f>
        <v>-</v>
      </c>
      <c r="U378" s="195" t="s">
        <v>317</v>
      </c>
      <c r="V378" s="192"/>
      <c r="W378" s="184"/>
      <c r="X378" s="185"/>
      <c r="Y378" s="186"/>
      <c r="Z378" s="187" t="str">
        <f>IF(X378="","-",IF(VLOOKUP(X378,'S1-TE'!$D$7:$U$58,7,0)=0,"-",IF(AND(X378=X378,OR(Y378="T",Y378="P")),VLOOKUP(X378,'S1-TE'!$D$7:$U$58,7,0),"-")))</f>
        <v>-</v>
      </c>
      <c r="AA378" s="187" t="str">
        <f>IF(X378="","-",IF(VLOOKUP(X378,'S1-TE'!$D$7:$U$58,8,0)=0,"-",IF(AND(X378=X378,OR(Y378="T",Y378="P")),VLOOKUP(X378,'S1-TE'!$D$7:$U$58,8,0),"-")))</f>
        <v>-</v>
      </c>
      <c r="AB378" s="187" t="str">
        <f>IF(X378="","-",IF(VLOOKUP(X378,'S1-TE'!$D$7:$U$58,9,0)=0,"-",IF(AND(X378=X378,OR(Y378="T",Y378="P")),VLOOKUP(X378,'S1-TE'!$D$7:$U$58,9,0),"-")))</f>
        <v>-</v>
      </c>
      <c r="AC378" s="187" t="str">
        <f>IF(X378="","-",IF(VLOOKUP(X378,'S1-TE'!$D$7:$U$58,17,0)=0,"-",IF(AND(X378=X378,Y378="P"),VLOOKUP(X378,'S1-TE'!$D$7:$U$58,17,0),"-")))</f>
        <v>-</v>
      </c>
      <c r="AD378" s="189" t="str">
        <f>IF(X378="","-",IF(VLOOKUP(X378,'S1-TE'!$D$7:$U$58,18,0)=0,"-",IF(AND(X378=X378,Y378="P"),VLOOKUP(X378,'S1-TE'!$D$7:$U$58,18,0),"-")))</f>
        <v>-</v>
      </c>
      <c r="AE378" s="195" t="s">
        <v>317</v>
      </c>
      <c r="AF378" s="203"/>
      <c r="AG378" s="184"/>
      <c r="AH378" s="185"/>
      <c r="AI378" s="186"/>
      <c r="AJ378" s="187" t="str">
        <f>IF(AH378="","-",IF(VLOOKUP(AH378,'S1-TE'!$D$7:$U$58,7,0)=0,"-",IF(AND(AH378=AH378,OR(AI378="T",AI378="P")),VLOOKUP(AH378,'S1-TE'!$D$7:$U$58,7,0),"-")))</f>
        <v>-</v>
      </c>
      <c r="AK378" s="187" t="str">
        <f>IF(AH378="","-",IF(VLOOKUP(AH378,'S1-TE'!$D$7:$U$58,8,0)=0,"-",IF(AND(AH378=AH378,OR(AI378="T",AI378="P")),VLOOKUP(AH378,'S1-TE'!$D$7:$U$58,8,0),"-")))</f>
        <v>-</v>
      </c>
      <c r="AL378" s="187" t="str">
        <f>IF(AH378="","-",IF(VLOOKUP(AH378,'S1-TE'!$D$7:$U$58,9,0)=0,"-",IF(AND(AH378=AH378,OR(AI378="T",AI378="P")),VLOOKUP(AH378,'S1-TE'!$D$7:$U$58,9,0),"-")))</f>
        <v>-</v>
      </c>
      <c r="AM378" s="187" t="str">
        <f>IF(AH378="","-",IF(VLOOKUP(AH378,'S1-TE'!$D$7:$U$58,17,0)=0,"-",IF(AND(AH378=AH378,AI378="P"),VLOOKUP(AH378,'S1-TE'!$D$7:$U$58,17,0),"-")))</f>
        <v>-</v>
      </c>
      <c r="AN378" s="189" t="str">
        <f>IF(AH378="","-",IF(VLOOKUP(AH378,'S1-TE'!$D$7:$U$58,18,0)=0,"-",IF(AND(AH378=AH378,AI378="P"),VLOOKUP(AH378,'S1-TE'!$D$7:$U$58,18,0),"-")))</f>
        <v>-</v>
      </c>
      <c r="AO378" s="195" t="s">
        <v>317</v>
      </c>
      <c r="AP378" s="203"/>
      <c r="AQ378" s="184"/>
      <c r="AR378" s="185"/>
      <c r="AS378" s="186"/>
      <c r="AT378" s="187" t="str">
        <f>IF(AR378="","-",IF(VLOOKUP(AR378,'S1-TE'!$D$7:$U$58,7,0)=0,"-",IF(AND(AR378=AR378,OR(AS378="T",AS378="P")),VLOOKUP(AR378,'S1-TE'!$D$7:$U$58,7,0),"-")))</f>
        <v>-</v>
      </c>
      <c r="AU378" s="187" t="str">
        <f>IF(AR378="","-",IF(VLOOKUP(AR378,'S1-TE'!$D$7:$U$58,8,0)=0,"-",IF(AND(AR378=AR378,OR(AS378="T",AS378="P")),VLOOKUP(AR378,'S1-TE'!$D$7:$U$58,8,0),"-")))</f>
        <v>-</v>
      </c>
      <c r="AV378" s="187" t="str">
        <f>IF(AR378="","-",IF(VLOOKUP(AR378,'S1-TE'!$D$7:$U$58,9,0)=0,"-",IF(AND(AR378=AR378,OR(AS378="T",AS378="P")),VLOOKUP(AR378,'S1-TE'!$D$7:$U$58,9,0),"-")))</f>
        <v>-</v>
      </c>
      <c r="AW378" s="187" t="str">
        <f>IF(AR378="","-",IF(VLOOKUP(AR378,'S1-TE'!$D$7:$U$58,17,0)=0,"-",IF(AND(AR378=AR378,AS378="P"),VLOOKUP(AR378,'S1-TE'!$D$7:$U$58,17,0),"-")))</f>
        <v>-</v>
      </c>
      <c r="AX378" s="189" t="str">
        <f>IF(AR378="","-",IF(VLOOKUP(AR378,'S1-TE'!$D$7:$U$58,18,0)=0,"-",IF(AND(AR378=AR378,AS378="P"),VLOOKUP(AR378,'S1-TE'!$D$7:$U$58,18,0),"-")))</f>
        <v>-</v>
      </c>
      <c r="AY378" s="195" t="s">
        <v>317</v>
      </c>
      <c r="AZ378" s="203"/>
      <c r="BA378" s="22"/>
      <c r="BB378" s="22"/>
      <c r="BC378" s="22"/>
      <c r="BD378" s="22"/>
      <c r="BE378" s="2"/>
      <c r="BF378" s="2"/>
      <c r="BG378" s="2"/>
      <c r="BH378" s="2"/>
      <c r="BI378" s="2"/>
      <c r="BJ378" s="2"/>
    </row>
    <row r="379" spans="1:62" ht="14.25" customHeight="1">
      <c r="A379" s="23">
        <v>7</v>
      </c>
      <c r="B379" s="38" t="s">
        <v>730</v>
      </c>
      <c r="C379" s="184"/>
      <c r="D379" s="185" t="s">
        <v>322</v>
      </c>
      <c r="E379" s="186" t="s">
        <v>31</v>
      </c>
      <c r="F379" s="187" t="str">
        <f>IF(D379="","-",IF(VLOOKUP(D379,'S1-TE'!$D$7:$U$58,7,0)=0,"-",IF(AND(D379=D379,OR(E379="T",E379="P")),VLOOKUP(D379,'S1-TE'!$D$7:$U$58,7,0),"-")))</f>
        <v>GDE</v>
      </c>
      <c r="G379" s="187" t="str">
        <f>IF(D379="","-",IF(VLOOKUP(D379,'S1-TE'!$D$7:$U$58,8,0)=0,"-",IF(AND(D379=D379,OR(E379="T",E379="P")),VLOOKUP(D379,'S1-TE'!$D$7:$U$58,8,0),"-")))</f>
        <v>-</v>
      </c>
      <c r="H379" s="187" t="str">
        <f>IF(D379="","-",IF(VLOOKUP(D379,'S1-TE'!$D$7:$U$58,9,0)=0,"-",IF(AND(D379=D379,OR(E379="T",E379="P")),VLOOKUP(D379,'S1-TE'!$D$7:$U$58,9,0),"-")))</f>
        <v>-</v>
      </c>
      <c r="I379" s="187" t="str">
        <f>IF(D379="","-",IF(VLOOKUP(D379,'S1-TE'!$D$7:$U$58,17,0)=0,"-",IF(AND(D379=D379,E379="P"),VLOOKUP(D379,'S1-TE'!$D$7:$U$58,17,0),"-")))</f>
        <v>-</v>
      </c>
      <c r="J379" s="189" t="str">
        <f>IF(D379="","-",IF(VLOOKUP(D379,'S1-TE'!$D$7:$U$58,18,0)=0,"-",IF(AND(D379=D379,E379="P"),VLOOKUP(D379,'S1-TE'!$D$7:$U$58,18,0),"-")))</f>
        <v>-</v>
      </c>
      <c r="K379" s="191" t="s">
        <v>323</v>
      </c>
      <c r="L379" s="192" t="s">
        <v>70</v>
      </c>
      <c r="M379" s="184"/>
      <c r="N379" s="185"/>
      <c r="O379" s="186"/>
      <c r="P379" s="187" t="str">
        <f>IF(N379="","-",IF(VLOOKUP(N379,'S1-TE'!$D$7:$U$58,7,0)=0,"-",IF(AND(N379=N379,OR(O379="T",O379="P")),VLOOKUP(N379,'S1-TE'!$D$7:$U$58,7,0),"-")))</f>
        <v>-</v>
      </c>
      <c r="Q379" s="187" t="str">
        <f>IF(N379="","-",IF(VLOOKUP(N379,'S1-TE'!$D$7:$U$58,8,0)=0,"-",IF(AND(N379=N379,OR(O379="T",O379="P")),VLOOKUP(N379,'S1-TE'!$D$7:$U$58,8,0),"-")))</f>
        <v>-</v>
      </c>
      <c r="R379" s="187" t="str">
        <f>IF(N379="","-",IF(VLOOKUP(N379,'S1-TE'!$D$7:$U$58,9,0)=0,"-",IF(AND(N379=N379,OR(O379="T",O379="P")),VLOOKUP(N379,'S1-TE'!$D$7:$U$58,9,0),"-")))</f>
        <v>-</v>
      </c>
      <c r="S379" s="187" t="str">
        <f>IF(N379="","-",IF(VLOOKUP(N379,'S1-TE'!$D$7:$U$58,17,0)=0,"-",IF(AND(N379=N379,O379="P"),VLOOKUP(N379,'S1-TE'!$D$7:$U$58,17,0),"-")))</f>
        <v>-</v>
      </c>
      <c r="T379" s="189"/>
      <c r="U379" s="195" t="s">
        <v>323</v>
      </c>
      <c r="V379" s="192"/>
      <c r="W379" s="184"/>
      <c r="X379" s="185"/>
      <c r="Y379" s="186"/>
      <c r="Z379" s="187" t="str">
        <f>IF(X379="","-",IF(VLOOKUP(X379,'S1-TE'!$D$7:$U$58,7,0)=0,"-",IF(AND(X379=X379,OR(Y379="T",Y379="P")),VLOOKUP(X379,'S1-TE'!$D$7:$U$58,7,0),"-")))</f>
        <v>-</v>
      </c>
      <c r="AA379" s="187" t="str">
        <f>IF(X379="","-",IF(VLOOKUP(X379,'S1-TE'!$D$7:$U$58,8,0)=0,"-",IF(AND(X379=X379,OR(Y379="T",Y379="P")),VLOOKUP(X379,'S1-TE'!$D$7:$U$58,8,0),"-")))</f>
        <v>-</v>
      </c>
      <c r="AB379" s="187" t="str">
        <f>IF(X379="","-",IF(VLOOKUP(X379,'S1-TE'!$D$7:$U$58,9,0)=0,"-",IF(AND(X379=X379,OR(Y379="T",Y379="P")),VLOOKUP(X379,'S1-TE'!$D$7:$U$58,9,0),"-")))</f>
        <v>-</v>
      </c>
      <c r="AC379" s="187" t="str">
        <f>IF(X379="","-",IF(VLOOKUP(X379,'S1-TE'!$D$7:$U$58,17,0)=0,"-",IF(AND(X379=X379,Y379="P"),VLOOKUP(X379,'S1-TE'!$D$7:$U$58,17,0),"-")))</f>
        <v>-</v>
      </c>
      <c r="AD379" s="189" t="str">
        <f>IF(X379="","-",IF(VLOOKUP(X379,'S1-TE'!$D$7:$U$58,18,0)=0,"-",IF(AND(X379=X379,Y379="P"),VLOOKUP(X379,'S1-TE'!$D$7:$U$58,18,0),"-")))</f>
        <v>-</v>
      </c>
      <c r="AE379" s="195" t="s">
        <v>323</v>
      </c>
      <c r="AF379" s="203"/>
      <c r="AG379" s="184"/>
      <c r="AH379" s="185"/>
      <c r="AI379" s="186"/>
      <c r="AJ379" s="187" t="str">
        <f>IF(AH379="","-",IF(VLOOKUP(AH379,'S1-TE'!$D$7:$U$58,7,0)=0,"-",IF(AND(AH379=AH379,OR(AI379="T",AI379="P")),VLOOKUP(AH379,'S1-TE'!$D$7:$U$58,7,0),"-")))</f>
        <v>-</v>
      </c>
      <c r="AK379" s="187" t="str">
        <f>IF(AH379="","-",IF(VLOOKUP(AH379,'S1-TE'!$D$7:$U$58,8,0)=0,"-",IF(AND(AH379=AH379,OR(AI379="T",AI379="P")),VLOOKUP(AH379,'S1-TE'!$D$7:$U$58,8,0),"-")))</f>
        <v>-</v>
      </c>
      <c r="AL379" s="187" t="str">
        <f>IF(AH379="","-",IF(VLOOKUP(AH379,'S1-TE'!$D$7:$U$58,9,0)=0,"-",IF(AND(AH379=AH379,OR(AI379="T",AI379="P")),VLOOKUP(AH379,'S1-TE'!$D$7:$U$58,9,0),"-")))</f>
        <v>-</v>
      </c>
      <c r="AM379" s="187" t="str">
        <f>IF(AH379="","-",IF(VLOOKUP(AH379,'S1-TE'!$D$7:$U$58,17,0)=0,"-",IF(AND(AH379=AH379,AI379="P"),VLOOKUP(AH379,'S1-TE'!$D$7:$U$58,17,0),"-")))</f>
        <v>-</v>
      </c>
      <c r="AN379" s="189" t="str">
        <f>IF(AH379="","-",IF(VLOOKUP(AH379,'S1-TE'!$D$7:$U$58,18,0)=0,"-",IF(AND(AH379=AH379,AI379="P"),VLOOKUP(AH379,'S1-TE'!$D$7:$U$58,18,0),"-")))</f>
        <v>-</v>
      </c>
      <c r="AO379" s="195" t="s">
        <v>323</v>
      </c>
      <c r="AP379" s="203"/>
      <c r="AQ379" s="184"/>
      <c r="AR379" s="185"/>
      <c r="AS379" s="186"/>
      <c r="AT379" s="187" t="str">
        <f>IF(AR379="","-",IF(VLOOKUP(AR379,'S1-TE'!$D$7:$U$58,7,0)=0,"-",IF(AND(AR379=AR379,OR(AS379="T",AS379="P")),VLOOKUP(AR379,'S1-TE'!$D$7:$U$58,7,0),"-")))</f>
        <v>-</v>
      </c>
      <c r="AU379" s="187" t="str">
        <f>IF(AR379="","-",IF(VLOOKUP(AR379,'S1-TE'!$D$7:$U$58,8,0)=0,"-",IF(AND(AR379=AR379,OR(AS379="T",AS379="P")),VLOOKUP(AR379,'S1-TE'!$D$7:$U$58,8,0),"-")))</f>
        <v>-</v>
      </c>
      <c r="AV379" s="187" t="str">
        <f>IF(AR379="","-",IF(VLOOKUP(AR379,'S1-TE'!$D$7:$U$58,9,0)=0,"-",IF(AND(AR379=AR379,OR(AS379="T",AS379="P")),VLOOKUP(AR379,'S1-TE'!$D$7:$U$58,9,0),"-")))</f>
        <v>-</v>
      </c>
      <c r="AW379" s="187" t="str">
        <f>IF(AR379="","-",IF(VLOOKUP(AR379,'S1-TE'!$D$7:$U$58,17,0)=0,"-",IF(AND(AR379=AR379,AS379="P"),VLOOKUP(AR379,'S1-TE'!$D$7:$U$58,17,0),"-")))</f>
        <v>-</v>
      </c>
      <c r="AX379" s="189" t="str">
        <f>IF(AR379="","-",IF(VLOOKUP(AR379,'S1-TE'!$D$7:$U$58,18,0)=0,"-",IF(AND(AR379=AR379,AS379="P"),VLOOKUP(AR379,'S1-TE'!$D$7:$U$58,18,0),"-")))</f>
        <v>-</v>
      </c>
      <c r="AY379" s="195" t="s">
        <v>323</v>
      </c>
      <c r="AZ379" s="203"/>
      <c r="BA379" s="22"/>
      <c r="BB379" s="22"/>
      <c r="BC379" s="22"/>
      <c r="BD379" s="22"/>
      <c r="BE379" s="2"/>
      <c r="BF379" s="2"/>
      <c r="BG379" s="2"/>
      <c r="BH379" s="2"/>
      <c r="BI379" s="2"/>
      <c r="BJ379" s="2"/>
    </row>
    <row r="380" spans="1:62" ht="14.25" customHeight="1">
      <c r="A380" s="23">
        <v>7</v>
      </c>
      <c r="B380" s="38" t="s">
        <v>730</v>
      </c>
      <c r="C380" s="184"/>
      <c r="D380" s="185"/>
      <c r="E380" s="186"/>
      <c r="F380" s="187" t="str">
        <f>IF(D380="","-",IF(VLOOKUP(D380,'S1-MR'!$D$7:$U$61,7,0)=0,"-",IF(AND(D380=D380,OR(E380="T",E380="P")),VLOOKUP(D380,'S1-MR'!$D$7:$U$61,7,0),"-")))</f>
        <v>-</v>
      </c>
      <c r="G380" s="187" t="str">
        <f>IF(D380="","-",IF(VLOOKUP(D380,'S1-MR'!$D$7:$U$61,8,0)=0,"-",IF(AND(D380=D380,OR(E380="T",E380="P")),VLOOKUP(D380,'S1-MR'!$D$7:$U$61,8,0),"-")))</f>
        <v>-</v>
      </c>
      <c r="H380" s="187" t="str">
        <f>IF(D380="","-",IF(VLOOKUP(D380,'S1-MR'!$D$7:$U$61,9,0)=0,"-",IF(AND(D380=D380,OR(E380="T",E380="P")),VLOOKUP(D380,'S1-MR'!$D$7:$U$61,9,0),"-")))</f>
        <v>-</v>
      </c>
      <c r="I380" s="187" t="str">
        <f>IF(D380="","-",IF(VLOOKUP(D380,'S1-MR'!$D$7:$U$61,17,0)=0,"-",IF(AND(D380=D380,E380="P"),VLOOKUP(D380,'S1-MR'!$D$7:$U$61,17,0),"-")))</f>
        <v>-</v>
      </c>
      <c r="J380" s="189" t="str">
        <f>IF(D380="","-",IF(VLOOKUP(D380,'S1-MR'!$D$7:$U$61,18,0)=0,"-",IF(AND(D380=D380,E380="P"),VLOOKUP(D380,'S1-MR'!$D$7:$U$61,18,0),"-")))</f>
        <v>-</v>
      </c>
      <c r="K380" s="191" t="s">
        <v>327</v>
      </c>
      <c r="L380" s="192"/>
      <c r="M380" s="184"/>
      <c r="N380" s="185" t="s">
        <v>289</v>
      </c>
      <c r="O380" s="186" t="s">
        <v>31</v>
      </c>
      <c r="P380" s="187" t="str">
        <f>IF(N380="","-",IF(VLOOKUP(N380,'S1-MR'!$D$7:$U$61,7,0)=0,"-",IF(AND(N380=N380,OR(O380="T",O380="P")),VLOOKUP(N380,'S1-MR'!$D$7:$U$61,7,0),"-")))</f>
        <v>RIS</v>
      </c>
      <c r="Q380" s="187" t="str">
        <f>IF(N380="","-",IF(VLOOKUP(N380,'S1-MR'!$D$7:$U$61,8,0)=0,"-",IF(AND(N380=N380,OR(O380="T",O380="P")),VLOOKUP(N380,'S1-MR'!$D$7:$U$61,8,0),"-")))</f>
        <v>DWS</v>
      </c>
      <c r="R380" s="187" t="str">
        <f>IF(N380="","-",IF(VLOOKUP(N380,'S1-MR'!$D$7:$U$61,9,0)=0,"-",IF(AND(N380=N380,OR(O380="T",O380="P")),VLOOKUP(N380,'S1-MR'!$D$7:$U$61,9,0),"-")))</f>
        <v>-</v>
      </c>
      <c r="S380" s="187" t="str">
        <f>IF(N380="","-",IF(VLOOKUP(N380,'S1-MR'!$D$7:$U$61,17,0)=0,"-",IF(AND(N380=N380,O380="P"),VLOOKUP(N380,'S1-MR'!$D$7:$U$61,17,0),"-")))</f>
        <v>-</v>
      </c>
      <c r="T380" s="189" t="str">
        <f>IF(N380="","-",IF(VLOOKUP(N380,'S1-MR'!$D$7:$U$61,18,0)=0,"-",IF(AND(N380=N380,O380="P"),VLOOKUP(N380,'S1-MR'!$D$7:$U$61,18,0),"-")))</f>
        <v>-</v>
      </c>
      <c r="U380" s="195" t="s">
        <v>327</v>
      </c>
      <c r="V380" s="192" t="s">
        <v>42</v>
      </c>
      <c r="W380" s="184"/>
      <c r="X380" s="200"/>
      <c r="Y380" s="184"/>
      <c r="Z380" s="187" t="str">
        <f>IF(X380="","-",IF(VLOOKUP(X380,'S1-MR'!$D$7:$U$61,7,0)=0,"-",IF(AND(X380=X380,OR(Y380="T",Y380="P")),VLOOKUP(X380,'S1-MR'!$D$7:$U$61,7,0),"-")))</f>
        <v>-</v>
      </c>
      <c r="AA380" s="187" t="str">
        <f>IF(X380="","-",IF(VLOOKUP(X380,'S1-MR'!$D$7:$U$61,8,0)=0,"-",IF(AND(X380=X380,OR(Y380="T",Y380="P")),VLOOKUP(X380,'S1-MR'!$D$7:$U$61,8,0),"-")))</f>
        <v>-</v>
      </c>
      <c r="AB380" s="187" t="str">
        <f>IF(X380="","-",IF(VLOOKUP(X380,'S1-MR'!$D$7:$U$61,9,0)=0,"-",IF(AND(X380=X380,OR(Y380="T",Y380="P")),VLOOKUP(X380,'S1-MR'!$D$7:$U$61,9,0),"-")))</f>
        <v>-</v>
      </c>
      <c r="AC380" s="187" t="str">
        <f>IF(X380="","-",IF(VLOOKUP(X380,'S1-MR'!$D$7:$U$61,17,0)=0,"-",IF(AND(X380=X380,Y380="P"),VLOOKUP(X380,'S1-MR'!$D$7:$U$61,17,0),"-")))</f>
        <v>-</v>
      </c>
      <c r="AD380" s="189" t="str">
        <f>IF(X380="","-",IF(VLOOKUP(X380,'S1-MR'!$D$7:$U$61,18,0)=0,"-",IF(AND(X380=X380,Y380="P"),VLOOKUP(X380,'S1-MR'!$D$7:$U$61,18,0),"-")))</f>
        <v>-</v>
      </c>
      <c r="AE380" s="195" t="s">
        <v>327</v>
      </c>
      <c r="AF380" s="203"/>
      <c r="AG380" s="184"/>
      <c r="AH380" s="200"/>
      <c r="AI380" s="184"/>
      <c r="AJ380" s="187" t="str">
        <f>IF(AH380="","-",IF(VLOOKUP(AH380,'S1-MR'!$D$7:$U$61,7,0)=0,"-",IF(AND(AH380=AH380,OR(AI380="T",AI380="P")),VLOOKUP(AH380,'S1-MR'!$D$7:$U$61,7,0),"-")))</f>
        <v>-</v>
      </c>
      <c r="AK380" s="187" t="str">
        <f>IF(AH380="","-",IF(VLOOKUP(AH380,'S1-MR'!$D$7:$U$61,8,0)=0,"-",IF(AND(AH380=AH380,OR(AI380="T",AI380="P")),VLOOKUP(AH380,'S1-MR'!$D$7:$U$61,8,0),"-")))</f>
        <v>-</v>
      </c>
      <c r="AL380" s="187" t="str">
        <f>IF(AH380="","-",IF(VLOOKUP(AH380,'S1-MR'!$D$7:$U$61,9,0)=0,"-",IF(AND(AH380=AH380,OR(AI380="T",AI380="P")),VLOOKUP(AH380,'S1-MR'!$D$7:$U$61,9,0),"-")))</f>
        <v>-</v>
      </c>
      <c r="AM380" s="187" t="str">
        <f>IF(AH380="","-",IF(VLOOKUP(AH380,'S1-MR'!$D$7:$U$61,17,0)=0,"-",IF(AND(AH380=AH380,AI380="P"),VLOOKUP(AH380,'S1-MR'!$D$7:$U$61,17,0),"-")))</f>
        <v>-</v>
      </c>
      <c r="AN380" s="189" t="str">
        <f>IF(AH380="","-",IF(VLOOKUP(AH380,'S1-MR'!$D$7:$U$61,18,0)=0,"-",IF(AND(AH380=AH380,AI380="P"),VLOOKUP(AH380,'S1-MR'!$D$7:$U$61,18,0),"-")))</f>
        <v>-</v>
      </c>
      <c r="AO380" s="195" t="s">
        <v>327</v>
      </c>
      <c r="AP380" s="203"/>
      <c r="AQ380" s="184"/>
      <c r="AR380" s="200"/>
      <c r="AS380" s="184"/>
      <c r="AT380" s="187" t="str">
        <f>IF(AR380="","-",IF(VLOOKUP(AR380,'S1-MR'!$D$7:$U$61,7,0)=0,"-",IF(AND(AR380=AR380,OR(AS380="T",AS380="P")),VLOOKUP(AR380,'S1-MR'!$D$7:$U$61,7,0),"-")))</f>
        <v>-</v>
      </c>
      <c r="AU380" s="187" t="str">
        <f>IF(AR380="","-",IF(VLOOKUP(AR380,'S1-MR'!$D$7:$U$61,8,0)=0,"-",IF(AND(AR380=AR380,OR(AS380="T",AS380="P")),VLOOKUP(AR380,'S1-MR'!$D$7:$U$61,8,0),"-")))</f>
        <v>-</v>
      </c>
      <c r="AV380" s="187" t="str">
        <f>IF(AR380="","-",IF(VLOOKUP(AR380,'S1-MR'!$D$7:$U$61,9,0)=0,"-",IF(AND(AR380=AR380,OR(AS380="T",AS380="P")),VLOOKUP(AR380,'S1-MR'!$D$7:$U$61,9,0),"-")))</f>
        <v>-</v>
      </c>
      <c r="AW380" s="187" t="str">
        <f>IF(AR380="","-",IF(VLOOKUP(AR380,'S1-MR'!$D$7:$U$61,17,0)=0,"-",IF(AND(AR380=AR380,AS380="P"),VLOOKUP(AR380,'S1-MR'!$D$7:$U$61,17,0),"-")))</f>
        <v>-</v>
      </c>
      <c r="AX380" s="189" t="str">
        <f>IF(AR380="","-",IF(VLOOKUP(AR380,'S1-MR'!$D$7:$U$61,18,0)=0,"-",IF(AND(AR380=AR380,AS380="P"),VLOOKUP(AR380,'S1-MR'!$D$7:$U$61,18,0),"-")))</f>
        <v>-</v>
      </c>
      <c r="AY380" s="195" t="s">
        <v>327</v>
      </c>
      <c r="AZ380" s="203"/>
      <c r="BA380" s="22"/>
      <c r="BB380" s="22"/>
      <c r="BC380" s="22"/>
      <c r="BD380" s="22"/>
      <c r="BE380" s="2"/>
      <c r="BF380" s="2"/>
      <c r="BG380" s="2"/>
      <c r="BH380" s="2"/>
      <c r="BI380" s="2"/>
      <c r="BJ380" s="2"/>
    </row>
    <row r="381" spans="1:62" ht="14.25" customHeight="1">
      <c r="A381" s="23">
        <v>7</v>
      </c>
      <c r="B381" s="38" t="s">
        <v>730</v>
      </c>
      <c r="C381" s="184"/>
      <c r="D381" s="185"/>
      <c r="E381" s="186"/>
      <c r="F381" s="187" t="str">
        <f>IF(D381="","-",IF(VLOOKUP(D381,'S1-MR'!$D$7:$U$61,7,0)=0,"-",IF(AND(D381=D381,OR(E381="T",E381="P")),VLOOKUP(D381,'S1-MR'!$D$7:$U$61,7,0),"-")))</f>
        <v>-</v>
      </c>
      <c r="G381" s="187" t="str">
        <f>IF(D381="","-",IF(VLOOKUP(D381,'S1-MR'!$D$7:$U$61,8,0)=0,"-",IF(AND(D381=D381,OR(E381="T",E381="P")),VLOOKUP(D381,'S1-MR'!$D$7:$U$61,8,0),"-")))</f>
        <v>-</v>
      </c>
      <c r="H381" s="187" t="str">
        <f>IF(D381="","-",IF(VLOOKUP(D381,'S1-MR'!$D$7:$U$61,9,0)=0,"-",IF(AND(D381=D381,OR(E381="T",E381="P")),VLOOKUP(D381,'S1-MR'!$D$7:$U$61,9,0),"-")))</f>
        <v>-</v>
      </c>
      <c r="I381" s="187" t="str">
        <f>IF(D381="","-",IF(VLOOKUP(D381,'S1-MR'!$D$7:$U$61,17,0)=0,"-",IF(AND(D381=D381,E381="P"),VLOOKUP(D381,'S1-MR'!$D$7:$U$61,17,0),"-")))</f>
        <v>-</v>
      </c>
      <c r="J381" s="189" t="str">
        <f>IF(D381="","-",IF(VLOOKUP(D381,'S1-MR'!$D$7:$U$61,18,0)=0,"-",IF(AND(D381=D381,E381="P"),VLOOKUP(D381,'S1-MR'!$D$7:$U$61,18,0),"-")))</f>
        <v>-</v>
      </c>
      <c r="K381" s="191" t="s">
        <v>331</v>
      </c>
      <c r="L381" s="192"/>
      <c r="M381" s="184"/>
      <c r="N381" s="185" t="s">
        <v>289</v>
      </c>
      <c r="O381" s="186" t="s">
        <v>31</v>
      </c>
      <c r="P381" s="187" t="str">
        <f>IF(N381="","-",IF(VLOOKUP(N381,'S1-MR'!$D$7:$U$61,7,0)=0,"-",IF(AND(N381=N381,OR(O381="T",O381="P")),VLOOKUP(N381,'S1-MR'!$D$7:$U$61,7,0),"-")))</f>
        <v>RIS</v>
      </c>
      <c r="Q381" s="187" t="str">
        <f>IF(N381="","-",IF(VLOOKUP(N381,'S1-MR'!$D$7:$U$61,8,0)=0,"-",IF(AND(N381=N381,OR(O381="T",O381="P")),VLOOKUP(N381,'S1-MR'!$D$7:$U$61,8,0),"-")))</f>
        <v>DWS</v>
      </c>
      <c r="R381" s="187" t="str">
        <f>IF(N381="","-",IF(VLOOKUP(N381,'S1-MR'!$D$7:$U$61,9,0)=0,"-",IF(AND(N381=N381,OR(O381="T",O381="P")),VLOOKUP(N381,'S1-MR'!$D$7:$U$61,9,0),"-")))</f>
        <v>-</v>
      </c>
      <c r="S381" s="187" t="str">
        <f>IF(N381="","-",IF(VLOOKUP(N381,'S1-MR'!$D$7:$U$61,17,0)=0,"-",IF(AND(N381=N381,O381="P"),VLOOKUP(N381,'S1-MR'!$D$7:$U$61,17,0),"-")))</f>
        <v>-</v>
      </c>
      <c r="T381" s="189" t="str">
        <f>IF(N381="","-",IF(VLOOKUP(N381,'S1-MR'!$D$7:$U$61,18,0)=0,"-",IF(AND(N381=N381,O381="P"),VLOOKUP(N381,'S1-MR'!$D$7:$U$61,18,0),"-")))</f>
        <v>-</v>
      </c>
      <c r="U381" s="195" t="s">
        <v>331</v>
      </c>
      <c r="V381" s="192" t="s">
        <v>42</v>
      </c>
      <c r="W381" s="184"/>
      <c r="X381" s="200"/>
      <c r="Y381" s="184"/>
      <c r="Z381" s="187" t="str">
        <f>IF(X381="","-",IF(VLOOKUP(X381,'S1-MR'!$D$7:$U$61,7,0)=0,"-",IF(AND(X381=X381,OR(Y381="T",Y381="P")),VLOOKUP(X381,'S1-MR'!$D$7:$U$61,7,0),"-")))</f>
        <v>-</v>
      </c>
      <c r="AA381" s="187" t="str">
        <f>IF(X381="","-",IF(VLOOKUP(X381,'S1-MR'!$D$7:$U$61,8,0)=0,"-",IF(AND(X381=X381,OR(Y381="T",Y381="P")),VLOOKUP(X381,'S1-MR'!$D$7:$U$61,8,0),"-")))</f>
        <v>-</v>
      </c>
      <c r="AB381" s="187" t="str">
        <f>IF(X381="","-",IF(VLOOKUP(X381,'S1-MR'!$D$7:$U$61,9,0)=0,"-",IF(AND(X381=X381,OR(Y381="T",Y381="P")),VLOOKUP(X381,'S1-MR'!$D$7:$U$61,9,0),"-")))</f>
        <v>-</v>
      </c>
      <c r="AC381" s="187" t="str">
        <f>IF(X381="","-",IF(VLOOKUP(X381,'S1-MR'!$D$7:$U$61,17,0)=0,"-",IF(AND(X381=X381,Y381="P"),VLOOKUP(X381,'S1-MR'!$D$7:$U$61,17,0),"-")))</f>
        <v>-</v>
      </c>
      <c r="AD381" s="189" t="str">
        <f>IF(X381="","-",IF(VLOOKUP(X381,'S1-MR'!$D$7:$U$61,18,0)=0,"-",IF(AND(X381=X381,Y381="P"),VLOOKUP(X381,'S1-MR'!$D$7:$U$61,18,0),"-")))</f>
        <v>-</v>
      </c>
      <c r="AE381" s="195" t="s">
        <v>331</v>
      </c>
      <c r="AF381" s="203"/>
      <c r="AG381" s="184"/>
      <c r="AH381" s="200"/>
      <c r="AI381" s="184"/>
      <c r="AJ381" s="187" t="str">
        <f>IF(AH381="","-",IF(VLOOKUP(AH381,'S1-MR'!$D$7:$U$61,7,0)=0,"-",IF(AND(AH381=AH381,OR(AI381="T",AI381="P")),VLOOKUP(AH381,'S1-MR'!$D$7:$U$61,7,0),"-")))</f>
        <v>-</v>
      </c>
      <c r="AK381" s="187" t="str">
        <f>IF(AH381="","-",IF(VLOOKUP(AH381,'S1-MR'!$D$7:$U$61,8,0)=0,"-",IF(AND(AH381=AH381,OR(AI381="T",AI381="P")),VLOOKUP(AH381,'S1-MR'!$D$7:$U$61,8,0),"-")))</f>
        <v>-</v>
      </c>
      <c r="AL381" s="187" t="str">
        <f>IF(AH381="","-",IF(VLOOKUP(AH381,'S1-MR'!$D$7:$U$61,9,0)=0,"-",IF(AND(AH381=AH381,OR(AI381="T",AI381="P")),VLOOKUP(AH381,'S1-MR'!$D$7:$U$61,9,0),"-")))</f>
        <v>-</v>
      </c>
      <c r="AM381" s="187" t="str">
        <f>IF(AH381="","-",IF(VLOOKUP(AH381,'S1-MR'!$D$7:$U$61,17,0)=0,"-",IF(AND(AH381=AH381,AI381="P"),VLOOKUP(AH381,'S1-MR'!$D$7:$U$61,17,0),"-")))</f>
        <v>-</v>
      </c>
      <c r="AN381" s="189" t="str">
        <f>IF(AH381="","-",IF(VLOOKUP(AH381,'S1-MR'!$D$7:$U$61,18,0)=0,"-",IF(AND(AH381=AH381,AI381="P"),VLOOKUP(AH381,'S1-MR'!$D$7:$U$61,18,0),"-")))</f>
        <v>-</v>
      </c>
      <c r="AO381" s="195" t="s">
        <v>331</v>
      </c>
      <c r="AP381" s="203"/>
      <c r="AQ381" s="184"/>
      <c r="AR381" s="200"/>
      <c r="AS381" s="184"/>
      <c r="AT381" s="187" t="str">
        <f>IF(AR381="","-",IF(VLOOKUP(AR381,'S1-MR'!$D$7:$U$61,7,0)=0,"-",IF(AND(AR381=AR381,OR(AS381="T",AS381="P")),VLOOKUP(AR381,'S1-MR'!$D$7:$U$61,7,0),"-")))</f>
        <v>-</v>
      </c>
      <c r="AU381" s="187" t="str">
        <f>IF(AR381="","-",IF(VLOOKUP(AR381,'S1-MR'!$D$7:$U$61,8,0)=0,"-",IF(AND(AR381=AR381,OR(AS381="T",AS381="P")),VLOOKUP(AR381,'S1-MR'!$D$7:$U$61,8,0),"-")))</f>
        <v>-</v>
      </c>
      <c r="AV381" s="187" t="str">
        <f>IF(AR381="","-",IF(VLOOKUP(AR381,'S1-MR'!$D$7:$U$61,9,0)=0,"-",IF(AND(AR381=AR381,OR(AS381="T",AS381="P")),VLOOKUP(AR381,'S1-MR'!$D$7:$U$61,9,0),"-")))</f>
        <v>-</v>
      </c>
      <c r="AW381" s="187" t="str">
        <f>IF(AR381="","-",IF(VLOOKUP(AR381,'S1-MR'!$D$7:$U$61,17,0)=0,"-",IF(AND(AR381=AR381,AS381="P"),VLOOKUP(AR381,'S1-MR'!$D$7:$U$61,17,0),"-")))</f>
        <v>-</v>
      </c>
      <c r="AX381" s="189" t="str">
        <f>IF(AR381="","-",IF(VLOOKUP(AR381,'S1-MR'!$D$7:$U$61,18,0)=0,"-",IF(AND(AR381=AR381,AS381="P"),VLOOKUP(AR381,'S1-MR'!$D$7:$U$61,18,0),"-")))</f>
        <v>-</v>
      </c>
      <c r="AY381" s="195" t="s">
        <v>331</v>
      </c>
      <c r="AZ381" s="203"/>
      <c r="BA381" s="22"/>
      <c r="BB381" s="22"/>
      <c r="BC381" s="22"/>
      <c r="BD381" s="22"/>
      <c r="BE381" s="2"/>
      <c r="BF381" s="2"/>
      <c r="BG381" s="2"/>
      <c r="BH381" s="2"/>
      <c r="BI381" s="2"/>
      <c r="BJ381" s="2"/>
    </row>
    <row r="382" spans="1:62" ht="14.25" customHeight="1">
      <c r="A382" s="23">
        <v>7</v>
      </c>
      <c r="B382" s="38" t="s">
        <v>730</v>
      </c>
      <c r="C382" s="184"/>
      <c r="D382" s="200"/>
      <c r="E382" s="184"/>
      <c r="F382" s="187" t="str">
        <f>IF(D382="","-",IF(VLOOKUP(D382,'S1-TB'!$D$7:$U$58,7,0)=0,"-",IF(AND(D382=D382,OR(E382="T",E382="P")),VLOOKUP(D382,'S1-TB'!$D$7:$U$58,7,0),"-")))</f>
        <v>-</v>
      </c>
      <c r="G382" s="187" t="str">
        <f>IF(D382="","-",IF(VLOOKUP(D382,'S1-TB'!$D$7:$U$58,8,0)=0,"-",IF(AND(D382=D382,OR(E382="T",E382="P")),VLOOKUP(D382,'S1-TB'!$D$7:$U$58,8,0),"-")))</f>
        <v>-</v>
      </c>
      <c r="H382" s="187" t="str">
        <f>IF(D382="","-",IF(VLOOKUP(D382,'S1-TB'!$D$7:$U$58,9,0)=0,"-",IF(AND(D382=D382,OR(E382="T",E382="P")),VLOOKUP(D382,'S1-TB'!$D$7:$U$58,9,0),"-")))</f>
        <v>-</v>
      </c>
      <c r="I382" s="187" t="str">
        <f>IF(D382="","-",IF(VLOOKUP(D382,'S1-TB'!$D$7:$U$58,17,0)=0,"-",IF(AND(D382=D382,E382="P"),VLOOKUP(D382,'S1-TB'!$D$7:$U$58,17,0),"-")))</f>
        <v>-</v>
      </c>
      <c r="J382" s="189" t="str">
        <f>IF(D382="","-",IF(VLOOKUP(D382,'S1-TB'!$D$7:$U$58,18,0)=0,"-",IF(AND(D382=D382,E382="P"),VLOOKUP(D382,'S1-TB'!$D$7:$U$58,18,0),"-")))</f>
        <v>-</v>
      </c>
      <c r="K382" s="191" t="s">
        <v>332</v>
      </c>
      <c r="L382" s="203"/>
      <c r="M382" s="184"/>
      <c r="N382" s="185"/>
      <c r="O382" s="186"/>
      <c r="P382" s="187" t="str">
        <f>IF(N382="","-",IF(VLOOKUP(N382,'S1-TB'!$D$7:$U$58,7,0)=0,"-",IF(AND(N382=N382,OR(O382="T",O382="P")),VLOOKUP(N382,'S1-TB'!$D$7:$U$58,7,0),"-")))</f>
        <v>-</v>
      </c>
      <c r="Q382" s="187" t="str">
        <f>IF(N382="","-",IF(VLOOKUP(N382,'S1-TB'!$D$7:$U$58,8,0)=0,"-",IF(AND(N382=N382,OR(O382="T",O382="P")),VLOOKUP(N382,'S1-TB'!$D$7:$U$58,8,0),"-")))</f>
        <v>-</v>
      </c>
      <c r="R382" s="187" t="str">
        <f>IF(N382="","-",IF(VLOOKUP(N382,'S1-TB'!$D$7:$U$58,9,0)=0,"-",IF(AND(N382=N382,OR(O382="T",O382="P")),VLOOKUP(N382,'S1-TB'!$D$7:$U$58,9,0),"-")))</f>
        <v>-</v>
      </c>
      <c r="S382" s="187" t="str">
        <f>IF(N382="","-",IF(VLOOKUP(N382,'S1-TB'!$D$7:$U$58,17,0)=0,"-",IF(AND(N382=N382,O382="P"),VLOOKUP(N382,'S1-TB'!$D$7:$U$58,17,0),"-")))</f>
        <v>-</v>
      </c>
      <c r="T382" s="189" t="str">
        <f>IF(N382="","-",IF(VLOOKUP(N382,'S1-TB'!$D$7:$U$58,18,0)=0,"-",IF(AND(N382=N382,O382="P"),VLOOKUP(N382,'S1-TB'!$D$7:$U$58,18,0),"-")))</f>
        <v>-</v>
      </c>
      <c r="U382" s="195" t="s">
        <v>332</v>
      </c>
      <c r="V382" s="192"/>
      <c r="W382" s="184"/>
      <c r="X382" s="200"/>
      <c r="Y382" s="184"/>
      <c r="Z382" s="187" t="str">
        <f>IF(X382="","-",IF(VLOOKUP(X382,'S1-TB'!$D$7:$U$58,7,0)=0,"-",IF(AND(X382=X382,OR(Y382="T",Y382="P")),VLOOKUP(X382,'S1-TB'!$D$7:$U$58,7,0),"-")))</f>
        <v>-</v>
      </c>
      <c r="AA382" s="187" t="str">
        <f>IF(X382="","-",IF(VLOOKUP(X382,'S1-TB'!$D$7:$U$58,8,0)=0,"-",IF(AND(X382=X382,OR(Y382="T",Y382="P")),VLOOKUP(X382,'S1-TB'!$D$7:$U$58,8,0),"-")))</f>
        <v>-</v>
      </c>
      <c r="AB382" s="187" t="str">
        <f>IF(X382="","-",IF(VLOOKUP(X382,'S1-TB'!$D$7:$U$58,9,0)=0,"-",IF(AND(X382=X382,OR(Y382="T",Y382="P")),VLOOKUP(X382,'S1-TB'!$D$7:$U$58,9,0),"-")))</f>
        <v>-</v>
      </c>
      <c r="AC382" s="187" t="str">
        <f>IF(X382="","-",IF(VLOOKUP(X382,'S1-TB'!$D$7:$U$58,17,0)=0,"-",IF(AND(X382=X382,Y382="P"),VLOOKUP(X382,'S1-TB'!$D$7:$U$58,17,0),"-")))</f>
        <v>-</v>
      </c>
      <c r="AD382" s="189" t="str">
        <f>IF(X382="","-",IF(VLOOKUP(X382,'S1-TB'!$D$7:$U$58,18,0)=0,"-",IF(AND(X382=X382,Y382="P"),VLOOKUP(X382,'S1-TB'!$D$7:$U$58,18,0),"-")))</f>
        <v>-</v>
      </c>
      <c r="AE382" s="195" t="s">
        <v>332</v>
      </c>
      <c r="AF382" s="203"/>
      <c r="AG382" s="184"/>
      <c r="AH382" s="185" t="s">
        <v>704</v>
      </c>
      <c r="AI382" s="186" t="s">
        <v>31</v>
      </c>
      <c r="AJ382" s="187" t="str">
        <f>IF(AH382="","-",IF(VLOOKUP(AH382,'S1-TB'!$D$7:$U$58,7,0)=0,"-",IF(AND(AH382=AH382,OR(AI382="T",AI382="P")),VLOOKUP(AH382,'S1-TB'!$D$7:$U$58,7,0),"-")))</f>
        <v>AAD</v>
      </c>
      <c r="AK382" s="187" t="str">
        <f>IF(AH382="","-",IF(VLOOKUP(AH382,'S1-TB'!$D$7:$U$58,8,0)=0,"-",IF(AND(AH382=AH382,OR(AI382="T",AI382="P")),VLOOKUP(AH382,'S1-TB'!$D$7:$U$58,8,0),"-")))</f>
        <v>-</v>
      </c>
      <c r="AL382" s="187" t="str">
        <f>IF(AH382="","-",IF(VLOOKUP(AH382,'S1-TB'!$D$7:$U$58,9,0)=0,"-",IF(AND(AH382=AH382,OR(AI382="T",AI382="P")),VLOOKUP(AH382,'S1-TB'!$D$7:$U$58,9,0),"-")))</f>
        <v>-</v>
      </c>
      <c r="AM382" s="187" t="str">
        <f>IF(AH382="","-",IF(VLOOKUP(AH382,'S1-TB'!$D$7:$U$58,17,0)=0,"-",IF(AND(AH382=AH382,AI382="P"),VLOOKUP(AH382,'S1-TB'!$D$7:$U$58,17,0),"-")))</f>
        <v>-</v>
      </c>
      <c r="AN382" s="189" t="str">
        <f>IF(AH382="","-",IF(VLOOKUP(AH382,'S1-TB'!$D$7:$U$58,18,0)=0,"-",IF(AND(AH382=AH382,AI382="P"),VLOOKUP(AH382,'S1-TB'!$D$7:$U$58,18,0),"-")))</f>
        <v>-</v>
      </c>
      <c r="AO382" s="195" t="s">
        <v>332</v>
      </c>
      <c r="AP382" s="192" t="s">
        <v>95</v>
      </c>
      <c r="AQ382" s="184"/>
      <c r="AR382" s="200"/>
      <c r="AS382" s="184"/>
      <c r="AT382" s="187" t="str">
        <f>IF(AR382="","-",IF(VLOOKUP(AR382,'S1-TB'!$D$7:$U$58,7,0)=0,"-",IF(AND(AR382=AR382,OR(AS382="T",AS382="P")),VLOOKUP(AR382,'S1-TB'!$D$7:$U$58,7,0),"-")))</f>
        <v>-</v>
      </c>
      <c r="AU382" s="187" t="str">
        <f>IF(AR382="","-",IF(VLOOKUP(AR382,'S1-TB'!$D$7:$U$58,8,0)=0,"-",IF(AND(AR382=AR382,OR(AS382="T",AS382="P")),VLOOKUP(AR382,'S1-TB'!$D$7:$U$58,8,0),"-")))</f>
        <v>-</v>
      </c>
      <c r="AV382" s="187" t="str">
        <f>IF(AR382="","-",IF(VLOOKUP(AR382,'S1-TB'!$D$7:$U$58,9,0)=0,"-",IF(AND(AR382=AR382,OR(AS382="T",AS382="P")),VLOOKUP(AR382,'S1-TB'!$D$7:$U$58,9,0),"-")))</f>
        <v>-</v>
      </c>
      <c r="AW382" s="187" t="str">
        <f>IF(AR382="","-",IF(VLOOKUP(AR382,'S1-TB'!$D$7:$U$58,17,0)=0,"-",IF(AND(AR382=AR382,AS382="P"),VLOOKUP(AR382,'S1-TB'!$D$7:$U$58,17,0),"-")))</f>
        <v>-</v>
      </c>
      <c r="AX382" s="189" t="str">
        <f>IF(AR382="","-",IF(VLOOKUP(AR382,'S1-TB'!$D$7:$U$58,18,0)=0,"-",IF(AND(AR382=AR382,AS382="P"),VLOOKUP(AR382,'S1-TB'!$D$7:$U$58,18,0),"-")))</f>
        <v>-</v>
      </c>
      <c r="AY382" s="195" t="s">
        <v>332</v>
      </c>
      <c r="AZ382" s="203"/>
      <c r="BA382" s="22"/>
      <c r="BB382" s="22"/>
      <c r="BC382" s="22"/>
      <c r="BD382" s="22"/>
      <c r="BE382" s="2"/>
      <c r="BF382" s="2"/>
      <c r="BG382" s="2"/>
      <c r="BH382" s="2"/>
      <c r="BI382" s="2"/>
      <c r="BJ382" s="2"/>
    </row>
    <row r="383" spans="1:62" ht="14.25" customHeight="1">
      <c r="A383" s="23">
        <v>7</v>
      </c>
      <c r="B383" s="38" t="s">
        <v>730</v>
      </c>
      <c r="C383" s="66"/>
      <c r="D383" s="67"/>
      <c r="E383" s="66"/>
      <c r="F383" s="68"/>
      <c r="G383" s="68"/>
      <c r="H383" s="68"/>
      <c r="I383" s="68"/>
      <c r="J383" s="69"/>
      <c r="K383" s="181"/>
      <c r="L383" s="71"/>
      <c r="M383" s="66"/>
      <c r="N383" s="67"/>
      <c r="O383" s="66"/>
      <c r="P383" s="68"/>
      <c r="Q383" s="68"/>
      <c r="R383" s="68"/>
      <c r="S383" s="68"/>
      <c r="T383" s="69"/>
      <c r="U383" s="183"/>
      <c r="V383" s="71"/>
      <c r="W383" s="66"/>
      <c r="X383" s="67"/>
      <c r="Y383" s="66"/>
      <c r="Z383" s="68"/>
      <c r="AA383" s="68"/>
      <c r="AB383" s="68"/>
      <c r="AC383" s="68"/>
      <c r="AD383" s="69"/>
      <c r="AE383" s="183"/>
      <c r="AF383" s="71"/>
      <c r="AG383" s="66"/>
      <c r="AH383" s="67"/>
      <c r="AI383" s="66"/>
      <c r="AJ383" s="68"/>
      <c r="AK383" s="68"/>
      <c r="AL383" s="68"/>
      <c r="AM383" s="68"/>
      <c r="AN383" s="69"/>
      <c r="AO383" s="183"/>
      <c r="AP383" s="71"/>
      <c r="AQ383" s="66"/>
      <c r="AR383" s="67"/>
      <c r="AS383" s="66"/>
      <c r="AT383" s="68"/>
      <c r="AU383" s="68"/>
      <c r="AV383" s="68"/>
      <c r="AW383" s="68"/>
      <c r="AX383" s="69"/>
      <c r="AY383" s="183"/>
      <c r="AZ383" s="71"/>
      <c r="BA383" s="22"/>
      <c r="BB383" s="22"/>
      <c r="BC383" s="22"/>
      <c r="BD383" s="22"/>
      <c r="BE383" s="2"/>
      <c r="BF383" s="2"/>
      <c r="BG383" s="2"/>
      <c r="BH383" s="2"/>
      <c r="BI383" s="2"/>
      <c r="BJ383" s="2"/>
    </row>
    <row r="384" spans="1:62" ht="14.25" customHeight="1">
      <c r="A384" s="23">
        <v>7</v>
      </c>
      <c r="B384" s="38" t="s">
        <v>730</v>
      </c>
      <c r="C384" s="275"/>
      <c r="D384" s="276" t="s">
        <v>18</v>
      </c>
      <c r="E384" s="277" t="s">
        <v>31</v>
      </c>
      <c r="F384" s="278" t="str">
        <f>IF(D384="","-",IF(VLOOKUP(D384,D4TI!$D$7:$U$58,7,0)=0,"-",IF(AND(D384=D384,OR(E384="T",E384="P")),VLOOKUP(D384,D4TI!$D$7:$U$58,7,0),"-")))</f>
        <v>-</v>
      </c>
      <c r="G384" s="278" t="str">
        <f>IF(D384="","-",IF(VLOOKUP(D384,D4TI!$D$7:$U$58,8,0)=0,"-",IF(AND(D384=D384,OR(E384="T",E384="P")),VLOOKUP(D384,D4TI!$D$7:$U$58,8,0),"-")))</f>
        <v>-</v>
      </c>
      <c r="H384" s="278" t="str">
        <f>IF(D384="","-",IF(VLOOKUP(D384,D4TI!$D$7:$U$58,9,0)=0,"-",IF(AND(D384=D384,OR(E384="T",E384="P")),VLOOKUP(D384,D4TI!$D$7:$U$58,9,0),"-")))</f>
        <v>-</v>
      </c>
      <c r="I384" s="278" t="str">
        <f>IF(D384="","-",IF(VLOOKUP(D384,D4TI!$D$7:$U$58,17,0)=0,"-",IF(AND(D384=D384,E384="P"),VLOOKUP(D384,D4TI!$D$7:$U$58,17,0),"-")))</f>
        <v>-</v>
      </c>
      <c r="J384" s="279" t="str">
        <f>IF(D384="","-",IF(VLOOKUP(D384,D4TI!$D$7:$U$58,18,0)=0,"-",IF(AND(D384=D384,E384="P"),VLOOKUP(D384,D4TI!$D$7:$U$58,18,0),"-")))</f>
        <v>-</v>
      </c>
      <c r="K384" s="280" t="s">
        <v>336</v>
      </c>
      <c r="L384" s="281" t="s">
        <v>107</v>
      </c>
      <c r="M384" s="275"/>
      <c r="N384" s="276" t="s">
        <v>338</v>
      </c>
      <c r="O384" s="277" t="s">
        <v>31</v>
      </c>
      <c r="P384" s="278" t="str">
        <f>IF(N384="","-",IF(VLOOKUP(N384,D4TI!$D$7:$U$58,7,0)=0,"-",IF(AND(N384=N384,OR(O384="T",O384="P")),VLOOKUP(N384,D4TI!$D$7:$U$58,7,0),"-")))</f>
        <v>-</v>
      </c>
      <c r="Q384" s="278" t="str">
        <f>IF(N384="","-",IF(VLOOKUP(N384,D4TI!$D$7:$U$58,8,0)=0,"-",IF(AND(N384=N384,OR(O384="T",O384="P")),VLOOKUP(N384,D4TI!$D$7:$U$58,8,0),"-")))</f>
        <v>-</v>
      </c>
      <c r="R384" s="278" t="str">
        <f>IF(N384="","-",IF(VLOOKUP(N384,D4TI!$D$7:$U$58,9,0)=0,"-",IF(AND(N384=N384,OR(O384="T",O384="P")),VLOOKUP(N384,D4TI!$D$7:$U$58,9,0),"-")))</f>
        <v>-</v>
      </c>
      <c r="S384" s="278" t="str">
        <f>IF(N384="","-",IF(VLOOKUP(N384,D4TI!$D$7:$U$58,17,0)=0,"-",IF(AND(N384=N384,O384="P"),VLOOKUP(N384,D4TI!$D$7:$U$58,17,0),"-")))</f>
        <v>-</v>
      </c>
      <c r="T384" s="279" t="str">
        <f>IF(N384="","-",IF(VLOOKUP(N384,D4TI!$D$7:$U$58,18,0)=0,"-",IF(AND(N384=N384,O384="P"),VLOOKUP(N384,D4TI!$D$7:$U$58,18,0),"-")))</f>
        <v>-</v>
      </c>
      <c r="U384" s="280" t="s">
        <v>336</v>
      </c>
      <c r="V384" s="281" t="s">
        <v>62</v>
      </c>
      <c r="W384" s="275"/>
      <c r="X384" s="282"/>
      <c r="Y384" s="275"/>
      <c r="Z384" s="278" t="str">
        <f>IF(X384="","-",IF(VLOOKUP(X384,D4TI!$D$7:$U$58,7,0)=0,"-",IF(AND(X384=X384,OR(Y384="T",Y384="P")),VLOOKUP(X384,D4TI!$D$7:$U$58,7,0),"-")))</f>
        <v>-</v>
      </c>
      <c r="AA384" s="278" t="str">
        <f>IF(X384="","-",IF(VLOOKUP(X384,D4TI!$D$7:$U$58,8,0)=0,"-",IF(AND(X384=X384,OR(Y384="T",Y384="P")),VLOOKUP(X384,D4TI!$D$7:$U$58,8,0),"-")))</f>
        <v>-</v>
      </c>
      <c r="AB384" s="278" t="str">
        <f>IF(X384="","-",IF(VLOOKUP(X384,D4TI!$D$7:$U$58,9,0)=0,"-",IF(AND(X384=X384,OR(Y384="T",Y384="P")),VLOOKUP(X384,D4TI!$D$7:$U$58,9,0),"-")))</f>
        <v>-</v>
      </c>
      <c r="AC384" s="278" t="str">
        <f>IF(X384="","-",IF(VLOOKUP(X384,D4TI!$D$7:$U$58,17,0)=0,"-",IF(AND(X384=X384,Y384="P"),VLOOKUP(X384,D4TI!$D$7:$U$58,17,0),"-")))</f>
        <v>-</v>
      </c>
      <c r="AD384" s="279" t="str">
        <f>IF(X384="","-",IF(VLOOKUP(X384,D4TI!$D$7:$U$58,18,0)=0,"-",IF(AND(X384=X384,Y384="P"),VLOOKUP(X384,D4TI!$D$7:$U$58,18,0),"-")))</f>
        <v>-</v>
      </c>
      <c r="AE384" s="280" t="s">
        <v>336</v>
      </c>
      <c r="AF384" s="283"/>
      <c r="AG384" s="275"/>
      <c r="AH384" s="276" t="s">
        <v>289</v>
      </c>
      <c r="AI384" s="277" t="s">
        <v>38</v>
      </c>
      <c r="AJ384" s="278" t="str">
        <f>IF(AH384="","-",IF(VLOOKUP(AH384,D4TI!$D$7:$U$58,7,0)=0,"-",IF(AND(AH384=AH384,OR(AI384="T",AI384="P")),VLOOKUP(AH384,D4TI!$D$7:$U$58,7,0),"-")))</f>
        <v>RIS</v>
      </c>
      <c r="AK384" s="278" t="str">
        <f>IF(AH384="","-",IF(VLOOKUP(AH384,D4TI!$D$7:$U$58,8,0)=0,"-",IF(AND(AH384=AH384,OR(AI384="T",AI384="P")),VLOOKUP(AH384,D4TI!$D$7:$U$58,8,0),"-")))</f>
        <v>-</v>
      </c>
      <c r="AL384" s="278" t="str">
        <f>IF(AH384="","-",IF(VLOOKUP(AH384,D4TI!$D$7:$U$58,9,0)=0,"-",IF(AND(AH384=AH384,OR(AI384="T",AI384="P")),VLOOKUP(AH384,D4TI!$D$7:$U$58,9,0),"-")))</f>
        <v>-</v>
      </c>
      <c r="AM384" s="278" t="str">
        <f>IF(AH384="","-",IF(VLOOKUP(AH384,D4TI!$D$7:$U$58,17,0)=0,"-",IF(AND(AH384=AH384,AI384="P"),VLOOKUP(AH384,D4TI!$D$7:$U$58,17,0),"-")))</f>
        <v>CDN</v>
      </c>
      <c r="AN384" s="279" t="str">
        <f>IF(AH384="","-",IF(VLOOKUP(AH384,D4TI!$D$7:$U$58,18,0)=0,"-",IF(AND(AH384=AH384,AI384="P"),VLOOKUP(AH384,D4TI!$D$7:$U$58,18,0),"-")))</f>
        <v>-</v>
      </c>
      <c r="AO384" s="280" t="s">
        <v>336</v>
      </c>
      <c r="AP384" s="281" t="s">
        <v>58</v>
      </c>
      <c r="AQ384" s="275"/>
      <c r="AR384" s="276" t="s">
        <v>289</v>
      </c>
      <c r="AS384" s="277" t="s">
        <v>38</v>
      </c>
      <c r="AT384" s="278" t="str">
        <f>IF(AR384="","-",IF(VLOOKUP(AR384,D4TI!$D$7:$U$58,7,0)=0,"-",IF(AND(AR384=AR384,OR(AS384="T",AS384="P")),VLOOKUP(AR384,D4TI!$D$7:$U$58,7,0),"-")))</f>
        <v>RIS</v>
      </c>
      <c r="AU384" s="278" t="str">
        <f>IF(AR384="","-",IF(VLOOKUP(AR384,D4TI!$D$7:$U$58,8,0)=0,"-",IF(AND(AR384=AR384,OR(AS384="T",AS384="P")),VLOOKUP(AR384,D4TI!$D$7:$U$58,8,0),"-")))</f>
        <v>-</v>
      </c>
      <c r="AV384" s="278" t="str">
        <f>IF(AR384="","-",IF(VLOOKUP(AR384,D4TI!$D$7:$U$58,9,0)=0,"-",IF(AND(AR384=AR384,OR(AS384="T",AS384="P")),VLOOKUP(AR384,D4TI!$D$7:$U$58,9,0),"-")))</f>
        <v>-</v>
      </c>
      <c r="AW384" s="278" t="str">
        <f>IF(AR384="","-",IF(VLOOKUP(AR384,D4TI!$D$7:$U$58,17,0)=0,"-",IF(AND(AR384=AR384,AS384="P"),VLOOKUP(AR384,D4TI!$D$7:$U$58,17,0),"-")))</f>
        <v>CDN</v>
      </c>
      <c r="AX384" s="279" t="str">
        <f>IF(AR384="","-",IF(VLOOKUP(AR384,D4TI!$D$7:$U$58,18,0)=0,"-",IF(AND(AR384=AR384,AS384="P"),VLOOKUP(AR384,D4TI!$D$7:$U$58,18,0),"-")))</f>
        <v>-</v>
      </c>
      <c r="AY384" s="280" t="s">
        <v>336</v>
      </c>
      <c r="AZ384" s="281" t="s">
        <v>149</v>
      </c>
      <c r="BA384" s="22"/>
      <c r="BB384" s="22"/>
      <c r="BC384" s="22"/>
      <c r="BD384" s="22"/>
      <c r="BE384" s="2"/>
      <c r="BF384" s="2"/>
      <c r="BG384" s="2"/>
      <c r="BH384" s="2"/>
      <c r="BI384" s="2"/>
      <c r="BJ384" s="2"/>
    </row>
    <row r="385" spans="1:62" ht="14.25" customHeight="1">
      <c r="A385" s="23">
        <v>7</v>
      </c>
      <c r="B385" s="38" t="s">
        <v>730</v>
      </c>
      <c r="C385" s="275"/>
      <c r="D385" s="276" t="s">
        <v>593</v>
      </c>
      <c r="E385" s="277" t="s">
        <v>31</v>
      </c>
      <c r="F385" s="278" t="str">
        <f>IF(D385="","-",IF(VLOOKUP(D385,'S1-TI'!$D$7:$U$58,7,0)=0,"-",IF(AND(D385=D385,OR(E385="T",E385="P")),VLOOKUP(D385,'S1-TI'!$D$7:$U$58,7,0),"-")))</f>
        <v>SGS</v>
      </c>
      <c r="G385" s="278" t="str">
        <f>IF(D385="","-",IF(VLOOKUP(D385,'S1-TI'!$D$7:$U$58,8,0)=0,"-",IF(AND(D385=D385,OR(E385="T",E385="P")),VLOOKUP(D385,'S1-TI'!$D$7:$U$58,8,0),"-")))</f>
        <v>YYS</v>
      </c>
      <c r="H385" s="278" t="str">
        <f>IF(D385="","-",IF(VLOOKUP(D385,'S1-TI'!$D$7:$U$58,9,0)=0,"-",IF(AND(D385=D385,OR(E385="T",E385="P")),VLOOKUP(D385,'S1-TI'!$D$7:$U$58,9,0),"-")))</f>
        <v>-</v>
      </c>
      <c r="I385" s="278" t="str">
        <f>IF(D385="","-",IF(VLOOKUP(D385,'S1-TI'!$D$7:$U$58,17,0)=0,"-",IF(AND(D385=D385,E385="P"),VLOOKUP(D385,'S1-TI'!$D$7:$U$58,17,0),"-")))</f>
        <v>-</v>
      </c>
      <c r="J385" s="279" t="str">
        <f>IF(D385="","-",IF(VLOOKUP(D385,'S1-TI'!$D$7:$U$58,18,0)=0,"-",IF(AND(D385=D385,E385="P"),VLOOKUP(D385,'S1-TI'!$D$7:$U$58,18,0),"-")))</f>
        <v>-</v>
      </c>
      <c r="K385" s="280" t="s">
        <v>341</v>
      </c>
      <c r="L385" s="281" t="s">
        <v>42</v>
      </c>
      <c r="M385" s="275"/>
      <c r="N385" s="276"/>
      <c r="O385" s="277"/>
      <c r="P385" s="278"/>
      <c r="Q385" s="278" t="str">
        <f>IF(N385="","-",IF(VLOOKUP(N385,'S1-TI'!$D$7:$U$58,8,0)=0,"-",IF(AND(N385=N385,OR(O385="T",O385="P")),VLOOKUP(N385,'S1-TI'!$D$7:$U$58,8,0),"-")))</f>
        <v>-</v>
      </c>
      <c r="R385" s="278" t="str">
        <f>IF(N385="","-",IF(VLOOKUP(N385,'S1-TI'!$D$7:$U$58,9,0)=0,"-",IF(AND(N385=N385,OR(O385="T",O385="P")),VLOOKUP(N385,'S1-TI'!$D$7:$U$58,9,0),"-")))</f>
        <v>-</v>
      </c>
      <c r="S385" s="278" t="str">
        <f>IF(N385="","-",IF(VLOOKUP(N385,'S1-TI'!$D$7:$U$58,17,0)=0,"-",IF(AND(N385=N385,O385="P"),VLOOKUP(N385,'S1-TI'!$D$7:$U$58,17,0),"-")))</f>
        <v>-</v>
      </c>
      <c r="T385" s="279" t="str">
        <f>IF(N385="","-",IF(VLOOKUP(N385,'S1-TI'!$D$7:$U$58,18,0)=0,"-",IF(AND(N385=N385,O385="P"),VLOOKUP(N385,'S1-TI'!$D$7:$U$58,18,0),"-")))</f>
        <v>-</v>
      </c>
      <c r="U385" s="280" t="s">
        <v>341</v>
      </c>
      <c r="V385" s="283"/>
      <c r="W385" s="275"/>
      <c r="X385" s="276"/>
      <c r="Y385" s="275"/>
      <c r="Z385" s="278"/>
      <c r="AA385" s="278" t="str">
        <f>IF(X385="","-",IF(VLOOKUP(X385,'S1-TI'!$D$7:$U$58,8,0)=0,"-",IF(AND(X385=X385,OR(Y385="T",Y385="P")),VLOOKUP(X385,'S1-TI'!$D$7:$U$58,8,0),"-")))</f>
        <v>-</v>
      </c>
      <c r="AB385" s="278" t="str">
        <f>IF(X385="","-",IF(VLOOKUP(X385,'S1-TI'!$D$7:$U$58,9,0)=0,"-",IF(AND(X385=X385,OR(Y385="T",Y385="P")),VLOOKUP(X385,'S1-TI'!$D$7:$U$58,9,0),"-")))</f>
        <v>-</v>
      </c>
      <c r="AC385" s="278" t="str">
        <f>IF(X385="","-",IF(VLOOKUP(X385,'S1-TI'!$D$7:$U$58,17,0)=0,"-",IF(AND(X385=X385,Y385="P"),VLOOKUP(X385,'S1-TI'!$D$7:$U$58,17,0),"-")))</f>
        <v>-</v>
      </c>
      <c r="AD385" s="279" t="str">
        <f>IF(X385="","-",IF(VLOOKUP(X385,'S1-TI'!$D$7:$U$58,18,0)=0,"-",IF(AND(X385=X385,Y385="P"),VLOOKUP(X385,'S1-TI'!$D$7:$U$58,18,0),"-")))</f>
        <v>-</v>
      </c>
      <c r="AE385" s="280" t="s">
        <v>341</v>
      </c>
      <c r="AF385" s="283"/>
      <c r="AG385" s="275"/>
      <c r="AH385" s="276"/>
      <c r="AI385" s="277"/>
      <c r="AJ385" s="278"/>
      <c r="AK385" s="278" t="str">
        <f>IF(AH385="","-",IF(VLOOKUP(AH385,'S1-TI'!$D$7:$U$58,8,0)=0,"-",IF(AND(AH385=AH385,OR(AI385="T",AI385="P")),VLOOKUP(AH385,'S1-TI'!$D$7:$U$58,8,0),"-")))</f>
        <v>-</v>
      </c>
      <c r="AL385" s="278" t="str">
        <f>IF(AH385="","-",IF(VLOOKUP(AH385,'S1-TI'!$D$7:$U$58,9,0)=0,"-",IF(AND(AH385=AH385,OR(AI385="T",AI385="P")),VLOOKUP(AH385,'S1-TI'!$D$7:$U$58,9,0),"-")))</f>
        <v>-</v>
      </c>
      <c r="AM385" s="278" t="str">
        <f>IF(AH385="","-",IF(VLOOKUP(AH385,'S1-TI'!$D$7:$U$58,17,0)=0,"-",IF(AND(AH385=AH385,AI385="P"),VLOOKUP(AH385,'S1-TI'!$D$7:$U$58,17,0),"-")))</f>
        <v>-</v>
      </c>
      <c r="AN385" s="279" t="str">
        <f>IF(AH385="","-",IF(VLOOKUP(AH385,'S1-TI'!$D$7:$U$58,18,0)=0,"-",IF(AND(AH385=AH385,AI385="P"),VLOOKUP(AH385,'S1-TI'!$D$7:$U$58,18,0),"-")))</f>
        <v>-</v>
      </c>
      <c r="AO385" s="280" t="s">
        <v>341</v>
      </c>
      <c r="AP385" s="283"/>
      <c r="AQ385" s="275"/>
      <c r="AR385" s="282"/>
      <c r="AS385" s="275"/>
      <c r="AT385" s="278"/>
      <c r="AU385" s="278" t="str">
        <f>IF(AR385="","-",IF(VLOOKUP(AR385,'S1-TI'!$D$7:$U$58,8,0)=0,"-",IF(AND(AR385=AR385,OR(AS385="T",AS385="P")),VLOOKUP(AR385,'S1-TI'!$D$7:$U$58,8,0),"-")))</f>
        <v>-</v>
      </c>
      <c r="AV385" s="278" t="str">
        <f>IF(AR385="","-",IF(VLOOKUP(AR385,'S1-TI'!$D$7:$U$58,9,0)=0,"-",IF(AND(AR385=AR385,OR(AS385="T",AS385="P")),VLOOKUP(AR385,'S1-TI'!$D$7:$U$58,9,0),"-")))</f>
        <v>-</v>
      </c>
      <c r="AW385" s="278" t="str">
        <f>IF(AR385="","-",IF(VLOOKUP(AR385,'S1-TI'!$D$7:$U$58,17,0)=0,"-",IF(AND(AR385=AR385,AS385="P"),VLOOKUP(AR385,'S1-TI'!$D$7:$U$58,17,0),"-")))</f>
        <v>-</v>
      </c>
      <c r="AX385" s="279" t="str">
        <f>IF(AR385="","-",IF(VLOOKUP(AR385,'S1-TI'!$D$7:$U$58,18,0)=0,"-",IF(AND(AR385=AR385,AS385="P"),VLOOKUP(AR385,'S1-TI'!$D$7:$U$58,18,0),"-")))</f>
        <v>-</v>
      </c>
      <c r="AY385" s="280" t="s">
        <v>341</v>
      </c>
      <c r="AZ385" s="283"/>
      <c r="BA385" s="22"/>
      <c r="BB385" s="22"/>
      <c r="BC385" s="22"/>
      <c r="BD385" s="22"/>
      <c r="BE385" s="2"/>
      <c r="BF385" s="2"/>
      <c r="BG385" s="2"/>
      <c r="BH385" s="2"/>
      <c r="BI385" s="2"/>
      <c r="BJ385" s="2"/>
    </row>
    <row r="386" spans="1:62" ht="14.25" customHeight="1">
      <c r="A386" s="23">
        <v>7</v>
      </c>
      <c r="B386" s="38" t="s">
        <v>730</v>
      </c>
      <c r="C386" s="275"/>
      <c r="D386" s="276" t="s">
        <v>593</v>
      </c>
      <c r="E386" s="277" t="s">
        <v>31</v>
      </c>
      <c r="F386" s="278" t="str">
        <f>IF(D386="","-",IF(VLOOKUP(D386,'S1-TI'!$D$7:$U$58,7,0)=0,"-",IF(AND(D386=D386,OR(E386="T",E386="P")),VLOOKUP(D386,'S1-TI'!$D$7:$U$58,7,0),"-")))</f>
        <v>SGS</v>
      </c>
      <c r="G386" s="278" t="str">
        <f>IF(D386="","-",IF(VLOOKUP(D386,'S1-TI'!$D$7:$U$58,8,0)=0,"-",IF(AND(D386=D386,OR(E386="T",E386="P")),VLOOKUP(D386,'S1-TI'!$D$7:$U$58,8,0),"-")))</f>
        <v>YYS</v>
      </c>
      <c r="H386" s="278" t="str">
        <f>IF(D386="","-",IF(VLOOKUP(D386,'S1-TI'!$D$7:$U$58,9,0)=0,"-",IF(AND(D386=D386,OR(E386="T",E386="P")),VLOOKUP(D386,'S1-TI'!$D$7:$U$58,9,0),"-")))</f>
        <v>-</v>
      </c>
      <c r="I386" s="278" t="str">
        <f>IF(D386="","-",IF(VLOOKUP(D386,'S1-TI'!$D$7:$U$58,17,0)=0,"-",IF(AND(D386=D386,E386="P"),VLOOKUP(D386,'S1-TI'!$D$7:$U$58,17,0),"-")))</f>
        <v>-</v>
      </c>
      <c r="J386" s="279" t="str">
        <f>IF(D386="","-",IF(VLOOKUP(D386,'S1-TI'!$D$7:$U$58,18,0)=0,"-",IF(AND(D386=D386,E386="P"),VLOOKUP(D386,'S1-TI'!$D$7:$U$58,18,0),"-")))</f>
        <v>-</v>
      </c>
      <c r="K386" s="280" t="s">
        <v>347</v>
      </c>
      <c r="L386" s="281" t="s">
        <v>42</v>
      </c>
      <c r="M386" s="275"/>
      <c r="N386" s="276"/>
      <c r="O386" s="277"/>
      <c r="P386" s="278" t="str">
        <f>IF(N386="","-",IF(VLOOKUP(N386,'S1-TI'!$D$7:$U$58,7,0)=0,"-",IF(AND(N386=N386,OR(O386="T",O386="P")),VLOOKUP(N386,'S1-TI'!$D$7:$U$58,7,0),"-")))</f>
        <v>-</v>
      </c>
      <c r="Q386" s="278" t="str">
        <f>IF(N386="","-",IF(VLOOKUP(N386,'S1-TI'!$D$7:$U$58,8,0)=0,"-",IF(AND(N386=N386,OR(O386="T",O386="P")),VLOOKUP(N386,'S1-TI'!$D$7:$U$58,8,0),"-")))</f>
        <v>-</v>
      </c>
      <c r="R386" s="278" t="str">
        <f>IF(N386="","-",IF(VLOOKUP(N386,'S1-TI'!$D$7:$U$58,9,0)=0,"-",IF(AND(N386=N386,OR(O386="T",O386="P")),VLOOKUP(N386,'S1-TI'!$D$7:$U$58,9,0),"-")))</f>
        <v>-</v>
      </c>
      <c r="S386" s="278" t="str">
        <f>IF(N386="","-",IF(VLOOKUP(N386,'S1-TI'!$D$7:$U$58,17,0)=0,"-",IF(AND(N386=N386,O386="P"),VLOOKUP(N386,'S1-TI'!$D$7:$U$58,17,0),"-")))</f>
        <v>-</v>
      </c>
      <c r="T386" s="279" t="str">
        <f>IF(N386="","-",IF(VLOOKUP(N386,'S1-TI'!$D$7:$U$58,18,0)=0,"-",IF(AND(N386=N386,O386="P"),VLOOKUP(N386,'S1-TI'!$D$7:$U$58,18,0),"-")))</f>
        <v>-</v>
      </c>
      <c r="U386" s="280" t="s">
        <v>347</v>
      </c>
      <c r="V386" s="283"/>
      <c r="W386" s="275"/>
      <c r="X386" s="282"/>
      <c r="Y386" s="275"/>
      <c r="Z386" s="278" t="str">
        <f>IF(X386="","-",IF(VLOOKUP(X386,'S1-TI'!$D$7:$U$58,7,0)=0,"-",IF(AND(X386=X386,OR(Y386="T",Y386="P")),VLOOKUP(X386,'S1-TI'!$D$7:$U$58,7,0),"-")))</f>
        <v>-</v>
      </c>
      <c r="AA386" s="278" t="str">
        <f>IF(X386="","-",IF(VLOOKUP(X386,'S1-TI'!$D$7:$U$58,8,0)=0,"-",IF(AND(X386=X386,OR(Y386="T",Y386="P")),VLOOKUP(X386,'S1-TI'!$D$7:$U$58,8,0),"-")))</f>
        <v>-</v>
      </c>
      <c r="AB386" s="278" t="str">
        <f>IF(X386="","-",IF(VLOOKUP(X386,'S1-TI'!$D$7:$U$58,9,0)=0,"-",IF(AND(X386=X386,OR(Y386="T",Y386="P")),VLOOKUP(X386,'S1-TI'!$D$7:$U$58,9,0),"-")))</f>
        <v>-</v>
      </c>
      <c r="AC386" s="278" t="str">
        <f>IF(X386="","-",IF(VLOOKUP(X386,'S1-TI'!$D$7:$U$58,17,0)=0,"-",IF(AND(X386=X386,Y386="P"),VLOOKUP(X386,'S1-TI'!$D$7:$U$58,17,0),"-")))</f>
        <v>-</v>
      </c>
      <c r="AD386" s="279" t="str">
        <f>IF(X386="","-",IF(VLOOKUP(X386,'S1-TI'!$D$7:$U$58,18,0)=0,"-",IF(AND(X386=X386,Y386="P"),VLOOKUP(X386,'S1-TI'!$D$7:$U$58,18,0),"-")))</f>
        <v>-</v>
      </c>
      <c r="AE386" s="280" t="s">
        <v>347</v>
      </c>
      <c r="AF386" s="283"/>
      <c r="AG386" s="275"/>
      <c r="AH386" s="276"/>
      <c r="AI386" s="277"/>
      <c r="AJ386" s="278" t="str">
        <f>IF(AH386="","-",IF(VLOOKUP(AH386,'S1-TI'!$D$7:$U$58,7,0)=0,"-",IF(AND(AH386=AH386,OR(AI386="T",AI386="P")),VLOOKUP(AH386,'S1-TI'!$D$7:$U$58,7,0),"-")))</f>
        <v>-</v>
      </c>
      <c r="AK386" s="278" t="str">
        <f>IF(AH386="","-",IF(VLOOKUP(AH386,'S1-TI'!$D$7:$U$58,8,0)=0,"-",IF(AND(AH386=AH386,OR(AI386="T",AI386="P")),VLOOKUP(AH386,'S1-TI'!$D$7:$U$58,8,0),"-")))</f>
        <v>-</v>
      </c>
      <c r="AL386" s="278" t="str">
        <f>IF(AH386="","-",IF(VLOOKUP(AH386,'S1-TI'!$D$7:$U$58,9,0)=0,"-",IF(AND(AH386=AH386,OR(AI386="T",AI386="P")),VLOOKUP(AH386,'S1-TI'!$D$7:$U$58,9,0),"-")))</f>
        <v>-</v>
      </c>
      <c r="AM386" s="278" t="str">
        <f>IF(AH386="","-",IF(VLOOKUP(AH386,'S1-TI'!$D$7:$U$58,17,0)=0,"-",IF(AND(AH386=AH386,AI386="P"),VLOOKUP(AH386,'S1-TI'!$D$7:$U$58,17,0),"-")))</f>
        <v>-</v>
      </c>
      <c r="AN386" s="279" t="str">
        <f>IF(AH386="","-",IF(VLOOKUP(AH386,'S1-TI'!$D$7:$U$58,18,0)=0,"-",IF(AND(AH386=AH386,AI386="P"),VLOOKUP(AH386,'S1-TI'!$D$7:$U$58,18,0),"-")))</f>
        <v>-</v>
      </c>
      <c r="AO386" s="280" t="s">
        <v>347</v>
      </c>
      <c r="AP386" s="283"/>
      <c r="AQ386" s="275"/>
      <c r="AR386" s="282"/>
      <c r="AS386" s="275"/>
      <c r="AT386" s="278" t="str">
        <f>IF(AR386="","-",IF(VLOOKUP(AR386,'S1-TI'!$D$7:$U$58,7,0)=0,"-",IF(AND(AR386=AR386,OR(AS386="T",AS386="P")),VLOOKUP(AR386,'S1-TI'!$D$7:$U$58,7,0),"-")))</f>
        <v>-</v>
      </c>
      <c r="AU386" s="278" t="str">
        <f>IF(AR386="","-",IF(VLOOKUP(AR386,'S1-TI'!$D$7:$U$58,8,0)=0,"-",IF(AND(AR386=AR386,OR(AS386="T",AS386="P")),VLOOKUP(AR386,'S1-TI'!$D$7:$U$58,8,0),"-")))</f>
        <v>-</v>
      </c>
      <c r="AV386" s="278" t="str">
        <f>IF(AR386="","-",IF(VLOOKUP(AR386,'S1-TI'!$D$7:$U$58,9,0)=0,"-",IF(AND(AR386=AR386,OR(AS386="T",AS386="P")),VLOOKUP(AR386,'S1-TI'!$D$7:$U$58,9,0),"-")))</f>
        <v>-</v>
      </c>
      <c r="AW386" s="278" t="str">
        <f>IF(AR386="","-",IF(VLOOKUP(AR386,'S1-TI'!$D$7:$U$58,17,0)=0,"-",IF(AND(AR386=AR386,AS386="P"),VLOOKUP(AR386,'S1-TI'!$D$7:$U$58,17,0),"-")))</f>
        <v>-</v>
      </c>
      <c r="AX386" s="279" t="str">
        <f>IF(AR386="","-",IF(VLOOKUP(AR386,'S1-TI'!$D$7:$U$58,18,0)=0,"-",IF(AND(AR386=AR386,AS386="P"),VLOOKUP(AR386,'S1-TI'!$D$7:$U$58,18,0),"-")))</f>
        <v>-</v>
      </c>
      <c r="AY386" s="280" t="s">
        <v>347</v>
      </c>
      <c r="AZ386" s="283"/>
      <c r="BA386" s="22"/>
      <c r="BB386" s="22"/>
      <c r="BC386" s="22"/>
      <c r="BD386" s="22"/>
      <c r="BE386" s="2"/>
      <c r="BF386" s="2"/>
      <c r="BG386" s="2"/>
      <c r="BH386" s="2"/>
      <c r="BI386" s="2"/>
      <c r="BJ386" s="2"/>
    </row>
    <row r="387" spans="1:62" ht="14.25" customHeight="1">
      <c r="A387" s="23">
        <v>7</v>
      </c>
      <c r="B387" s="38" t="s">
        <v>730</v>
      </c>
      <c r="C387" s="275"/>
      <c r="D387" s="276" t="s">
        <v>305</v>
      </c>
      <c r="E387" s="277" t="s">
        <v>31</v>
      </c>
      <c r="F387" s="278" t="str">
        <f>IF(D387="","-",IF(VLOOKUP(D387,'S1-SI'!$D$7:$U$58,7,0)=0,"-",IF(AND(D387=D387,OR(E387="T",E387="P")),VLOOKUP(D387,'S1-SI'!$D$7:$U$58,7,0),"-")))</f>
        <v>PAT</v>
      </c>
      <c r="G387" s="278" t="str">
        <f>IF(D387="","-",IF(VLOOKUP(D387,'S1-SI'!$D$7:$U$58,8,0)=0,"-",IF(AND(D387=D387,OR(E387="T",E387="P")),VLOOKUP(D387,'S1-SI'!$D$7:$U$58,8,0),"-")))</f>
        <v>-</v>
      </c>
      <c r="H387" s="278" t="str">
        <f>IF(D387="","-",IF(VLOOKUP(D387,'S1-SI'!$D$7:$U$58,9,0)=0,"-",IF(AND(D387=D387,OR(E387="T",E387="P")),VLOOKUP(D387,'S1-SI'!$D$7:$U$58,9,0),"-")))</f>
        <v>-</v>
      </c>
      <c r="I387" s="278" t="str">
        <f>IF(D387="","-",IF(VLOOKUP(D387,'S1-SI'!$D$7:$U$58,17,0)=0,"-",IF(AND(D387=D387,E387="P"),VLOOKUP(D387,'S1-SI'!$D$7:$U$58,17,0),"-")))</f>
        <v>-</v>
      </c>
      <c r="J387" s="279" t="str">
        <f>IF(D387="","-",IF(VLOOKUP(D387,'S1-SI'!$D$7:$U$58,18,0)=0,"-",IF(AND(D387=D387,E387="P"),VLOOKUP(D387,'S1-SI'!$D$7:$U$58,18,0),"-")))</f>
        <v>-</v>
      </c>
      <c r="K387" s="289" t="s">
        <v>354</v>
      </c>
      <c r="L387" s="281" t="s">
        <v>49</v>
      </c>
      <c r="M387" s="275"/>
      <c r="N387" s="276" t="s">
        <v>624</v>
      </c>
      <c r="O387" s="277" t="s">
        <v>31</v>
      </c>
      <c r="P387" s="278" t="str">
        <f>IF(N387="","-",IF(VLOOKUP(N387,'S1-SI'!$D$7:$U$58,7,0)=0,"-",IF(AND(N387=N387,OR(O387="T",O387="P")),VLOOKUP(N387,'S1-SI'!$D$7:$U$58,7,0),"-")))</f>
        <v>SGS</v>
      </c>
      <c r="Q387" s="278" t="str">
        <f>IF(N387="","-",IF(VLOOKUP(N387,'S1-SI'!$D$7:$U$58,8,0)=0,"-",IF(AND(N387=N387,OR(O387="T",O387="P")),VLOOKUP(N387,'S1-SI'!$D$7:$U$58,8,0),"-")))</f>
        <v>-</v>
      </c>
      <c r="R387" s="278" t="str">
        <f>IF(N387="","-",IF(VLOOKUP(N387,'S1-SI'!$D$7:$U$58,9,0)=0,"-",IF(AND(N387=N387,OR(O387="T",O387="P")),VLOOKUP(N387,'S1-SI'!$D$7:$U$58,9,0),"-")))</f>
        <v>-</v>
      </c>
      <c r="S387" s="278" t="str">
        <f>IF(N387="","-",IF(VLOOKUP(N387,'S1-SI'!$D$7:$U$58,17,0)=0,"-",IF(AND(N387=N387,O387="P"),VLOOKUP(N387,'S1-SI'!$D$7:$U$58,17,0),"-")))</f>
        <v>-</v>
      </c>
      <c r="T387" s="279" t="str">
        <f>IF(N387="","-",IF(VLOOKUP(N387,'S1-SI'!$D$7:$U$58,18,0)=0,"-",IF(AND(N387=N387,O387="P"),VLOOKUP(N387,'S1-SI'!$D$7:$U$58,18,0),"-")))</f>
        <v>-</v>
      </c>
      <c r="U387" s="290" t="s">
        <v>354</v>
      </c>
      <c r="V387" s="281" t="s">
        <v>70</v>
      </c>
      <c r="W387" s="275"/>
      <c r="X387" s="276" t="s">
        <v>305</v>
      </c>
      <c r="Y387" s="277" t="s">
        <v>31</v>
      </c>
      <c r="Z387" s="278" t="str">
        <f>IF(X387="","-",IF(VLOOKUP(X387,'S1-SI'!$D$7:$U$58,7,0)=0,"-",IF(AND(X387=X387,OR(Y387="T",Y387="P")),VLOOKUP(X387,'S1-SI'!$D$7:$U$58,7,0),"-")))</f>
        <v>PAT</v>
      </c>
      <c r="AA387" s="278" t="str">
        <f>IF(X387="","-",IF(VLOOKUP(X387,'S1-SI'!$D$7:$U$58,8,0)=0,"-",IF(AND(X387=X387,OR(Y387="T",Y387="P")),VLOOKUP(X387,'S1-SI'!$D$7:$U$58,8,0),"-")))</f>
        <v>-</v>
      </c>
      <c r="AB387" s="278" t="str">
        <f>IF(X387="","-",IF(VLOOKUP(X387,'S1-SI'!$D$7:$U$58,9,0)=0,"-",IF(AND(X387=X387,OR(Y387="T",Y387="P")),VLOOKUP(X387,'S1-SI'!$D$7:$U$58,9,0),"-")))</f>
        <v>-</v>
      </c>
      <c r="AC387" s="278" t="str">
        <f>IF(X387="","-",IF(VLOOKUP(X387,'S1-SI'!$D$7:$U$58,17,0)=0,"-",IF(AND(X387=X387,Y387="P"),VLOOKUP(X387,'S1-SI'!$D$7:$U$58,17,0),"-")))</f>
        <v>-</v>
      </c>
      <c r="AD387" s="279" t="str">
        <f>IF(X387="","-",IF(VLOOKUP(X387,'S1-SI'!$D$7:$U$58,18,0)=0,"-",IF(AND(X387=X387,Y387="P"),VLOOKUP(X387,'S1-SI'!$D$7:$U$58,18,0),"-")))</f>
        <v>-</v>
      </c>
      <c r="AE387" s="290" t="s">
        <v>354</v>
      </c>
      <c r="AF387" s="281" t="s">
        <v>49</v>
      </c>
      <c r="AG387" s="275"/>
      <c r="AH387" s="282"/>
      <c r="AI387" s="275"/>
      <c r="AJ387" s="278" t="str">
        <f>IF(AH387="","-",IF(VLOOKUP(AH387,'S1-SI'!$D$7:$U$58,7,0)=0,"-",IF(AND(AH387=AH387,OR(AI387="T",AI387="P")),VLOOKUP(AH387,'S1-SI'!$D$7:$U$58,7,0),"-")))</f>
        <v>-</v>
      </c>
      <c r="AK387" s="278" t="str">
        <f>IF(AH387="","-",IF(VLOOKUP(AH387,'S1-SI'!$D$7:$U$58,8,0)=0,"-",IF(AND(AH387=AH387,OR(AI387="T",AI387="P")),VLOOKUP(AH387,'S1-SI'!$D$7:$U$58,8,0),"-")))</f>
        <v>-</v>
      </c>
      <c r="AL387" s="278" t="str">
        <f>IF(AH387="","-",IF(VLOOKUP(AH387,'S1-SI'!$D$7:$U$58,9,0)=0,"-",IF(AND(AH387=AH387,OR(AI387="T",AI387="P")),VLOOKUP(AH387,'S1-SI'!$D$7:$U$58,9,0),"-")))</f>
        <v>-</v>
      </c>
      <c r="AM387" s="278" t="str">
        <f>IF(AH387="","-",IF(VLOOKUP(AH387,'S1-SI'!$D$7:$U$58,17,0)=0,"-",IF(AND(AH387=AH387,AI387="P"),VLOOKUP(AH387,'S1-SI'!$D$7:$U$58,17,0),"-")))</f>
        <v>-</v>
      </c>
      <c r="AN387" s="279" t="str">
        <f>IF(AH387="","-",IF(VLOOKUP(AH387,'S1-SI'!$D$7:$U$58,18,0)=0,"-",IF(AND(AH387=AH387,AI387="P"),VLOOKUP(AH387,'S1-SI'!$D$7:$U$58,18,0),"-")))</f>
        <v>-</v>
      </c>
      <c r="AO387" s="290" t="s">
        <v>354</v>
      </c>
      <c r="AP387" s="283"/>
      <c r="AQ387" s="275"/>
      <c r="AR387" s="282"/>
      <c r="AS387" s="275"/>
      <c r="AT387" s="278" t="str">
        <f>IF(AR387="","-",IF(VLOOKUP(AR387,'S1-SI'!$D$7:$U$58,7,0)=0,"-",IF(AND(AR387=AR387,OR(AS387="T",AS387="P")),VLOOKUP(AR387,'S1-SI'!$D$7:$U$58,7,0),"-")))</f>
        <v>-</v>
      </c>
      <c r="AU387" s="278" t="str">
        <f>IF(AR387="","-",IF(VLOOKUP(AR387,'S1-SI'!$D$7:$U$58,8,0)=0,"-",IF(AND(AR387=AR387,OR(AS387="T",AS387="P")),VLOOKUP(AR387,'S1-SI'!$D$7:$U$58,8,0),"-")))</f>
        <v>-</v>
      </c>
      <c r="AV387" s="278" t="str">
        <f>IF(AR387="","-",IF(VLOOKUP(AR387,'S1-SI'!$D$7:$U$58,9,0)=0,"-",IF(AND(AR387=AR387,OR(AS387="T",AS387="P")),VLOOKUP(AR387,'S1-SI'!$D$7:$U$58,9,0),"-")))</f>
        <v>-</v>
      </c>
      <c r="AW387" s="278" t="str">
        <f>IF(AR387="","-",IF(VLOOKUP(AR387,'S1-SI'!$D$7:$U$58,17,0)=0,"-",IF(AND(AR387=AR387,AS387="P"),VLOOKUP(AR387,'S1-SI'!$D$7:$U$58,17,0),"-")))</f>
        <v>-</v>
      </c>
      <c r="AX387" s="279" t="str">
        <f>IF(AR387="","-",IF(VLOOKUP(AR387,'S1-SI'!$D$7:$U$58,18,0)=0,"-",IF(AND(AR387=AR387,AS387="P"),VLOOKUP(AR387,'S1-SI'!$D$7:$U$58,18,0),"-")))</f>
        <v>-</v>
      </c>
      <c r="AY387" s="290" t="s">
        <v>354</v>
      </c>
      <c r="AZ387" s="283"/>
      <c r="BA387" s="22"/>
      <c r="BB387" s="22"/>
      <c r="BC387" s="22"/>
      <c r="BD387" s="22"/>
      <c r="BE387" s="2"/>
      <c r="BF387" s="2"/>
      <c r="BG387" s="2"/>
      <c r="BH387" s="2"/>
      <c r="BI387" s="2"/>
      <c r="BJ387" s="2"/>
    </row>
    <row r="388" spans="1:62" ht="14.25" customHeight="1">
      <c r="A388" s="23">
        <v>7</v>
      </c>
      <c r="B388" s="38" t="s">
        <v>730</v>
      </c>
      <c r="C388" s="275"/>
      <c r="D388" s="276" t="s">
        <v>305</v>
      </c>
      <c r="E388" s="277" t="s">
        <v>31</v>
      </c>
      <c r="F388" s="278" t="str">
        <f>IF(D388="","-",IF(VLOOKUP(D388,'S1-SI'!$D$7:$U$58,7,0)=0,"-",IF(AND(D388=D388,OR(E388="T",E388="P")),VLOOKUP(D388,'S1-SI'!$D$7:$U$58,7,0),"-")))</f>
        <v>PAT</v>
      </c>
      <c r="G388" s="278" t="str">
        <f>IF(D388="","-",IF(VLOOKUP(D388,'S1-SI'!$D$7:$U$58,8,0)=0,"-",IF(AND(D388=D388,OR(E388="T",E388="P")),VLOOKUP(D388,'S1-SI'!$D$7:$U$58,8,0),"-")))</f>
        <v>-</v>
      </c>
      <c r="H388" s="278" t="str">
        <f>IF(D388="","-",IF(VLOOKUP(D388,'S1-SI'!$D$7:$U$58,9,0)=0,"-",IF(AND(D388=D388,OR(E388="T",E388="P")),VLOOKUP(D388,'S1-SI'!$D$7:$U$58,9,0),"-")))</f>
        <v>-</v>
      </c>
      <c r="I388" s="278" t="str">
        <f>IF(D388="","-",IF(VLOOKUP(D388,'S1-SI'!$D$7:$U$58,17,0)=0,"-",IF(AND(D388=D388,E388="P"),VLOOKUP(D388,'S1-SI'!$D$7:$U$58,17,0),"-")))</f>
        <v>-</v>
      </c>
      <c r="J388" s="279" t="str">
        <f>IF(D388="","-",IF(VLOOKUP(D388,'S1-SI'!$D$7:$U$58,18,0)=0,"-",IF(AND(D388=D388,E388="P"),VLOOKUP(D388,'S1-SI'!$D$7:$U$58,18,0),"-")))</f>
        <v>-</v>
      </c>
      <c r="K388" s="289" t="s">
        <v>356</v>
      </c>
      <c r="L388" s="281" t="s">
        <v>49</v>
      </c>
      <c r="M388" s="275"/>
      <c r="N388" s="276" t="s">
        <v>624</v>
      </c>
      <c r="O388" s="277" t="s">
        <v>31</v>
      </c>
      <c r="P388" s="278" t="str">
        <f>IF(N388="","-",IF(VLOOKUP(N388,'S1-SI'!$D$7:$U$58,7,0)=0,"-",IF(AND(N388=N388,OR(O388="T",O388="P")),VLOOKUP(N388,'S1-SI'!$D$7:$U$58,7,0),"-")))</f>
        <v>SGS</v>
      </c>
      <c r="Q388" s="278" t="str">
        <f>IF(N388="","-",IF(VLOOKUP(N388,'S1-SI'!$D$7:$U$58,8,0)=0,"-",IF(AND(N388=N388,OR(O388="T",O388="P")),VLOOKUP(N388,'S1-SI'!$D$7:$U$58,8,0),"-")))</f>
        <v>-</v>
      </c>
      <c r="R388" s="278" t="str">
        <f>IF(N388="","-",IF(VLOOKUP(N388,'S1-SI'!$D$7:$U$58,9,0)=0,"-",IF(AND(N388=N388,OR(O388="T",O388="P")),VLOOKUP(N388,'S1-SI'!$D$7:$U$58,9,0),"-")))</f>
        <v>-</v>
      </c>
      <c r="S388" s="278" t="str">
        <f>IF(N388="","-",IF(VLOOKUP(N388,'S1-SI'!$D$7:$U$58,17,0)=0,"-",IF(AND(N388=N388,O388="P"),VLOOKUP(N388,'S1-SI'!$D$7:$U$58,17,0),"-")))</f>
        <v>-</v>
      </c>
      <c r="T388" s="279" t="str">
        <f>IF(N388="","-",IF(VLOOKUP(N388,'S1-SI'!$D$7:$U$58,18,0)=0,"-",IF(AND(N388=N388,O388="P"),VLOOKUP(N388,'S1-SI'!$D$7:$U$58,18,0),"-")))</f>
        <v>-</v>
      </c>
      <c r="U388" s="290" t="s">
        <v>356</v>
      </c>
      <c r="V388" s="281" t="s">
        <v>70</v>
      </c>
      <c r="W388" s="275"/>
      <c r="X388" s="276" t="s">
        <v>305</v>
      </c>
      <c r="Y388" s="277" t="s">
        <v>31</v>
      </c>
      <c r="Z388" s="278" t="str">
        <f>IF(X388="","-",IF(VLOOKUP(X388,'S1-SI'!$D$7:$U$58,7,0)=0,"-",IF(AND(X388=X388,OR(Y388="T",Y388="P")),VLOOKUP(X388,'S1-SI'!$D$7:$U$58,7,0),"-")))</f>
        <v>PAT</v>
      </c>
      <c r="AA388" s="278" t="str">
        <f>IF(X388="","-",IF(VLOOKUP(X388,'S1-SI'!$D$7:$U$58,8,0)=0,"-",IF(AND(X388=X388,OR(Y388="T",Y388="P")),VLOOKUP(X388,'S1-SI'!$D$7:$U$58,8,0),"-")))</f>
        <v>-</v>
      </c>
      <c r="AB388" s="278" t="str">
        <f>IF(X388="","-",IF(VLOOKUP(X388,'S1-SI'!$D$7:$U$58,9,0)=0,"-",IF(AND(X388=X388,OR(Y388="T",Y388="P")),VLOOKUP(X388,'S1-SI'!$D$7:$U$58,9,0),"-")))</f>
        <v>-</v>
      </c>
      <c r="AC388" s="278" t="str">
        <f>IF(X388="","-",IF(VLOOKUP(X388,'S1-SI'!$D$7:$U$58,17,0)=0,"-",IF(AND(X388=X388,Y388="P"),VLOOKUP(X388,'S1-SI'!$D$7:$U$58,17,0),"-")))</f>
        <v>-</v>
      </c>
      <c r="AD388" s="279" t="str">
        <f>IF(X388="","-",IF(VLOOKUP(X388,'S1-SI'!$D$7:$U$58,18,0)=0,"-",IF(AND(X388=X388,Y388="P"),VLOOKUP(X388,'S1-SI'!$D$7:$U$58,18,0),"-")))</f>
        <v>-</v>
      </c>
      <c r="AE388" s="290" t="s">
        <v>356</v>
      </c>
      <c r="AF388" s="281" t="s">
        <v>49</v>
      </c>
      <c r="AG388" s="275"/>
      <c r="AH388" s="282"/>
      <c r="AI388" s="275"/>
      <c r="AJ388" s="278" t="str">
        <f>IF(AH388="","-",IF(VLOOKUP(AH388,'S1-SI'!$D$7:$U$58,7,0)=0,"-",IF(AND(AH388=AH388,OR(AI388="T",AI388="P")),VLOOKUP(AH388,'S1-SI'!$D$7:$U$58,7,0),"-")))</f>
        <v>-</v>
      </c>
      <c r="AK388" s="278" t="str">
        <f>IF(AH388="","-",IF(VLOOKUP(AH388,'S1-SI'!$D$7:$U$58,8,0)=0,"-",IF(AND(AH388=AH388,OR(AI388="T",AI388="P")),VLOOKUP(AH388,'S1-SI'!$D$7:$U$58,8,0),"-")))</f>
        <v>-</v>
      </c>
      <c r="AL388" s="278" t="str">
        <f>IF(AH388="","-",IF(VLOOKUP(AH388,'S1-SI'!$D$7:$U$58,9,0)=0,"-",IF(AND(AH388=AH388,OR(AI388="T",AI388="P")),VLOOKUP(AH388,'S1-SI'!$D$7:$U$58,9,0),"-")))</f>
        <v>-</v>
      </c>
      <c r="AM388" s="278" t="str">
        <f>IF(AH388="","-",IF(VLOOKUP(AH388,'S1-SI'!$D$7:$U$58,17,0)=0,"-",IF(AND(AH388=AH388,AI388="P"),VLOOKUP(AH388,'S1-SI'!$D$7:$U$58,17,0),"-")))</f>
        <v>-</v>
      </c>
      <c r="AN388" s="279" t="str">
        <f>IF(AH388="","-",IF(VLOOKUP(AH388,'S1-SI'!$D$7:$U$58,18,0)=0,"-",IF(AND(AH388=AH388,AI388="P"),VLOOKUP(AH388,'S1-SI'!$D$7:$U$58,18,0),"-")))</f>
        <v>-</v>
      </c>
      <c r="AO388" s="290" t="s">
        <v>356</v>
      </c>
      <c r="AP388" s="283"/>
      <c r="AQ388" s="275"/>
      <c r="AR388" s="282"/>
      <c r="AS388" s="275"/>
      <c r="AT388" s="278" t="str">
        <f>IF(AR388="","-",IF(VLOOKUP(AR388,'S1-SI'!$D$7:$U$58,7,0)=0,"-",IF(AND(AR388=AR388,OR(AS388="T",AS388="P")),VLOOKUP(AR388,'S1-SI'!$D$7:$U$58,7,0),"-")))</f>
        <v>-</v>
      </c>
      <c r="AU388" s="278" t="str">
        <f>IF(AR388="","-",IF(VLOOKUP(AR388,'S1-SI'!$D$7:$U$58,8,0)=0,"-",IF(AND(AR388=AR388,OR(AS388="T",AS388="P")),VLOOKUP(AR388,'S1-SI'!$D$7:$U$58,8,0),"-")))</f>
        <v>-</v>
      </c>
      <c r="AV388" s="278" t="str">
        <f>IF(AR388="","-",IF(VLOOKUP(AR388,'S1-SI'!$D$7:$U$58,9,0)=0,"-",IF(AND(AR388=AR388,OR(AS388="T",AS388="P")),VLOOKUP(AR388,'S1-SI'!$D$7:$U$58,9,0),"-")))</f>
        <v>-</v>
      </c>
      <c r="AW388" s="278" t="str">
        <f>IF(AR388="","-",IF(VLOOKUP(AR388,'S1-SI'!$D$7:$U$58,17,0)=0,"-",IF(AND(AR388=AR388,AS388="P"),VLOOKUP(AR388,'S1-SI'!$D$7:$U$58,17,0),"-")))</f>
        <v>-</v>
      </c>
      <c r="AX388" s="279" t="str">
        <f>IF(AR388="","-",IF(VLOOKUP(AR388,'S1-SI'!$D$7:$U$58,18,0)=0,"-",IF(AND(AR388=AR388,AS388="P"),VLOOKUP(AR388,'S1-SI'!$D$7:$U$58,18,0),"-")))</f>
        <v>-</v>
      </c>
      <c r="AY388" s="290" t="s">
        <v>356</v>
      </c>
      <c r="AZ388" s="283"/>
      <c r="BA388" s="22"/>
      <c r="BB388" s="22"/>
      <c r="BC388" s="22"/>
      <c r="BD388" s="22"/>
      <c r="BE388" s="2"/>
      <c r="BF388" s="2"/>
      <c r="BG388" s="2"/>
      <c r="BH388" s="2"/>
      <c r="BI388" s="2"/>
      <c r="BJ388" s="2"/>
    </row>
    <row r="389" spans="1:62" ht="14.25" customHeight="1">
      <c r="A389" s="23">
        <v>7</v>
      </c>
      <c r="B389" s="38" t="s">
        <v>730</v>
      </c>
      <c r="C389" s="275"/>
      <c r="D389" s="276" t="s">
        <v>490</v>
      </c>
      <c r="E389" s="277" t="s">
        <v>31</v>
      </c>
      <c r="F389" s="278" t="str">
        <f>IF(D389="","-",IF(VLOOKUP(D389,'S1-TE'!$D$7:$U$58,7,0)=0,"-",IF(AND(D389=D389,OR(E389="T",E389="P")),VLOOKUP(D389,'S1-TE'!$D$7:$U$58,7,0),"-")))</f>
        <v>GFP</v>
      </c>
      <c r="G389" s="278" t="str">
        <f>IF(D389="","-",IF(VLOOKUP(D389,'S1-TE'!$D$7:$U$58,8,0)=0,"-",IF(AND(D389=D389,OR(E389="T",E389="P")),VLOOKUP(D389,'S1-TE'!$D$7:$U$58,8,0),"-")))</f>
        <v>-</v>
      </c>
      <c r="H389" s="278" t="str">
        <f>IF(D389="","-",IF(VLOOKUP(D389,'S1-TE'!$D$7:$U$58,9,0)=0,"-",IF(AND(D389=D389,OR(E389="T",E389="P")),VLOOKUP(D389,'S1-TE'!$D$7:$U$58,9,0),"-")))</f>
        <v>-</v>
      </c>
      <c r="I389" s="278" t="str">
        <f>IF(D389="","-",IF(VLOOKUP(D389,'S1-TE'!$D$7:$U$58,17,0)=0,"-",IF(AND(D389=D389,E389="P"),VLOOKUP(D389,'S1-TE'!$D$7:$U$58,17,0),"-")))</f>
        <v>-</v>
      </c>
      <c r="J389" s="279" t="str">
        <f>IF(D389="","-",IF(VLOOKUP(D389,'S1-TE'!$D$7:$U$58,18,0)=0,"-",IF(AND(D389=D389,E389="P"),VLOOKUP(D389,'S1-TE'!$D$7:$U$58,18,0),"-")))</f>
        <v>-</v>
      </c>
      <c r="K389" s="289" t="s">
        <v>357</v>
      </c>
      <c r="L389" s="281" t="s">
        <v>74</v>
      </c>
      <c r="M389" s="275"/>
      <c r="N389" s="276" t="s">
        <v>471</v>
      </c>
      <c r="O389" s="277" t="s">
        <v>38</v>
      </c>
      <c r="P389" s="278" t="str">
        <f>IF(N389="","-",IF(VLOOKUP(N389,'S1-TE'!$D$7:$U$58,7,0)=0,"-",IF(AND(N389=N389,OR(O389="T",O389="P")),VLOOKUP(N389,'S1-TE'!$D$7:$U$58,7,0),"-")))</f>
        <v>SFA</v>
      </c>
      <c r="Q389" s="278" t="str">
        <f>IF(N389="","-",IF(VLOOKUP(N389,'S1-TE'!$D$7:$U$58,8,0)=0,"-",IF(AND(N389=N389,OR(O389="T",O389="P")),VLOOKUP(N389,'S1-TE'!$D$7:$U$58,8,0),"-")))</f>
        <v>-</v>
      </c>
      <c r="R389" s="278" t="str">
        <f>IF(N389="","-",IF(VLOOKUP(N389,'S1-TE'!$D$7:$U$58,9,0)=0,"-",IF(AND(N389=N389,OR(O389="T",O389="P")),VLOOKUP(N389,'S1-TE'!$D$7:$U$58,9,0),"-")))</f>
        <v>-</v>
      </c>
      <c r="S389" s="278" t="str">
        <f>IF(N389="","-",IF(VLOOKUP(N389,'S1-TE'!$D$7:$U$58,17,0)=0,"-",IF(AND(N389=N389,O389="P"),VLOOKUP(N389,'S1-TE'!$D$7:$U$58,17,0),"-")))</f>
        <v>-</v>
      </c>
      <c r="T389" s="279" t="str">
        <f>IF(N389="","-",IF(VLOOKUP(N389,'S1-TE'!$D$7:$U$58,18,0)=0,"-",IF(AND(N389=N389,O389="P"),VLOOKUP(N389,'S1-TE'!$D$7:$U$58,18,0),"-")))</f>
        <v>-</v>
      </c>
      <c r="U389" s="290" t="s">
        <v>357</v>
      </c>
      <c r="V389" s="281" t="s">
        <v>111</v>
      </c>
      <c r="W389" s="275"/>
      <c r="X389" s="276" t="s">
        <v>487</v>
      </c>
      <c r="Y389" s="277" t="s">
        <v>31</v>
      </c>
      <c r="Z389" s="278" t="str">
        <f>IF(X389="","-",IF(VLOOKUP(X389,'S1-TE'!$D$7:$U$58,7,0)=0,"-",IF(AND(X389=X389,OR(Y389="T",Y389="P")),VLOOKUP(X389,'S1-TE'!$D$7:$U$58,7,0),"-")))</f>
        <v>ABS</v>
      </c>
      <c r="AA389" s="278" t="str">
        <f>IF(X389="","-",IF(VLOOKUP(X389,'S1-TE'!$D$7:$U$58,8,0)=0,"-",IF(AND(X389=X389,OR(Y389="T",Y389="P")),VLOOKUP(X389,'S1-TE'!$D$7:$U$58,8,0),"-")))</f>
        <v>-</v>
      </c>
      <c r="AB389" s="278" t="str">
        <f>IF(X389="","-",IF(VLOOKUP(X389,'S1-TE'!$D$7:$U$58,9,0)=0,"-",IF(AND(X389=X389,OR(Y389="T",Y389="P")),VLOOKUP(X389,'S1-TE'!$D$7:$U$58,9,0),"-")))</f>
        <v>-</v>
      </c>
      <c r="AC389" s="278" t="str">
        <f>IF(X389="","-",IF(VLOOKUP(X389,'S1-TE'!$D$7:$U$58,17,0)=0,"-",IF(AND(X389=X389,Y389="P"),VLOOKUP(X389,'S1-TE'!$D$7:$U$58,17,0),"-")))</f>
        <v>-</v>
      </c>
      <c r="AD389" s="279" t="str">
        <f>IF(X389="","-",IF(VLOOKUP(X389,'S1-TE'!$D$7:$U$58,18,0)=0,"-",IF(AND(X389=X389,Y389="P"),VLOOKUP(X389,'S1-TE'!$D$7:$U$58,18,0),"-")))</f>
        <v>-</v>
      </c>
      <c r="AE389" s="290" t="s">
        <v>357</v>
      </c>
      <c r="AF389" s="281" t="s">
        <v>74</v>
      </c>
      <c r="AG389" s="275"/>
      <c r="AH389" s="276"/>
      <c r="AI389" s="277"/>
      <c r="AJ389" s="278" t="str">
        <f>IF(AH389="","-",IF(VLOOKUP(AH389,'S1-TE'!$D$7:$U$58,7,0)=0,"-",IF(AND(AH389=AH389,OR(AI389="T",AI389="P")),VLOOKUP(AH389,'S1-TE'!$D$7:$U$58,7,0),"-")))</f>
        <v>-</v>
      </c>
      <c r="AK389" s="278" t="str">
        <f>IF(AH389="","-",IF(VLOOKUP(AH389,'S1-TE'!$D$7:$U$58,8,0)=0,"-",IF(AND(AH389=AH389,OR(AI389="T",AI389="P")),VLOOKUP(AH389,'S1-TE'!$D$7:$U$58,8,0),"-")))</f>
        <v>-</v>
      </c>
      <c r="AL389" s="278" t="str">
        <f>IF(AH389="","-",IF(VLOOKUP(AH389,'S1-TE'!$D$7:$U$58,9,0)=0,"-",IF(AND(AH389=AH389,OR(AI389="T",AI389="P")),VLOOKUP(AH389,'S1-TE'!$D$7:$U$58,9,0),"-")))</f>
        <v>-</v>
      </c>
      <c r="AM389" s="278" t="str">
        <f>IF(AH389="","-",IF(VLOOKUP(AH389,'S1-TE'!$D$7:$U$58,17,0)=0,"-",IF(AND(AH389=AH389,AI389="P"),VLOOKUP(AH389,'S1-TE'!$D$7:$U$58,17,0),"-")))</f>
        <v>-</v>
      </c>
      <c r="AN389" s="279" t="str">
        <f>IF(AH389="","-",IF(VLOOKUP(AH389,'S1-TE'!$D$7:$U$58,18,0)=0,"-",IF(AND(AH389=AH389,AI389="P"),VLOOKUP(AH389,'S1-TE'!$D$7:$U$58,18,0),"-")))</f>
        <v>-</v>
      </c>
      <c r="AO389" s="290" t="s">
        <v>357</v>
      </c>
      <c r="AP389" s="281"/>
      <c r="AQ389" s="275"/>
      <c r="AR389" s="282"/>
      <c r="AS389" s="275"/>
      <c r="AT389" s="278" t="str">
        <f>IF(AR389="","-",IF(VLOOKUP(AR389,'S1-TE'!$D$7:$U$58,7,0)=0,"-",IF(AND(AR389=AR389,OR(AS389="T",AS389="P")),VLOOKUP(AR389,'S1-TE'!$D$7:$U$58,7,0),"-")))</f>
        <v>-</v>
      </c>
      <c r="AU389" s="278" t="str">
        <f>IF(AR389="","-",IF(VLOOKUP(AR389,'S1-TE'!$D$7:$U$58,8,0)=0,"-",IF(AND(AR389=AR389,OR(AS389="T",AS389="P")),VLOOKUP(AR389,'S1-TE'!$D$7:$U$58,8,0),"-")))</f>
        <v>-</v>
      </c>
      <c r="AV389" s="278" t="str">
        <f>IF(AR389="","-",IF(VLOOKUP(AR389,'S1-TE'!$D$7:$U$58,9,0)=0,"-",IF(AND(AR389=AR389,OR(AS389="T",AS389="P")),VLOOKUP(AR389,'S1-TE'!$D$7:$U$58,9,0),"-")))</f>
        <v>-</v>
      </c>
      <c r="AW389" s="278" t="str">
        <f>IF(AR389="","-",IF(VLOOKUP(AR389,'S1-TE'!$D$7:$U$58,17,0)=0,"-",IF(AND(AR389=AR389,AS389="P"),VLOOKUP(AR389,'S1-TE'!$D$7:$U$58,17,0),"-")))</f>
        <v>-</v>
      </c>
      <c r="AX389" s="279" t="str">
        <f>IF(AR389="","-",IF(VLOOKUP(AR389,'S1-TE'!$D$7:$U$58,18,0)=0,"-",IF(AND(AR389=AR389,AS389="P"),VLOOKUP(AR389,'S1-TE'!$D$7:$U$58,18,0),"-")))</f>
        <v>-</v>
      </c>
      <c r="AY389" s="290" t="s">
        <v>357</v>
      </c>
      <c r="AZ389" s="283"/>
      <c r="BA389" s="22"/>
      <c r="BB389" s="22"/>
      <c r="BC389" s="22"/>
      <c r="BD389" s="22"/>
      <c r="BE389" s="2"/>
      <c r="BF389" s="2"/>
      <c r="BG389" s="2"/>
      <c r="BH389" s="2"/>
      <c r="BI389" s="2"/>
      <c r="BJ389" s="2"/>
    </row>
    <row r="390" spans="1:62" ht="14.25" customHeight="1">
      <c r="A390" s="23">
        <v>7</v>
      </c>
      <c r="B390" s="38" t="s">
        <v>730</v>
      </c>
      <c r="C390" s="563"/>
      <c r="D390" s="276" t="s">
        <v>490</v>
      </c>
      <c r="E390" s="277" t="s">
        <v>31</v>
      </c>
      <c r="F390" s="278" t="str">
        <f>IF(D390="","-",IF(VLOOKUP(D390,'S1-TE'!$D$7:$U$58,7,0)=0,"-",IF(AND(D390=D390,OR(E390="T",E390="P")),VLOOKUP(D390,'S1-TE'!$D$7:$U$58,7,0),"-")))</f>
        <v>GFP</v>
      </c>
      <c r="G390" s="278" t="str">
        <f>IF(D390="","-",IF(VLOOKUP(D390,'S1-TE'!$D$7:$U$58,8,0)=0,"-",IF(AND(D390=D390,OR(E390="T",E390="P")),VLOOKUP(D390,'S1-TE'!$D$7:$U$58,8,0),"-")))</f>
        <v>-</v>
      </c>
      <c r="H390" s="278" t="str">
        <f>IF(D390="","-",IF(VLOOKUP(D390,'S1-TE'!$D$7:$U$58,9,0)=0,"-",IF(AND(D390=D390,OR(E390="T",E390="P")),VLOOKUP(D390,'S1-TE'!$D$7:$U$58,9,0),"-")))</f>
        <v>-</v>
      </c>
      <c r="I390" s="278" t="str">
        <f>IF(D390="","-",IF(VLOOKUP(D390,'S1-TE'!$D$7:$U$58,17,0)=0,"-",IF(AND(D390=D390,E390="P"),VLOOKUP(D390,'S1-TE'!$D$7:$U$58,17,0),"-")))</f>
        <v>-</v>
      </c>
      <c r="J390" s="279" t="str">
        <f>IF(D390="","-",IF(VLOOKUP(D390,'S1-TE'!$D$7:$U$58,18,0)=0,"-",IF(AND(D390=D390,E390="P"),VLOOKUP(D390,'S1-TE'!$D$7:$U$58,18,0),"-")))</f>
        <v>-</v>
      </c>
      <c r="K390" s="289" t="s">
        <v>363</v>
      </c>
      <c r="L390" s="281" t="s">
        <v>74</v>
      </c>
      <c r="M390" s="563"/>
      <c r="N390" s="276" t="s">
        <v>471</v>
      </c>
      <c r="O390" s="277" t="s">
        <v>38</v>
      </c>
      <c r="P390" s="278" t="str">
        <f>IF(N390="","-",IF(VLOOKUP(N390,'S1-TE'!$D$7:$U$58,7,0)=0,"-",IF(AND(N390=N390,OR(O390="T",O390="P")),VLOOKUP(N390,'S1-TE'!$D$7:$U$58,7,0),"-")))</f>
        <v>SFA</v>
      </c>
      <c r="Q390" s="278" t="str">
        <f>IF(N390="","-",IF(VLOOKUP(N390,'S1-TE'!$D$7:$U$58,8,0)=0,"-",IF(AND(N390=N390,OR(O390="T",O390="P")),VLOOKUP(N390,'S1-TE'!$D$7:$U$58,8,0),"-")))</f>
        <v>-</v>
      </c>
      <c r="R390" s="278" t="str">
        <f>IF(N390="","-",IF(VLOOKUP(N390,'S1-TE'!$D$7:$U$58,9,0)=0,"-",IF(AND(N390=N390,OR(O390="T",O390="P")),VLOOKUP(N390,'S1-TE'!$D$7:$U$58,9,0),"-")))</f>
        <v>-</v>
      </c>
      <c r="S390" s="278" t="str">
        <f>IF(N390="","-",IF(VLOOKUP(N390,'S1-TE'!$D$7:$U$58,17,0)=0,"-",IF(AND(N390=N390,O390="P"),VLOOKUP(N390,'S1-TE'!$D$7:$U$58,17,0),"-")))</f>
        <v>-</v>
      </c>
      <c r="T390" s="279" t="str">
        <f>IF(N390="","-",IF(VLOOKUP(N390,'S1-TE'!$D$7:$U$58,18,0)=0,"-",IF(AND(N390=N390,O390="P"),VLOOKUP(N390,'S1-TE'!$D$7:$U$58,18,0),"-")))</f>
        <v>-</v>
      </c>
      <c r="U390" s="290" t="s">
        <v>363</v>
      </c>
      <c r="V390" s="281" t="s">
        <v>111</v>
      </c>
      <c r="W390" s="563"/>
      <c r="X390" s="276" t="s">
        <v>487</v>
      </c>
      <c r="Y390" s="277" t="s">
        <v>31</v>
      </c>
      <c r="Z390" s="278" t="str">
        <f>IF(X390="","-",IF(VLOOKUP(X390,'S1-TE'!$D$7:$U$58,7,0)=0,"-",IF(AND(X390=X390,OR(Y390="T",Y390="P")),VLOOKUP(X390,'S1-TE'!$D$7:$U$58,7,0),"-")))</f>
        <v>ABS</v>
      </c>
      <c r="AA390" s="278" t="str">
        <f>IF(X390="","-",IF(VLOOKUP(X390,'S1-TE'!$D$7:$U$58,8,0)=0,"-",IF(AND(X390=X390,OR(Y390="T",Y390="P")),VLOOKUP(X390,'S1-TE'!$D$7:$U$58,8,0),"-")))</f>
        <v>-</v>
      </c>
      <c r="AB390" s="278" t="str">
        <f>IF(X390="","-",IF(VLOOKUP(X390,'S1-TE'!$D$7:$U$58,9,0)=0,"-",IF(AND(X390=X390,OR(Y390="T",Y390="P")),VLOOKUP(X390,'S1-TE'!$D$7:$U$58,9,0),"-")))</f>
        <v>-</v>
      </c>
      <c r="AC390" s="278" t="str">
        <f>IF(X390="","-",IF(VLOOKUP(X390,'S1-TE'!$D$7:$U$58,17,0)=0,"-",IF(AND(X390=X390,Y390="P"),VLOOKUP(X390,'S1-TE'!$D$7:$U$58,17,0),"-")))</f>
        <v>-</v>
      </c>
      <c r="AD390" s="279" t="str">
        <f>IF(X390="","-",IF(VLOOKUP(X390,'S1-TE'!$D$7:$U$58,18,0)=0,"-",IF(AND(X390=X390,Y390="P"),VLOOKUP(X390,'S1-TE'!$D$7:$U$58,18,0),"-")))</f>
        <v>-</v>
      </c>
      <c r="AE390" s="290" t="s">
        <v>363</v>
      </c>
      <c r="AF390" s="281" t="s">
        <v>74</v>
      </c>
      <c r="AG390" s="563"/>
      <c r="AH390" s="276"/>
      <c r="AI390" s="277"/>
      <c r="AJ390" s="278" t="str">
        <f>IF(AH390="","-",IF(VLOOKUP(AH390,'S1-TE'!$D$7:$U$58,7,0)=0,"-",IF(AND(AH390=AH390,OR(AI390="T",AI390="P")),VLOOKUP(AH390,'S1-TE'!$D$7:$U$58,7,0),"-")))</f>
        <v>-</v>
      </c>
      <c r="AK390" s="278" t="str">
        <f>IF(AH390="","-",IF(VLOOKUP(AH390,'S1-TE'!$D$7:$U$58,8,0)=0,"-",IF(AND(AH390=AH390,OR(AI390="T",AI390="P")),VLOOKUP(AH390,'S1-TE'!$D$7:$U$58,8,0),"-")))</f>
        <v>-</v>
      </c>
      <c r="AL390" s="278" t="str">
        <f>IF(AH390="","-",IF(VLOOKUP(AH390,'S1-TE'!$D$7:$U$58,9,0)=0,"-",IF(AND(AH390=AH390,OR(AI390="T",AI390="P")),VLOOKUP(AH390,'S1-TE'!$D$7:$U$58,9,0),"-")))</f>
        <v>-</v>
      </c>
      <c r="AM390" s="278" t="str">
        <f>IF(AH390="","-",IF(VLOOKUP(AH390,'S1-TE'!$D$7:$U$58,17,0)=0,"-",IF(AND(AH390=AH390,AI390="P"),VLOOKUP(AH390,'S1-TE'!$D$7:$U$58,17,0),"-")))</f>
        <v>-</v>
      </c>
      <c r="AN390" s="279" t="str">
        <f>IF(AH390="","-",IF(VLOOKUP(AH390,'S1-TE'!$D$7:$U$58,18,0)=0,"-",IF(AND(AH390=AH390,AI390="P"),VLOOKUP(AH390,'S1-TE'!$D$7:$U$58,18,0),"-")))</f>
        <v>-</v>
      </c>
      <c r="AO390" s="290" t="s">
        <v>363</v>
      </c>
      <c r="AP390" s="281"/>
      <c r="AQ390" s="563"/>
      <c r="AR390" s="282"/>
      <c r="AS390" s="275"/>
      <c r="AT390" s="278" t="str">
        <f>IF(AR390="","-",IF(VLOOKUP(AR390,'S1-TE'!$D$7:$U$58,7,0)=0,"-",IF(AND(AR390=AR390,OR(AS390="T",AS390="P")),VLOOKUP(AR390,'S1-TE'!$D$7:$U$58,7,0),"-")))</f>
        <v>-</v>
      </c>
      <c r="AU390" s="278" t="str">
        <f>IF(AR390="","-",IF(VLOOKUP(AR390,'S1-TE'!$D$7:$U$58,8,0)=0,"-",IF(AND(AR390=AR390,OR(AS390="T",AS390="P")),VLOOKUP(AR390,'S1-TE'!$D$7:$U$58,8,0),"-")))</f>
        <v>-</v>
      </c>
      <c r="AV390" s="278" t="str">
        <f>IF(AR390="","-",IF(VLOOKUP(AR390,'S1-TE'!$D$7:$U$58,9,0)=0,"-",IF(AND(AR390=AR390,OR(AS390="T",AS390="P")),VLOOKUP(AR390,'S1-TE'!$D$7:$U$58,9,0),"-")))</f>
        <v>-</v>
      </c>
      <c r="AW390" s="278" t="str">
        <f>IF(AR390="","-",IF(VLOOKUP(AR390,'S1-TE'!$D$7:$U$58,17,0)=0,"-",IF(AND(AR390=AR390,AS390="P"),VLOOKUP(AR390,'S1-TE'!$D$7:$U$58,17,0),"-")))</f>
        <v>-</v>
      </c>
      <c r="AX390" s="279" t="str">
        <f>IF(AR390="","-",IF(VLOOKUP(AR390,'S1-TE'!$D$7:$U$58,18,0)=0,"-",IF(AND(AR390=AR390,AS390="P"),VLOOKUP(AR390,'S1-TE'!$D$7:$U$58,18,0),"-")))</f>
        <v>-</v>
      </c>
      <c r="AY390" s="290" t="s">
        <v>363</v>
      </c>
      <c r="AZ390" s="283"/>
      <c r="BA390" s="93"/>
      <c r="BB390" s="93"/>
      <c r="BC390" s="93"/>
      <c r="BD390" s="93"/>
      <c r="BE390" s="93"/>
      <c r="BF390" s="93"/>
      <c r="BG390" s="93"/>
      <c r="BH390" s="93"/>
      <c r="BI390" s="93"/>
      <c r="BJ390" s="93"/>
    </row>
    <row r="391" spans="1:62" ht="14.25" customHeight="1">
      <c r="A391" s="23">
        <v>7</v>
      </c>
      <c r="B391" s="38" t="s">
        <v>730</v>
      </c>
      <c r="C391" s="275"/>
      <c r="D391" s="276" t="s">
        <v>603</v>
      </c>
      <c r="E391" s="276" t="s">
        <v>31</v>
      </c>
      <c r="F391" s="278" t="str">
        <f>IF(D391="","-",IF(VLOOKUP(D391,'S1-MR'!$D$7:$U$61,7,0)=0,"-",IF(AND(D391=D391,OR(E391="T",E391="P")),VLOOKUP(D391,'S1-MR'!$D$7:$U$61,7,0),"-")))</f>
        <v>NSS</v>
      </c>
      <c r="G391" s="278" t="str">
        <f>IF(D391="","-",IF(VLOOKUP(D391,'S1-MR'!$D$7:$U$61,8,0)=0,"-",IF(AND(D391=D391,OR(E391="T",E391="P")),VLOOKUP(D391,'S1-MR'!$D$7:$U$61,8,0),"-")))</f>
        <v>-</v>
      </c>
      <c r="H391" s="278" t="str">
        <f>IF(D391="","-",IF(VLOOKUP(D391,'S1-MR'!$D$7:$U$61,9,0)=0,"-",IF(AND(D391=D391,OR(E391="T",E391="P")),VLOOKUP(D391,'S1-MR'!$D$7:$U$61,9,0),"-")))</f>
        <v>-</v>
      </c>
      <c r="I391" s="278" t="str">
        <f>IF(D391="","-",IF(VLOOKUP(D391,'S1-MR'!$D$7:$U$61,17,0)=0,"-",IF(AND(D391=D391,E391="P"),VLOOKUP(D391,'S1-MR'!$D$7:$U$61,17,0),"-")))</f>
        <v>-</v>
      </c>
      <c r="J391" s="279" t="str">
        <f>IF(D391="","-",IF(VLOOKUP(D391,'S1-MR'!$D$7:$U$61,18,0)=0,"-",IF(AND(D391=D391,E391="P"),VLOOKUP(D391,'S1-MR'!$D$7:$U$61,18,0),"-")))</f>
        <v>-</v>
      </c>
      <c r="K391" s="289" t="s">
        <v>367</v>
      </c>
      <c r="L391" s="281" t="s">
        <v>90</v>
      </c>
      <c r="M391" s="275"/>
      <c r="N391" s="276" t="s">
        <v>606</v>
      </c>
      <c r="O391" s="276" t="s">
        <v>31</v>
      </c>
      <c r="P391" s="278" t="str">
        <f>IF(N391="","-",IF(VLOOKUP(N391,'S1-MR'!$D$7:$U$61,7,0)=0,"-",IF(AND(N391=N391,OR(O391="T",O391="P")),VLOOKUP(N391,'S1-MR'!$D$7:$U$61,7,0),"-")))</f>
        <v>YMA</v>
      </c>
      <c r="Q391" s="278" t="str">
        <f>IF(N391="","-",IF(VLOOKUP(N391,'S1-MR'!$D$7:$U$61,8,0)=0,"-",IF(AND(N391=N391,OR(O391="T",O391="P")),VLOOKUP(N391,'S1-MR'!$D$7:$U$61,8,0),"-")))</f>
        <v>-</v>
      </c>
      <c r="R391" s="278" t="str">
        <f>IF(N391="","-",IF(VLOOKUP(N391,'S1-MR'!$D$7:$U$61,9,0)=0,"-",IF(AND(N391=N391,OR(O391="T",O391="P")),VLOOKUP(N391,'S1-MR'!$D$7:$U$61,9,0),"-")))</f>
        <v>-</v>
      </c>
      <c r="S391" s="278" t="str">
        <f>IF(N391="","-",IF(VLOOKUP(N391,'S1-MR'!$D$7:$U$61,17,0)=0,"-",IF(AND(N391=N391,O391="P"),VLOOKUP(N391,'S1-MR'!$D$7:$U$61,17,0),"-")))</f>
        <v>-</v>
      </c>
      <c r="T391" s="279" t="str">
        <f>IF(N391="","-",IF(VLOOKUP(N391,'S1-MR'!$D$7:$U$61,18,0)=0,"-",IF(AND(N391=N391,O391="P"),VLOOKUP(N391,'S1-MR'!$D$7:$U$61,18,0),"-")))</f>
        <v>-</v>
      </c>
      <c r="U391" s="290" t="s">
        <v>367</v>
      </c>
      <c r="V391" s="281" t="s">
        <v>85</v>
      </c>
      <c r="W391" s="275"/>
      <c r="X391" s="276" t="s">
        <v>366</v>
      </c>
      <c r="Y391" s="276" t="s">
        <v>38</v>
      </c>
      <c r="Z391" s="278" t="str">
        <f>IF(X391="","-",IF(VLOOKUP(X391,'S1-MR'!$D$7:$U$61,7,0)=0,"-",IF(AND(X391=X391,OR(Y391="T",Y391="P")),VLOOKUP(X391,'S1-MR'!$D$7:$U$61,7,0),"-")))</f>
        <v>NSS</v>
      </c>
      <c r="AA391" s="278" t="str">
        <f>IF(X391="","-",IF(VLOOKUP(X391,'S1-MR'!$D$7:$U$61,8,0)=0,"-",IF(AND(X391=X391,OR(Y391="T",Y391="P")),VLOOKUP(X391,'S1-MR'!$D$7:$U$61,8,0),"-")))</f>
        <v>CJS</v>
      </c>
      <c r="AB391" s="278" t="str">
        <f>IF(X391="","-",IF(VLOOKUP(X391,'S1-MR'!$D$7:$U$61,9,0)=0,"-",IF(AND(X391=X391,OR(Y391="T",Y391="P")),VLOOKUP(X391,'S1-MR'!$D$7:$U$61,9,0),"-")))</f>
        <v>BAS</v>
      </c>
      <c r="AC391" s="278" t="str">
        <f>IF(X391="","-",IF(VLOOKUP(X391,'S1-MR'!$D$7:$U$61,17,0)=0,"-",IF(AND(X391=X391,Y391="P"),VLOOKUP(X391,'S1-MR'!$D$7:$U$61,17,0),"-")))</f>
        <v>-</v>
      </c>
      <c r="AD391" s="279" t="str">
        <f>IF(X391="","-",IF(VLOOKUP(X391,'S1-MR'!$D$7:$U$61,18,0)=0,"-",IF(AND(X391=X391,Y391="P"),VLOOKUP(X391,'S1-MR'!$D$7:$U$61,18,0),"-")))</f>
        <v>-</v>
      </c>
      <c r="AE391" s="290" t="s">
        <v>367</v>
      </c>
      <c r="AF391" s="281" t="s">
        <v>117</v>
      </c>
      <c r="AG391" s="275"/>
      <c r="AH391" s="276" t="s">
        <v>584</v>
      </c>
      <c r="AI391" s="276" t="s">
        <v>31</v>
      </c>
      <c r="AJ391" s="278" t="str">
        <f>IF(AH391="","-",IF(VLOOKUP(AH391,'S1-MR'!$D$7:$U$61,7,0)=0,"-",IF(AND(AH391=AH391,OR(AI391="T",AI391="P")),VLOOKUP(AH391,'S1-MR'!$D$7:$U$61,7,0),"-")))</f>
        <v>HSS</v>
      </c>
      <c r="AK391" s="278" t="str">
        <f>IF(AH391="","-",IF(VLOOKUP(AH391,'S1-MR'!$D$7:$U$61,8,0)=0,"-",IF(AND(AH391=AH391,OR(AI391="T",AI391="P")),VLOOKUP(AH391,'S1-MR'!$D$7:$U$61,8,0),"-")))</f>
        <v>-</v>
      </c>
      <c r="AL391" s="278" t="str">
        <f>IF(AH391="","-",IF(VLOOKUP(AH391,'S1-MR'!$D$7:$U$61,9,0)=0,"-",IF(AND(AH391=AH391,OR(AI391="T",AI391="P")),VLOOKUP(AH391,'S1-MR'!$D$7:$U$61,9,0),"-")))</f>
        <v>-</v>
      </c>
      <c r="AM391" s="278" t="str">
        <f>IF(AH391="","-",IF(VLOOKUP(AH391,'S1-MR'!$D$7:$U$61,17,0)=0,"-",IF(AND(AH391=AH391,AI391="P"),VLOOKUP(AH391,'S1-MR'!$D$7:$U$61,17,0),"-")))</f>
        <v>-</v>
      </c>
      <c r="AN391" s="279" t="str">
        <f>IF(AH391="","-",IF(VLOOKUP(AH391,'S1-MR'!$D$7:$U$61,18,0)=0,"-",IF(AND(AH391=AH391,AI391="P"),VLOOKUP(AH391,'S1-MR'!$D$7:$U$61,18,0),"-")))</f>
        <v>-</v>
      </c>
      <c r="AO391" s="290" t="s">
        <v>367</v>
      </c>
      <c r="AP391" s="281" t="s">
        <v>79</v>
      </c>
      <c r="AQ391" s="275"/>
      <c r="AR391" s="276" t="s">
        <v>339</v>
      </c>
      <c r="AS391" s="276" t="s">
        <v>31</v>
      </c>
      <c r="AT391" s="278" t="str">
        <f>IF(AR391="","-",IF(VLOOKUP(AR391,'S1-MR'!$D$7:$U$61,7,0)=0,"-",IF(AND(AR391=AR391,OR(AS391="T",AS391="P")),VLOOKUP(AR391,'S1-MR'!$D$7:$U$61,7,0),"-")))</f>
        <v>DWS</v>
      </c>
      <c r="AU391" s="278" t="str">
        <f>IF(AR391="","-",IF(VLOOKUP(AR391,'S1-MR'!$D$7:$U$61,8,0)=0,"-",IF(AND(AR391=AR391,OR(AS391="T",AS391="P")),VLOOKUP(AR391,'S1-MR'!$D$7:$U$61,8,0),"-")))</f>
        <v>BAS</v>
      </c>
      <c r="AV391" s="278" t="str">
        <f>IF(AR391="","-",IF(VLOOKUP(AR391,'S1-MR'!$D$7:$U$61,9,0)=0,"-",IF(AND(AR391=AR391,OR(AS391="T",AS391="P")),VLOOKUP(AR391,'S1-MR'!$D$7:$U$61,9,0),"-")))</f>
        <v>-</v>
      </c>
      <c r="AW391" s="278" t="str">
        <f>IF(AR391="","-",IF(VLOOKUP(AR391,'S1-MR'!$D$7:$U$61,17,0)=0,"-",IF(AND(AR391=AR391,AS391="P"),VLOOKUP(AR391,'S1-MR'!$D$7:$U$61,17,0),"-")))</f>
        <v>-</v>
      </c>
      <c r="AX391" s="279" t="str">
        <f>IF(AR391="","-",IF(VLOOKUP(AR391,'S1-MR'!$D$7:$U$61,18,0)=0,"-",IF(AND(AR391=AR391,AS391="P"),VLOOKUP(AR391,'S1-MR'!$D$7:$U$61,18,0),"-")))</f>
        <v>-</v>
      </c>
      <c r="AY391" s="290" t="s">
        <v>367</v>
      </c>
      <c r="AZ391" s="281" t="s">
        <v>79</v>
      </c>
      <c r="BA391" s="22"/>
      <c r="BB391" s="22"/>
      <c r="BC391" s="22"/>
      <c r="BD391" s="22"/>
      <c r="BE391" s="2"/>
      <c r="BF391" s="2"/>
      <c r="BG391" s="2"/>
      <c r="BH391" s="2"/>
      <c r="BI391" s="2"/>
      <c r="BJ391" s="2"/>
    </row>
    <row r="392" spans="1:62" ht="14.25" customHeight="1">
      <c r="A392" s="23">
        <v>7</v>
      </c>
      <c r="B392" s="38" t="s">
        <v>730</v>
      </c>
      <c r="C392" s="275"/>
      <c r="D392" s="276" t="s">
        <v>603</v>
      </c>
      <c r="E392" s="276" t="s">
        <v>31</v>
      </c>
      <c r="F392" s="278" t="str">
        <f>IF(D392="","-",IF(VLOOKUP(D392,'S1-MR'!$D$7:$U$61,7,0)=0,"-",IF(AND(D392=D392,OR(E392="T",E392="P")),VLOOKUP(D392,'S1-MR'!$D$7:$U$61,7,0),"-")))</f>
        <v>NSS</v>
      </c>
      <c r="G392" s="278" t="str">
        <f>IF(D392="","-",IF(VLOOKUP(D392,'S1-MR'!$D$7:$U$61,8,0)=0,"-",IF(AND(D392=D392,OR(E392="T",E392="P")),VLOOKUP(D392,'S1-MR'!$D$7:$U$61,8,0),"-")))</f>
        <v>-</v>
      </c>
      <c r="H392" s="278" t="str">
        <f>IF(D392="","-",IF(VLOOKUP(D392,'S1-MR'!$D$7:$U$61,9,0)=0,"-",IF(AND(D392=D392,OR(E392="T",E392="P")),VLOOKUP(D392,'S1-MR'!$D$7:$U$61,9,0),"-")))</f>
        <v>-</v>
      </c>
      <c r="I392" s="278" t="str">
        <f>IF(D392="","-",IF(VLOOKUP(D392,'S1-MR'!$D$7:$U$61,17,0)=0,"-",IF(AND(D392=D392,E392="P"),VLOOKUP(D392,'S1-MR'!$D$7:$U$61,17,0),"-")))</f>
        <v>-</v>
      </c>
      <c r="J392" s="279" t="str">
        <f>IF(D392="","-",IF(VLOOKUP(D392,'S1-MR'!$D$7:$U$61,18,0)=0,"-",IF(AND(D392=D392,E392="P"),VLOOKUP(D392,'S1-MR'!$D$7:$U$61,18,0),"-")))</f>
        <v>-</v>
      </c>
      <c r="K392" s="289" t="s">
        <v>372</v>
      </c>
      <c r="L392" s="281" t="s">
        <v>90</v>
      </c>
      <c r="M392" s="275"/>
      <c r="N392" s="276" t="s">
        <v>606</v>
      </c>
      <c r="O392" s="276" t="s">
        <v>31</v>
      </c>
      <c r="P392" s="278" t="str">
        <f>IF(N392="","-",IF(VLOOKUP(N392,'S1-MR'!$D$7:$U$61,7,0)=0,"-",IF(AND(N392=N392,OR(O392="T",O392="P")),VLOOKUP(N392,'S1-MR'!$D$7:$U$61,7,0),"-")))</f>
        <v>YMA</v>
      </c>
      <c r="Q392" s="278" t="str">
        <f>IF(N392="","-",IF(VLOOKUP(N392,'S1-MR'!$D$7:$U$61,8,0)=0,"-",IF(AND(N392=N392,OR(O392="T",O392="P")),VLOOKUP(N392,'S1-MR'!$D$7:$U$61,8,0),"-")))</f>
        <v>-</v>
      </c>
      <c r="R392" s="278" t="str">
        <f>IF(N392="","-",IF(VLOOKUP(N392,'S1-MR'!$D$7:$U$61,9,0)=0,"-",IF(AND(N392=N392,OR(O392="T",O392="P")),VLOOKUP(N392,'S1-MR'!$D$7:$U$61,9,0),"-")))</f>
        <v>-</v>
      </c>
      <c r="S392" s="278" t="str">
        <f>IF(N392="","-",IF(VLOOKUP(N392,'S1-MR'!$D$7:$U$61,17,0)=0,"-",IF(AND(N392=N392,O392="P"),VLOOKUP(N392,'S1-MR'!$D$7:$U$61,17,0),"-")))</f>
        <v>-</v>
      </c>
      <c r="T392" s="279" t="str">
        <f>IF(N392="","-",IF(VLOOKUP(N392,'S1-MR'!$D$7:$U$61,18,0)=0,"-",IF(AND(N392=N392,O392="P"),VLOOKUP(N392,'S1-MR'!$D$7:$U$61,18,0),"-")))</f>
        <v>-</v>
      </c>
      <c r="U392" s="290" t="s">
        <v>372</v>
      </c>
      <c r="V392" s="281" t="s">
        <v>85</v>
      </c>
      <c r="W392" s="275"/>
      <c r="X392" s="276" t="s">
        <v>366</v>
      </c>
      <c r="Y392" s="276" t="s">
        <v>38</v>
      </c>
      <c r="Z392" s="278" t="str">
        <f>IF(X392="","-",IF(VLOOKUP(X392,'S1-MR'!$D$7:$U$61,7,0)=0,"-",IF(AND(X392=X392,OR(Y392="T",Y392="P")),VLOOKUP(X392,'S1-MR'!$D$7:$U$61,7,0),"-")))</f>
        <v>NSS</v>
      </c>
      <c r="AA392" s="278" t="str">
        <f>IF(X392="","-",IF(VLOOKUP(X392,'S1-MR'!$D$7:$U$61,8,0)=0,"-",IF(AND(X392=X392,OR(Y392="T",Y392="P")),VLOOKUP(X392,'S1-MR'!$D$7:$U$61,8,0),"-")))</f>
        <v>CJS</v>
      </c>
      <c r="AB392" s="278" t="str">
        <f>IF(X392="","-",IF(VLOOKUP(X392,'S1-MR'!$D$7:$U$61,9,0)=0,"-",IF(AND(X392=X392,OR(Y392="T",Y392="P")),VLOOKUP(X392,'S1-MR'!$D$7:$U$61,9,0),"-")))</f>
        <v>BAS</v>
      </c>
      <c r="AC392" s="278" t="str">
        <f>IF(X392="","-",IF(VLOOKUP(X392,'S1-MR'!$D$7:$U$61,17,0)=0,"-",IF(AND(X392=X392,Y392="P"),VLOOKUP(X392,'S1-MR'!$D$7:$U$61,17,0),"-")))</f>
        <v>-</v>
      </c>
      <c r="AD392" s="279" t="str">
        <f>IF(X392="","-",IF(VLOOKUP(X392,'S1-MR'!$D$7:$U$61,18,0)=0,"-",IF(AND(X392=X392,Y392="P"),VLOOKUP(X392,'S1-MR'!$D$7:$U$61,18,0),"-")))</f>
        <v>-</v>
      </c>
      <c r="AE392" s="290" t="s">
        <v>372</v>
      </c>
      <c r="AF392" s="281" t="s">
        <v>117</v>
      </c>
      <c r="AG392" s="275"/>
      <c r="AH392" s="276" t="s">
        <v>584</v>
      </c>
      <c r="AI392" s="276" t="s">
        <v>31</v>
      </c>
      <c r="AJ392" s="278" t="str">
        <f>IF(AH392="","-",IF(VLOOKUP(AH392,'S1-MR'!$D$7:$U$61,7,0)=0,"-",IF(AND(AH392=AH392,OR(AI392="T",AI392="P")),VLOOKUP(AH392,'S1-MR'!$D$7:$U$61,7,0),"-")))</f>
        <v>HSS</v>
      </c>
      <c r="AK392" s="278" t="str">
        <f>IF(AH392="","-",IF(VLOOKUP(AH392,'S1-MR'!$D$7:$U$61,8,0)=0,"-",IF(AND(AH392=AH392,OR(AI392="T",AI392="P")),VLOOKUP(AH392,'S1-MR'!$D$7:$U$61,8,0),"-")))</f>
        <v>-</v>
      </c>
      <c r="AL392" s="278" t="str">
        <f>IF(AH392="","-",IF(VLOOKUP(AH392,'S1-MR'!$D$7:$U$61,9,0)=0,"-",IF(AND(AH392=AH392,OR(AI392="T",AI392="P")),VLOOKUP(AH392,'S1-MR'!$D$7:$U$61,9,0),"-")))</f>
        <v>-</v>
      </c>
      <c r="AM392" s="278" t="str">
        <f>IF(AH392="","-",IF(VLOOKUP(AH392,'S1-MR'!$D$7:$U$61,17,0)=0,"-",IF(AND(AH392=AH392,AI392="P"),VLOOKUP(AH392,'S1-MR'!$D$7:$U$61,17,0),"-")))</f>
        <v>-</v>
      </c>
      <c r="AN392" s="279" t="str">
        <f>IF(AH392="","-",IF(VLOOKUP(AH392,'S1-MR'!$D$7:$U$61,18,0)=0,"-",IF(AND(AH392=AH392,AI392="P"),VLOOKUP(AH392,'S1-MR'!$D$7:$U$61,18,0),"-")))</f>
        <v>-</v>
      </c>
      <c r="AO392" s="290" t="s">
        <v>372</v>
      </c>
      <c r="AP392" s="281" t="s">
        <v>79</v>
      </c>
      <c r="AQ392" s="275"/>
      <c r="AR392" s="276" t="s">
        <v>339</v>
      </c>
      <c r="AS392" s="276" t="s">
        <v>31</v>
      </c>
      <c r="AT392" s="278" t="str">
        <f>IF(AR392="","-",IF(VLOOKUP(AR392,'S1-MR'!$D$7:$U$61,7,0)=0,"-",IF(AND(AR392=AR392,OR(AS392="T",AS392="P")),VLOOKUP(AR392,'S1-MR'!$D$7:$U$61,7,0),"-")))</f>
        <v>DWS</v>
      </c>
      <c r="AU392" s="278" t="str">
        <f>IF(AR392="","-",IF(VLOOKUP(AR392,'S1-MR'!$D$7:$U$61,8,0)=0,"-",IF(AND(AR392=AR392,OR(AS392="T",AS392="P")),VLOOKUP(AR392,'S1-MR'!$D$7:$U$61,8,0),"-")))</f>
        <v>BAS</v>
      </c>
      <c r="AV392" s="278" t="str">
        <f>IF(AR392="","-",IF(VLOOKUP(AR392,'S1-MR'!$D$7:$U$61,9,0)=0,"-",IF(AND(AR392=AR392,OR(AS392="T",AS392="P")),VLOOKUP(AR392,'S1-MR'!$D$7:$U$61,9,0),"-")))</f>
        <v>-</v>
      </c>
      <c r="AW392" s="278" t="str">
        <f>IF(AR392="","-",IF(VLOOKUP(AR392,'S1-MR'!$D$7:$U$61,17,0)=0,"-",IF(AND(AR392=AR392,AS392="P"),VLOOKUP(AR392,'S1-MR'!$D$7:$U$61,17,0),"-")))</f>
        <v>-</v>
      </c>
      <c r="AX392" s="279" t="str">
        <f>IF(AR392="","-",IF(VLOOKUP(AR392,'S1-MR'!$D$7:$U$61,18,0)=0,"-",IF(AND(AR392=AR392,AS392="P"),VLOOKUP(AR392,'S1-MR'!$D$7:$U$61,18,0),"-")))</f>
        <v>-</v>
      </c>
      <c r="AY392" s="290" t="s">
        <v>372</v>
      </c>
      <c r="AZ392" s="281" t="s">
        <v>79</v>
      </c>
      <c r="BA392" s="22"/>
      <c r="BB392" s="22"/>
      <c r="BC392" s="22"/>
      <c r="BD392" s="22"/>
      <c r="BE392" s="2"/>
      <c r="BF392" s="2"/>
      <c r="BG392" s="2"/>
      <c r="BH392" s="2"/>
      <c r="BI392" s="2"/>
      <c r="BJ392" s="2"/>
    </row>
    <row r="393" spans="1:62" ht="14.25" customHeight="1">
      <c r="A393" s="23">
        <v>7</v>
      </c>
      <c r="B393" s="38" t="s">
        <v>730</v>
      </c>
      <c r="C393" s="312"/>
      <c r="D393" s="319"/>
      <c r="E393" s="319"/>
      <c r="F393" s="315" t="str">
        <f>IF(D393="","-",IF(VLOOKUP(D393,'S1-TB'!$D$7:$U$58,7,0)=0,"-",IF(AND(D393=D393,OR(E393="T",E393="P")),VLOOKUP(D393,'S1-TB'!$D$7:$U$58,7,0),"-")))</f>
        <v>-</v>
      </c>
      <c r="G393" s="315" t="str">
        <f>IF(D393="","-",IF(VLOOKUP(D393,'S1-TB'!$D$7:$U$58,8,0)=0,"-",IF(AND(D393=D393,OR(E393="T",E393="P")),VLOOKUP(D393,'S1-TB'!$D$7:$U$58,8,0),"-")))</f>
        <v>-</v>
      </c>
      <c r="H393" s="315" t="str">
        <f>IF(D393="","-",IF(VLOOKUP(D393,'S1-TB'!$D$7:$U$58,9,0)=0,"-",IF(AND(D393=D393,OR(E393="T",E393="P")),VLOOKUP(D393,'S1-TB'!$D$7:$U$58,9,0),"-")))</f>
        <v>-</v>
      </c>
      <c r="I393" s="315" t="str">
        <f>IF(D393="","-",IF(VLOOKUP(D393,'S1-TB'!$D$7:$U$58,17,0)=0,"-",IF(AND(D393=D393,E393="P"),VLOOKUP(D393,'S1-TB'!$D$7:$U$58,17,0),"-")))</f>
        <v>-</v>
      </c>
      <c r="J393" s="316" t="str">
        <f>IF(D393="","-",IF(VLOOKUP(D393,'S1-TB'!$D$7:$U$58,18,0)=0,"-",IF(AND(D393=D393,E393="P"),VLOOKUP(D393,'S1-TB'!$D$7:$U$58,18,0),"-")))</f>
        <v>-</v>
      </c>
      <c r="K393" s="317" t="s">
        <v>375</v>
      </c>
      <c r="L393" s="322"/>
      <c r="M393" s="312"/>
      <c r="N393" s="313"/>
      <c r="O393" s="313"/>
      <c r="P393" s="315" t="str">
        <f>IF(N393="","-",IF(VLOOKUP(N393,'S1-TB'!$D$7:$U$58,7,0)=0,"-",IF(AND(N393=N393,OR(O393="T",O393="P")),VLOOKUP(N393,'S1-TB'!$D$7:$U$58,7,0),"-")))</f>
        <v>-</v>
      </c>
      <c r="Q393" s="315" t="str">
        <f>IF(N393="","-",IF(VLOOKUP(N393,'S1-TB'!$D$7:$U$58,8,0)=0,"-",IF(AND(N393=N393,OR(O393="T",O393="P")),VLOOKUP(N393,'S1-TB'!$D$7:$U$58,8,0),"-")))</f>
        <v>-</v>
      </c>
      <c r="R393" s="315" t="str">
        <f>IF(N393="","-",IF(VLOOKUP(N393,'S1-TB'!$D$7:$U$58,9,0)=0,"-",IF(AND(N393=N393,OR(O393="T",O393="P")),VLOOKUP(N393,'S1-TB'!$D$7:$U$58,9,0),"-")))</f>
        <v>-</v>
      </c>
      <c r="S393" s="315" t="str">
        <f>IF(N393="","-",IF(VLOOKUP(N393,'S1-TB'!$D$7:$U$58,17,0)=0,"-",IF(AND(N393=N393,O393="P"),VLOOKUP(N393,'S1-TB'!$D$7:$U$58,17,0),"-")))</f>
        <v>-</v>
      </c>
      <c r="T393" s="316" t="str">
        <f>IF(N393="","-",IF(VLOOKUP(N393,'S1-TB'!$D$7:$U$58,18,0)=0,"-",IF(AND(N393=N393,O393="P"),VLOOKUP(N393,'S1-TB'!$D$7:$U$58,18,0),"-")))</f>
        <v>-</v>
      </c>
      <c r="U393" s="321" t="s">
        <v>375</v>
      </c>
      <c r="V393" s="322"/>
      <c r="W393" s="312"/>
      <c r="X393" s="313" t="s">
        <v>721</v>
      </c>
      <c r="Y393" s="313" t="s">
        <v>31</v>
      </c>
      <c r="Z393" s="315" t="str">
        <f>IF(X393="","-",IF(VLOOKUP(X393,'S1-TB'!$D$7:$U$58,7,0)=0,"-",IF(AND(X393=X393,OR(Y393="T",Y393="P")),VLOOKUP(X393,'S1-TB'!$D$7:$U$58,7,0),"-")))</f>
        <v>RFK</v>
      </c>
      <c r="AA393" s="315" t="str">
        <f>IF(X393="","-",IF(VLOOKUP(X393,'S1-TB'!$D$7:$U$58,8,0)=0,"-",IF(AND(X393=X393,OR(Y393="T",Y393="P")),VLOOKUP(X393,'S1-TB'!$D$7:$U$58,8,0),"-")))</f>
        <v>NJT</v>
      </c>
      <c r="AB393" s="315" t="str">
        <f>IF(X393="","-",IF(VLOOKUP(X393,'S1-TB'!$D$7:$U$58,9,0)=0,"-",IF(AND(X393=X393,OR(Y393="T",Y393="P")),VLOOKUP(X393,'S1-TB'!$D$7:$U$58,9,0),"-")))</f>
        <v>-</v>
      </c>
      <c r="AC393" s="315" t="str">
        <f>IF(X393="","-",IF(VLOOKUP(X393,'S1-TB'!$D$7:$U$58,17,0)=0,"-",IF(AND(X393=X393,Y393="P"),VLOOKUP(X393,'S1-TB'!$D$7:$U$58,17,0),"-")))</f>
        <v>-</v>
      </c>
      <c r="AD393" s="316" t="str">
        <f>IF(X393="","-",IF(VLOOKUP(X393,'S1-TB'!$D$7:$U$58,18,0)=0,"-",IF(AND(X393=X393,Y393="P"),VLOOKUP(X393,'S1-TB'!$D$7:$U$58,18,0),"-")))</f>
        <v>-</v>
      </c>
      <c r="AE393" s="321" t="s">
        <v>375</v>
      </c>
      <c r="AF393" s="318" t="s">
        <v>62</v>
      </c>
      <c r="AG393" s="312"/>
      <c r="AH393" s="313"/>
      <c r="AI393" s="313"/>
      <c r="AJ393" s="315" t="str">
        <f>IF(AH393="","-",IF(VLOOKUP(AH393,'S1-TB'!$D$7:$U$58,7,0)=0,"-",IF(AND(AH393=AH393,OR(AI393="T",AI393="P")),VLOOKUP(AH393,'S1-TB'!$D$7:$U$58,7,0),"-")))</f>
        <v>-</v>
      </c>
      <c r="AK393" s="315" t="str">
        <f>IF(AH393="","-",IF(VLOOKUP(AH393,'S1-TB'!$D$7:$U$58,8,0)=0,"-",IF(AND(AH393=AH393,OR(AI393="T",AI393="P")),VLOOKUP(AH393,'S1-TB'!$D$7:$U$58,8,0),"-")))</f>
        <v>-</v>
      </c>
      <c r="AL393" s="315" t="str">
        <f>IF(AH393="","-",IF(VLOOKUP(AH393,'S1-TB'!$D$7:$U$58,9,0)=0,"-",IF(AND(AH393=AH393,OR(AI393="T",AI393="P")),VLOOKUP(AH393,'S1-TB'!$D$7:$U$58,9,0),"-")))</f>
        <v>-</v>
      </c>
      <c r="AM393" s="315" t="str">
        <f>IF(AH393="","-",IF(VLOOKUP(AH393,'S1-TB'!$D$7:$U$58,17,0)=0,"-",IF(AND(AH393=AH393,AI393="P"),VLOOKUP(AH393,'S1-TB'!$D$7:$U$58,17,0),"-")))</f>
        <v>-</v>
      </c>
      <c r="AN393" s="316" t="str">
        <f>IF(AH393="","-",IF(VLOOKUP(AH393,'S1-TB'!$D$7:$U$58,18,0)=0,"-",IF(AND(AH393=AH393,AI393="P"),VLOOKUP(AH393,'S1-TB'!$D$7:$U$58,18,0),"-")))</f>
        <v>-</v>
      </c>
      <c r="AO393" s="321" t="s">
        <v>375</v>
      </c>
      <c r="AP393" s="318"/>
      <c r="AQ393" s="312"/>
      <c r="AR393" s="319"/>
      <c r="AS393" s="319"/>
      <c r="AT393" s="315" t="str">
        <f>IF(AR393="","-",IF(VLOOKUP(AR393,'S1-TB'!$D$7:$U$58,7,0)=0,"-",IF(AND(AR393=AR393,OR(AS393="T",AS393="P")),VLOOKUP(AR393,'S1-TB'!$D$7:$U$58,7,0),"-")))</f>
        <v>-</v>
      </c>
      <c r="AU393" s="315" t="str">
        <f>IF(AR393="","-",IF(VLOOKUP(AR393,'S1-TB'!$D$7:$U$58,8,0)=0,"-",IF(AND(AR393=AR393,OR(AS393="T",AS393="P")),VLOOKUP(AR393,'S1-TB'!$D$7:$U$58,8,0),"-")))</f>
        <v>-</v>
      </c>
      <c r="AV393" s="315" t="str">
        <f>IF(AR393="","-",IF(VLOOKUP(AR393,'S1-TB'!$D$7:$U$58,9,0)=0,"-",IF(AND(AR393=AR393,OR(AS393="T",AS393="P")),VLOOKUP(AR393,'S1-TB'!$D$7:$U$58,9,0),"-")))</f>
        <v>-</v>
      </c>
      <c r="AW393" s="315" t="str">
        <f>IF(AR393="","-",IF(VLOOKUP(AR393,'S1-TB'!$D$7:$U$58,17,0)=0,"-",IF(AND(AR393=AR393,AS393="P"),VLOOKUP(AR393,'S1-TB'!$D$7:$U$58,17,0),"-")))</f>
        <v>-</v>
      </c>
      <c r="AX393" s="316" t="str">
        <f>IF(AR393="","-",IF(VLOOKUP(AR393,'S1-TB'!$D$7:$U$58,18,0)=0,"-",IF(AND(AR393=AR393,AS393="P"),VLOOKUP(AR393,'S1-TB'!$D$7:$U$58,18,0),"-")))</f>
        <v>-</v>
      </c>
      <c r="AY393" s="321" t="s">
        <v>375</v>
      </c>
      <c r="AZ393" s="322"/>
      <c r="BA393" s="569"/>
      <c r="BB393" s="569"/>
      <c r="BC393" s="569"/>
      <c r="BD393" s="569"/>
      <c r="BE393" s="2"/>
      <c r="BF393" s="2"/>
      <c r="BG393" s="2"/>
      <c r="BH393" s="2"/>
      <c r="BI393" s="2"/>
      <c r="BJ393" s="2"/>
    </row>
    <row r="394" spans="1:62" ht="15.75" customHeight="1">
      <c r="A394" s="23"/>
      <c r="B394" s="23"/>
      <c r="C394" s="39"/>
      <c r="D394" s="40"/>
      <c r="E394" s="41"/>
      <c r="F394" s="42"/>
      <c r="G394" s="42"/>
      <c r="H394" s="42"/>
      <c r="I394" s="42"/>
      <c r="J394" s="42"/>
      <c r="K394" s="323"/>
      <c r="L394" s="44"/>
      <c r="M394" s="39"/>
      <c r="N394" s="40"/>
      <c r="O394" s="41"/>
      <c r="P394" s="42"/>
      <c r="Q394" s="42"/>
      <c r="R394" s="42"/>
      <c r="S394" s="42"/>
      <c r="T394" s="42"/>
      <c r="U394" s="323"/>
      <c r="V394" s="44"/>
      <c r="W394" s="39"/>
      <c r="X394" s="40"/>
      <c r="Y394" s="41"/>
      <c r="Z394" s="42"/>
      <c r="AA394" s="42"/>
      <c r="AB394" s="42"/>
      <c r="AC394" s="42"/>
      <c r="AD394" s="42"/>
      <c r="AE394" s="323"/>
      <c r="AF394" s="44"/>
      <c r="AG394" s="39"/>
      <c r="AH394" s="40"/>
      <c r="AI394" s="41"/>
      <c r="AJ394" s="42"/>
      <c r="AK394" s="42"/>
      <c r="AL394" s="42"/>
      <c r="AM394" s="42"/>
      <c r="AN394" s="42"/>
      <c r="AO394" s="323"/>
      <c r="AP394" s="44"/>
      <c r="AQ394" s="39"/>
      <c r="AR394" s="40"/>
      <c r="AS394" s="41"/>
      <c r="AT394" s="42"/>
      <c r="AU394" s="42"/>
      <c r="AV394" s="42"/>
      <c r="AW394" s="42"/>
      <c r="AX394" s="42"/>
      <c r="AY394" s="323"/>
      <c r="AZ394" s="44"/>
      <c r="BA394" s="22"/>
      <c r="BB394" s="22"/>
      <c r="BC394" s="22"/>
      <c r="BD394" s="22"/>
      <c r="BE394" s="2"/>
      <c r="BF394" s="2"/>
      <c r="BG394" s="2"/>
      <c r="BH394" s="2"/>
      <c r="BI394" s="2"/>
      <c r="BJ394" s="2"/>
    </row>
    <row r="395" spans="1:62" ht="14.25" customHeight="1">
      <c r="A395" s="23">
        <v>8</v>
      </c>
      <c r="B395" s="38" t="s">
        <v>731</v>
      </c>
      <c r="C395" s="47"/>
      <c r="D395" s="48" t="s">
        <v>60</v>
      </c>
      <c r="E395" s="49" t="s">
        <v>31</v>
      </c>
      <c r="F395" s="50" t="str">
        <f>IF(D395="","-",IF(VLOOKUP(D395,'D3 TI'!$D$7:$U$47,7,0)=0,"-",IF(AND(D395=D395,OR(E395="T",E395="P")),VLOOKUP(D395,'D3 TI'!$D$7:$U$47,7,0),"-")))</f>
        <v>AZP</v>
      </c>
      <c r="G395" s="50" t="str">
        <f>IF(D395="","-",IF(VLOOKUP(D395,'D3 TI'!$D$7:$U$47,8,0)=0,"-",IF(AND(D395=D395,OR(E395="T",E395="P")),VLOOKUP(D395,'D3 TI'!$D$7:$U$47,8,0),"-")))</f>
        <v>IPM</v>
      </c>
      <c r="H395" s="50" t="str">
        <f>IF(D395="","-",IF(VLOOKUP(D395,'D3 TI'!$D$7:$U$47,9,0)=0,"-",IF(AND(D395=D395,OR(E395="T",E395="P")),VLOOKUP(D395,'D3 TI'!$D$7:$U$47,9,0),"-")))</f>
        <v>-</v>
      </c>
      <c r="I395" s="50" t="str">
        <f>IF(D395="","-",IF(VLOOKUP(D395,'D3 TI'!$D$7:$U$47,17,0)=0,"-",IF(AND(D395=D395,E395="P"),VLOOKUP(D395,'D3 TI'!$D$7:$U$47,17,0),"-")))</f>
        <v>-</v>
      </c>
      <c r="J395" s="51" t="str">
        <f>IF(D395="","-",IF(VLOOKUP(D395,'D3 TI'!$D$7:$U$47,18,0)=0,"-",IF(AND(D395=D395,E395="P"),VLOOKUP(D395,'D3 TI'!$D$7:$U$47,18,0),"-")))</f>
        <v>-</v>
      </c>
      <c r="K395" s="52" t="s">
        <v>35</v>
      </c>
      <c r="L395" s="53" t="s">
        <v>107</v>
      </c>
      <c r="M395" s="47"/>
      <c r="N395" s="48" t="s">
        <v>222</v>
      </c>
      <c r="O395" s="49" t="s">
        <v>31</v>
      </c>
      <c r="P395" s="50" t="str">
        <f>IF(N395="","-",IF(VLOOKUP(N395,'D3 TI'!$D$7:$U$47,7,0)=0,"-",IF(AND(N395=N395,OR(O395="T",O395="P")),VLOOKUP(N395,'D3 TI'!$D$7:$U$47,7,0),"-")))</f>
        <v>FNA</v>
      </c>
      <c r="Q395" s="50" t="str">
        <f>IF(N395="","-",IF(VLOOKUP(N395,'D3 TI'!$D$7:$U$47,8,0)=0,"-",IF(AND(N395=N395,OR(O395="T",O395="P")),VLOOKUP(N395,'D3 TI'!$D$7:$U$47,8,0),"-")))</f>
        <v>PDS</v>
      </c>
      <c r="R395" s="50" t="str">
        <f>IF(N395="","-",IF(VLOOKUP(N395,'D3 TI'!$D$7:$U$47,9,0)=0,"-",IF(AND(N395=N395,OR(O395="T",O395="P")),VLOOKUP(N395,'D3 TI'!$D$7:$U$47,9,0),"-")))</f>
        <v>-</v>
      </c>
      <c r="S395" s="50" t="str">
        <f>IF(N395="","-",IF(VLOOKUP(N395,'D3 TI'!$D$7:$U$47,17,0)=0,"-",IF(AND(N395=N395,O395="P"),VLOOKUP(N395,'D3 TI'!$D$7:$U$47,17,0),"-")))</f>
        <v>-</v>
      </c>
      <c r="T395" s="51" t="str">
        <f>IF(N395="","-",IF(VLOOKUP(N395,'D3 TI'!$D$7:$U$47,18,0)=0,"-",IF(AND(N395=N395,O395="P"),VLOOKUP(N395,'D3 TI'!$D$7:$U$47,18,0),"-")))</f>
        <v>-</v>
      </c>
      <c r="U395" s="52" t="s">
        <v>35</v>
      </c>
      <c r="V395" s="53" t="s">
        <v>74</v>
      </c>
      <c r="W395" s="47"/>
      <c r="X395" s="61"/>
      <c r="Y395" s="47"/>
      <c r="Z395" s="50" t="str">
        <f>IF(X395="","-",IF(VLOOKUP(X395,'D3 TI'!$D$7:$U$47,7,0)=0,"-",IF(AND(X395=X395,OR(Y395="T",Y395="P")),VLOOKUP(X395,'D3 TI'!$D$7:$U$47,7,0),"-")))</f>
        <v>-</v>
      </c>
      <c r="AA395" s="50" t="str">
        <f>IF(X395="","-",IF(VLOOKUP(X395,'D3 TI'!$D$7:$U$47,8,0)=0,"-",IF(AND(X395=X395,OR(Y395="T",Y395="P")),VLOOKUP(X395,'D3 TI'!$D$7:$U$47,8,0),"-")))</f>
        <v>-</v>
      </c>
      <c r="AB395" s="50" t="str">
        <f>IF(X395="","-",IF(VLOOKUP(X395,'D3 TI'!$D$7:$U$47,9,0)=0,"-",IF(AND(X395=X395,OR(Y395="T",Y395="P")),VLOOKUP(X395,'D3 TI'!$D$7:$U$47,9,0),"-")))</f>
        <v>-</v>
      </c>
      <c r="AC395" s="50" t="str">
        <f>IF(X395="","-",IF(VLOOKUP(X395,'D3 TI'!$D$7:$U$47,17,0)=0,"-",IF(AND(X395=X395,Y395="P"),VLOOKUP(X395,'D3 TI'!$D$7:$U$47,17,0),"-")))</f>
        <v>-</v>
      </c>
      <c r="AD395" s="51" t="str">
        <f>IF(X395="","-",IF(VLOOKUP(X395,'D3 TI'!$D$7:$U$47,18,0)=0,"-",IF(AND(X395=X395,Y395="P"),VLOOKUP(X395,'D3 TI'!$D$7:$U$47,18,0),"-")))</f>
        <v>-</v>
      </c>
      <c r="AE395" s="52" t="s">
        <v>35</v>
      </c>
      <c r="AF395" s="56"/>
      <c r="AG395" s="47"/>
      <c r="AH395" s="48" t="s">
        <v>55</v>
      </c>
      <c r="AI395" s="49" t="s">
        <v>38</v>
      </c>
      <c r="AJ395" s="50" t="str">
        <f>IF(AH395="","-",IF(VLOOKUP(AH395,'D3 TI'!$D$7:$U$47,7,0)=0,"-",IF(AND(AH395=AH395,OR(AI395="T",AI395="P")),VLOOKUP(AH395,'D3 TI'!$D$7:$U$47,7,0),"-")))</f>
        <v>TMP</v>
      </c>
      <c r="AK395" s="50" t="str">
        <f>IF(AH395="","-",IF(VLOOKUP(AH395,'D3 TI'!$D$7:$U$47,8,0)=0,"-",IF(AND(AH395=AH395,OR(AI395="T",AI395="P")),VLOOKUP(AH395,'D3 TI'!$D$7:$U$47,8,0),"-")))</f>
        <v>-</v>
      </c>
      <c r="AL395" s="50" t="str">
        <f>IF(AH395="","-",IF(VLOOKUP(AH395,'D3 TI'!$D$7:$U$47,9,0)=0,"-",IF(AND(AH395=AH395,OR(AI395="T",AI395="P")),VLOOKUP(AH395,'D3 TI'!$D$7:$U$47,9,0),"-")))</f>
        <v>-</v>
      </c>
      <c r="AM395" s="50" t="str">
        <f>IF(AH395="","-",IF(VLOOKUP(AH395,'D3 TI'!$D$7:$U$47,17,0)=0,"-",IF(AND(AH395=AH395,AI395="P"),VLOOKUP(AH395,'D3 TI'!$D$7:$U$47,17,0),"-")))</f>
        <v>AKH</v>
      </c>
      <c r="AN395" s="51" t="str">
        <f>IF(AH395="","-",IF(VLOOKUP(AH395,'D3 TI'!$D$7:$U$47,18,0)=0,"-",IF(AND(AH395=AH395,AI395="P"),VLOOKUP(AH395,'D3 TI'!$D$7:$U$47,18,0),"-")))</f>
        <v>-</v>
      </c>
      <c r="AO395" s="52" t="s">
        <v>35</v>
      </c>
      <c r="AP395" s="53" t="s">
        <v>46</v>
      </c>
      <c r="AQ395" s="47"/>
      <c r="AR395" s="48" t="s">
        <v>222</v>
      </c>
      <c r="AS395" s="49" t="s">
        <v>38</v>
      </c>
      <c r="AT395" s="50" t="str">
        <f>IF(AR395="","-",IF(VLOOKUP(AR395,'D3 TI'!$D$7:$U$47,7,0)=0,"-",IF(AND(AR395=AR395,OR(AS395="T",AS395="P")),VLOOKUP(AR395,'D3 TI'!$D$7:$U$47,7,0),"-")))</f>
        <v>FNA</v>
      </c>
      <c r="AU395" s="50" t="str">
        <f>IF(AR395="","-",IF(VLOOKUP(AR395,'D3 TI'!$D$7:$U$47,8,0)=0,"-",IF(AND(AR395=AR395,OR(AS395="T",AS395="P")),VLOOKUP(AR395,'D3 TI'!$D$7:$U$47,8,0),"-")))</f>
        <v>PDS</v>
      </c>
      <c r="AV395" s="50" t="str">
        <f>IF(AR395="","-",IF(VLOOKUP(AR395,'D3 TI'!$D$7:$U$47,9,0)=0,"-",IF(AND(AR395=AR395,OR(AS395="T",AS395="P")),VLOOKUP(AR395,'D3 TI'!$D$7:$U$47,9,0),"-")))</f>
        <v>-</v>
      </c>
      <c r="AW395" s="50" t="str">
        <f>IF(AR395="","-",IF(VLOOKUP(AR395,'D3 TI'!$D$7:$U$47,17,0)=0,"-",IF(AND(AR395=AR395,AS395="P"),VLOOKUP(AR395,'D3 TI'!$D$7:$U$47,17,0),"-")))</f>
        <v>ARH</v>
      </c>
      <c r="AX395" s="51" t="str">
        <f>IF(AR395="","-",IF(VLOOKUP(AR395,'D3 TI'!$D$7:$U$47,18,0)=0,"-",IF(AND(AR395=AR395,AS395="P"),VLOOKUP(AR395,'D3 TI'!$D$7:$U$47,18,0),"-")))</f>
        <v>-</v>
      </c>
      <c r="AY395" s="52" t="s">
        <v>35</v>
      </c>
      <c r="AZ395" s="53" t="s">
        <v>144</v>
      </c>
      <c r="BA395" s="22"/>
      <c r="BB395" s="22"/>
      <c r="BC395" s="22"/>
      <c r="BD395" s="22"/>
      <c r="BE395" s="2"/>
      <c r="BF395" s="2"/>
      <c r="BG395" s="2"/>
      <c r="BH395" s="2"/>
      <c r="BI395" s="2"/>
      <c r="BJ395" s="2"/>
    </row>
    <row r="396" spans="1:62" ht="14.25" customHeight="1">
      <c r="A396" s="23">
        <v>8</v>
      </c>
      <c r="B396" s="38" t="s">
        <v>731</v>
      </c>
      <c r="C396" s="47"/>
      <c r="D396" s="48" t="s">
        <v>60</v>
      </c>
      <c r="E396" s="49" t="s">
        <v>31</v>
      </c>
      <c r="F396" s="50" t="str">
        <f>IF(D396="","-",IF(VLOOKUP(D396,'D3 TI'!$D$7:$U$47,7,0)=0,"-",IF(AND(D396=D396,OR(E396="T",E396="P")),VLOOKUP(D396,'D3 TI'!$D$7:$U$47,7,0),"-")))</f>
        <v>AZP</v>
      </c>
      <c r="G396" s="50" t="str">
        <f>IF(D396="","-",IF(VLOOKUP(D396,'D3 TI'!$D$7:$U$47,8,0)=0,"-",IF(AND(D396=D396,OR(E396="T",E396="P")),VLOOKUP(D396,'D3 TI'!$D$7:$U$47,8,0),"-")))</f>
        <v>IPM</v>
      </c>
      <c r="H396" s="50" t="str">
        <f>IF(D396="","-",IF(VLOOKUP(D396,'D3 TI'!$D$7:$U$47,9,0)=0,"-",IF(AND(D396=D396,OR(E396="T",E396="P")),VLOOKUP(D396,'D3 TI'!$D$7:$U$47,9,0),"-")))</f>
        <v>-</v>
      </c>
      <c r="I396" s="50" t="str">
        <f>IF(D396="","-",IF(VLOOKUP(D396,'D3 TI'!$D$7:$U$47,17,0)=0,"-",IF(AND(D396=D396,E396="P"),VLOOKUP(D396,'D3 TI'!$D$7:$U$47,17,0),"-")))</f>
        <v>-</v>
      </c>
      <c r="J396" s="51" t="str">
        <f>IF(D396="","-",IF(VLOOKUP(D396,'D3 TI'!$D$7:$U$47,18,0)=0,"-",IF(AND(D396=D396,E396="P"),VLOOKUP(D396,'D3 TI'!$D$7:$U$47,18,0),"-")))</f>
        <v>-</v>
      </c>
      <c r="K396" s="52" t="s">
        <v>48</v>
      </c>
      <c r="L396" s="53" t="s">
        <v>107</v>
      </c>
      <c r="M396" s="47"/>
      <c r="N396" s="48" t="s">
        <v>222</v>
      </c>
      <c r="O396" s="49" t="s">
        <v>31</v>
      </c>
      <c r="P396" s="50" t="str">
        <f>IF(N396="","-",IF(VLOOKUP(N396,'D3 TI'!$D$7:$U$47,7,0)=0,"-",IF(AND(N396=N396,OR(O396="T",O396="P")),VLOOKUP(N396,'D3 TI'!$D$7:$U$47,7,0),"-")))</f>
        <v>FNA</v>
      </c>
      <c r="Q396" s="50" t="str">
        <f>IF(N396="","-",IF(VLOOKUP(N396,'D3 TI'!$D$7:$U$47,8,0)=0,"-",IF(AND(N396=N396,OR(O396="T",O396="P")),VLOOKUP(N396,'D3 TI'!$D$7:$U$47,8,0),"-")))</f>
        <v>PDS</v>
      </c>
      <c r="R396" s="50" t="str">
        <f>IF(N396="","-",IF(VLOOKUP(N396,'D3 TI'!$D$7:$U$47,9,0)=0,"-",IF(AND(N396=N396,OR(O396="T",O396="P")),VLOOKUP(N396,'D3 TI'!$D$7:$U$47,9,0),"-")))</f>
        <v>-</v>
      </c>
      <c r="S396" s="50" t="str">
        <f>IF(N396="","-",IF(VLOOKUP(N396,'D3 TI'!$D$7:$U$47,17,0)=0,"-",IF(AND(N396=N396,O396="P"),VLOOKUP(N396,'D3 TI'!$D$7:$U$47,17,0),"-")))</f>
        <v>-</v>
      </c>
      <c r="T396" s="51" t="str">
        <f>IF(N396="","-",IF(VLOOKUP(N396,'D3 TI'!$D$7:$U$47,18,0)=0,"-",IF(AND(N396=N396,O396="P"),VLOOKUP(N396,'D3 TI'!$D$7:$U$47,18,0),"-")))</f>
        <v>-</v>
      </c>
      <c r="U396" s="52" t="s">
        <v>48</v>
      </c>
      <c r="V396" s="53" t="s">
        <v>74</v>
      </c>
      <c r="W396" s="47"/>
      <c r="X396" s="61"/>
      <c r="Y396" s="47"/>
      <c r="Z396" s="50" t="str">
        <f>IF(X396="","-",IF(VLOOKUP(X396,'D3 TI'!$D$7:$U$47,7,0)=0,"-",IF(AND(X396=X396,OR(Y396="T",Y396="P")),VLOOKUP(X396,'D3 TI'!$D$7:$U$47,7,0),"-")))</f>
        <v>-</v>
      </c>
      <c r="AA396" s="50" t="str">
        <f>IF(X396="","-",IF(VLOOKUP(X396,'D3 TI'!$D$7:$U$47,8,0)=0,"-",IF(AND(X396=X396,OR(Y396="T",Y396="P")),VLOOKUP(X396,'D3 TI'!$D$7:$U$47,8,0),"-")))</f>
        <v>-</v>
      </c>
      <c r="AB396" s="50" t="str">
        <f>IF(X396="","-",IF(VLOOKUP(X396,'D3 TI'!$D$7:$U$47,9,0)=0,"-",IF(AND(X396=X396,OR(Y396="T",Y396="P")),VLOOKUP(X396,'D3 TI'!$D$7:$U$47,9,0),"-")))</f>
        <v>-</v>
      </c>
      <c r="AC396" s="50" t="str">
        <f>IF(X396="","-",IF(VLOOKUP(X396,'D3 TI'!$D$7:$U$47,17,0)=0,"-",IF(AND(X396=X396,Y396="P"),VLOOKUP(X396,'D3 TI'!$D$7:$U$47,17,0),"-")))</f>
        <v>-</v>
      </c>
      <c r="AD396" s="51" t="str">
        <f>IF(X396="","-",IF(VLOOKUP(X396,'D3 TI'!$D$7:$U$47,18,0)=0,"-",IF(AND(X396=X396,Y396="P"),VLOOKUP(X396,'D3 TI'!$D$7:$U$47,18,0),"-")))</f>
        <v>-</v>
      </c>
      <c r="AE396" s="52" t="s">
        <v>48</v>
      </c>
      <c r="AF396" s="56"/>
      <c r="AG396" s="47"/>
      <c r="AH396" s="48" t="s">
        <v>55</v>
      </c>
      <c r="AI396" s="49" t="s">
        <v>38</v>
      </c>
      <c r="AJ396" s="50" t="str">
        <f>IF(AH396="","-",IF(VLOOKUP(AH396,'D3 TI'!$D$7:$U$47,7,0)=0,"-",IF(AND(AH396=AH396,OR(AI396="T",AI396="P")),VLOOKUP(AH396,'D3 TI'!$D$7:$U$47,7,0),"-")))</f>
        <v>TMP</v>
      </c>
      <c r="AK396" s="50" t="str">
        <f>IF(AH396="","-",IF(VLOOKUP(AH396,'D3 TI'!$D$7:$U$47,8,0)=0,"-",IF(AND(AH396=AH396,OR(AI396="T",AI396="P")),VLOOKUP(AH396,'D3 TI'!$D$7:$U$47,8,0),"-")))</f>
        <v>-</v>
      </c>
      <c r="AL396" s="50" t="str">
        <f>IF(AH396="","-",IF(VLOOKUP(AH396,'D3 TI'!$D$7:$U$47,9,0)=0,"-",IF(AND(AH396=AH396,OR(AI396="T",AI396="P")),VLOOKUP(AH396,'D3 TI'!$D$7:$U$47,9,0),"-")))</f>
        <v>-</v>
      </c>
      <c r="AM396" s="50" t="str">
        <f>IF(AH396="","-",IF(VLOOKUP(AH396,'D3 TI'!$D$7:$U$47,17,0)=0,"-",IF(AND(AH396=AH396,AI396="P"),VLOOKUP(AH396,'D3 TI'!$D$7:$U$47,17,0),"-")))</f>
        <v>AKH</v>
      </c>
      <c r="AN396" s="51" t="str">
        <f>IF(AH396="","-",IF(VLOOKUP(AH396,'D3 TI'!$D$7:$U$47,18,0)=0,"-",IF(AND(AH396=AH396,AI396="P"),VLOOKUP(AH396,'D3 TI'!$D$7:$U$47,18,0),"-")))</f>
        <v>-</v>
      </c>
      <c r="AO396" s="52" t="s">
        <v>48</v>
      </c>
      <c r="AP396" s="53" t="s">
        <v>46</v>
      </c>
      <c r="AQ396" s="47"/>
      <c r="AR396" s="48" t="s">
        <v>71</v>
      </c>
      <c r="AS396" s="49" t="s">
        <v>38</v>
      </c>
      <c r="AT396" s="50" t="str">
        <f>IF(AR396="","-",IF(VLOOKUP(AR396,'D3 TI'!$D$7:$U$47,7,0)=0,"-",IF(AND(AR396=AR396,OR(AS396="T",AS396="P")),VLOOKUP(AR396,'D3 TI'!$D$7:$U$47,7,0),"-")))</f>
        <v>SML</v>
      </c>
      <c r="AU396" s="50" t="str">
        <f>IF(AR396="","-",IF(VLOOKUP(AR396,'D3 TI'!$D$7:$U$47,8,0)=0,"-",IF(AND(AR396=AR396,OR(AS396="T",AS396="P")),VLOOKUP(AR396,'D3 TI'!$D$7:$U$47,8,0),"-")))</f>
        <v>-</v>
      </c>
      <c r="AV396" s="50" t="str">
        <f>IF(AR396="","-",IF(VLOOKUP(AR396,'D3 TI'!$D$7:$U$47,9,0)=0,"-",IF(AND(AR396=AR396,OR(AS396="T",AS396="P")),VLOOKUP(AR396,'D3 TI'!$D$7:$U$47,9,0),"-")))</f>
        <v>-</v>
      </c>
      <c r="AW396" s="50" t="str">
        <f>IF(AR396="","-",IF(VLOOKUP(AR396,'D3 TI'!$D$7:$U$47,17,0)=0,"-",IF(AND(AR396=AR396,AS396="P"),VLOOKUP(AR396,'D3 TI'!$D$7:$U$47,17,0),"-")))</f>
        <v>-</v>
      </c>
      <c r="AX396" s="51" t="str">
        <f>IF(AR396="","-",IF(VLOOKUP(AR396,'D3 TI'!$D$7:$U$47,18,0)=0,"-",IF(AND(AR396=AR396,AS396="P"),VLOOKUP(AR396,'D3 TI'!$D$7:$U$47,18,0),"-")))</f>
        <v>-</v>
      </c>
      <c r="AY396" s="52" t="s">
        <v>48</v>
      </c>
      <c r="AZ396" s="53" t="s">
        <v>90</v>
      </c>
      <c r="BA396" s="22"/>
      <c r="BB396" s="22"/>
      <c r="BC396" s="22"/>
      <c r="BD396" s="22"/>
      <c r="BE396" s="2"/>
      <c r="BF396" s="2"/>
      <c r="BG396" s="2"/>
      <c r="BH396" s="2"/>
      <c r="BI396" s="2"/>
      <c r="BJ396" s="2"/>
    </row>
    <row r="397" spans="1:62" ht="14.25" customHeight="1">
      <c r="A397" s="23">
        <v>8</v>
      </c>
      <c r="B397" s="38" t="s">
        <v>731</v>
      </c>
      <c r="C397" s="47"/>
      <c r="D397" s="48" t="s">
        <v>55</v>
      </c>
      <c r="E397" s="49" t="s">
        <v>38</v>
      </c>
      <c r="F397" s="50" t="str">
        <f>IF(D397="","-",IF(VLOOKUP(D397,D3TK!$D$7:$U$44,7,0)=0,"-",IF(AND(D397=D397,OR(E397="T",E397="P")),VLOOKUP(D397,D3TK!$D$7:$U$44,7,0),"-")))</f>
        <v>TMP</v>
      </c>
      <c r="G397" s="50" t="str">
        <f>IF(D397="","-",IF(VLOOKUP(D397,D3TK!$D$7:$U$44,8,0)=0,"-",IF(AND(D397=D397,OR(E397="T",E397="P")),VLOOKUP(D397,D3TK!$D$7:$U$44,8,0),"-")))</f>
        <v>-</v>
      </c>
      <c r="H397" s="50" t="str">
        <f>IF(D397="","-",IF(VLOOKUP(D397,D3TK!$D$7:$U$44,9,0)=0,"-",IF(AND(D397=D397,OR(E397="T",E397="P")),VLOOKUP(D397,D3TK!$D$7:$U$44,9,0),"-")))</f>
        <v>-</v>
      </c>
      <c r="I397" s="50" t="str">
        <f>IF(D397="","-",IF(VLOOKUP(D397,D3TK!$D$7:$U$44,17,0)=0,"-",IF(AND(D397=D397,E397="P"),VLOOKUP(D397,D3TK!$D$7:$U$44,17,0),"-")))</f>
        <v>SEP</v>
      </c>
      <c r="J397" s="51" t="str">
        <f>IF(D397="","-",IF(VLOOKUP(D397,D3TK!$D$7:$U$44,18,0)=0,"-",IF(AND(D397=D397,E397="P"),VLOOKUP(D397,D3TK!$D$7:$U$44,18,0),"-")))</f>
        <v>-</v>
      </c>
      <c r="K397" s="52" t="s">
        <v>54</v>
      </c>
      <c r="L397" s="53" t="s">
        <v>149</v>
      </c>
      <c r="M397" s="47"/>
      <c r="N397" s="48" t="s">
        <v>239</v>
      </c>
      <c r="O397" s="49" t="s">
        <v>38</v>
      </c>
      <c r="P397" s="50" t="str">
        <f>IF(N397="","-",IF(VLOOKUP(N397,D3TK!$D$7:$U$44,7,0)=0,"-",IF(AND(N397=N397,OR(O397="T",O397="P")),VLOOKUP(N397,D3TK!$D$7:$U$44,7,0),"-")))</f>
        <v>AMS</v>
      </c>
      <c r="Q397" s="50" t="str">
        <f>IF(N397="","-",IF(VLOOKUP(N397,D3TK!$D$7:$U$44,8,0)=0,"-",IF(AND(N397=N397,OR(O397="T",O397="P")),VLOOKUP(N397,D3TK!$D$7:$U$44,8,0),"-")))</f>
        <v>HER</v>
      </c>
      <c r="R397" s="50" t="str">
        <f>IF(N397="","-",IF(VLOOKUP(N397,D3TK!$D$7:$U$44,9,0)=0,"-",IF(AND(N397=N397,OR(O397="T",O397="P")),VLOOKUP(N397,D3TK!$D$7:$U$44,9,0),"-")))</f>
        <v>-</v>
      </c>
      <c r="S397" s="50" t="str">
        <f>IF(N397="","-",IF(VLOOKUP(N397,D3TK!$D$7:$U$44,17,0)=0,"-",IF(AND(N397=N397,O397="P"),VLOOKUP(N397,D3TK!$D$7:$U$44,17,0),"-")))</f>
        <v>-</v>
      </c>
      <c r="T397" s="51" t="str">
        <f>IF(N397="","-",IF(VLOOKUP(N397,D3TK!$D$7:$U$44,18,0)=0,"-",IF(AND(N397=N397,O397="P"),VLOOKUP(N397,D3TK!$D$7:$U$44,18,0),"-")))</f>
        <v>-</v>
      </c>
      <c r="U397" s="52" t="s">
        <v>54</v>
      </c>
      <c r="V397" s="53" t="s">
        <v>144</v>
      </c>
      <c r="W397" s="47"/>
      <c r="X397" s="48" t="s">
        <v>37</v>
      </c>
      <c r="Y397" s="49" t="s">
        <v>38</v>
      </c>
      <c r="Z397" s="50" t="str">
        <f>IF(X397="","-",IF(VLOOKUP(X397,D3TK!$D$7:$U$44,7,0)=0,"-",IF(AND(X397=X397,OR(Y397="T",Y397="P")),VLOOKUP(X397,D3TK!$D$7:$U$44,7,0),"-")))</f>
        <v>SAM</v>
      </c>
      <c r="AA397" s="50" t="str">
        <f>IF(X397="","-",IF(VLOOKUP(X397,D3TK!$D$7:$U$44,8,0)=0,"-",IF(AND(X397=X397,OR(Y397="T",Y397="P")),VLOOKUP(X397,D3TK!$D$7:$U$44,8,0),"-")))</f>
        <v>-</v>
      </c>
      <c r="AB397" s="50" t="str">
        <f>IF(X397="","-",IF(VLOOKUP(X397,D3TK!$D$7:$U$44,9,0)=0,"-",IF(AND(X397=X397,OR(Y397="T",Y397="P")),VLOOKUP(X397,D3TK!$D$7:$U$44,9,0),"-")))</f>
        <v>-</v>
      </c>
      <c r="AC397" s="50" t="str">
        <f>IF(X397="","-",IF(VLOOKUP(X397,D3TK!$D$7:$U$44,17,0)=0,"-",IF(AND(X397=X397,Y397="P"),VLOOKUP(X397,D3TK!$D$7:$U$44,17,0),"-")))</f>
        <v>-</v>
      </c>
      <c r="AD397" s="51" t="str">
        <f>IF(X397="","-",IF(VLOOKUP(X397,D3TK!$D$7:$U$44,18,0)=0,"-",IF(AND(X397=X397,Y397="P"),VLOOKUP(X397,D3TK!$D$7:$U$44,18,0),"-")))</f>
        <v>-</v>
      </c>
      <c r="AE397" s="52" t="s">
        <v>54</v>
      </c>
      <c r="AF397" s="53" t="s">
        <v>62</v>
      </c>
      <c r="AG397" s="47"/>
      <c r="AH397" s="48"/>
      <c r="AI397" s="49"/>
      <c r="AJ397" s="50" t="str">
        <f>IF(AH397="","-",IF(VLOOKUP(AH397,D3TK!$D$7:$U$44,7,0)=0,"-",IF(AND(AH397=AH397,OR(AI397="T",AI397="P")),VLOOKUP(AH397,D3TK!$D$7:$U$44,7,0),"-")))</f>
        <v>-</v>
      </c>
      <c r="AK397" s="50" t="str">
        <f>IF(AH397="","-",IF(VLOOKUP(AH397,D3TK!$D$7:$U$44,8,0)=0,"-",IF(AND(AH397=AH397,OR(AI397="T",AI397="P")),VLOOKUP(AH397,D3TK!$D$7:$U$44,8,0),"-")))</f>
        <v>-</v>
      </c>
      <c r="AL397" s="50" t="str">
        <f>IF(AH397="","-",IF(VLOOKUP(AH397,D3TK!$D$7:$U$44,9,0)=0,"-",IF(AND(AH397=AH397,OR(AI397="T",AI397="P")),VLOOKUP(AH397,D3TK!$D$7:$U$44,9,0),"-")))</f>
        <v>-</v>
      </c>
      <c r="AM397" s="50" t="str">
        <f>IF(AH397="","-",IF(VLOOKUP(AH397,D3TK!$D$7:$U$44,17,0)=0,"-",IF(AND(AH397=AH397,AI397="P"),VLOOKUP(AH397,D3TK!$D$7:$U$44,17,0),"-")))</f>
        <v>-</v>
      </c>
      <c r="AN397" s="51" t="str">
        <f>IF(AH397="","-",IF(VLOOKUP(AH397,D3TK!$D$7:$U$44,18,0)=0,"-",IF(AND(AH397=AH397,AI397="P"),VLOOKUP(AH397,D3TK!$D$7:$U$44,18,0),"-")))</f>
        <v>-</v>
      </c>
      <c r="AO397" s="52" t="s">
        <v>54</v>
      </c>
      <c r="AP397" s="56"/>
      <c r="AQ397" s="47"/>
      <c r="AR397" s="61"/>
      <c r="AS397" s="47"/>
      <c r="AT397" s="50" t="str">
        <f>IF(AR397="","-",IF(VLOOKUP(AR397,D3TK!$D$7:$U$44,7,0)=0,"-",IF(AND(AR397=AR397,OR(AS397="T",AS397="P")),VLOOKUP(AR397,D3TK!$D$7:$U$44,7,0),"-")))</f>
        <v>-</v>
      </c>
      <c r="AU397" s="50" t="str">
        <f>IF(AR397="","-",IF(VLOOKUP(AR397,D3TK!$D$7:$U$44,8,0)=0,"-",IF(AND(AR397=AR397,OR(AS397="T",AS397="P")),VLOOKUP(AR397,D3TK!$D$7:$U$44,8,0),"-")))</f>
        <v>-</v>
      </c>
      <c r="AV397" s="50" t="str">
        <f>IF(AR397="","-",IF(VLOOKUP(AR397,D3TK!$D$7:$U$44,9,0)=0,"-",IF(AND(AR397=AR397,OR(AS397="T",AS397="P")),VLOOKUP(AR397,D3TK!$D$7:$U$44,9,0),"-")))</f>
        <v>-</v>
      </c>
      <c r="AW397" s="50" t="str">
        <f>IF(AR397="","-",IF(VLOOKUP(AR397,D3TK!$D$7:$U$44,17,0)=0,"-",IF(AND(AR397=AR397,AS397="P"),VLOOKUP(AR397,D3TK!$D$7:$U$44,17,0),"-")))</f>
        <v>-</v>
      </c>
      <c r="AX397" s="51" t="str">
        <f>IF(AR397="","-",IF(VLOOKUP(AR397,D3TK!$D$7:$U$44,18,0)=0,"-",IF(AND(AR397=AR397,AS397="P"),VLOOKUP(AR397,D3TK!$D$7:$U$44,18,0),"-")))</f>
        <v>-</v>
      </c>
      <c r="AY397" s="52" t="s">
        <v>54</v>
      </c>
      <c r="AZ397" s="56"/>
      <c r="BA397" s="22"/>
      <c r="BB397" s="22"/>
      <c r="BC397" s="22"/>
      <c r="BD397" s="22"/>
      <c r="BE397" s="2"/>
      <c r="BF397" s="2"/>
      <c r="BG397" s="2"/>
      <c r="BH397" s="2"/>
      <c r="BI397" s="2"/>
      <c r="BJ397" s="2"/>
    </row>
    <row r="398" spans="1:62" ht="14.25" customHeight="1">
      <c r="A398" s="23">
        <v>8</v>
      </c>
      <c r="B398" s="38" t="s">
        <v>731</v>
      </c>
      <c r="C398" s="47"/>
      <c r="D398" s="48" t="s">
        <v>71</v>
      </c>
      <c r="E398" s="49" t="s">
        <v>31</v>
      </c>
      <c r="F398" s="693" t="s">
        <v>108</v>
      </c>
      <c r="G398" s="50" t="str">
        <f>IF(D398="","-",IF(VLOOKUP(D398,D4TI!$D$7:$U$58,8,0)=0,"-",IF(AND(D398=D398,OR(E398="T",E398="P")),VLOOKUP(D398,D4TI!$D$7:$U$58,8,0),"-")))</f>
        <v>-</v>
      </c>
      <c r="H398" s="50" t="str">
        <f>IF(D398="","-",IF(VLOOKUP(D398,D4TI!$D$7:$U$58,9,0)=0,"-",IF(AND(D398=D398,OR(E398="T",E398="P")),VLOOKUP(D398,D4TI!$D$7:$U$58,9,0),"-")))</f>
        <v>-</v>
      </c>
      <c r="I398" s="50" t="str">
        <f>IF(D398="","-",IF(VLOOKUP(D398,D4TI!$D$7:$U$58,17,0)=0,"-",IF(AND(D398=D398,E398="P"),VLOOKUP(D398,D4TI!$D$7:$U$58,17,0),"-")))</f>
        <v>-</v>
      </c>
      <c r="J398" s="51" t="str">
        <f>IF(D398="","-",IF(VLOOKUP(D398,D4TI!$D$7:$U$58,18,0)=0,"-",IF(AND(D398=D398,E398="P"),VLOOKUP(D398,D4TI!$D$7:$U$58,18,0),"-")))</f>
        <v>-</v>
      </c>
      <c r="K398" s="57" t="s">
        <v>64</v>
      </c>
      <c r="L398" s="53" t="s">
        <v>40</v>
      </c>
      <c r="M398" s="47"/>
      <c r="N398" s="48" t="s">
        <v>55</v>
      </c>
      <c r="O398" s="49" t="s">
        <v>38</v>
      </c>
      <c r="P398" s="50" t="str">
        <f>IF(N398="","-",IF(VLOOKUP(N398,D4TI!$D$7:$U$58,7,0)=0,"-",IF(AND(N398=N398,OR(O398="T",O398="P")),VLOOKUP(N398,D4TI!$D$7:$U$58,7,0),"-")))</f>
        <v>YHP</v>
      </c>
      <c r="Q398" s="50" t="str">
        <f>IF(N398="","-",IF(VLOOKUP(N398,D4TI!$D$7:$U$58,8,0)=0,"-",IF(AND(N398=N398,OR(O398="T",O398="P")),VLOOKUP(N398,D4TI!$D$7:$U$58,8,0),"-")))</f>
        <v>-</v>
      </c>
      <c r="R398" s="50" t="str">
        <f>IF(N398="","-",IF(VLOOKUP(N398,D4TI!$D$7:$U$58,9,0)=0,"-",IF(AND(N398=N398,OR(O398="T",O398="P")),VLOOKUP(N398,D4TI!$D$7:$U$58,9,0),"-")))</f>
        <v>-</v>
      </c>
      <c r="S398" s="50" t="str">
        <f>IF(N398="","-",IF(VLOOKUP(N398,D4TI!$D$7:$U$58,17,0)=0,"-",IF(AND(N398=N398,O398="P"),VLOOKUP(N398,D4TI!$D$7:$U$58,17,0),"-")))</f>
        <v>SRT</v>
      </c>
      <c r="T398" s="51" t="str">
        <f>IF(N398="","-",IF(VLOOKUP(N398,D4TI!$D$7:$U$58,18,0)=0,"-",IF(AND(N398=N398,O398="P"),VLOOKUP(N398,D4TI!$D$7:$U$58,18,0),"-")))</f>
        <v>-</v>
      </c>
      <c r="U398" s="57" t="s">
        <v>64</v>
      </c>
      <c r="V398" s="53" t="s">
        <v>145</v>
      </c>
      <c r="W398" s="47"/>
      <c r="X398" s="48" t="s">
        <v>60</v>
      </c>
      <c r="Y398" s="49" t="s">
        <v>38</v>
      </c>
      <c r="Z398" s="693" t="s">
        <v>108</v>
      </c>
      <c r="AA398" s="50" t="str">
        <f>IF(X398="","-",IF(VLOOKUP(X398,D4TI!$D$7:$U$58,8,0)=0,"-",IF(AND(X398=X398,OR(Y398="T",Y398="P")),VLOOKUP(X398,D4TI!$D$7:$U$58,8,0),"-")))</f>
        <v>ESS</v>
      </c>
      <c r="AB398" s="50" t="str">
        <f>IF(X398="","-",IF(VLOOKUP(X398,D4TI!$D$7:$U$58,9,0)=0,"-",IF(AND(X398=X398,OR(Y398="T",Y398="P")),VLOOKUP(X398,D4TI!$D$7:$U$58,9,0),"-")))</f>
        <v>-</v>
      </c>
      <c r="AC398" s="50" t="str">
        <f>IF(X398="","-",IF(VLOOKUP(X398,D4TI!$D$7:$U$58,17,0)=0,"-",IF(AND(X398=X398,Y398="P"),VLOOKUP(X398,D4TI!$D$7:$U$58,17,0),"-")))</f>
        <v>-</v>
      </c>
      <c r="AD398" s="51" t="str">
        <f>IF(X398="","-",IF(VLOOKUP(X398,D4TI!$D$7:$U$58,18,0)=0,"-",IF(AND(X398=X398,Y398="P"),VLOOKUP(X398,D4TI!$D$7:$U$58,18,0),"-")))</f>
        <v>-</v>
      </c>
      <c r="AE398" s="57" t="s">
        <v>64</v>
      </c>
      <c r="AF398" s="53" t="s">
        <v>33</v>
      </c>
      <c r="AG398" s="47"/>
      <c r="AH398" s="48"/>
      <c r="AI398" s="49"/>
      <c r="AJ398" s="50" t="str">
        <f>IF(AH398="","-",IF(VLOOKUP(AH398,D4TI!$D$7:$U$58,7,0)=0,"-",IF(AND(AH398=AH398,OR(AI398="T",AI398="P")),VLOOKUP(AH398,D4TI!$D$7:$U$58,7,0),"-")))</f>
        <v>-</v>
      </c>
      <c r="AK398" s="50" t="str">
        <f>IF(AH398="","-",IF(VLOOKUP(AH398,D4TI!$D$7:$U$58,8,0)=0,"-",IF(AND(AH398=AH398,OR(AI398="T",AI398="P")),VLOOKUP(AH398,D4TI!$D$7:$U$58,8,0),"-")))</f>
        <v>-</v>
      </c>
      <c r="AL398" s="50" t="str">
        <f>IF(AH398="","-",IF(VLOOKUP(AH398,D4TI!$D$7:$U$58,9,0)=0,"-",IF(AND(AH398=AH398,OR(AI398="T",AI398="P")),VLOOKUP(AH398,D4TI!$D$7:$U$58,9,0),"-")))</f>
        <v>-</v>
      </c>
      <c r="AM398" s="50" t="str">
        <f>IF(AH398="","-",IF(VLOOKUP(AH398,D4TI!$D$7:$U$58,17,0)=0,"-",IF(AND(AH398=AH398,AI398="P"),VLOOKUP(AH398,D4TI!$D$7:$U$58,17,0),"-")))</f>
        <v>-</v>
      </c>
      <c r="AN398" s="51" t="str">
        <f>IF(AH398="","-",IF(VLOOKUP(AH398,D4TI!$D$7:$U$58,18,0)=0,"-",IF(AND(AH398=AH398,AI398="P"),VLOOKUP(AH398,D4TI!$D$7:$U$58,18,0),"-")))</f>
        <v>-</v>
      </c>
      <c r="AO398" s="57" t="s">
        <v>64</v>
      </c>
      <c r="AP398" s="56"/>
      <c r="AQ398" s="47"/>
      <c r="AR398" s="48" t="s">
        <v>239</v>
      </c>
      <c r="AS398" s="49" t="s">
        <v>38</v>
      </c>
      <c r="AT398" s="693" t="s">
        <v>108</v>
      </c>
      <c r="AU398" s="50" t="str">
        <f>IF(AR398="","-",IF(VLOOKUP(AR398,D4TI!$D$7:$U$58,8,0)=0,"-",IF(AND(AR398=AR398,OR(AS398="T",AS398="P")),VLOOKUP(AR398,D4TI!$D$7:$U$58,8,0),"-")))</f>
        <v>-</v>
      </c>
      <c r="AV398" s="50" t="str">
        <f>IF(AR398="","-",IF(VLOOKUP(AR398,D4TI!$D$7:$U$58,9,0)=0,"-",IF(AND(AR398=AR398,OR(AS398="T",AS398="P")),VLOOKUP(AR398,D4TI!$D$7:$U$58,9,0),"-")))</f>
        <v>-</v>
      </c>
      <c r="AW398" s="50" t="str">
        <f>IF(AR398="","-",IF(VLOOKUP(AR398,D4TI!$D$7:$U$58,17,0)=0,"-",IF(AND(AR398=AR398,AS398="P"),VLOOKUP(AR398,D4TI!$D$7:$U$58,17,0),"-")))</f>
        <v>JNM</v>
      </c>
      <c r="AX398" s="51" t="str">
        <f>IF(AR398="","-",IF(VLOOKUP(AR398,D4TI!$D$7:$U$58,18,0)=0,"-",IF(AND(AR398=AR398,AS398="P"),VLOOKUP(AR398,D4TI!$D$7:$U$58,18,0),"-")))</f>
        <v>-</v>
      </c>
      <c r="AY398" s="57" t="s">
        <v>64</v>
      </c>
      <c r="AZ398" s="53" t="s">
        <v>111</v>
      </c>
      <c r="BA398" s="22"/>
      <c r="BB398" s="22"/>
      <c r="BC398" s="22"/>
      <c r="BD398" s="22"/>
      <c r="BE398" s="2"/>
      <c r="BF398" s="2"/>
      <c r="BG398" s="2"/>
      <c r="BH398" s="2"/>
      <c r="BI398" s="2"/>
      <c r="BJ398" s="2"/>
    </row>
    <row r="399" spans="1:62" ht="14.25" customHeight="1">
      <c r="A399" s="23">
        <v>8</v>
      </c>
      <c r="B399" s="38" t="s">
        <v>731</v>
      </c>
      <c r="C399" s="47"/>
      <c r="D399" s="48" t="s">
        <v>71</v>
      </c>
      <c r="E399" s="49" t="s">
        <v>31</v>
      </c>
      <c r="F399" s="693" t="s">
        <v>108</v>
      </c>
      <c r="G399" s="50" t="str">
        <f>IF(D399="","-",IF(VLOOKUP(D399,D4TI!$D$7:$U$58,8,0)=0,"-",IF(AND(D399=D399,OR(E399="T",E399="P")),VLOOKUP(D399,D4TI!$D$7:$U$58,8,0),"-")))</f>
        <v>-</v>
      </c>
      <c r="H399" s="50" t="str">
        <f>IF(D399="","-",IF(VLOOKUP(D399,D4TI!$D$7:$U$58,9,0)=0,"-",IF(AND(D399=D399,OR(E399="T",E399="P")),VLOOKUP(D399,D4TI!$D$7:$U$58,9,0),"-")))</f>
        <v>-</v>
      </c>
      <c r="I399" s="50" t="str">
        <f>IF(D399="","-",IF(VLOOKUP(D399,D4TI!$D$7:$U$58,17,0)=0,"-",IF(AND(D399=D399,E399="P"),VLOOKUP(D399,D4TI!$D$7:$U$58,17,0),"-")))</f>
        <v>-</v>
      </c>
      <c r="J399" s="51" t="str">
        <f>IF(D399="","-",IF(VLOOKUP(D399,D4TI!$D$7:$U$58,18,0)=0,"-",IF(AND(D399=D399,E399="P"),VLOOKUP(D399,D4TI!$D$7:$U$58,18,0),"-")))</f>
        <v>-</v>
      </c>
      <c r="K399" s="57" t="s">
        <v>75</v>
      </c>
      <c r="L399" s="53" t="s">
        <v>40</v>
      </c>
      <c r="M399" s="47"/>
      <c r="N399" s="48" t="s">
        <v>239</v>
      </c>
      <c r="O399" s="49" t="s">
        <v>38</v>
      </c>
      <c r="P399" s="50" t="str">
        <f>IF(N399="","-",IF(VLOOKUP(N399,D4TI!$D$7:$U$58,7,0)=0,"-",IF(AND(N399=N399,OR(O399="T",O399="P")),VLOOKUP(N399,D4TI!$D$7:$U$58,7,0),"-")))</f>
        <v>AMS</v>
      </c>
      <c r="Q399" s="50" t="str">
        <f>IF(N399="","-",IF(VLOOKUP(N399,D4TI!$D$7:$U$58,8,0)=0,"-",IF(AND(N399=N399,OR(O399="T",O399="P")),VLOOKUP(N399,D4TI!$D$7:$U$58,8,0),"-")))</f>
        <v>-</v>
      </c>
      <c r="R399" s="50" t="str">
        <f>IF(N399="","-",IF(VLOOKUP(N399,D4TI!$D$7:$U$58,9,0)=0,"-",IF(AND(N399=N399,OR(O399="T",O399="P")),VLOOKUP(N399,D4TI!$D$7:$U$58,9,0),"-")))</f>
        <v>-</v>
      </c>
      <c r="S399" s="50" t="str">
        <f>IF(N399="","-",IF(VLOOKUP(N399,D4TI!$D$7:$U$58,17,0)=0,"-",IF(AND(N399=N399,O399="P"),VLOOKUP(N399,D4TI!$D$7:$U$58,17,0),"-")))</f>
        <v>JNM</v>
      </c>
      <c r="T399" s="51" t="str">
        <f>IF(N399="","-",IF(VLOOKUP(N399,D4TI!$D$7:$U$58,18,0)=0,"-",IF(AND(N399=N399,O399="P"),VLOOKUP(N399,D4TI!$D$7:$U$58,18,0),"-")))</f>
        <v>-</v>
      </c>
      <c r="U399" s="57" t="s">
        <v>75</v>
      </c>
      <c r="V399" s="53" t="s">
        <v>160</v>
      </c>
      <c r="W399" s="47"/>
      <c r="X399" s="48" t="s">
        <v>60</v>
      </c>
      <c r="Y399" s="49" t="s">
        <v>38</v>
      </c>
      <c r="Z399" s="693" t="s">
        <v>108</v>
      </c>
      <c r="AA399" s="50" t="str">
        <f>IF(X399="","-",IF(VLOOKUP(X399,D4TI!$D$7:$U$58,8,0)=0,"-",IF(AND(X399=X399,OR(Y399="T",Y399="P")),VLOOKUP(X399,D4TI!$D$7:$U$58,8,0),"-")))</f>
        <v>ESS</v>
      </c>
      <c r="AB399" s="50" t="str">
        <f>IF(X399="","-",IF(VLOOKUP(X399,D4TI!$D$7:$U$58,9,0)=0,"-",IF(AND(X399=X399,OR(Y399="T",Y399="P")),VLOOKUP(X399,D4TI!$D$7:$U$58,9,0),"-")))</f>
        <v>-</v>
      </c>
      <c r="AC399" s="50" t="str">
        <f>IF(X399="","-",IF(VLOOKUP(X399,D4TI!$D$7:$U$58,17,0)=0,"-",IF(AND(X399=X399,Y399="P"),VLOOKUP(X399,D4TI!$D$7:$U$58,17,0),"-")))</f>
        <v>-</v>
      </c>
      <c r="AD399" s="51" t="str">
        <f>IF(X399="","-",IF(VLOOKUP(X399,D4TI!$D$7:$U$58,18,0)=0,"-",IF(AND(X399=X399,Y399="P"),VLOOKUP(X399,D4TI!$D$7:$U$58,18,0),"-")))</f>
        <v>-</v>
      </c>
      <c r="AE399" s="57" t="s">
        <v>75</v>
      </c>
      <c r="AF399" s="53" t="s">
        <v>33</v>
      </c>
      <c r="AG399" s="47"/>
      <c r="AH399" s="48"/>
      <c r="AI399" s="49"/>
      <c r="AJ399" s="50" t="str">
        <f>IF(AH399="","-",IF(VLOOKUP(AH399,D4TI!$D$7:$U$58,7,0)=0,"-",IF(AND(AH399=AH399,OR(AI399="T",AI399="P")),VLOOKUP(AH399,D4TI!$D$7:$U$58,7,0),"-")))</f>
        <v>-</v>
      </c>
      <c r="AK399" s="50" t="str">
        <f>IF(AH399="","-",IF(VLOOKUP(AH399,D4TI!$D$7:$U$58,8,0)=0,"-",IF(AND(AH399=AH399,OR(AI399="T",AI399="P")),VLOOKUP(AH399,D4TI!$D$7:$U$58,8,0),"-")))</f>
        <v>-</v>
      </c>
      <c r="AL399" s="50" t="str">
        <f>IF(AH399="","-",IF(VLOOKUP(AH399,D4TI!$D$7:$U$58,9,0)=0,"-",IF(AND(AH399=AH399,OR(AI399="T",AI399="P")),VLOOKUP(AH399,D4TI!$D$7:$U$58,9,0),"-")))</f>
        <v>-</v>
      </c>
      <c r="AM399" s="50" t="str">
        <f>IF(AH399="","-",IF(VLOOKUP(AH399,D4TI!$D$7:$U$58,17,0)=0,"-",IF(AND(AH399=AH399,AI399="P"),VLOOKUP(AH399,D4TI!$D$7:$U$58,17,0),"-")))</f>
        <v>-</v>
      </c>
      <c r="AN399" s="51" t="str">
        <f>IF(AH399="","-",IF(VLOOKUP(AH399,D4TI!$D$7:$U$58,18,0)=0,"-",IF(AND(AH399=AH399,AI399="P"),VLOOKUP(AH399,D4TI!$D$7:$U$58,18,0),"-")))</f>
        <v>-</v>
      </c>
      <c r="AO399" s="57" t="s">
        <v>75</v>
      </c>
      <c r="AP399" s="56"/>
      <c r="AQ399" s="47"/>
      <c r="AR399" s="48" t="s">
        <v>239</v>
      </c>
      <c r="AS399" s="49" t="s">
        <v>38</v>
      </c>
      <c r="AT399" s="693" t="s">
        <v>108</v>
      </c>
      <c r="AU399" s="50" t="str">
        <f>IF(AR399="","-",IF(VLOOKUP(AR399,D4TI!$D$7:$U$58,8,0)=0,"-",IF(AND(AR399=AR399,OR(AS399="T",AS399="P")),VLOOKUP(AR399,D4TI!$D$7:$U$58,8,0),"-")))</f>
        <v>-</v>
      </c>
      <c r="AV399" s="50" t="str">
        <f>IF(AR399="","-",IF(VLOOKUP(AR399,D4TI!$D$7:$U$58,9,0)=0,"-",IF(AND(AR399=AR399,OR(AS399="T",AS399="P")),VLOOKUP(AR399,D4TI!$D$7:$U$58,9,0),"-")))</f>
        <v>-</v>
      </c>
      <c r="AW399" s="50" t="str">
        <f>IF(AR399="","-",IF(VLOOKUP(AR399,D4TI!$D$7:$U$58,17,0)=0,"-",IF(AND(AR399=AR399,AS399="P"),VLOOKUP(AR399,D4TI!$D$7:$U$58,17,0),"-")))</f>
        <v>JNM</v>
      </c>
      <c r="AX399" s="51" t="str">
        <f>IF(AR399="","-",IF(VLOOKUP(AR399,D4TI!$D$7:$U$58,18,0)=0,"-",IF(AND(AR399=AR399,AS399="P"),VLOOKUP(AR399,D4TI!$D$7:$U$58,18,0),"-")))</f>
        <v>-</v>
      </c>
      <c r="AY399" s="57" t="s">
        <v>75</v>
      </c>
      <c r="AZ399" s="53" t="s">
        <v>111</v>
      </c>
      <c r="BA399" s="22"/>
      <c r="BB399" s="22"/>
      <c r="BC399" s="22"/>
      <c r="BD399" s="22"/>
      <c r="BE399" s="2"/>
      <c r="BF399" s="2"/>
      <c r="BG399" s="2"/>
      <c r="BH399" s="2"/>
      <c r="BI399" s="2"/>
      <c r="BJ399" s="2"/>
    </row>
    <row r="400" spans="1:62" ht="14.25" customHeight="1">
      <c r="A400" s="23">
        <v>8</v>
      </c>
      <c r="B400" s="38" t="s">
        <v>731</v>
      </c>
      <c r="C400" s="47"/>
      <c r="D400" s="48"/>
      <c r="E400" s="49"/>
      <c r="F400" s="50"/>
      <c r="G400" s="50" t="str">
        <f>IF(D400="","-",IF(VLOOKUP(D400,'S1-TI'!$D$7:$U$58,8,0)=0,"-",IF(AND(D400=D400,OR(E400="T",E400="P")),VLOOKUP(D400,'S1-TI'!$D$7:$U$58,8,0),"-")))</f>
        <v>-</v>
      </c>
      <c r="H400" s="50" t="str">
        <f>IF(D400="","-",IF(VLOOKUP(D400,'S1-TI'!$D$7:$U$58,9,0)=0,"-",IF(AND(D400=D400,OR(E400="T",E400="P")),VLOOKUP(D400,'S1-TI'!$D$7:$U$58,9,0),"-")))</f>
        <v>-</v>
      </c>
      <c r="I400" s="50" t="str">
        <f>IF(D400="","-",IF(VLOOKUP(D400,'S1-TI'!$D$7:$U$58,17,0)=0,"-",IF(AND(D400=D400,E400="P"),VLOOKUP(D400,'S1-TI'!$D$7:$U$58,17,0),"-")))</f>
        <v>-</v>
      </c>
      <c r="J400" s="51" t="str">
        <f>IF(D400="","-",IF(VLOOKUP(D400,'S1-TI'!$D$7:$U$58,18,0)=0,"-",IF(AND(D400=D400,E400="P"),VLOOKUP(D400,'S1-TI'!$D$7:$U$58,18,0),"-")))</f>
        <v>-</v>
      </c>
      <c r="K400" s="57" t="s">
        <v>83</v>
      </c>
      <c r="L400" s="56"/>
      <c r="M400" s="47"/>
      <c r="N400" s="48" t="s">
        <v>60</v>
      </c>
      <c r="O400" s="49" t="s">
        <v>31</v>
      </c>
      <c r="P400" s="50"/>
      <c r="Q400" s="50" t="str">
        <f>IF(N400="","-",IF(VLOOKUP(N400,'S1-TI'!$D$7:$U$58,8,0)=0,"-",IF(AND(N400=N400,OR(O400="T",O400="P")),VLOOKUP(N400,'S1-TI'!$D$7:$U$58,8,0),"-")))</f>
        <v>-</v>
      </c>
      <c r="R400" s="50" t="str">
        <f>IF(N400="","-",IF(VLOOKUP(N400,'S1-TI'!$D$7:$U$58,9,0)=0,"-",IF(AND(N400=N400,OR(O400="T",O400="P")),VLOOKUP(N400,'S1-TI'!$D$7:$U$58,9,0),"-")))</f>
        <v>-</v>
      </c>
      <c r="S400" s="50" t="str">
        <f>IF(N400="","-",IF(VLOOKUP(N400,'S1-TI'!$D$7:$U$58,17,0)=0,"-",IF(AND(N400=N400,O400="P"),VLOOKUP(N400,'S1-TI'!$D$7:$U$58,17,0),"-")))</f>
        <v>-</v>
      </c>
      <c r="T400" s="51" t="str">
        <f>IF(N400="","-",IF(VLOOKUP(N400,'S1-TI'!$D$7:$U$58,18,0)=0,"-",IF(AND(N400=N400,O400="P"),VLOOKUP(N400,'S1-TI'!$D$7:$U$58,18,0),"-")))</f>
        <v>-</v>
      </c>
      <c r="U400" s="57" t="s">
        <v>83</v>
      </c>
      <c r="V400" s="53" t="s">
        <v>12</v>
      </c>
      <c r="W400" s="47"/>
      <c r="X400" s="61"/>
      <c r="Y400" s="47"/>
      <c r="Z400" s="50"/>
      <c r="AA400" s="50" t="str">
        <f>IF(X400="","-",IF(VLOOKUP(X400,'S1-TI'!$D$7:$U$58,8,0)=0,"-",IF(AND(X400=X400,OR(Y400="T",Y400="P")),VLOOKUP(X400,'S1-TI'!$D$7:$U$58,8,0),"-")))</f>
        <v>-</v>
      </c>
      <c r="AB400" s="50" t="str">
        <f>IF(X400="","-",IF(VLOOKUP(X400,'S1-TI'!$D$7:$U$58,9,0)=0,"-",IF(AND(X400=X400,OR(Y400="T",Y400="P")),VLOOKUP(X400,'S1-TI'!$D$7:$U$58,9,0),"-")))</f>
        <v>-</v>
      </c>
      <c r="AC400" s="50" t="str">
        <f>IF(X400="","-",IF(VLOOKUP(X400,'S1-TI'!$D$7:$U$58,17,0)=0,"-",IF(AND(X400=X400,Y400="P"),VLOOKUP(X400,'S1-TI'!$D$7:$U$58,17,0),"-")))</f>
        <v>-</v>
      </c>
      <c r="AD400" s="51" t="str">
        <f>IF(X400="","-",IF(VLOOKUP(X400,'S1-TI'!$D$7:$U$58,18,0)=0,"-",IF(AND(X400=X400,Y400="P"),VLOOKUP(X400,'S1-TI'!$D$7:$U$58,18,0),"-")))</f>
        <v>-</v>
      </c>
      <c r="AE400" s="57" t="s">
        <v>83</v>
      </c>
      <c r="AF400" s="56"/>
      <c r="AG400" s="47"/>
      <c r="AH400" s="48" t="s">
        <v>87</v>
      </c>
      <c r="AI400" s="49" t="s">
        <v>31</v>
      </c>
      <c r="AJ400" s="50" t="str">
        <f>IF(AH400="","-",IF(VLOOKUP(AH400,'S1-TI'!$D$7:$U$58,7,0)=0,"-",IF(AND(AH400=AH400,OR(AI400="T",AI400="P")),VLOOKUP(AH400,'S1-TI'!$D$7:$U$58,7,0),"-")))</f>
        <v>RZS</v>
      </c>
      <c r="AK400" s="50" t="str">
        <f>IF(AH400="","-",IF(VLOOKUP(AH400,'S1-TI'!$D$7:$U$58,8,0)=0,"-",IF(AND(AH400=AH400,OR(AI400="T",AI400="P")),VLOOKUP(AH400,'S1-TI'!$D$7:$U$58,8,0),"-")))</f>
        <v>-</v>
      </c>
      <c r="AL400" s="50" t="str">
        <f>IF(AH400="","-",IF(VLOOKUP(AH400,'S1-TI'!$D$7:$U$58,9,0)=0,"-",IF(AND(AH400=AH400,OR(AI400="T",AI400="P")),VLOOKUP(AH400,'S1-TI'!$D$7:$U$58,9,0),"-")))</f>
        <v>-</v>
      </c>
      <c r="AM400" s="50" t="str">
        <f>IF(AH400="","-",IF(VLOOKUP(AH400,'S1-TI'!$D$7:$U$58,17,0)=0,"-",IF(AND(AH400=AH400,AI400="P"),VLOOKUP(AH400,'S1-TI'!$D$7:$U$58,17,0),"-")))</f>
        <v>-</v>
      </c>
      <c r="AN400" s="51" t="str">
        <f>IF(AH400="","-",IF(VLOOKUP(AH400,'S1-TI'!$D$7:$U$58,18,0)=0,"-",IF(AND(AH400=AH400,AI400="P"),VLOOKUP(AH400,'S1-TI'!$D$7:$U$58,18,0),"-")))</f>
        <v>-</v>
      </c>
      <c r="AO400" s="57" t="s">
        <v>83</v>
      </c>
      <c r="AP400" s="53" t="s">
        <v>74</v>
      </c>
      <c r="AQ400" s="47"/>
      <c r="AR400" s="61"/>
      <c r="AS400" s="47"/>
      <c r="AT400" s="50"/>
      <c r="AU400" s="50" t="str">
        <f>IF(AR400="","-",IF(VLOOKUP(AR400,'S1-TI'!$D$7:$U$58,8,0)=0,"-",IF(AND(AR400=AR400,OR(AS400="T",AS400="P")),VLOOKUP(AR400,'S1-TI'!$D$7:$U$58,8,0),"-")))</f>
        <v>-</v>
      </c>
      <c r="AV400" s="50" t="str">
        <f>IF(AR400="","-",IF(VLOOKUP(AR400,'S1-TI'!$D$7:$U$58,9,0)=0,"-",IF(AND(AR400=AR400,OR(AS400="T",AS400="P")),VLOOKUP(AR400,'S1-TI'!$D$7:$U$58,9,0),"-")))</f>
        <v>-</v>
      </c>
      <c r="AW400" s="50" t="str">
        <f>IF(AR400="","-",IF(VLOOKUP(AR400,'S1-TI'!$D$7:$U$58,17,0)=0,"-",IF(AND(AR400=AR400,AS400="P"),VLOOKUP(AR400,'S1-TI'!$D$7:$U$58,17,0),"-")))</f>
        <v>-</v>
      </c>
      <c r="AX400" s="51" t="str">
        <f>IF(AR400="","-",IF(VLOOKUP(AR400,'S1-TI'!$D$7:$U$58,18,0)=0,"-",IF(AND(AR400=AR400,AS400="P"),VLOOKUP(AR400,'S1-TI'!$D$7:$U$58,18,0),"-")))</f>
        <v>-</v>
      </c>
      <c r="AY400" s="57" t="s">
        <v>83</v>
      </c>
      <c r="AZ400" s="56"/>
      <c r="BA400" s="22"/>
      <c r="BB400" s="22"/>
      <c r="BC400" s="22"/>
      <c r="BD400" s="22"/>
      <c r="BE400" s="2"/>
      <c r="BF400" s="2"/>
      <c r="BG400" s="2"/>
      <c r="BH400" s="2"/>
      <c r="BI400" s="2"/>
      <c r="BJ400" s="2"/>
    </row>
    <row r="401" spans="1:62" ht="14.25" customHeight="1">
      <c r="A401" s="23">
        <v>8</v>
      </c>
      <c r="B401" s="38" t="s">
        <v>731</v>
      </c>
      <c r="C401" s="47"/>
      <c r="D401" s="61"/>
      <c r="E401" s="47"/>
      <c r="F401" s="50" t="str">
        <f>IF(D401="","-",IF(VLOOKUP(D401,'S1-TI'!$D$7:$U$58,7,0)=0,"-",IF(AND(D401=D401,OR(E401="T",E401="P")),VLOOKUP(D401,'S1-TI'!$D$7:$U$58,7,0),"-")))</f>
        <v>-</v>
      </c>
      <c r="G401" s="50" t="str">
        <f>IF(D401="","-",IF(VLOOKUP(D401,'S1-TI'!$D$7:$U$58,8,0)=0,"-",IF(AND(D401=D401,OR(E401="T",E401="P")),VLOOKUP(D401,'S1-TI'!$D$7:$U$58,8,0),"-")))</f>
        <v>-</v>
      </c>
      <c r="H401" s="50" t="str">
        <f>IF(D401="","-",IF(VLOOKUP(D401,'S1-TI'!$D$7:$U$58,9,0)=0,"-",IF(AND(D401=D401,OR(E401="T",E401="P")),VLOOKUP(D401,'S1-TI'!$D$7:$U$58,9,0),"-")))</f>
        <v>-</v>
      </c>
      <c r="I401" s="50" t="str">
        <f>IF(D401="","-",IF(VLOOKUP(D401,'S1-TI'!$D$7:$U$58,17,0)=0,"-",IF(AND(D401=D401,E401="P"),VLOOKUP(D401,'S1-TI'!$D$7:$U$58,17,0),"-")))</f>
        <v>-</v>
      </c>
      <c r="J401" s="51" t="str">
        <f>IF(D401="","-",IF(VLOOKUP(D401,'S1-TI'!$D$7:$U$58,18,0)=0,"-",IF(AND(D401=D401,E401="P"),VLOOKUP(D401,'S1-TI'!$D$7:$U$58,18,0),"-")))</f>
        <v>-</v>
      </c>
      <c r="K401" s="57" t="s">
        <v>93</v>
      </c>
      <c r="L401" s="56"/>
      <c r="M401" s="47"/>
      <c r="N401" s="48" t="s">
        <v>60</v>
      </c>
      <c r="O401" s="49" t="s">
        <v>31</v>
      </c>
      <c r="P401" s="50" t="str">
        <f>IF(N401="","-",IF(VLOOKUP(N401,'S1-TI'!$D$7:$U$58,7,0)=0,"-",IF(AND(N401=N401,OR(O401="T",O401="P")),VLOOKUP(N401,'S1-TI'!$D$7:$U$58,7,0),"-")))</f>
        <v>-</v>
      </c>
      <c r="Q401" s="50" t="str">
        <f>IF(N401="","-",IF(VLOOKUP(N401,'S1-TI'!$D$7:$U$58,8,0)=0,"-",IF(AND(N401=N401,OR(O401="T",O401="P")),VLOOKUP(N401,'S1-TI'!$D$7:$U$58,8,0),"-")))</f>
        <v>-</v>
      </c>
      <c r="R401" s="50" t="str">
        <f>IF(N401="","-",IF(VLOOKUP(N401,'S1-TI'!$D$7:$U$58,9,0)=0,"-",IF(AND(N401=N401,OR(O401="T",O401="P")),VLOOKUP(N401,'S1-TI'!$D$7:$U$58,9,0),"-")))</f>
        <v>-</v>
      </c>
      <c r="S401" s="50" t="str">
        <f>IF(N401="","-",IF(VLOOKUP(N401,'S1-TI'!$D$7:$U$58,17,0)=0,"-",IF(AND(N401=N401,O401="P"),VLOOKUP(N401,'S1-TI'!$D$7:$U$58,17,0),"-")))</f>
        <v>-</v>
      </c>
      <c r="T401" s="51" t="str">
        <f>IF(N401="","-",IF(VLOOKUP(N401,'S1-TI'!$D$7:$U$58,18,0)=0,"-",IF(AND(N401=N401,O401="P"),VLOOKUP(N401,'S1-TI'!$D$7:$U$58,18,0),"-")))</f>
        <v>-</v>
      </c>
      <c r="U401" s="57" t="s">
        <v>93</v>
      </c>
      <c r="V401" s="53" t="s">
        <v>12</v>
      </c>
      <c r="W401" s="47"/>
      <c r="X401" s="61"/>
      <c r="Y401" s="47"/>
      <c r="Z401" s="50" t="str">
        <f>IF(X401="","-",IF(VLOOKUP(X401,'S1-TI'!$D$7:$U$58,7,0)=0,"-",IF(AND(X401=X401,OR(Y401="T",Y401="P")),VLOOKUP(X401,'S1-TI'!$D$7:$U$58,7,0),"-")))</f>
        <v>-</v>
      </c>
      <c r="AA401" s="50" t="str">
        <f>IF(X401="","-",IF(VLOOKUP(X401,'S1-TI'!$D$7:$U$58,8,0)=0,"-",IF(AND(X401=X401,OR(Y401="T",Y401="P")),VLOOKUP(X401,'S1-TI'!$D$7:$U$58,8,0),"-")))</f>
        <v>-</v>
      </c>
      <c r="AB401" s="50" t="str">
        <f>IF(X401="","-",IF(VLOOKUP(X401,'S1-TI'!$D$7:$U$58,9,0)=0,"-",IF(AND(X401=X401,OR(Y401="T",Y401="P")),VLOOKUP(X401,'S1-TI'!$D$7:$U$58,9,0),"-")))</f>
        <v>-</v>
      </c>
      <c r="AC401" s="50" t="str">
        <f>IF(X401="","-",IF(VLOOKUP(X401,'S1-TI'!$D$7:$U$58,17,0)=0,"-",IF(AND(X401=X401,Y401="P"),VLOOKUP(X401,'S1-TI'!$D$7:$U$58,17,0),"-")))</f>
        <v>-</v>
      </c>
      <c r="AD401" s="51" t="str">
        <f>IF(X401="","-",IF(VLOOKUP(X401,'S1-TI'!$D$7:$U$58,18,0)=0,"-",IF(AND(X401=X401,Y401="P"),VLOOKUP(X401,'S1-TI'!$D$7:$U$58,18,0),"-")))</f>
        <v>-</v>
      </c>
      <c r="AE401" s="57" t="s">
        <v>93</v>
      </c>
      <c r="AF401" s="56"/>
      <c r="AG401" s="47"/>
      <c r="AH401" s="48" t="s">
        <v>87</v>
      </c>
      <c r="AI401" s="49" t="s">
        <v>31</v>
      </c>
      <c r="AJ401" s="50" t="str">
        <f>IF(AH401="","-",IF(VLOOKUP(AH401,'S1-TI'!$D$7:$U$58,7,0)=0,"-",IF(AND(AH401=AH401,OR(AI401="T",AI401="P")),VLOOKUP(AH401,'S1-TI'!$D$7:$U$58,7,0),"-")))</f>
        <v>RZS</v>
      </c>
      <c r="AK401" s="50" t="str">
        <f>IF(AH401="","-",IF(VLOOKUP(AH401,'S1-TI'!$D$7:$U$58,8,0)=0,"-",IF(AND(AH401=AH401,OR(AI401="T",AI401="P")),VLOOKUP(AH401,'S1-TI'!$D$7:$U$58,8,0),"-")))</f>
        <v>-</v>
      </c>
      <c r="AL401" s="50" t="str">
        <f>IF(AH401="","-",IF(VLOOKUP(AH401,'S1-TI'!$D$7:$U$58,9,0)=0,"-",IF(AND(AH401=AH401,OR(AI401="T",AI401="P")),VLOOKUP(AH401,'S1-TI'!$D$7:$U$58,9,0),"-")))</f>
        <v>-</v>
      </c>
      <c r="AM401" s="50" t="str">
        <f>IF(AH401="","-",IF(VLOOKUP(AH401,'S1-TI'!$D$7:$U$58,17,0)=0,"-",IF(AND(AH401=AH401,AI401="P"),VLOOKUP(AH401,'S1-TI'!$D$7:$U$58,17,0),"-")))</f>
        <v>-</v>
      </c>
      <c r="AN401" s="51" t="str">
        <f>IF(AH401="","-",IF(VLOOKUP(AH401,'S1-TI'!$D$7:$U$58,18,0)=0,"-",IF(AND(AH401=AH401,AI401="P"),VLOOKUP(AH401,'S1-TI'!$D$7:$U$58,18,0),"-")))</f>
        <v>-</v>
      </c>
      <c r="AO401" s="57" t="s">
        <v>93</v>
      </c>
      <c r="AP401" s="53" t="s">
        <v>74</v>
      </c>
      <c r="AQ401" s="47"/>
      <c r="AR401" s="61"/>
      <c r="AS401" s="47"/>
      <c r="AT401" s="50" t="str">
        <f>IF(AR401="","-",IF(VLOOKUP(AR401,'S1-TI'!$D$7:$U$58,7,0)=0,"-",IF(AND(AR401=AR401,OR(AS401="T",AS401="P")),VLOOKUP(AR401,'S1-TI'!$D$7:$U$58,7,0),"-")))</f>
        <v>-</v>
      </c>
      <c r="AU401" s="50" t="str">
        <f>IF(AR401="","-",IF(VLOOKUP(AR401,'S1-TI'!$D$7:$U$58,8,0)=0,"-",IF(AND(AR401=AR401,OR(AS401="T",AS401="P")),VLOOKUP(AR401,'S1-TI'!$D$7:$U$58,8,0),"-")))</f>
        <v>-</v>
      </c>
      <c r="AV401" s="50" t="str">
        <f>IF(AR401="","-",IF(VLOOKUP(AR401,'S1-TI'!$D$7:$U$58,9,0)=0,"-",IF(AND(AR401=AR401,OR(AS401="T",AS401="P")),VLOOKUP(AR401,'S1-TI'!$D$7:$U$58,9,0),"-")))</f>
        <v>-</v>
      </c>
      <c r="AW401" s="50" t="str">
        <f>IF(AR401="","-",IF(VLOOKUP(AR401,'S1-TI'!$D$7:$U$58,17,0)=0,"-",IF(AND(AR401=AR401,AS401="P"),VLOOKUP(AR401,'S1-TI'!$D$7:$U$58,17,0),"-")))</f>
        <v>-</v>
      </c>
      <c r="AX401" s="51" t="str">
        <f>IF(AR401="","-",IF(VLOOKUP(AR401,'S1-TI'!$D$7:$U$58,18,0)=0,"-",IF(AND(AR401=AR401,AS401="P"),VLOOKUP(AR401,'S1-TI'!$D$7:$U$58,18,0),"-")))</f>
        <v>-</v>
      </c>
      <c r="AY401" s="57" t="s">
        <v>93</v>
      </c>
      <c r="AZ401" s="56"/>
      <c r="BA401" s="22"/>
      <c r="BB401" s="22"/>
      <c r="BC401" s="22"/>
      <c r="BD401" s="22"/>
      <c r="BE401" s="2"/>
      <c r="BF401" s="2"/>
      <c r="BG401" s="2"/>
      <c r="BH401" s="2"/>
      <c r="BI401" s="2"/>
      <c r="BJ401" s="2"/>
    </row>
    <row r="402" spans="1:62" ht="14.25" customHeight="1">
      <c r="A402" s="23">
        <v>8</v>
      </c>
      <c r="B402" s="38" t="s">
        <v>731</v>
      </c>
      <c r="C402" s="47"/>
      <c r="D402" s="48" t="s">
        <v>614</v>
      </c>
      <c r="E402" s="49" t="s">
        <v>31</v>
      </c>
      <c r="F402" s="50" t="str">
        <f>IF(D402="","-",IF(VLOOKUP(D402,'S1-SI'!$D$7:$U$58,7,0)=0,"-",IF(AND(D402=D402,OR(E402="T",E402="P")),VLOOKUP(D402,'S1-SI'!$D$7:$U$58,7,0),"-")))</f>
        <v>NMA</v>
      </c>
      <c r="G402" s="50" t="str">
        <f>IF(D402="","-",IF(VLOOKUP(D402,'S1-SI'!$D$7:$U$58,8,0)=0,"-",IF(AND(D402=D402,OR(E402="T",E402="P")),VLOOKUP(D402,'S1-SI'!$D$7:$U$58,8,0),"-")))</f>
        <v>-</v>
      </c>
      <c r="H402" s="50" t="str">
        <f>IF(D402="","-",IF(VLOOKUP(D402,'S1-SI'!$D$7:$U$58,9,0)=0,"-",IF(AND(D402=D402,OR(E402="T",E402="P")),VLOOKUP(D402,'S1-SI'!$D$7:$U$58,9,0),"-")))</f>
        <v>-</v>
      </c>
      <c r="I402" s="50" t="str">
        <f>IF(D402="","-",IF(VLOOKUP(D402,'S1-SI'!$D$7:$U$58,17,0)=0,"-",IF(AND(D402=D402,E402="P"),VLOOKUP(D402,'S1-SI'!$D$7:$U$58,17,0),"-")))</f>
        <v>-</v>
      </c>
      <c r="J402" s="51" t="str">
        <f>IF(D402="","-",IF(VLOOKUP(D402,'S1-SI'!$D$7:$U$58,18,0)=0,"-",IF(AND(D402=D402,E402="P"),VLOOKUP(D402,'S1-SI'!$D$7:$U$58,18,0),"-")))</f>
        <v>-</v>
      </c>
      <c r="K402" s="52" t="s">
        <v>99</v>
      </c>
      <c r="L402" s="53" t="s">
        <v>62</v>
      </c>
      <c r="M402" s="47"/>
      <c r="N402" s="48" t="s">
        <v>60</v>
      </c>
      <c r="O402" s="49" t="s">
        <v>31</v>
      </c>
      <c r="P402" s="50" t="str">
        <f>IF(N402="","-",IF(VLOOKUP(N402,'S1-SI'!$D$7:$U$58,7,0)=0,"-",IF(AND(N402=N402,OR(O402="T",O402="P")),VLOOKUP(N402,'S1-SI'!$D$7:$U$58,7,0),"-")))</f>
        <v>ART</v>
      </c>
      <c r="Q402" s="50" t="str">
        <f>IF(N402="","-",IF(VLOOKUP(N402,'S1-SI'!$D$7:$U$58,8,0)=0,"-",IF(AND(N402=N402,OR(O402="T",O402="P")),VLOOKUP(N402,'S1-SI'!$D$7:$U$58,8,0),"-")))</f>
        <v>SFA</v>
      </c>
      <c r="R402" s="50" t="str">
        <f>IF(N402="","-",IF(VLOOKUP(N402,'S1-SI'!$D$7:$U$58,9,0)=0,"-",IF(AND(N402=N402,OR(O402="T",O402="P")),VLOOKUP(N402,'S1-SI'!$D$7:$U$58,9,0),"-")))</f>
        <v>-</v>
      </c>
      <c r="S402" s="50" t="str">
        <f>IF(N402="","-",IF(VLOOKUP(N402,'S1-SI'!$D$7:$U$58,17,0)=0,"-",IF(AND(N402=N402,O402="P"),VLOOKUP(N402,'S1-SI'!$D$7:$U$58,17,0),"-")))</f>
        <v>-</v>
      </c>
      <c r="T402" s="51" t="str">
        <f>IF(N402="","-",IF(VLOOKUP(N402,'S1-SI'!$D$7:$U$58,18,0)=0,"-",IF(AND(N402=N402,O402="P"),VLOOKUP(N402,'S1-SI'!$D$7:$U$58,18,0),"-")))</f>
        <v>-</v>
      </c>
      <c r="U402" s="52" t="s">
        <v>99</v>
      </c>
      <c r="V402" s="53" t="s">
        <v>12</v>
      </c>
      <c r="W402" s="47"/>
      <c r="X402" s="61"/>
      <c r="Y402" s="47"/>
      <c r="Z402" s="50" t="str">
        <f>IF(X402="","-",IF(VLOOKUP(X402,'S1-SI'!$D$7:$U$58,7,0)=0,"-",IF(AND(X402=X402,OR(Y402="T",Y402="P")),VLOOKUP(X402,'S1-SI'!$D$7:$U$58,7,0),"-")))</f>
        <v>-</v>
      </c>
      <c r="AA402" s="50" t="str">
        <f>IF(X402="","-",IF(VLOOKUP(X402,'S1-SI'!$D$7:$U$58,8,0)=0,"-",IF(AND(X402=X402,OR(Y402="T",Y402="P")),VLOOKUP(X402,'S1-SI'!$D$7:$U$58,8,0),"-")))</f>
        <v>-</v>
      </c>
      <c r="AB402" s="50" t="str">
        <f>IF(X402="","-",IF(VLOOKUP(X402,'S1-SI'!$D$7:$U$58,9,0)=0,"-",IF(AND(X402=X402,OR(Y402="T",Y402="P")),VLOOKUP(X402,'S1-SI'!$D$7:$U$58,9,0),"-")))</f>
        <v>-</v>
      </c>
      <c r="AC402" s="50" t="str">
        <f>IF(X402="","-",IF(VLOOKUP(X402,'S1-SI'!$D$7:$U$58,17,0)=0,"-",IF(AND(X402=X402,Y402="P"),VLOOKUP(X402,'S1-SI'!$D$7:$U$58,17,0),"-")))</f>
        <v>-</v>
      </c>
      <c r="AD402" s="51" t="str">
        <f>IF(X402="","-",IF(VLOOKUP(X402,'S1-SI'!$D$7:$U$58,18,0)=0,"-",IF(AND(X402=X402,Y402="P"),VLOOKUP(X402,'S1-SI'!$D$7:$U$58,18,0),"-")))</f>
        <v>-</v>
      </c>
      <c r="AE402" s="52" t="s">
        <v>99</v>
      </c>
      <c r="AF402" s="56"/>
      <c r="AG402" s="47"/>
      <c r="AH402" s="61"/>
      <c r="AI402" s="47"/>
      <c r="AJ402" s="50" t="str">
        <f>IF(AH402="","-",IF(VLOOKUP(AH402,'S1-SI'!$D$7:$U$58,7,0)=0,"-",IF(AND(AH402=AH402,OR(AI402="T",AI402="P")),VLOOKUP(AH402,'S1-SI'!$D$7:$U$58,7,0),"-")))</f>
        <v>-</v>
      </c>
      <c r="AK402" s="50" t="str">
        <f>IF(AH402="","-",IF(VLOOKUP(AH402,'S1-SI'!$D$7:$U$58,8,0)=0,"-",IF(AND(AH402=AH402,OR(AI402="T",AI402="P")),VLOOKUP(AH402,'S1-SI'!$D$7:$U$58,8,0),"-")))</f>
        <v>-</v>
      </c>
      <c r="AL402" s="50" t="str">
        <f>IF(AH402="","-",IF(VLOOKUP(AH402,'S1-SI'!$D$7:$U$58,9,0)=0,"-",IF(AND(AH402=AH402,OR(AI402="T",AI402="P")),VLOOKUP(AH402,'S1-SI'!$D$7:$U$58,9,0),"-")))</f>
        <v>-</v>
      </c>
      <c r="AM402" s="50" t="str">
        <f>IF(AH402="","-",IF(VLOOKUP(AH402,'S1-SI'!$D$7:$U$58,17,0)=0,"-",IF(AND(AH402=AH402,AI402="P"),VLOOKUP(AH402,'S1-SI'!$D$7:$U$58,17,0),"-")))</f>
        <v>-</v>
      </c>
      <c r="AN402" s="51" t="str">
        <f>IF(AH402="","-",IF(VLOOKUP(AH402,'S1-SI'!$D$7:$U$58,18,0)=0,"-",IF(AND(AH402=AH402,AI402="P"),VLOOKUP(AH402,'S1-SI'!$D$7:$U$58,18,0),"-")))</f>
        <v>-</v>
      </c>
      <c r="AO402" s="52" t="s">
        <v>99</v>
      </c>
      <c r="AP402" s="56"/>
      <c r="AQ402" s="47"/>
      <c r="AR402" s="61"/>
      <c r="AS402" s="47"/>
      <c r="AT402" s="50" t="str">
        <f>IF(AR402="","-",IF(VLOOKUP(AR402,'S1-SI'!$D$7:$U$58,7,0)=0,"-",IF(AND(AR402=AR402,OR(AS402="T",AS402="P")),VLOOKUP(AR402,'S1-SI'!$D$7:$U$58,7,0),"-")))</f>
        <v>-</v>
      </c>
      <c r="AU402" s="50" t="str">
        <f>IF(AR402="","-",IF(VLOOKUP(AR402,'S1-SI'!$D$7:$U$58,8,0)=0,"-",IF(AND(AR402=AR402,OR(AS402="T",AS402="P")),VLOOKUP(AR402,'S1-SI'!$D$7:$U$58,8,0),"-")))</f>
        <v>-</v>
      </c>
      <c r="AV402" s="50" t="str">
        <f>IF(AR402="","-",IF(VLOOKUP(AR402,'S1-SI'!$D$7:$U$58,9,0)=0,"-",IF(AND(AR402=AR402,OR(AS402="T",AS402="P")),VLOOKUP(AR402,'S1-SI'!$D$7:$U$58,9,0),"-")))</f>
        <v>-</v>
      </c>
      <c r="AW402" s="50" t="str">
        <f>IF(AR402="","-",IF(VLOOKUP(AR402,'S1-SI'!$D$7:$U$58,17,0)=0,"-",IF(AND(AR402=AR402,AS402="P"),VLOOKUP(AR402,'S1-SI'!$D$7:$U$58,17,0),"-")))</f>
        <v>-</v>
      </c>
      <c r="AX402" s="51" t="str">
        <f>IF(AR402="","-",IF(VLOOKUP(AR402,'S1-SI'!$D$7:$U$58,18,0)=0,"-",IF(AND(AR402=AR402,AS402="P"),VLOOKUP(AR402,'S1-SI'!$D$7:$U$58,18,0),"-")))</f>
        <v>-</v>
      </c>
      <c r="AY402" s="52" t="s">
        <v>99</v>
      </c>
      <c r="AZ402" s="56"/>
      <c r="BA402" s="22"/>
      <c r="BB402" s="22"/>
      <c r="BC402" s="22"/>
      <c r="BD402" s="22"/>
      <c r="BE402" s="2"/>
      <c r="BF402" s="2"/>
      <c r="BG402" s="2"/>
      <c r="BH402" s="2"/>
      <c r="BI402" s="2"/>
      <c r="BJ402" s="2"/>
    </row>
    <row r="403" spans="1:62" ht="14.25" customHeight="1">
      <c r="A403" s="23">
        <v>8</v>
      </c>
      <c r="B403" s="38" t="s">
        <v>731</v>
      </c>
      <c r="C403" s="47"/>
      <c r="D403" s="48" t="s">
        <v>614</v>
      </c>
      <c r="E403" s="49" t="s">
        <v>31</v>
      </c>
      <c r="F403" s="50" t="str">
        <f>IF(D403="","-",IF(VLOOKUP(D403,'S1-SI'!$D$7:$U$58,7,0)=0,"-",IF(AND(D403=D403,OR(E403="T",E403="P")),VLOOKUP(D403,'S1-SI'!$D$7:$U$58,7,0),"-")))</f>
        <v>NMA</v>
      </c>
      <c r="G403" s="50" t="str">
        <f>IF(D403="","-",IF(VLOOKUP(D403,'S1-SI'!$D$7:$U$58,8,0)=0,"-",IF(AND(D403=D403,OR(E403="T",E403="P")),VLOOKUP(D403,'S1-SI'!$D$7:$U$58,8,0),"-")))</f>
        <v>-</v>
      </c>
      <c r="H403" s="50" t="str">
        <f>IF(D403="","-",IF(VLOOKUP(D403,'S1-SI'!$D$7:$U$58,9,0)=0,"-",IF(AND(D403=D403,OR(E403="T",E403="P")),VLOOKUP(D403,'S1-SI'!$D$7:$U$58,9,0),"-")))</f>
        <v>-</v>
      </c>
      <c r="I403" s="50" t="str">
        <f>IF(D403="","-",IF(VLOOKUP(D403,'S1-SI'!$D$7:$U$58,17,0)=0,"-",IF(AND(D403=D403,E403="P"),VLOOKUP(D403,'S1-SI'!$D$7:$U$58,17,0),"-")))</f>
        <v>-</v>
      </c>
      <c r="J403" s="51" t="str">
        <f>IF(D403="","-",IF(VLOOKUP(D403,'S1-SI'!$D$7:$U$58,18,0)=0,"-",IF(AND(D403=D403,E403="P"),VLOOKUP(D403,'S1-SI'!$D$7:$U$58,18,0),"-")))</f>
        <v>-</v>
      </c>
      <c r="K403" s="52" t="s">
        <v>105</v>
      </c>
      <c r="L403" s="53" t="s">
        <v>62</v>
      </c>
      <c r="M403" s="47"/>
      <c r="N403" s="48" t="s">
        <v>60</v>
      </c>
      <c r="O403" s="49" t="s">
        <v>31</v>
      </c>
      <c r="P403" s="50" t="str">
        <f>IF(N403="","-",IF(VLOOKUP(N403,'S1-SI'!$D$7:$U$58,7,0)=0,"-",IF(AND(N403=N403,OR(O403="T",O403="P")),VLOOKUP(N403,'S1-SI'!$D$7:$U$58,7,0),"-")))</f>
        <v>ART</v>
      </c>
      <c r="Q403" s="50" t="str">
        <f>IF(N403="","-",IF(VLOOKUP(N403,'S1-SI'!$D$7:$U$58,8,0)=0,"-",IF(AND(N403=N403,OR(O403="T",O403="P")),VLOOKUP(N403,'S1-SI'!$D$7:$U$58,8,0),"-")))</f>
        <v>SFA</v>
      </c>
      <c r="R403" s="50" t="str">
        <f>IF(N403="","-",IF(VLOOKUP(N403,'S1-SI'!$D$7:$U$58,9,0)=0,"-",IF(AND(N403=N403,OR(O403="T",O403="P")),VLOOKUP(N403,'S1-SI'!$D$7:$U$58,9,0),"-")))</f>
        <v>-</v>
      </c>
      <c r="S403" s="50" t="str">
        <f>IF(N403="","-",IF(VLOOKUP(N403,'S1-SI'!$D$7:$U$58,17,0)=0,"-",IF(AND(N403=N403,O403="P"),VLOOKUP(N403,'S1-SI'!$D$7:$U$58,17,0),"-")))</f>
        <v>-</v>
      </c>
      <c r="T403" s="51" t="str">
        <f>IF(N403="","-",IF(VLOOKUP(N403,'S1-SI'!$D$7:$U$58,18,0)=0,"-",IF(AND(N403=N403,O403="P"),VLOOKUP(N403,'S1-SI'!$D$7:$U$58,18,0),"-")))</f>
        <v>-</v>
      </c>
      <c r="U403" s="52" t="s">
        <v>105</v>
      </c>
      <c r="V403" s="53" t="s">
        <v>12</v>
      </c>
      <c r="W403" s="47"/>
      <c r="X403" s="61"/>
      <c r="Y403" s="47"/>
      <c r="Z403" s="50" t="str">
        <f>IF(X403="","-",IF(VLOOKUP(X403,'S1-SI'!$D$7:$U$58,7,0)=0,"-",IF(AND(X403=X403,OR(Y403="T",Y403="P")),VLOOKUP(X403,'S1-SI'!$D$7:$U$58,7,0),"-")))</f>
        <v>-</v>
      </c>
      <c r="AA403" s="50" t="str">
        <f>IF(X403="","-",IF(VLOOKUP(X403,'S1-SI'!$D$7:$U$58,8,0)=0,"-",IF(AND(X403=X403,OR(Y403="T",Y403="P")),VLOOKUP(X403,'S1-SI'!$D$7:$U$58,8,0),"-")))</f>
        <v>-</v>
      </c>
      <c r="AB403" s="50" t="str">
        <f>IF(X403="","-",IF(VLOOKUP(X403,'S1-SI'!$D$7:$U$58,9,0)=0,"-",IF(AND(X403=X403,OR(Y403="T",Y403="P")),VLOOKUP(X403,'S1-SI'!$D$7:$U$58,9,0),"-")))</f>
        <v>-</v>
      </c>
      <c r="AC403" s="50" t="str">
        <f>IF(X403="","-",IF(VLOOKUP(X403,'S1-SI'!$D$7:$U$58,17,0)=0,"-",IF(AND(X403=X403,Y403="P"),VLOOKUP(X403,'S1-SI'!$D$7:$U$58,17,0),"-")))</f>
        <v>-</v>
      </c>
      <c r="AD403" s="51" t="str">
        <f>IF(X403="","-",IF(VLOOKUP(X403,'S1-SI'!$D$7:$U$58,18,0)=0,"-",IF(AND(X403=X403,Y403="P"),VLOOKUP(X403,'S1-SI'!$D$7:$U$58,18,0),"-")))</f>
        <v>-</v>
      </c>
      <c r="AE403" s="52" t="s">
        <v>105</v>
      </c>
      <c r="AF403" s="56"/>
      <c r="AG403" s="47"/>
      <c r="AH403" s="61"/>
      <c r="AI403" s="47"/>
      <c r="AJ403" s="50" t="str">
        <f>IF(AH403="","-",IF(VLOOKUP(AH403,'S1-SI'!$D$7:$U$58,7,0)=0,"-",IF(AND(AH403=AH403,OR(AI403="T",AI403="P")),VLOOKUP(AH403,'S1-SI'!$D$7:$U$58,7,0),"-")))</f>
        <v>-</v>
      </c>
      <c r="AK403" s="50" t="str">
        <f>IF(AH403="","-",IF(VLOOKUP(AH403,'S1-SI'!$D$7:$U$58,8,0)=0,"-",IF(AND(AH403=AH403,OR(AI403="T",AI403="P")),VLOOKUP(AH403,'S1-SI'!$D$7:$U$58,8,0),"-")))</f>
        <v>-</v>
      </c>
      <c r="AL403" s="50" t="str">
        <f>IF(AH403="","-",IF(VLOOKUP(AH403,'S1-SI'!$D$7:$U$58,9,0)=0,"-",IF(AND(AH403=AH403,OR(AI403="T",AI403="P")),VLOOKUP(AH403,'S1-SI'!$D$7:$U$58,9,0),"-")))</f>
        <v>-</v>
      </c>
      <c r="AM403" s="50" t="str">
        <f>IF(AH403="","-",IF(VLOOKUP(AH403,'S1-SI'!$D$7:$U$58,17,0)=0,"-",IF(AND(AH403=AH403,AI403="P"),VLOOKUP(AH403,'S1-SI'!$D$7:$U$58,17,0),"-")))</f>
        <v>-</v>
      </c>
      <c r="AN403" s="51" t="str">
        <f>IF(AH403="","-",IF(VLOOKUP(AH403,'S1-SI'!$D$7:$U$58,18,0)=0,"-",IF(AND(AH403=AH403,AI403="P"),VLOOKUP(AH403,'S1-SI'!$D$7:$U$58,18,0),"-")))</f>
        <v>-</v>
      </c>
      <c r="AO403" s="52" t="s">
        <v>105</v>
      </c>
      <c r="AP403" s="56"/>
      <c r="AQ403" s="47"/>
      <c r="AR403" s="61"/>
      <c r="AS403" s="47"/>
      <c r="AT403" s="50" t="str">
        <f>IF(AR403="","-",IF(VLOOKUP(AR403,'S1-SI'!$D$7:$U$58,7,0)=0,"-",IF(AND(AR403=AR403,OR(AS403="T",AS403="P")),VLOOKUP(AR403,'S1-SI'!$D$7:$U$58,7,0),"-")))</f>
        <v>-</v>
      </c>
      <c r="AU403" s="50" t="str">
        <f>IF(AR403="","-",IF(VLOOKUP(AR403,'S1-SI'!$D$7:$U$58,8,0)=0,"-",IF(AND(AR403=AR403,OR(AS403="T",AS403="P")),VLOOKUP(AR403,'S1-SI'!$D$7:$U$58,8,0),"-")))</f>
        <v>-</v>
      </c>
      <c r="AV403" s="50" t="str">
        <f>IF(AR403="","-",IF(VLOOKUP(AR403,'S1-SI'!$D$7:$U$58,9,0)=0,"-",IF(AND(AR403=AR403,OR(AS403="T",AS403="P")),VLOOKUP(AR403,'S1-SI'!$D$7:$U$58,9,0),"-")))</f>
        <v>-</v>
      </c>
      <c r="AW403" s="50" t="str">
        <f>IF(AR403="","-",IF(VLOOKUP(AR403,'S1-SI'!$D$7:$U$58,17,0)=0,"-",IF(AND(AR403=AR403,AS403="P"),VLOOKUP(AR403,'S1-SI'!$D$7:$U$58,17,0),"-")))</f>
        <v>-</v>
      </c>
      <c r="AX403" s="51" t="str">
        <f>IF(AR403="","-",IF(VLOOKUP(AR403,'S1-SI'!$D$7:$U$58,18,0)=0,"-",IF(AND(AR403=AR403,AS403="P"),VLOOKUP(AR403,'S1-SI'!$D$7:$U$58,18,0),"-")))</f>
        <v>-</v>
      </c>
      <c r="AY403" s="52" t="s">
        <v>105</v>
      </c>
      <c r="AZ403" s="56"/>
      <c r="BA403" s="22"/>
      <c r="BB403" s="22"/>
      <c r="BC403" s="22"/>
      <c r="BD403" s="22"/>
      <c r="BE403" s="2"/>
      <c r="BF403" s="2"/>
      <c r="BG403" s="2"/>
      <c r="BH403" s="2"/>
      <c r="BI403" s="2"/>
      <c r="BJ403" s="2"/>
    </row>
    <row r="404" spans="1:62" ht="14.25" customHeight="1">
      <c r="A404" s="23">
        <v>8</v>
      </c>
      <c r="B404" s="38" t="s">
        <v>731</v>
      </c>
      <c r="C404" s="47"/>
      <c r="D404" s="48" t="s">
        <v>37</v>
      </c>
      <c r="E404" s="49" t="s">
        <v>31</v>
      </c>
      <c r="F404" s="50" t="str">
        <f>IF(D404="","-",IF(VLOOKUP(D404,'S1-TE'!$D$7:$U$58,7,0)=0,"-",IF(AND(D404=D404,OR(E404="T",E404="P")),VLOOKUP(D404,'S1-TE'!$D$7:$U$58,7,0),"-")))</f>
        <v>RMM</v>
      </c>
      <c r="G404" s="50" t="str">
        <f>IF(D404="","-",IF(VLOOKUP(D404,'S1-TE'!$D$7:$U$58,8,0)=0,"-",IF(AND(D404=D404,OR(E404="T",E404="P")),VLOOKUP(D404,'S1-TE'!$D$7:$U$58,8,0),"-")))</f>
        <v>-</v>
      </c>
      <c r="H404" s="50" t="str">
        <f>IF(D404="","-",IF(VLOOKUP(D404,'S1-TE'!$D$7:$U$58,9,0)=0,"-",IF(AND(D404=D404,OR(E404="T",E404="P")),VLOOKUP(D404,'S1-TE'!$D$7:$U$58,9,0),"-")))</f>
        <v>-</v>
      </c>
      <c r="I404" s="50" t="str">
        <f>IF(D404="","-",IF(VLOOKUP(D404,'S1-TE'!$D$7:$U$58,17,0)=0,"-",IF(AND(D404=D404,E404="P"),VLOOKUP(D404,'S1-TE'!$D$7:$U$58,17,0),"-")))</f>
        <v>-</v>
      </c>
      <c r="J404" s="51" t="str">
        <f>IF(D404="","-",IF(VLOOKUP(D404,'S1-TE'!$D$7:$U$58,18,0)=0,"-",IF(AND(D404=D404,E404="P"),VLOOKUP(D404,'S1-TE'!$D$7:$U$58,18,0),"-")))</f>
        <v>-</v>
      </c>
      <c r="K404" s="52" t="s">
        <v>112</v>
      </c>
      <c r="L404" s="53" t="s">
        <v>68</v>
      </c>
      <c r="M404" s="47"/>
      <c r="N404" s="48" t="s">
        <v>60</v>
      </c>
      <c r="O404" s="49" t="s">
        <v>31</v>
      </c>
      <c r="P404" s="50" t="str">
        <f>IF(N404="","-",IF(VLOOKUP(N404,'S1-TE'!$D$7:$U$58,7,0)=0,"-",IF(AND(N404=N404,OR(O404="T",O404="P")),VLOOKUP(N404,'S1-TE'!$D$7:$U$58,7,0),"-")))</f>
        <v>ART</v>
      </c>
      <c r="Q404" s="50" t="str">
        <f>IF(N404="","-",IF(VLOOKUP(N404,'S1-TE'!$D$7:$U$58,8,0)=0,"-",IF(AND(N404=N404,OR(O404="T",O404="P")),VLOOKUP(N404,'S1-TE'!$D$7:$U$58,8,0),"-")))</f>
        <v>SFA</v>
      </c>
      <c r="R404" s="50" t="str">
        <f>IF(N404="","-",IF(VLOOKUP(N404,'S1-TE'!$D$7:$U$58,9,0)=0,"-",IF(AND(N404=N404,OR(O404="T",O404="P")),VLOOKUP(N404,'S1-TE'!$D$7:$U$58,9,0),"-")))</f>
        <v>-</v>
      </c>
      <c r="S404" s="50" t="str">
        <f>IF(N404="","-",IF(VLOOKUP(N404,'S1-TE'!$D$7:$U$58,17,0)=0,"-",IF(AND(N404=N404,O404="P"),VLOOKUP(N404,'S1-TE'!$D$7:$U$58,17,0),"-")))</f>
        <v>-</v>
      </c>
      <c r="T404" s="51" t="str">
        <f>IF(N404="","-",IF(VLOOKUP(N404,'S1-TE'!$D$7:$U$58,18,0)=0,"-",IF(AND(N404=N404,O404="P"),VLOOKUP(N404,'S1-TE'!$D$7:$U$58,18,0),"-")))</f>
        <v>-</v>
      </c>
      <c r="U404" s="52" t="s">
        <v>112</v>
      </c>
      <c r="V404" s="53" t="s">
        <v>12</v>
      </c>
      <c r="W404" s="47"/>
      <c r="X404" s="48" t="s">
        <v>113</v>
      </c>
      <c r="Y404" s="49" t="s">
        <v>31</v>
      </c>
      <c r="Z404" s="50" t="str">
        <f>IF(X404="","-",IF(VLOOKUP(X404,'S1-TE'!$D$7:$U$58,7,0)=0,"-",IF(AND(X404=X404,OR(Y404="T",Y404="P")),VLOOKUP(X404,'S1-TE'!$D$7:$U$58,7,0),"-")))</f>
        <v>AFS</v>
      </c>
      <c r="AA404" s="50" t="str">
        <f>IF(X404="","-",IF(VLOOKUP(X404,'S1-TE'!$D$7:$U$58,8,0)=0,"-",IF(AND(X404=X404,OR(Y404="T",Y404="P")),VLOOKUP(X404,'S1-TE'!$D$7:$U$58,8,0),"-")))</f>
        <v>-</v>
      </c>
      <c r="AB404" s="50" t="str">
        <f>IF(X404="","-",IF(VLOOKUP(X404,'S1-TE'!$D$7:$U$58,9,0)=0,"-",IF(AND(X404=X404,OR(Y404="T",Y404="P")),VLOOKUP(X404,'S1-TE'!$D$7:$U$58,9,0),"-")))</f>
        <v>-</v>
      </c>
      <c r="AC404" s="50" t="str">
        <f>IF(X404="","-",IF(VLOOKUP(X404,'S1-TE'!$D$7:$U$58,17,0)=0,"-",IF(AND(X404=X404,Y404="P"),VLOOKUP(X404,'S1-TE'!$D$7:$U$58,17,0),"-")))</f>
        <v>-</v>
      </c>
      <c r="AD404" s="51" t="str">
        <f>IF(X404="","-",IF(VLOOKUP(X404,'S1-TE'!$D$7:$U$58,18,0)=0,"-",IF(AND(X404=X404,Y404="P"),VLOOKUP(X404,'S1-TE'!$D$7:$U$58,18,0),"-")))</f>
        <v>-</v>
      </c>
      <c r="AE404" s="52" t="s">
        <v>112</v>
      </c>
      <c r="AF404" s="53" t="s">
        <v>70</v>
      </c>
      <c r="AG404" s="47"/>
      <c r="AH404" s="48" t="s">
        <v>100</v>
      </c>
      <c r="AI404" s="49" t="s">
        <v>31</v>
      </c>
      <c r="AJ404" s="50" t="str">
        <f>IF(AH404="","-",IF(VLOOKUP(AH404,'S1-TE'!$D$7:$U$58,7,0)=0,"-",IF(AND(AH404=AH404,OR(AI404="T",AI404="P")),VLOOKUP(AH404,'S1-TE'!$D$7:$U$58,7,0),"-")))</f>
        <v>YBN</v>
      </c>
      <c r="AK404" s="50" t="str">
        <f>IF(AH404="","-",IF(VLOOKUP(AH404,'S1-TE'!$D$7:$U$58,8,0)=0,"-",IF(AND(AH404=AH404,OR(AI404="T",AI404="P")),VLOOKUP(AH404,'S1-TE'!$D$7:$U$58,8,0),"-")))</f>
        <v>-</v>
      </c>
      <c r="AL404" s="50" t="str">
        <f>IF(AH404="","-",IF(VLOOKUP(AH404,'S1-TE'!$D$7:$U$58,9,0)=0,"-",IF(AND(AH404=AH404,OR(AI404="T",AI404="P")),VLOOKUP(AH404,'S1-TE'!$D$7:$U$58,9,0),"-")))</f>
        <v>-</v>
      </c>
      <c r="AM404" s="50" t="str">
        <f>IF(AH404="","-",IF(VLOOKUP(AH404,'S1-TE'!$D$7:$U$58,17,0)=0,"-",IF(AND(AH404=AH404,AI404="P"),VLOOKUP(AH404,'S1-TE'!$D$7:$U$58,17,0),"-")))</f>
        <v>-</v>
      </c>
      <c r="AN404" s="51" t="str">
        <f>IF(AH404="","-",IF(VLOOKUP(AH404,'S1-TE'!$D$7:$U$58,18,0)=0,"-",IF(AND(AH404=AH404,AI404="P"),VLOOKUP(AH404,'S1-TE'!$D$7:$U$58,18,0),"-")))</f>
        <v>-</v>
      </c>
      <c r="AO404" s="52" t="s">
        <v>112</v>
      </c>
      <c r="AP404" s="53" t="s">
        <v>70</v>
      </c>
      <c r="AQ404" s="47"/>
      <c r="AR404" s="48" t="s">
        <v>113</v>
      </c>
      <c r="AS404" s="49" t="s">
        <v>38</v>
      </c>
      <c r="AT404" s="50" t="str">
        <f>IF(AR404="","-",IF(VLOOKUP(AR404,'S1-TE'!$D$7:$U$58,7,0)=0,"-",IF(AND(AR404=AR404,OR(AS404="T",AS404="P")),VLOOKUP(AR404,'S1-TE'!$D$7:$U$58,7,0),"-")))</f>
        <v>AFS</v>
      </c>
      <c r="AU404" s="50" t="str">
        <f>IF(AR404="","-",IF(VLOOKUP(AR404,'S1-TE'!$D$7:$U$58,8,0)=0,"-",IF(AND(AR404=AR404,OR(AS404="T",AS404="P")),VLOOKUP(AR404,'S1-TE'!$D$7:$U$58,8,0),"-")))</f>
        <v>-</v>
      </c>
      <c r="AV404" s="50" t="str">
        <f>IF(AR404="","-",IF(VLOOKUP(AR404,'S1-TE'!$D$7:$U$58,9,0)=0,"-",IF(AND(AR404=AR404,OR(AS404="T",AS404="P")),VLOOKUP(AR404,'S1-TE'!$D$7:$U$58,9,0),"-")))</f>
        <v>-</v>
      </c>
      <c r="AW404" s="50" t="str">
        <f>IF(AR404="","-",IF(VLOOKUP(AR404,'S1-TE'!$D$7:$U$58,17,0)=0,"-",IF(AND(AR404=AR404,AS404="P"),VLOOKUP(AR404,'S1-TE'!$D$7:$U$58,17,0),"-")))</f>
        <v>-</v>
      </c>
      <c r="AX404" s="51" t="str">
        <f>IF(AR404="","-",IF(VLOOKUP(AR404,'S1-TE'!$D$7:$U$58,18,0)=0,"-",IF(AND(AR404=AR404,AS404="P"),VLOOKUP(AR404,'S1-TE'!$D$7:$U$58,18,0),"-")))</f>
        <v>-</v>
      </c>
      <c r="AY404" s="52" t="s">
        <v>112</v>
      </c>
      <c r="AZ404" s="53" t="s">
        <v>88</v>
      </c>
      <c r="BA404" s="22"/>
      <c r="BB404" s="22"/>
      <c r="BC404" s="22"/>
      <c r="BD404" s="22"/>
      <c r="BE404" s="2"/>
      <c r="BF404" s="2"/>
      <c r="BG404" s="2"/>
      <c r="BH404" s="2"/>
      <c r="BI404" s="2"/>
      <c r="BJ404" s="2"/>
    </row>
    <row r="405" spans="1:62" ht="14.25" customHeight="1">
      <c r="A405" s="23">
        <v>8</v>
      </c>
      <c r="B405" s="38" t="s">
        <v>731</v>
      </c>
      <c r="C405" s="47"/>
      <c r="D405" s="48" t="s">
        <v>122</v>
      </c>
      <c r="E405" s="49" t="s">
        <v>31</v>
      </c>
      <c r="F405" s="50" t="str">
        <f>IF(D405="","-",IF(VLOOKUP(D405,'S1-MR'!$D$7:$U$61,7,0)=0,"-",IF(AND(D405=D405,OR(E405="T",E405="P")),VLOOKUP(D405,'S1-MR'!$D$7:$U$61,7,0),"-")))</f>
        <v>YMA</v>
      </c>
      <c r="G405" s="50" t="str">
        <f>IF(D405="","-",IF(VLOOKUP(D405,'S1-MR'!$D$7:$U$61,8,0)=0,"-",IF(AND(D405=D405,OR(E405="T",E405="P")),VLOOKUP(D405,'S1-MR'!$D$7:$U$61,8,0),"-")))</f>
        <v>HSS</v>
      </c>
      <c r="H405" s="50" t="str">
        <f>IF(D405="","-",IF(VLOOKUP(D405,'S1-MR'!$D$7:$U$61,9,0)=0,"-",IF(AND(D405=D405,OR(E405="T",E405="P")),VLOOKUP(D405,'S1-MR'!$D$7:$U$61,9,0),"-")))</f>
        <v>-</v>
      </c>
      <c r="I405" s="50" t="str">
        <f>IF(D405="","-",IF(VLOOKUP(D405,'S1-MR'!$D$7:$U$61,17,0)=0,"-",IF(AND(D405=D405,E405="P"),VLOOKUP(D405,'S1-MR'!$D$7:$U$61,17,0),"-")))</f>
        <v>-</v>
      </c>
      <c r="J405" s="51" t="str">
        <f>IF(D405="","-",IF(VLOOKUP(D405,'S1-MR'!$D$7:$U$61,18,0)=0,"-",IF(AND(D405=D405,E405="P"),VLOOKUP(D405,'S1-MR'!$D$7:$U$61,18,0),"-")))</f>
        <v>-</v>
      </c>
      <c r="K405" s="52" t="s">
        <v>120</v>
      </c>
      <c r="L405" s="53" t="s">
        <v>79</v>
      </c>
      <c r="M405" s="47"/>
      <c r="N405" s="48" t="s">
        <v>60</v>
      </c>
      <c r="O405" s="49" t="s">
        <v>31</v>
      </c>
      <c r="P405" s="50" t="str">
        <f>IF(N405="","-",IF(VLOOKUP(N405,'S1-MR'!$D$7:$U$61,7,0)=0,"-",IF(AND(N405=N405,OR(O405="T",O405="P")),VLOOKUP(N405,'S1-MR'!$D$7:$U$61,7,0),"-")))</f>
        <v>-</v>
      </c>
      <c r="Q405" s="50" t="str">
        <f>IF(N405="","-",IF(VLOOKUP(N405,'S1-MR'!$D$7:$U$61,8,0)=0,"-",IF(AND(N405=N405,OR(O405="T",O405="P")),VLOOKUP(N405,'S1-MR'!$D$7:$U$61,8,0),"-")))</f>
        <v>-</v>
      </c>
      <c r="R405" s="50" t="str">
        <f>IF(N405="","-",IF(VLOOKUP(N405,'S1-MR'!$D$7:$U$61,9,0)=0,"-",IF(AND(N405=N405,OR(O405="T",O405="P")),VLOOKUP(N405,'S1-MR'!$D$7:$U$61,9,0),"-")))</f>
        <v>-</v>
      </c>
      <c r="S405" s="50" t="str">
        <f>IF(N405="","-",IF(VLOOKUP(N405,'S1-MR'!$D$7:$U$61,17,0)=0,"-",IF(AND(N405=N405,O405="P"),VLOOKUP(N405,'S1-MR'!$D$7:$U$61,17,0),"-")))</f>
        <v>-</v>
      </c>
      <c r="T405" s="51" t="str">
        <f>IF(N405="","-",IF(VLOOKUP(N405,'S1-MR'!$D$7:$U$61,18,0)=0,"-",IF(AND(N405=N405,O405="P"),VLOOKUP(N405,'S1-MR'!$D$7:$U$61,18,0),"-")))</f>
        <v>-</v>
      </c>
      <c r="U405" s="52" t="s">
        <v>120</v>
      </c>
      <c r="V405" s="53" t="s">
        <v>12</v>
      </c>
      <c r="W405" s="47"/>
      <c r="X405" s="61"/>
      <c r="Y405" s="47"/>
      <c r="Z405" s="50" t="str">
        <f>IF(X405="","-",IF(VLOOKUP(X405,'S1-MR'!$D$7:$U$61,7,0)=0,"-",IF(AND(X405=X405,OR(Y405="T",Y405="P")),VLOOKUP(X405,'S1-MR'!$D$7:$U$61,7,0),"-")))</f>
        <v>-</v>
      </c>
      <c r="AA405" s="50" t="str">
        <f>IF(X405="","-",IF(VLOOKUP(X405,'S1-MR'!$D$7:$U$61,8,0)=0,"-",IF(AND(X405=X405,OR(Y405="T",Y405="P")),VLOOKUP(X405,'S1-MR'!$D$7:$U$61,8,0),"-")))</f>
        <v>-</v>
      </c>
      <c r="AB405" s="50" t="str">
        <f>IF(X405="","-",IF(VLOOKUP(X405,'S1-MR'!$D$7:$U$61,9,0)=0,"-",IF(AND(X405=X405,OR(Y405="T",Y405="P")),VLOOKUP(X405,'S1-MR'!$D$7:$U$61,9,0),"-")))</f>
        <v>-</v>
      </c>
      <c r="AC405" s="50" t="str">
        <f>IF(X405="","-",IF(VLOOKUP(X405,'S1-MR'!$D$7:$U$61,17,0)=0,"-",IF(AND(X405=X405,Y405="P"),VLOOKUP(X405,'S1-MR'!$D$7:$U$61,17,0),"-")))</f>
        <v>-</v>
      </c>
      <c r="AD405" s="51" t="str">
        <f>IF(X405="","-",IF(VLOOKUP(X405,'S1-MR'!$D$7:$U$61,18,0)=0,"-",IF(AND(X405=X405,Y405="P"),VLOOKUP(X405,'S1-MR'!$D$7:$U$61,18,0),"-")))</f>
        <v>-</v>
      </c>
      <c r="AE405" s="52" t="s">
        <v>120</v>
      </c>
      <c r="AF405" s="56"/>
      <c r="AG405" s="47"/>
      <c r="AH405" s="61"/>
      <c r="AI405" s="47"/>
      <c r="AJ405" s="50" t="str">
        <f>IF(AH405="","-",IF(VLOOKUP(AH405,'S1-MR'!$D$7:$U$61,7,0)=0,"-",IF(AND(AH405=AH405,OR(AI405="T",AI405="P")),VLOOKUP(AH405,'S1-MR'!$D$7:$U$61,7,0),"-")))</f>
        <v>-</v>
      </c>
      <c r="AK405" s="50" t="str">
        <f>IF(AH405="","-",IF(VLOOKUP(AH405,'S1-MR'!$D$7:$U$61,8,0)=0,"-",IF(AND(AH405=AH405,OR(AI405="T",AI405="P")),VLOOKUP(AH405,'S1-MR'!$D$7:$U$61,8,0),"-")))</f>
        <v>-</v>
      </c>
      <c r="AL405" s="50" t="str">
        <f>IF(AH405="","-",IF(VLOOKUP(AH405,'S1-MR'!$D$7:$U$61,9,0)=0,"-",IF(AND(AH405=AH405,OR(AI405="T",AI405="P")),VLOOKUP(AH405,'S1-MR'!$D$7:$U$61,9,0),"-")))</f>
        <v>-</v>
      </c>
      <c r="AM405" s="50" t="str">
        <f>IF(AH405="","-",IF(VLOOKUP(AH405,'S1-MR'!$D$7:$U$61,17,0)=0,"-",IF(AND(AH405=AH405,AI405="P"),VLOOKUP(AH405,'S1-MR'!$D$7:$U$61,17,0),"-")))</f>
        <v>-</v>
      </c>
      <c r="AN405" s="51" t="str">
        <f>IF(AH405="","-",IF(VLOOKUP(AH405,'S1-MR'!$D$7:$U$61,18,0)=0,"-",IF(AND(AH405=AH405,AI405="P"),VLOOKUP(AH405,'S1-MR'!$D$7:$U$61,18,0),"-")))</f>
        <v>-</v>
      </c>
      <c r="AO405" s="52" t="s">
        <v>120</v>
      </c>
      <c r="AP405" s="56"/>
      <c r="AQ405" s="47"/>
      <c r="AR405" s="61"/>
      <c r="AS405" s="47"/>
      <c r="AT405" s="50" t="str">
        <f>IF(AR405="","-",IF(VLOOKUP(AR405,'S1-MR'!$D$7:$U$61,7,0)=0,"-",IF(AND(AR405=AR405,OR(AS405="T",AS405="P")),VLOOKUP(AR405,'S1-MR'!$D$7:$U$61,7,0),"-")))</f>
        <v>-</v>
      </c>
      <c r="AU405" s="50" t="str">
        <f>IF(AR405="","-",IF(VLOOKUP(AR405,'S1-MR'!$D$7:$U$61,8,0)=0,"-",IF(AND(AR405=AR405,OR(AS405="T",AS405="P")),VLOOKUP(AR405,'S1-MR'!$D$7:$U$61,8,0),"-")))</f>
        <v>-</v>
      </c>
      <c r="AV405" s="50" t="str">
        <f>IF(AR405="","-",IF(VLOOKUP(AR405,'S1-MR'!$D$7:$U$61,9,0)=0,"-",IF(AND(AR405=AR405,OR(AS405="T",AS405="P")),VLOOKUP(AR405,'S1-MR'!$D$7:$U$61,9,0),"-")))</f>
        <v>-</v>
      </c>
      <c r="AW405" s="50" t="str">
        <f>IF(AR405="","-",IF(VLOOKUP(AR405,'S1-MR'!$D$7:$U$61,17,0)=0,"-",IF(AND(AR405=AR405,AS405="P"),VLOOKUP(AR405,'S1-MR'!$D$7:$U$61,17,0),"-")))</f>
        <v>-</v>
      </c>
      <c r="AX405" s="51" t="str">
        <f>IF(AR405="","-",IF(VLOOKUP(AR405,'S1-MR'!$D$7:$U$61,18,0)=0,"-",IF(AND(AR405=AR405,AS405="P"),VLOOKUP(AR405,'S1-MR'!$D$7:$U$61,18,0),"-")))</f>
        <v>-</v>
      </c>
      <c r="AY405" s="52" t="s">
        <v>120</v>
      </c>
      <c r="AZ405" s="56"/>
      <c r="BA405" s="22"/>
      <c r="BB405" s="22"/>
      <c r="BC405" s="22"/>
      <c r="BD405" s="22"/>
      <c r="BE405" s="2"/>
      <c r="BF405" s="2"/>
      <c r="BG405" s="2"/>
      <c r="BH405" s="2"/>
      <c r="BI405" s="2"/>
      <c r="BJ405" s="2"/>
    </row>
    <row r="406" spans="1:62" ht="14.25" customHeight="1">
      <c r="A406" s="23">
        <v>8</v>
      </c>
      <c r="B406" s="38" t="s">
        <v>731</v>
      </c>
      <c r="C406" s="47"/>
      <c r="D406" s="48" t="s">
        <v>122</v>
      </c>
      <c r="E406" s="49" t="s">
        <v>31</v>
      </c>
      <c r="F406" s="50" t="str">
        <f>IF(D406="","-",IF(VLOOKUP(D406,'S1-MR'!$D$7:$U$61,7,0)=0,"-",IF(AND(D406=D406,OR(E406="T",E406="P")),VLOOKUP(D406,'S1-MR'!$D$7:$U$61,7,0),"-")))</f>
        <v>YMA</v>
      </c>
      <c r="G406" s="50" t="str">
        <f>IF(D406="","-",IF(VLOOKUP(D406,'S1-MR'!$D$7:$U$61,8,0)=0,"-",IF(AND(D406=D406,OR(E406="T",E406="P")),VLOOKUP(D406,'S1-MR'!$D$7:$U$61,8,0),"-")))</f>
        <v>HSS</v>
      </c>
      <c r="H406" s="50" t="str">
        <f>IF(D406="","-",IF(VLOOKUP(D406,'S1-MR'!$D$7:$U$61,9,0)=0,"-",IF(AND(D406=D406,OR(E406="T",E406="P")),VLOOKUP(D406,'S1-MR'!$D$7:$U$61,9,0),"-")))</f>
        <v>-</v>
      </c>
      <c r="I406" s="50" t="str">
        <f>IF(D406="","-",IF(VLOOKUP(D406,'S1-MR'!$D$7:$U$61,17,0)=0,"-",IF(AND(D406=D406,E406="P"),VLOOKUP(D406,'S1-MR'!$D$7:$U$61,17,0),"-")))</f>
        <v>-</v>
      </c>
      <c r="J406" s="51" t="str">
        <f>IF(D406="","-",IF(VLOOKUP(D406,'S1-MR'!$D$7:$U$61,18,0)=0,"-",IF(AND(D406=D406,E406="P"),VLOOKUP(D406,'S1-MR'!$D$7:$U$61,18,0),"-")))</f>
        <v>-</v>
      </c>
      <c r="K406" s="52" t="s">
        <v>127</v>
      </c>
      <c r="L406" s="53" t="s">
        <v>79</v>
      </c>
      <c r="M406" s="47"/>
      <c r="N406" s="48" t="s">
        <v>60</v>
      </c>
      <c r="O406" s="49" t="s">
        <v>31</v>
      </c>
      <c r="P406" s="50" t="str">
        <f>IF(N406="","-",IF(VLOOKUP(N406,'S1-MR'!$D$7:$U$61,7,0)=0,"-",IF(AND(N406=N406,OR(O406="T",O406="P")),VLOOKUP(N406,'S1-MR'!$D$7:$U$61,7,0),"-")))</f>
        <v>-</v>
      </c>
      <c r="Q406" s="50" t="str">
        <f>IF(N406="","-",IF(VLOOKUP(N406,'S1-MR'!$D$7:$U$61,8,0)=0,"-",IF(AND(N406=N406,OR(O406="T",O406="P")),VLOOKUP(N406,'S1-MR'!$D$7:$U$61,8,0),"-")))</f>
        <v>-</v>
      </c>
      <c r="R406" s="50" t="str">
        <f>IF(N406="","-",IF(VLOOKUP(N406,'S1-MR'!$D$7:$U$61,9,0)=0,"-",IF(AND(N406=N406,OR(O406="T",O406="P")),VLOOKUP(N406,'S1-MR'!$D$7:$U$61,9,0),"-")))</f>
        <v>-</v>
      </c>
      <c r="S406" s="50" t="str">
        <f>IF(N406="","-",IF(VLOOKUP(N406,'S1-MR'!$D$7:$U$61,17,0)=0,"-",IF(AND(N406=N406,O406="P"),VLOOKUP(N406,'S1-MR'!$D$7:$U$61,17,0),"-")))</f>
        <v>-</v>
      </c>
      <c r="T406" s="51" t="str">
        <f>IF(N406="","-",IF(VLOOKUP(N406,'S1-MR'!$D$7:$U$61,18,0)=0,"-",IF(AND(N406=N406,O406="P"),VLOOKUP(N406,'S1-MR'!$D$7:$U$61,18,0),"-")))</f>
        <v>-</v>
      </c>
      <c r="U406" s="52" t="s">
        <v>127</v>
      </c>
      <c r="V406" s="53" t="s">
        <v>12</v>
      </c>
      <c r="W406" s="47"/>
      <c r="X406" s="61"/>
      <c r="Y406" s="47"/>
      <c r="Z406" s="50" t="str">
        <f>IF(X406="","-",IF(VLOOKUP(X406,'S1-MR'!$D$7:$U$61,7,0)=0,"-",IF(AND(X406=X406,OR(Y406="T",Y406="P")),VLOOKUP(X406,'S1-MR'!$D$7:$U$61,7,0),"-")))</f>
        <v>-</v>
      </c>
      <c r="AA406" s="50" t="str">
        <f>IF(X406="","-",IF(VLOOKUP(X406,'S1-MR'!$D$7:$U$61,8,0)=0,"-",IF(AND(X406=X406,OR(Y406="T",Y406="P")),VLOOKUP(X406,'S1-MR'!$D$7:$U$61,8,0),"-")))</f>
        <v>-</v>
      </c>
      <c r="AB406" s="50" t="str">
        <f>IF(X406="","-",IF(VLOOKUP(X406,'S1-MR'!$D$7:$U$61,9,0)=0,"-",IF(AND(X406=X406,OR(Y406="T",Y406="P")),VLOOKUP(X406,'S1-MR'!$D$7:$U$61,9,0),"-")))</f>
        <v>-</v>
      </c>
      <c r="AC406" s="50" t="str">
        <f>IF(X406="","-",IF(VLOOKUP(X406,'S1-MR'!$D$7:$U$61,17,0)=0,"-",IF(AND(X406=X406,Y406="P"),VLOOKUP(X406,'S1-MR'!$D$7:$U$61,17,0),"-")))</f>
        <v>-</v>
      </c>
      <c r="AD406" s="51" t="str">
        <f>IF(X406="","-",IF(VLOOKUP(X406,'S1-MR'!$D$7:$U$61,18,0)=0,"-",IF(AND(X406=X406,Y406="P"),VLOOKUP(X406,'S1-MR'!$D$7:$U$61,18,0),"-")))</f>
        <v>-</v>
      </c>
      <c r="AE406" s="52" t="s">
        <v>127</v>
      </c>
      <c r="AF406" s="56"/>
      <c r="AG406" s="47"/>
      <c r="AH406" s="61"/>
      <c r="AI406" s="47"/>
      <c r="AJ406" s="50" t="str">
        <f>IF(AH406="","-",IF(VLOOKUP(AH406,'S1-MR'!$D$7:$U$61,7,0)=0,"-",IF(AND(AH406=AH406,OR(AI406="T",AI406="P")),VLOOKUP(AH406,'S1-MR'!$D$7:$U$61,7,0),"-")))</f>
        <v>-</v>
      </c>
      <c r="AK406" s="50" t="str">
        <f>IF(AH406="","-",IF(VLOOKUP(AH406,'S1-MR'!$D$7:$U$61,8,0)=0,"-",IF(AND(AH406=AH406,OR(AI406="T",AI406="P")),VLOOKUP(AH406,'S1-MR'!$D$7:$U$61,8,0),"-")))</f>
        <v>-</v>
      </c>
      <c r="AL406" s="50" t="str">
        <f>IF(AH406="","-",IF(VLOOKUP(AH406,'S1-MR'!$D$7:$U$61,9,0)=0,"-",IF(AND(AH406=AH406,OR(AI406="T",AI406="P")),VLOOKUP(AH406,'S1-MR'!$D$7:$U$61,9,0),"-")))</f>
        <v>-</v>
      </c>
      <c r="AM406" s="50" t="str">
        <f>IF(AH406="","-",IF(VLOOKUP(AH406,'S1-MR'!$D$7:$U$61,17,0)=0,"-",IF(AND(AH406=AH406,AI406="P"),VLOOKUP(AH406,'S1-MR'!$D$7:$U$61,17,0),"-")))</f>
        <v>-</v>
      </c>
      <c r="AN406" s="51" t="str">
        <f>IF(AH406="","-",IF(VLOOKUP(AH406,'S1-MR'!$D$7:$U$61,18,0)=0,"-",IF(AND(AH406=AH406,AI406="P"),VLOOKUP(AH406,'S1-MR'!$D$7:$U$61,18,0),"-")))</f>
        <v>-</v>
      </c>
      <c r="AO406" s="52" t="s">
        <v>127</v>
      </c>
      <c r="AP406" s="56"/>
      <c r="AQ406" s="47"/>
      <c r="AR406" s="61"/>
      <c r="AS406" s="47"/>
      <c r="AT406" s="50" t="str">
        <f>IF(AR406="","-",IF(VLOOKUP(AR406,'S1-MR'!$D$7:$U$61,7,0)=0,"-",IF(AND(AR406=AR406,OR(AS406="T",AS406="P")),VLOOKUP(AR406,'S1-MR'!$D$7:$U$61,7,0),"-")))</f>
        <v>-</v>
      </c>
      <c r="AU406" s="50" t="str">
        <f>IF(AR406="","-",IF(VLOOKUP(AR406,'S1-MR'!$D$7:$U$61,8,0)=0,"-",IF(AND(AR406=AR406,OR(AS406="T",AS406="P")),VLOOKUP(AR406,'S1-MR'!$D$7:$U$61,8,0),"-")))</f>
        <v>-</v>
      </c>
      <c r="AV406" s="50" t="str">
        <f>IF(AR406="","-",IF(VLOOKUP(AR406,'S1-MR'!$D$7:$U$61,9,0)=0,"-",IF(AND(AR406=AR406,OR(AS406="T",AS406="P")),VLOOKUP(AR406,'S1-MR'!$D$7:$U$61,9,0),"-")))</f>
        <v>-</v>
      </c>
      <c r="AW406" s="50" t="str">
        <f>IF(AR406="","-",IF(VLOOKUP(AR406,'S1-MR'!$D$7:$U$61,17,0)=0,"-",IF(AND(AR406=AR406,AS406="P"),VLOOKUP(AR406,'S1-MR'!$D$7:$U$61,17,0),"-")))</f>
        <v>-</v>
      </c>
      <c r="AX406" s="51" t="str">
        <f>IF(AR406="","-",IF(VLOOKUP(AR406,'S1-MR'!$D$7:$U$61,18,0)=0,"-",IF(AND(AR406=AR406,AS406="P"),VLOOKUP(AR406,'S1-MR'!$D$7:$U$61,18,0),"-")))</f>
        <v>-</v>
      </c>
      <c r="AY406" s="52" t="s">
        <v>127</v>
      </c>
      <c r="AZ406" s="56"/>
      <c r="BA406" s="22"/>
      <c r="BB406" s="22"/>
      <c r="BC406" s="22"/>
      <c r="BD406" s="22"/>
      <c r="BE406" s="2"/>
      <c r="BF406" s="2"/>
      <c r="BG406" s="2"/>
      <c r="BH406" s="2"/>
      <c r="BI406" s="2"/>
      <c r="BJ406" s="2"/>
    </row>
    <row r="407" spans="1:62" ht="14.25" customHeight="1">
      <c r="A407" s="23">
        <v>8</v>
      </c>
      <c r="B407" s="38" t="s">
        <v>731</v>
      </c>
      <c r="C407" s="47"/>
      <c r="D407" s="48"/>
      <c r="E407" s="49"/>
      <c r="F407" s="50" t="str">
        <f>IF(D407="","-",IF(VLOOKUP(D407,'S1-TB'!$D$7:$U$58,7,0)=0,"-",IF(AND(D407=D407,OR(E407="T",E407="P")),VLOOKUP(D407,'S1-TB'!$D$7:$U$58,7,0),"-")))</f>
        <v>-</v>
      </c>
      <c r="G407" s="50" t="str">
        <f>IF(D407="","-",IF(VLOOKUP(D407,'S1-TB'!$D$7:$U$58,8,0)=0,"-",IF(AND(D407=D407,OR(E407="T",E407="P")),VLOOKUP(D407,'S1-TB'!$D$7:$U$58,8,0),"-")))</f>
        <v>-</v>
      </c>
      <c r="H407" s="50" t="str">
        <f>IF(D407="","-",IF(VLOOKUP(D407,'S1-TB'!$D$7:$U$58,9,0)=0,"-",IF(AND(D407=D407,OR(E407="T",E407="P")),VLOOKUP(D407,'S1-TB'!$D$7:$U$58,9,0),"-")))</f>
        <v>-</v>
      </c>
      <c r="I407" s="50" t="str">
        <f>IF(D407="","-",IF(VLOOKUP(D407,'S1-TB'!$D$7:$U$58,17,0)=0,"-",IF(AND(D407=D407,E407="P"),VLOOKUP(D407,'S1-TB'!$D$7:$U$58,17,0),"-")))</f>
        <v>-</v>
      </c>
      <c r="J407" s="51" t="str">
        <f>IF(D407="","-",IF(VLOOKUP(D407,'S1-TB'!$D$7:$U$58,18,0)=0,"-",IF(AND(D407=D407,E407="P"),VLOOKUP(D407,'S1-TB'!$D$7:$U$58,18,0),"-")))</f>
        <v>-</v>
      </c>
      <c r="K407" s="52" t="s">
        <v>132</v>
      </c>
      <c r="L407" s="56"/>
      <c r="M407" s="47"/>
      <c r="N407" s="48" t="s">
        <v>60</v>
      </c>
      <c r="O407" s="49" t="s">
        <v>31</v>
      </c>
      <c r="P407" s="50" t="str">
        <f>IF(N407="","-",IF(VLOOKUP(N407,'S1-TB'!$D$7:$U$58,7,0)=0,"-",IF(AND(N407=N407,OR(O407="T",O407="P")),VLOOKUP(N407,'S1-TB'!$D$7:$U$58,7,0),"-")))</f>
        <v>-</v>
      </c>
      <c r="Q407" s="50" t="str">
        <f>IF(N407="","-",IF(VLOOKUP(N407,'S1-TB'!$D$7:$U$58,8,0)=0,"-",IF(AND(N407=N407,OR(O407="T",O407="P")),VLOOKUP(N407,'S1-TB'!$D$7:$U$58,8,0),"-")))</f>
        <v>-</v>
      </c>
      <c r="R407" s="50" t="str">
        <f>IF(N407="","-",IF(VLOOKUP(N407,'S1-TB'!$D$7:$U$58,9,0)=0,"-",IF(AND(N407=N407,OR(O407="T",O407="P")),VLOOKUP(N407,'S1-TB'!$D$7:$U$58,9,0),"-")))</f>
        <v>-</v>
      </c>
      <c r="S407" s="50" t="str">
        <f>IF(N407="","-",IF(VLOOKUP(N407,'S1-TB'!$D$7:$U$58,17,0)=0,"-",IF(AND(N407=N407,O407="P"),VLOOKUP(N407,'S1-TB'!$D$7:$U$58,17,0),"-")))</f>
        <v>-</v>
      </c>
      <c r="T407" s="51" t="str">
        <f>IF(N407="","-",IF(VLOOKUP(N407,'S1-TB'!$D$7:$U$58,18,0)=0,"-",IF(AND(N407=N407,O407="P"),VLOOKUP(N407,'S1-TB'!$D$7:$U$58,18,0),"-")))</f>
        <v>-</v>
      </c>
      <c r="U407" s="52" t="s">
        <v>132</v>
      </c>
      <c r="V407" s="53" t="s">
        <v>12</v>
      </c>
      <c r="W407" s="47"/>
      <c r="X407" s="48" t="s">
        <v>113</v>
      </c>
      <c r="Y407" s="49" t="s">
        <v>31</v>
      </c>
      <c r="Z407" s="50" t="str">
        <f>IF(X407="","-",IF(VLOOKUP(X407,'S1-TB'!$D$7:$U$58,7,0)=0,"-",IF(AND(X407=X407,OR(Y407="T",Y407="P")),VLOOKUP(X407,'S1-TB'!$D$7:$U$58,7,0),"-")))</f>
        <v>GDE</v>
      </c>
      <c r="AA407" s="50" t="str">
        <f>IF(X407="","-",IF(VLOOKUP(X407,'S1-TB'!$D$7:$U$58,8,0)=0,"-",IF(AND(X407=X407,OR(Y407="T",Y407="P")),VLOOKUP(X407,'S1-TB'!$D$7:$U$58,8,0),"-")))</f>
        <v>-</v>
      </c>
      <c r="AB407" s="50" t="str">
        <f>IF(X407="","-",IF(VLOOKUP(X407,'S1-TB'!$D$7:$U$58,9,0)=0,"-",IF(AND(X407=X407,OR(Y407="T",Y407="P")),VLOOKUP(X407,'S1-TB'!$D$7:$U$58,9,0),"-")))</f>
        <v>-</v>
      </c>
      <c r="AC407" s="50" t="str">
        <f>IF(X407="","-",IF(VLOOKUP(X407,'S1-TB'!$D$7:$U$58,17,0)=0,"-",IF(AND(X407=X407,Y407="P"),VLOOKUP(X407,'S1-TB'!$D$7:$U$58,17,0),"-")))</f>
        <v>-</v>
      </c>
      <c r="AD407" s="51" t="str">
        <f>IF(X407="","-",IF(VLOOKUP(X407,'S1-TB'!$D$7:$U$58,18,0)=0,"-",IF(AND(X407=X407,Y407="P"),VLOOKUP(X407,'S1-TB'!$D$7:$U$58,18,0),"-")))</f>
        <v>-</v>
      </c>
      <c r="AE407" s="52" t="s">
        <v>132</v>
      </c>
      <c r="AF407" s="53" t="s">
        <v>88</v>
      </c>
      <c r="AG407" s="47"/>
      <c r="AH407" s="48" t="s">
        <v>100</v>
      </c>
      <c r="AI407" s="49" t="s">
        <v>31</v>
      </c>
      <c r="AJ407" s="50" t="str">
        <f>IF(AH407="","-",IF(VLOOKUP(AH407,'S1-TB'!$D$7:$U$58,7,0)=0,"-",IF(AND(AH407=AH407,OR(AI407="T",AI407="P")),VLOOKUP(AH407,'S1-TB'!$D$7:$U$58,7,0),"-")))</f>
        <v>YBN</v>
      </c>
      <c r="AK407" s="50" t="str">
        <f>IF(AH407="","-",IF(VLOOKUP(AH407,'S1-TB'!$D$7:$U$58,8,0)=0,"-",IF(AND(AH407=AH407,OR(AI407="T",AI407="P")),VLOOKUP(AH407,'S1-TB'!$D$7:$U$58,8,0),"-")))</f>
        <v>-</v>
      </c>
      <c r="AL407" s="50" t="str">
        <f>IF(AH407="","-",IF(VLOOKUP(AH407,'S1-TB'!$D$7:$U$58,9,0)=0,"-",IF(AND(AH407=AH407,OR(AI407="T",AI407="P")),VLOOKUP(AH407,'S1-TB'!$D$7:$U$58,9,0),"-")))</f>
        <v>-</v>
      </c>
      <c r="AM407" s="50" t="str">
        <f>IF(AH407="","-",IF(VLOOKUP(AH407,'S1-TB'!$D$7:$U$58,17,0)=0,"-",IF(AND(AH407=AH407,AI407="P"),VLOOKUP(AH407,'S1-TB'!$D$7:$U$58,17,0),"-")))</f>
        <v>-</v>
      </c>
      <c r="AN407" s="51" t="str">
        <f>IF(AH407="","-",IF(VLOOKUP(AH407,'S1-TB'!$D$7:$U$58,18,0)=0,"-",IF(AND(AH407=AH407,AI407="P"),VLOOKUP(AH407,'S1-TB'!$D$7:$U$58,18,0),"-")))</f>
        <v>-</v>
      </c>
      <c r="AO407" s="52" t="s">
        <v>132</v>
      </c>
      <c r="AP407" s="53" t="s">
        <v>85</v>
      </c>
      <c r="AQ407" s="47"/>
      <c r="AR407" s="48"/>
      <c r="AS407" s="49"/>
      <c r="AT407" s="50" t="str">
        <f>IF(AR407="","-",IF(VLOOKUP(AR407,'S1-TB'!$D$7:$U$58,7,0)=0,"-",IF(AND(AR407=AR407,OR(AS407="T",AS407="P")),VLOOKUP(AR407,'S1-TB'!$D$7:$U$58,7,0),"-")))</f>
        <v>-</v>
      </c>
      <c r="AU407" s="50" t="str">
        <f>IF(AR407="","-",IF(VLOOKUP(AR407,'S1-TB'!$D$7:$U$58,8,0)=0,"-",IF(AND(AR407=AR407,OR(AS407="T",AS407="P")),VLOOKUP(AR407,'S1-TB'!$D$7:$U$58,8,0),"-")))</f>
        <v>-</v>
      </c>
      <c r="AV407" s="50" t="str">
        <f>IF(AR407="","-",IF(VLOOKUP(AR407,'S1-TB'!$D$7:$U$58,9,0)=0,"-",IF(AND(AR407=AR407,OR(AS407="T",AS407="P")),VLOOKUP(AR407,'S1-TB'!$D$7:$U$58,9,0),"-")))</f>
        <v>-</v>
      </c>
      <c r="AW407" s="50" t="str">
        <f>IF(AR407="","-",IF(VLOOKUP(AR407,'S1-TB'!$D$7:$U$58,17,0)=0,"-",IF(AND(AR407=AR407,AS407="P"),VLOOKUP(AR407,'S1-TB'!$D$7:$U$58,17,0),"-")))</f>
        <v>-</v>
      </c>
      <c r="AX407" s="51" t="str">
        <f>IF(AR407="","-",IF(VLOOKUP(AR407,'S1-TB'!$D$7:$U$58,18,0)=0,"-",IF(AND(AR407=AR407,AS407="P"),VLOOKUP(AR407,'S1-TB'!$D$7:$U$58,18,0),"-")))</f>
        <v>-</v>
      </c>
      <c r="AY407" s="52" t="s">
        <v>132</v>
      </c>
      <c r="AZ407" s="53"/>
      <c r="BA407" s="22"/>
      <c r="BB407" s="22"/>
      <c r="BC407" s="22"/>
      <c r="BD407" s="22"/>
      <c r="BE407" s="2"/>
      <c r="BF407" s="2"/>
      <c r="BG407" s="2"/>
      <c r="BH407" s="2"/>
      <c r="BI407" s="2"/>
      <c r="BJ407" s="2"/>
    </row>
    <row r="408" spans="1:62" ht="14.25" customHeight="1">
      <c r="A408" s="23">
        <v>8</v>
      </c>
      <c r="B408" s="38" t="s">
        <v>731</v>
      </c>
      <c r="C408" s="66"/>
      <c r="D408" s="67"/>
      <c r="E408" s="66"/>
      <c r="F408" s="68"/>
      <c r="G408" s="68"/>
      <c r="H408" s="68"/>
      <c r="I408" s="68"/>
      <c r="J408" s="69"/>
      <c r="K408" s="70"/>
      <c r="L408" s="71"/>
      <c r="M408" s="66"/>
      <c r="N408" s="67"/>
      <c r="O408" s="66"/>
      <c r="P408" s="68"/>
      <c r="Q408" s="68"/>
      <c r="R408" s="68"/>
      <c r="S408" s="68"/>
      <c r="T408" s="69"/>
      <c r="U408" s="70"/>
      <c r="V408" s="71"/>
      <c r="W408" s="66"/>
      <c r="X408" s="67"/>
      <c r="Y408" s="66"/>
      <c r="Z408" s="68"/>
      <c r="AA408" s="68"/>
      <c r="AB408" s="68"/>
      <c r="AC408" s="68"/>
      <c r="AD408" s="69"/>
      <c r="AE408" s="70"/>
      <c r="AF408" s="71"/>
      <c r="AG408" s="66"/>
      <c r="AH408" s="67"/>
      <c r="AI408" s="66"/>
      <c r="AJ408" s="68"/>
      <c r="AK408" s="68"/>
      <c r="AL408" s="68"/>
      <c r="AM408" s="68"/>
      <c r="AN408" s="69"/>
      <c r="AO408" s="70"/>
      <c r="AP408" s="71"/>
      <c r="AQ408" s="66"/>
      <c r="AR408" s="67"/>
      <c r="AS408" s="66"/>
      <c r="AT408" s="68"/>
      <c r="AU408" s="68"/>
      <c r="AV408" s="68"/>
      <c r="AW408" s="68"/>
      <c r="AX408" s="69"/>
      <c r="AY408" s="70"/>
      <c r="AZ408" s="71"/>
      <c r="BA408" s="22"/>
      <c r="BB408" s="22"/>
      <c r="BC408" s="22"/>
      <c r="BD408" s="22"/>
      <c r="BE408" s="2"/>
      <c r="BF408" s="2"/>
      <c r="BG408" s="2"/>
      <c r="BH408" s="2"/>
      <c r="BI408" s="2"/>
      <c r="BJ408" s="2"/>
    </row>
    <row r="409" spans="1:62" ht="14.25" customHeight="1">
      <c r="A409" s="23">
        <v>8</v>
      </c>
      <c r="B409" s="38" t="s">
        <v>731</v>
      </c>
      <c r="C409" s="72"/>
      <c r="D409" s="73" t="s">
        <v>156</v>
      </c>
      <c r="E409" s="74" t="s">
        <v>38</v>
      </c>
      <c r="F409" s="75" t="str">
        <f>IF(D409="","-",IF(VLOOKUP(D409,'D3 TI'!$D$7:$U$47,7,0)=0,"-",IF(AND(D409=D409,OR(E409="T",E409="P")),VLOOKUP(D409,'D3 TI'!$D$7:$U$47,7,0),"-")))</f>
        <v>VES</v>
      </c>
      <c r="G409" s="75" t="str">
        <f>IF(D409="","-",IF(VLOOKUP(D409,'D3 TI'!$D$7:$U$47,8,0)=0,"-",IF(AND(D409=D409,OR(E409="T",E409="P")),VLOOKUP(D409,'D3 TI'!$D$7:$U$47,8,0),"-")))</f>
        <v>-</v>
      </c>
      <c r="H409" s="75" t="str">
        <f>IF(D409="","-",IF(VLOOKUP(D409,'D3 TI'!$D$7:$U$47,9,0)=0,"-",IF(AND(D409=D409,OR(E409="T",E409="P")),VLOOKUP(D409,'D3 TI'!$D$7:$U$47,9,0),"-")))</f>
        <v>-</v>
      </c>
      <c r="I409" s="75" t="str">
        <f>IF(D409="","-",IF(VLOOKUP(D409,'D3 TI'!$D$7:$U$47,17,0)=0,"-",IF(AND(D409=D409,E409="P"),VLOOKUP(D409,'D3 TI'!$D$7:$U$47,17,0),"-")))</f>
        <v>SEP</v>
      </c>
      <c r="J409" s="76" t="str">
        <f>IF(D409="","-",IF(VLOOKUP(D409,'D3 TI'!$D$7:$U$47,18,0)=0,"-",IF(AND(D409=D409,E409="P"),VLOOKUP(D409,'D3 TI'!$D$7:$U$47,18,0),"-")))</f>
        <v>-</v>
      </c>
      <c r="K409" s="77" t="s">
        <v>140</v>
      </c>
      <c r="L409" s="78" t="s">
        <v>46</v>
      </c>
      <c r="M409" s="72"/>
      <c r="N409" s="82"/>
      <c r="O409" s="72"/>
      <c r="P409" s="75" t="str">
        <f>IF(N409="","-",IF(VLOOKUP(N409,'D3 TI'!$D$7:$U$47,7,0)=0,"-",IF(AND(N409=N409,OR(O409="T",O409="P")),VLOOKUP(N409,'D3 TI'!$D$7:$U$47,7,0),"-")))</f>
        <v>-</v>
      </c>
      <c r="Q409" s="75" t="str">
        <f>IF(N409="","-",IF(VLOOKUP(N409,'D3 TI'!$D$7:$U$47,8,0)=0,"-",IF(AND(N409=N409,OR(O409="T",O409="P")),VLOOKUP(N409,'D3 TI'!$D$7:$U$47,8,0),"-")))</f>
        <v>-</v>
      </c>
      <c r="R409" s="75" t="str">
        <f>IF(N409="","-",IF(VLOOKUP(N409,'D3 TI'!$D$7:$U$47,9,0)=0,"-",IF(AND(N409=N409,OR(O409="T",O409="P")),VLOOKUP(N409,'D3 TI'!$D$7:$U$47,9,0),"-")))</f>
        <v>-</v>
      </c>
      <c r="S409" s="75" t="str">
        <f>IF(N409="","-",IF(VLOOKUP(N409,'D3 TI'!$D$7:$U$47,17,0)=0,"-",IF(AND(N409=N409,O409="P"),VLOOKUP(N409,'D3 TI'!$D$7:$U$47,17,0),"-")))</f>
        <v>-</v>
      </c>
      <c r="T409" s="76" t="str">
        <f>IF(N409="","-",IF(VLOOKUP(N409,'D3 TI'!$D$7:$U$47,18,0)=0,"-",IF(AND(N409=N409,O409="P"),VLOOKUP(N409,'D3 TI'!$D$7:$U$47,18,0),"-")))</f>
        <v>-</v>
      </c>
      <c r="U409" s="79" t="s">
        <v>140</v>
      </c>
      <c r="V409" s="81"/>
      <c r="W409" s="72"/>
      <c r="X409" s="82"/>
      <c r="Y409" s="72"/>
      <c r="Z409" s="75" t="str">
        <f>IF(X409="","-",IF(VLOOKUP(X409,'D3 TI'!$D$7:$U$47,7,0)=0,"-",IF(AND(X409=X409,OR(Y409="T",Y409="P")),VLOOKUP(X409,'D3 TI'!$D$7:$U$47,7,0),"-")))</f>
        <v>-</v>
      </c>
      <c r="AA409" s="75" t="str">
        <f>IF(X409="","-",IF(VLOOKUP(X409,'D3 TI'!$D$7:$U$47,8,0)=0,"-",IF(AND(X409=X409,OR(Y409="T",Y409="P")),VLOOKUP(X409,'D3 TI'!$D$7:$U$47,8,0),"-")))</f>
        <v>-</v>
      </c>
      <c r="AB409" s="75" t="str">
        <f>IF(X409="","-",IF(VLOOKUP(X409,'D3 TI'!$D$7:$U$47,9,0)=0,"-",IF(AND(X409=X409,OR(Y409="T",Y409="P")),VLOOKUP(X409,'D3 TI'!$D$7:$U$47,9,0),"-")))</f>
        <v>-</v>
      </c>
      <c r="AC409" s="75" t="str">
        <f>IF(X409="","-",IF(VLOOKUP(X409,'D3 TI'!$D$7:$U$47,17,0)=0,"-",IF(AND(X409=X409,Y409="P"),VLOOKUP(X409,'D3 TI'!$D$7:$U$47,17,0),"-")))</f>
        <v>-</v>
      </c>
      <c r="AD409" s="76" t="str">
        <f>IF(X409="","-",IF(VLOOKUP(X409,'D3 TI'!$D$7:$U$47,18,0)=0,"-",IF(AND(X409=X409,Y409="P"),VLOOKUP(X409,'D3 TI'!$D$7:$U$47,18,0),"-")))</f>
        <v>-</v>
      </c>
      <c r="AE409" s="79" t="s">
        <v>140</v>
      </c>
      <c r="AF409" s="81"/>
      <c r="AG409" s="72"/>
      <c r="AH409" s="82"/>
      <c r="AI409" s="72"/>
      <c r="AJ409" s="75" t="str">
        <f>IF(AH409="","-",IF(VLOOKUP(AH409,'D3 TI'!$D$7:$U$47,7,0)=0,"-",IF(AND(AH409=AH409,OR(AI409="T",AI409="P")),VLOOKUP(AH409,'D3 TI'!$D$7:$U$47,7,0),"-")))</f>
        <v>-</v>
      </c>
      <c r="AK409" s="75" t="str">
        <f>IF(AH409="","-",IF(VLOOKUP(AH409,'D3 TI'!$D$7:$U$47,8,0)=0,"-",IF(AND(AH409=AH409,OR(AI409="T",AI409="P")),VLOOKUP(AH409,'D3 TI'!$D$7:$U$47,8,0),"-")))</f>
        <v>-</v>
      </c>
      <c r="AL409" s="75" t="str">
        <f>IF(AH409="","-",IF(VLOOKUP(AH409,'D3 TI'!$D$7:$U$47,9,0)=0,"-",IF(AND(AH409=AH409,OR(AI409="T",AI409="P")),VLOOKUP(AH409,'D3 TI'!$D$7:$U$47,9,0),"-")))</f>
        <v>-</v>
      </c>
      <c r="AM409" s="75" t="str">
        <f>IF(AH409="","-",IF(VLOOKUP(AH409,'D3 TI'!$D$7:$U$47,17,0)=0,"-",IF(AND(AH409=AH409,AI409="P"),VLOOKUP(AH409,'D3 TI'!$D$7:$U$47,17,0),"-")))</f>
        <v>-</v>
      </c>
      <c r="AN409" s="76" t="str">
        <f>IF(AH409="","-",IF(VLOOKUP(AH409,'D3 TI'!$D$7:$U$47,18,0)=0,"-",IF(AND(AH409=AH409,AI409="P"),VLOOKUP(AH409,'D3 TI'!$D$7:$U$47,18,0),"-")))</f>
        <v>-</v>
      </c>
      <c r="AO409" s="79" t="s">
        <v>140</v>
      </c>
      <c r="AP409" s="81"/>
      <c r="AQ409" s="72"/>
      <c r="AR409" s="73" t="s">
        <v>141</v>
      </c>
      <c r="AS409" s="74" t="s">
        <v>38</v>
      </c>
      <c r="AT409" s="75" t="str">
        <f>IF(AR409="","-",IF(VLOOKUP(AR409,'D3 TI'!$D$7:$U$47,7,0)=0,"-",IF(AND(AR409=AR409,OR(AS409="T",AS409="P")),VLOOKUP(AR409,'D3 TI'!$D$7:$U$47,7,0),"-")))</f>
        <v>TMP</v>
      </c>
      <c r="AU409" s="75" t="str">
        <f>IF(AR409="","-",IF(VLOOKUP(AR409,'D3 TI'!$D$7:$U$47,8,0)=0,"-",IF(AND(AR409=AR409,OR(AS409="T",AS409="P")),VLOOKUP(AR409,'D3 TI'!$D$7:$U$47,8,0),"-")))</f>
        <v>-</v>
      </c>
      <c r="AV409" s="75" t="str">
        <f>IF(AR409="","-",IF(VLOOKUP(AR409,'D3 TI'!$D$7:$U$47,9,0)=0,"-",IF(AND(AR409=AR409,OR(AS409="T",AS409="P")),VLOOKUP(AR409,'D3 TI'!$D$7:$U$47,9,0),"-")))</f>
        <v>-</v>
      </c>
      <c r="AW409" s="75" t="str">
        <f>IF(AR409="","-",IF(VLOOKUP(AR409,'D3 TI'!$D$7:$U$47,17,0)=0,"-",IF(AND(AR409=AR409,AS409="P"),VLOOKUP(AR409,'D3 TI'!$D$7:$U$47,17,0),"-")))</f>
        <v>SEP</v>
      </c>
      <c r="AX409" s="76" t="str">
        <f>IF(AR409="","-",IF(VLOOKUP(AR409,'D3 TI'!$D$7:$U$47,18,0)=0,"-",IF(AND(AR409=AR409,AS409="P"),VLOOKUP(AR409,'D3 TI'!$D$7:$U$47,18,0),"-")))</f>
        <v>-</v>
      </c>
      <c r="AY409" s="79" t="s">
        <v>140</v>
      </c>
      <c r="AZ409" s="78" t="s">
        <v>33</v>
      </c>
      <c r="BA409" s="22"/>
      <c r="BB409" s="22"/>
      <c r="BC409" s="22"/>
      <c r="BD409" s="22"/>
      <c r="BE409" s="2"/>
      <c r="BF409" s="2"/>
      <c r="BG409" s="2"/>
      <c r="BH409" s="2"/>
      <c r="BI409" s="2"/>
      <c r="BJ409" s="2"/>
    </row>
    <row r="410" spans="1:62" ht="14.25" customHeight="1">
      <c r="A410" s="23">
        <v>8</v>
      </c>
      <c r="B410" s="38" t="s">
        <v>731</v>
      </c>
      <c r="C410" s="72"/>
      <c r="D410" s="73" t="s">
        <v>156</v>
      </c>
      <c r="E410" s="74" t="s">
        <v>38</v>
      </c>
      <c r="F410" s="75" t="str">
        <f>IF(D410="","-",IF(VLOOKUP(D410,'D3 TI'!$D$7:$U$47,7,0)=0,"-",IF(AND(D410=D410,OR(E410="T",E410="P")),VLOOKUP(D410,'D3 TI'!$D$7:$U$47,7,0),"-")))</f>
        <v>VES</v>
      </c>
      <c r="G410" s="75" t="str">
        <f>IF(D410="","-",IF(VLOOKUP(D410,'D3 TI'!$D$7:$U$47,8,0)=0,"-",IF(AND(D410=D410,OR(E410="T",E410="P")),VLOOKUP(D410,'D3 TI'!$D$7:$U$47,8,0),"-")))</f>
        <v>-</v>
      </c>
      <c r="H410" s="75" t="str">
        <f>IF(D410="","-",IF(VLOOKUP(D410,'D3 TI'!$D$7:$U$47,9,0)=0,"-",IF(AND(D410=D410,OR(E410="T",E410="P")),VLOOKUP(D410,'D3 TI'!$D$7:$U$47,9,0),"-")))</f>
        <v>-</v>
      </c>
      <c r="I410" s="75" t="str">
        <f>IF(D410="","-",IF(VLOOKUP(D410,'D3 TI'!$D$7:$U$47,17,0)=0,"-",IF(AND(D410=D410,E410="P"),VLOOKUP(D410,'D3 TI'!$D$7:$U$47,17,0),"-")))</f>
        <v>SEP</v>
      </c>
      <c r="J410" s="76" t="str">
        <f>IF(D410="","-",IF(VLOOKUP(D410,'D3 TI'!$D$7:$U$47,18,0)=0,"-",IF(AND(D410=D410,E410="P"),VLOOKUP(D410,'D3 TI'!$D$7:$U$47,18,0),"-")))</f>
        <v>-</v>
      </c>
      <c r="K410" s="77" t="s">
        <v>147</v>
      </c>
      <c r="L410" s="78" t="s">
        <v>46</v>
      </c>
      <c r="M410" s="72"/>
      <c r="N410" s="73"/>
      <c r="O410" s="72"/>
      <c r="P410" s="75" t="str">
        <f>IF(N410="","-",IF(VLOOKUP(N410,'D3 TI'!$D$7:$U$47,7,0)=0,"-",IF(AND(N410=N410,OR(O410="T",O410="P")),VLOOKUP(N410,'D3 TI'!$D$7:$U$47,7,0),"-")))</f>
        <v>-</v>
      </c>
      <c r="Q410" s="75" t="str">
        <f>IF(N410="","-",IF(VLOOKUP(N410,'D3 TI'!$D$7:$U$47,8,0)=0,"-",IF(AND(N410=N410,OR(O410="T",O410="P")),VLOOKUP(N410,'D3 TI'!$D$7:$U$47,8,0),"-")))</f>
        <v>-</v>
      </c>
      <c r="R410" s="75" t="str">
        <f>IF(N410="","-",IF(VLOOKUP(N410,'D3 TI'!$D$7:$U$47,9,0)=0,"-",IF(AND(N410=N410,OR(O410="T",O410="P")),VLOOKUP(N410,'D3 TI'!$D$7:$U$47,9,0),"-")))</f>
        <v>-</v>
      </c>
      <c r="S410" s="75" t="str">
        <f>IF(N410="","-",IF(VLOOKUP(N410,'D3 TI'!$D$7:$U$47,17,0)=0,"-",IF(AND(N410=N410,O410="P"),VLOOKUP(N410,'D3 TI'!$D$7:$U$47,17,0),"-")))</f>
        <v>-</v>
      </c>
      <c r="T410" s="76" t="str">
        <f>IF(N410="","-",IF(VLOOKUP(N410,'D3 TI'!$D$7:$U$47,18,0)=0,"-",IF(AND(N410=N410,O410="P"),VLOOKUP(N410,'D3 TI'!$D$7:$U$47,18,0),"-")))</f>
        <v>-</v>
      </c>
      <c r="U410" s="79" t="s">
        <v>147</v>
      </c>
      <c r="V410" s="81"/>
      <c r="W410" s="72"/>
      <c r="X410" s="82"/>
      <c r="Y410" s="72"/>
      <c r="Z410" s="75" t="str">
        <f>IF(X410="","-",IF(VLOOKUP(X410,'D3 TI'!$D$7:$U$47,7,0)=0,"-",IF(AND(X410=X410,OR(Y410="T",Y410="P")),VLOOKUP(X410,'D3 TI'!$D$7:$U$47,7,0),"-")))</f>
        <v>-</v>
      </c>
      <c r="AA410" s="75" t="str">
        <f>IF(X410="","-",IF(VLOOKUP(X410,'D3 TI'!$D$7:$U$47,8,0)=0,"-",IF(AND(X410=X410,OR(Y410="T",Y410="P")),VLOOKUP(X410,'D3 TI'!$D$7:$U$47,8,0),"-")))</f>
        <v>-</v>
      </c>
      <c r="AB410" s="75" t="str">
        <f>IF(X410="","-",IF(VLOOKUP(X410,'D3 TI'!$D$7:$U$47,9,0)=0,"-",IF(AND(X410=X410,OR(Y410="T",Y410="P")),VLOOKUP(X410,'D3 TI'!$D$7:$U$47,9,0),"-")))</f>
        <v>-</v>
      </c>
      <c r="AC410" s="75" t="str">
        <f>IF(X410="","-",IF(VLOOKUP(X410,'D3 TI'!$D$7:$U$47,17,0)=0,"-",IF(AND(X410=X410,Y410="P"),VLOOKUP(X410,'D3 TI'!$D$7:$U$47,17,0),"-")))</f>
        <v>-</v>
      </c>
      <c r="AD410" s="76" t="str">
        <f>IF(X410="","-",IF(VLOOKUP(X410,'D3 TI'!$D$7:$U$47,18,0)=0,"-",IF(AND(X410=X410,Y410="P"),VLOOKUP(X410,'D3 TI'!$D$7:$U$47,18,0),"-")))</f>
        <v>-</v>
      </c>
      <c r="AE410" s="79" t="s">
        <v>147</v>
      </c>
      <c r="AF410" s="81"/>
      <c r="AG410" s="72"/>
      <c r="AH410" s="82"/>
      <c r="AI410" s="72"/>
      <c r="AJ410" s="75" t="str">
        <f>IF(AH410="","-",IF(VLOOKUP(AH410,'D3 TI'!$D$7:$U$47,7,0)=0,"-",IF(AND(AH410=AH410,OR(AI410="T",AI410="P")),VLOOKUP(AH410,'D3 TI'!$D$7:$U$47,7,0),"-")))</f>
        <v>-</v>
      </c>
      <c r="AK410" s="75" t="str">
        <f>IF(AH410="","-",IF(VLOOKUP(AH410,'D3 TI'!$D$7:$U$47,8,0)=0,"-",IF(AND(AH410=AH410,OR(AI410="T",AI410="P")),VLOOKUP(AH410,'D3 TI'!$D$7:$U$47,8,0),"-")))</f>
        <v>-</v>
      </c>
      <c r="AL410" s="75" t="str">
        <f>IF(AH410="","-",IF(VLOOKUP(AH410,'D3 TI'!$D$7:$U$47,9,0)=0,"-",IF(AND(AH410=AH410,OR(AI410="T",AI410="P")),VLOOKUP(AH410,'D3 TI'!$D$7:$U$47,9,0),"-")))</f>
        <v>-</v>
      </c>
      <c r="AM410" s="75" t="str">
        <f>IF(AH410="","-",IF(VLOOKUP(AH410,'D3 TI'!$D$7:$U$47,17,0)=0,"-",IF(AND(AH410=AH410,AI410="P"),VLOOKUP(AH410,'D3 TI'!$D$7:$U$47,17,0),"-")))</f>
        <v>-</v>
      </c>
      <c r="AN410" s="76" t="str">
        <f>IF(AH410="","-",IF(VLOOKUP(AH410,'D3 TI'!$D$7:$U$47,18,0)=0,"-",IF(AND(AH410=AH410,AI410="P"),VLOOKUP(AH410,'D3 TI'!$D$7:$U$47,18,0),"-")))</f>
        <v>-</v>
      </c>
      <c r="AO410" s="79" t="s">
        <v>147</v>
      </c>
      <c r="AP410" s="81"/>
      <c r="AQ410" s="72"/>
      <c r="AR410" s="73" t="s">
        <v>141</v>
      </c>
      <c r="AS410" s="74" t="s">
        <v>38</v>
      </c>
      <c r="AT410" s="75" t="str">
        <f>IF(AR410="","-",IF(VLOOKUP(AR410,'D3 TI'!$D$7:$U$47,7,0)=0,"-",IF(AND(AR410=AR410,OR(AS410="T",AS410="P")),VLOOKUP(AR410,'D3 TI'!$D$7:$U$47,7,0),"-")))</f>
        <v>TMP</v>
      </c>
      <c r="AU410" s="75" t="str">
        <f>IF(AR410="","-",IF(VLOOKUP(AR410,'D3 TI'!$D$7:$U$47,8,0)=0,"-",IF(AND(AR410=AR410,OR(AS410="T",AS410="P")),VLOOKUP(AR410,'D3 TI'!$D$7:$U$47,8,0),"-")))</f>
        <v>-</v>
      </c>
      <c r="AV410" s="75" t="str">
        <f>IF(AR410="","-",IF(VLOOKUP(AR410,'D3 TI'!$D$7:$U$47,9,0)=0,"-",IF(AND(AR410=AR410,OR(AS410="T",AS410="P")),VLOOKUP(AR410,'D3 TI'!$D$7:$U$47,9,0),"-")))</f>
        <v>-</v>
      </c>
      <c r="AW410" s="75" t="str">
        <f>IF(AR410="","-",IF(VLOOKUP(AR410,'D3 TI'!$D$7:$U$47,17,0)=0,"-",IF(AND(AR410=AR410,AS410="P"),VLOOKUP(AR410,'D3 TI'!$D$7:$U$47,17,0),"-")))</f>
        <v>SEP</v>
      </c>
      <c r="AX410" s="76" t="str">
        <f>IF(AR410="","-",IF(VLOOKUP(AR410,'D3 TI'!$D$7:$U$47,18,0)=0,"-",IF(AND(AR410=AR410,AS410="P"),VLOOKUP(AR410,'D3 TI'!$D$7:$U$47,18,0),"-")))</f>
        <v>-</v>
      </c>
      <c r="AY410" s="79" t="s">
        <v>147</v>
      </c>
      <c r="AZ410" s="78" t="s">
        <v>33</v>
      </c>
      <c r="BA410" s="22"/>
      <c r="BB410" s="22"/>
      <c r="BC410" s="22"/>
      <c r="BD410" s="22"/>
      <c r="BE410" s="2"/>
      <c r="BF410" s="2"/>
      <c r="BG410" s="2"/>
      <c r="BH410" s="2"/>
      <c r="BI410" s="2"/>
      <c r="BJ410" s="2"/>
    </row>
    <row r="411" spans="1:62" ht="14.25" customHeight="1">
      <c r="A411" s="23">
        <v>8</v>
      </c>
      <c r="B411" s="38" t="s">
        <v>731</v>
      </c>
      <c r="C411" s="72"/>
      <c r="D411" s="73" t="s">
        <v>153</v>
      </c>
      <c r="E411" s="74" t="s">
        <v>31</v>
      </c>
      <c r="F411" s="75" t="str">
        <f>IF(D411="","-",IF(VLOOKUP(D411,D3TK!$D$7:$U$44,7,0)=0,"-",IF(AND(D411=D411,OR(E411="T",E411="P")),VLOOKUP(D411,D3TK!$D$7:$U$44,7,0),"-")))</f>
        <v>JUN</v>
      </c>
      <c r="G411" s="75" t="str">
        <f>IF(D411="","-",IF(VLOOKUP(D411,D3TK!$D$7:$U$44,8,0)=0,"-",IF(AND(D411=D411,OR(E411="T",E411="P")),VLOOKUP(D411,D3TK!$D$7:$U$44,8,0),"-")))</f>
        <v>-</v>
      </c>
      <c r="H411" s="75" t="str">
        <f>IF(D411="","-",IF(VLOOKUP(D411,D3TK!$D$7:$U$44,9,0)=0,"-",IF(AND(D411=D411,OR(E411="T",E411="P")),VLOOKUP(D411,D3TK!$D$7:$U$44,9,0),"-")))</f>
        <v>-</v>
      </c>
      <c r="I411" s="75" t="str">
        <f>IF(D411="","-",IF(VLOOKUP(D411,D3TK!$D$7:$U$44,17,0)=0,"-",IF(AND(D411=D411,E411="P"),VLOOKUP(D411,D3TK!$D$7:$U$44,17,0),"-")))</f>
        <v>-</v>
      </c>
      <c r="J411" s="76" t="str">
        <f>IF(D411="","-",IF(VLOOKUP(D411,D3TK!$D$7:$U$44,18,0)=0,"-",IF(AND(D411=D411,E411="P"),VLOOKUP(D411,D3TK!$D$7:$U$44,18,0),"-")))</f>
        <v>-</v>
      </c>
      <c r="K411" s="77" t="s">
        <v>151</v>
      </c>
      <c r="L411" s="78" t="s">
        <v>111</v>
      </c>
      <c r="M411" s="72"/>
      <c r="N411" s="73"/>
      <c r="O411" s="74"/>
      <c r="P411" s="75" t="str">
        <f>IF(N411="","-",IF(VLOOKUP(N411,D3TK!$D$7:$U$44,7,0)=0,"-",IF(AND(N411=N411,OR(O411="T",O411="P")),VLOOKUP(N411,D3TK!$D$7:$U$44,7,0),"-")))</f>
        <v>-</v>
      </c>
      <c r="Q411" s="75" t="str">
        <f>IF(N411="","-",IF(VLOOKUP(N411,D3TK!$D$7:$U$44,8,0)=0,"-",IF(AND(N411=N411,OR(O411="T",O411="P")),VLOOKUP(N411,D3TK!$D$7:$U$44,8,0),"-")))</f>
        <v>-</v>
      </c>
      <c r="R411" s="75" t="str">
        <f>IF(N411="","-",IF(VLOOKUP(N411,D3TK!$D$7:$U$44,9,0)=0,"-",IF(AND(N411=N411,OR(O411="T",O411="P")),VLOOKUP(N411,D3TK!$D$7:$U$44,9,0),"-")))</f>
        <v>-</v>
      </c>
      <c r="S411" s="75" t="str">
        <f>IF(N411="","-",IF(VLOOKUP(N411,D3TK!$D$7:$U$44,17,0)=0,"-",IF(AND(N411=N411,O411="P"),VLOOKUP(N411,D3TK!$D$7:$U$44,17,0),"-")))</f>
        <v>-</v>
      </c>
      <c r="T411" s="76" t="str">
        <f>IF(N411="","-",IF(VLOOKUP(N411,D3TK!$D$7:$U$44,18,0)=0,"-",IF(AND(N411=N411,O411="P"),VLOOKUP(N411,D3TK!$D$7:$U$44,18,0),"-")))</f>
        <v>-</v>
      </c>
      <c r="U411" s="79" t="s">
        <v>151</v>
      </c>
      <c r="V411" s="78"/>
      <c r="W411" s="72"/>
      <c r="X411" s="73" t="s">
        <v>265</v>
      </c>
      <c r="Y411" s="74" t="s">
        <v>38</v>
      </c>
      <c r="Z411" s="75" t="str">
        <f>IF(X411="","-",IF(VLOOKUP(X411,D3TK!$D$7:$U$44,7,0)=0,"-",IF(AND(X411=X411,OR(Y411="T",Y411="P")),VLOOKUP(X411,D3TK!$D$7:$U$44,7,0),"-")))</f>
        <v>JHS</v>
      </c>
      <c r="AA411" s="75" t="str">
        <f>IF(X411="","-",IF(VLOOKUP(X411,D3TK!$D$7:$U$44,8,0)=0,"-",IF(AND(X411=X411,OR(Y411="T",Y411="P")),VLOOKUP(X411,D3TK!$D$7:$U$44,8,0),"-")))</f>
        <v>MMS</v>
      </c>
      <c r="AB411" s="75" t="str">
        <f>IF(X411="","-",IF(VLOOKUP(X411,D3TK!$D$7:$U$44,9,0)=0,"-",IF(AND(X411=X411,OR(Y411="T",Y411="P")),VLOOKUP(X411,D3TK!$D$7:$U$44,9,0),"-")))</f>
        <v>-</v>
      </c>
      <c r="AC411" s="75" t="str">
        <f>IF(X411="","-",IF(VLOOKUP(X411,D3TK!$D$7:$U$44,17,0)=0,"-",IF(AND(X411=X411,Y411="P"),VLOOKUP(X411,D3TK!$D$7:$U$44,17,0),"-")))</f>
        <v>JAP</v>
      </c>
      <c r="AD411" s="76" t="str">
        <f>IF(X411="","-",IF(VLOOKUP(X411,D3TK!$D$7:$U$44,18,0)=0,"-",IF(AND(X411=X411,Y411="P"),VLOOKUP(X411,D3TK!$D$7:$U$44,18,0),"-")))</f>
        <v>-</v>
      </c>
      <c r="AE411" s="79" t="s">
        <v>151</v>
      </c>
      <c r="AF411" s="78" t="s">
        <v>149</v>
      </c>
      <c r="AG411" s="72"/>
      <c r="AH411" s="82"/>
      <c r="AI411" s="72"/>
      <c r="AJ411" s="75" t="str">
        <f>IF(AH411="","-",IF(VLOOKUP(AH411,D3TK!$D$7:$U$44,7,0)=0,"-",IF(AND(AH411=AH411,OR(AI411="T",AI411="P")),VLOOKUP(AH411,D3TK!$D$7:$U$44,7,0),"-")))</f>
        <v>-</v>
      </c>
      <c r="AK411" s="75" t="str">
        <f>IF(AH411="","-",IF(VLOOKUP(AH411,D3TK!$D$7:$U$44,8,0)=0,"-",IF(AND(AH411=AH411,OR(AI411="T",AI411="P")),VLOOKUP(AH411,D3TK!$D$7:$U$44,8,0),"-")))</f>
        <v>-</v>
      </c>
      <c r="AL411" s="75" t="str">
        <f>IF(AH411="","-",IF(VLOOKUP(AH411,D3TK!$D$7:$U$44,9,0)=0,"-",IF(AND(AH411=AH411,OR(AI411="T",AI411="P")),VLOOKUP(AH411,D3TK!$D$7:$U$44,9,0),"-")))</f>
        <v>-</v>
      </c>
      <c r="AM411" s="75" t="str">
        <f>IF(AH411="","-",IF(VLOOKUP(AH411,D3TK!$D$7:$U$44,17,0)=0,"-",IF(AND(AH411=AH411,AI411="P"),VLOOKUP(AH411,D3TK!$D$7:$U$44,17,0),"-")))</f>
        <v>-</v>
      </c>
      <c r="AN411" s="76" t="str">
        <f>IF(AH411="","-",IF(VLOOKUP(AH411,D3TK!$D$7:$U$44,18,0)=0,"-",IF(AND(AH411=AH411,AI411="P"),VLOOKUP(AH411,D3TK!$D$7:$U$44,18,0),"-")))</f>
        <v>-</v>
      </c>
      <c r="AO411" s="79" t="s">
        <v>151</v>
      </c>
      <c r="AP411" s="81"/>
      <c r="AQ411" s="72"/>
      <c r="AR411" s="73"/>
      <c r="AS411" s="74"/>
      <c r="AT411" s="75" t="str">
        <f>IF(AR411="","-",IF(VLOOKUP(AR411,D3TK!$D$7:$U$44,7,0)=0,"-",IF(AND(AR411=AR411,OR(AS411="T",AS411="P")),VLOOKUP(AR411,D3TK!$D$7:$U$44,7,0),"-")))</f>
        <v>-</v>
      </c>
      <c r="AU411" s="75" t="str">
        <f>IF(AR411="","-",IF(VLOOKUP(AR411,D3TK!$D$7:$U$44,8,0)=0,"-",IF(AND(AR411=AR411,OR(AS411="T",AS411="P")),VLOOKUP(AR411,D3TK!$D$7:$U$44,8,0),"-")))</f>
        <v>-</v>
      </c>
      <c r="AV411" s="75" t="str">
        <f>IF(AR411="","-",IF(VLOOKUP(AR411,D3TK!$D$7:$U$44,9,0)=0,"-",IF(AND(AR411=AR411,OR(AS411="T",AS411="P")),VLOOKUP(AR411,D3TK!$D$7:$U$44,9,0),"-")))</f>
        <v>-</v>
      </c>
      <c r="AW411" s="75" t="str">
        <f>IF(AR411="","-",IF(VLOOKUP(AR411,D3TK!$D$7:$U$44,17,0)=0,"-",IF(AND(AR411=AR411,AS411="P"),VLOOKUP(AR411,D3TK!$D$7:$U$44,17,0),"-")))</f>
        <v>-</v>
      </c>
      <c r="AX411" s="76" t="str">
        <f>IF(AR411="","-",IF(VLOOKUP(AR411,D3TK!$D$7:$U$44,18,0)=0,"-",IF(AND(AR411=AR411,AS411="P"),VLOOKUP(AR411,D3TK!$D$7:$U$44,18,0),"-")))</f>
        <v>-</v>
      </c>
      <c r="AY411" s="79" t="s">
        <v>151</v>
      </c>
      <c r="AZ411" s="81"/>
      <c r="BA411" s="22"/>
      <c r="BB411" s="22"/>
      <c r="BC411" s="22"/>
      <c r="BD411" s="22"/>
      <c r="BE411" s="2"/>
      <c r="BF411" s="2"/>
      <c r="BG411" s="2"/>
      <c r="BH411" s="2"/>
      <c r="BI411" s="2"/>
      <c r="BJ411" s="2"/>
    </row>
    <row r="412" spans="1:62" ht="14.25" customHeight="1">
      <c r="A412" s="23">
        <v>8</v>
      </c>
      <c r="B412" s="38" t="s">
        <v>731</v>
      </c>
      <c r="C412" s="72"/>
      <c r="D412" s="73" t="s">
        <v>153</v>
      </c>
      <c r="E412" s="74" t="s">
        <v>31</v>
      </c>
      <c r="F412" s="75" t="str">
        <f>IF(D412="","-",IF(VLOOKUP(D412,D3TK!$D$7:$U$44,7,0)=0,"-",IF(AND(D412=D412,OR(E412="T",E412="P")),VLOOKUP(D412,D3TK!$D$7:$U$44,7,0),"-")))</f>
        <v>JUN</v>
      </c>
      <c r="G412" s="75" t="str">
        <f>IF(D412="","-",IF(VLOOKUP(D412,D3TK!$D$7:$U$44,8,0)=0,"-",IF(AND(D412=D412,OR(E412="T",E412="P")),VLOOKUP(D412,D3TK!$D$7:$U$44,8,0),"-")))</f>
        <v>-</v>
      </c>
      <c r="H412" s="75" t="str">
        <f>IF(D412="","-",IF(VLOOKUP(D412,D3TK!$D$7:$U$44,9,0)=0,"-",IF(AND(D412=D412,OR(E412="T",E412="P")),VLOOKUP(D412,D3TK!$D$7:$U$44,9,0),"-")))</f>
        <v>-</v>
      </c>
      <c r="I412" s="75" t="str">
        <f>IF(D412="","-",IF(VLOOKUP(D412,D3TK!$D$7:$U$44,17,0)=0,"-",IF(AND(D412=D412,E412="P"),VLOOKUP(D412,D3TK!$D$7:$U$44,17,0),"-")))</f>
        <v>-</v>
      </c>
      <c r="J412" s="76" t="str">
        <f>IF(D412="","-",IF(VLOOKUP(D412,D3TK!$D$7:$U$44,18,0)=0,"-",IF(AND(D412=D412,E412="P"),VLOOKUP(D412,D3TK!$D$7:$U$44,18,0),"-")))</f>
        <v>-</v>
      </c>
      <c r="K412" s="77" t="s">
        <v>154</v>
      </c>
      <c r="L412" s="78" t="s">
        <v>111</v>
      </c>
      <c r="M412" s="72"/>
      <c r="N412" s="73"/>
      <c r="O412" s="72"/>
      <c r="P412" s="75" t="str">
        <f>IF(N412="","-",IF(VLOOKUP(N412,D3TK!$D$7:$U$44,7,0)=0,"-",IF(AND(N412=N412,OR(O412="T",O412="P")),VLOOKUP(N412,D3TK!$D$7:$U$44,7,0),"-")))</f>
        <v>-</v>
      </c>
      <c r="Q412" s="75" t="str">
        <f>IF(N412="","-",IF(VLOOKUP(N412,D3TK!$D$7:$U$44,8,0)=0,"-",IF(AND(N412=N412,OR(O412="T",O412="P")),VLOOKUP(N412,D3TK!$D$7:$U$44,8,0),"-")))</f>
        <v>-</v>
      </c>
      <c r="R412" s="75" t="str">
        <f>IF(N412="","-",IF(VLOOKUP(N412,D3TK!$D$7:$U$44,9,0)=0,"-",IF(AND(N412=N412,OR(O412="T",O412="P")),VLOOKUP(N412,D3TK!$D$7:$U$44,9,0),"-")))</f>
        <v>-</v>
      </c>
      <c r="S412" s="75" t="str">
        <f>IF(N412="","-",IF(VLOOKUP(N412,D3TK!$D$7:$U$44,17,0)=0,"-",IF(AND(N412=N412,O412="P"),VLOOKUP(N412,D3TK!$D$7:$U$44,17,0),"-")))</f>
        <v>-</v>
      </c>
      <c r="T412" s="76" t="str">
        <f>IF(N412="","-",IF(VLOOKUP(N412,D3TK!$D$7:$U$44,18,0)=0,"-",IF(AND(N412=N412,O412="P"),VLOOKUP(N412,D3TK!$D$7:$U$44,18,0),"-")))</f>
        <v>-</v>
      </c>
      <c r="U412" s="79" t="s">
        <v>154</v>
      </c>
      <c r="V412" s="81"/>
      <c r="W412" s="72"/>
      <c r="X412" s="73" t="s">
        <v>265</v>
      </c>
      <c r="Y412" s="74" t="s">
        <v>38</v>
      </c>
      <c r="Z412" s="75" t="str">
        <f>IF(X412="","-",IF(VLOOKUP(X412,D3TK!$D$7:$U$44,7,0)=0,"-",IF(AND(X412=X412,OR(Y412="T",Y412="P")),VLOOKUP(X412,D3TK!$D$7:$U$44,7,0),"-")))</f>
        <v>JHS</v>
      </c>
      <c r="AA412" s="75" t="str">
        <f>IF(X412="","-",IF(VLOOKUP(X412,D3TK!$D$7:$U$44,8,0)=0,"-",IF(AND(X412=X412,OR(Y412="T",Y412="P")),VLOOKUP(X412,D3TK!$D$7:$U$44,8,0),"-")))</f>
        <v>MMS</v>
      </c>
      <c r="AB412" s="75" t="str">
        <f>IF(X412="","-",IF(VLOOKUP(X412,D3TK!$D$7:$U$44,9,0)=0,"-",IF(AND(X412=X412,OR(Y412="T",Y412="P")),VLOOKUP(X412,D3TK!$D$7:$U$44,9,0),"-")))</f>
        <v>-</v>
      </c>
      <c r="AC412" s="75" t="str">
        <f>IF(X412="","-",IF(VLOOKUP(X412,D3TK!$D$7:$U$44,17,0)=0,"-",IF(AND(X412=X412,Y412="P"),VLOOKUP(X412,D3TK!$D$7:$U$44,17,0),"-")))</f>
        <v>JAP</v>
      </c>
      <c r="AD412" s="76" t="str">
        <f>IF(X412="","-",IF(VLOOKUP(X412,D3TK!$D$7:$U$44,18,0)=0,"-",IF(AND(X412=X412,Y412="P"),VLOOKUP(X412,D3TK!$D$7:$U$44,18,0),"-")))</f>
        <v>-</v>
      </c>
      <c r="AE412" s="79" t="s">
        <v>154</v>
      </c>
      <c r="AF412" s="78" t="s">
        <v>160</v>
      </c>
      <c r="AG412" s="72"/>
      <c r="AH412" s="82"/>
      <c r="AI412" s="72"/>
      <c r="AJ412" s="75" t="str">
        <f>IF(AH412="","-",IF(VLOOKUP(AH412,D3TK!$D$7:$U$44,7,0)=0,"-",IF(AND(AH412=AH412,OR(AI412="T",AI412="P")),VLOOKUP(AH412,D3TK!$D$7:$U$44,7,0),"-")))</f>
        <v>-</v>
      </c>
      <c r="AK412" s="75" t="str">
        <f>IF(AH412="","-",IF(VLOOKUP(AH412,D3TK!$D$7:$U$44,8,0)=0,"-",IF(AND(AH412=AH412,OR(AI412="T",AI412="P")),VLOOKUP(AH412,D3TK!$D$7:$U$44,8,0),"-")))</f>
        <v>-</v>
      </c>
      <c r="AL412" s="75" t="str">
        <f>IF(AH412="","-",IF(VLOOKUP(AH412,D3TK!$D$7:$U$44,9,0)=0,"-",IF(AND(AH412=AH412,OR(AI412="T",AI412="P")),VLOOKUP(AH412,D3TK!$D$7:$U$44,9,0),"-")))</f>
        <v>-</v>
      </c>
      <c r="AM412" s="75" t="str">
        <f>IF(AH412="","-",IF(VLOOKUP(AH412,D3TK!$D$7:$U$44,17,0)=0,"-",IF(AND(AH412=AH412,AI412="P"),VLOOKUP(AH412,D3TK!$D$7:$U$44,17,0),"-")))</f>
        <v>-</v>
      </c>
      <c r="AN412" s="76" t="str">
        <f>IF(AH412="","-",IF(VLOOKUP(AH412,D3TK!$D$7:$U$44,18,0)=0,"-",IF(AND(AH412=AH412,AI412="P"),VLOOKUP(AH412,D3TK!$D$7:$U$44,18,0),"-")))</f>
        <v>-</v>
      </c>
      <c r="AO412" s="79" t="s">
        <v>154</v>
      </c>
      <c r="AP412" s="81"/>
      <c r="AQ412" s="72"/>
      <c r="AR412" s="73" t="s">
        <v>265</v>
      </c>
      <c r="AS412" s="74" t="s">
        <v>38</v>
      </c>
      <c r="AT412" s="75" t="str">
        <f>IF(AR412="","-",IF(VLOOKUP(AR412,D3TK!$D$7:$U$44,7,0)=0,"-",IF(AND(AR412=AR412,OR(AS412="T",AS412="P")),VLOOKUP(AR412,D3TK!$D$7:$U$44,7,0),"-")))</f>
        <v>JHS</v>
      </c>
      <c r="AU412" s="75" t="str">
        <f>IF(AR412="","-",IF(VLOOKUP(AR412,D3TK!$D$7:$U$44,8,0)=0,"-",IF(AND(AR412=AR412,OR(AS412="T",AS412="P")),VLOOKUP(AR412,D3TK!$D$7:$U$44,8,0),"-")))</f>
        <v>MMS</v>
      </c>
      <c r="AV412" s="75" t="str">
        <f>IF(AR412="","-",IF(VLOOKUP(AR412,D3TK!$D$7:$U$44,9,0)=0,"-",IF(AND(AR412=AR412,OR(AS412="T",AS412="P")),VLOOKUP(AR412,D3TK!$D$7:$U$44,9,0),"-")))</f>
        <v>-</v>
      </c>
      <c r="AW412" s="75" t="str">
        <f>IF(AR412="","-",IF(VLOOKUP(AR412,D3TK!$D$7:$U$44,17,0)=0,"-",IF(AND(AR412=AR412,AS412="P"),VLOOKUP(AR412,D3TK!$D$7:$U$44,17,0),"-")))</f>
        <v>JAP</v>
      </c>
      <c r="AX412" s="76" t="str">
        <f>IF(AR412="","-",IF(VLOOKUP(AR412,D3TK!$D$7:$U$44,18,0)=0,"-",IF(AND(AR412=AR412,AS412="P"),VLOOKUP(AR412,D3TK!$D$7:$U$44,18,0),"-")))</f>
        <v>-</v>
      </c>
      <c r="AY412" s="79" t="s">
        <v>154</v>
      </c>
      <c r="AZ412" s="78" t="s">
        <v>138</v>
      </c>
      <c r="BA412" s="22"/>
      <c r="BB412" s="22"/>
      <c r="BC412" s="22"/>
      <c r="BD412" s="22"/>
      <c r="BE412" s="2"/>
      <c r="BF412" s="2"/>
      <c r="BG412" s="2"/>
      <c r="BH412" s="2"/>
      <c r="BI412" s="2"/>
      <c r="BJ412" s="2"/>
    </row>
    <row r="413" spans="1:62" ht="14.25" customHeight="1">
      <c r="A413" s="23">
        <v>8</v>
      </c>
      <c r="B413" s="38" t="s">
        <v>731</v>
      </c>
      <c r="C413" s="72"/>
      <c r="D413" s="73"/>
      <c r="E413" s="74"/>
      <c r="F413" s="75" t="str">
        <f>IF(D413="","-",IF(VLOOKUP(D413,D4TI!$D$7:$U$58,7,0)=0,"-",IF(AND(D413=D413,OR(E413="T",E413="P")),VLOOKUP(D413,D4TI!$D$7:$U$58,7,0),"-")))</f>
        <v>-</v>
      </c>
      <c r="G413" s="75" t="str">
        <f>IF(D413="","-",IF(VLOOKUP(D413,D4TI!$D$7:$U$58,8,0)=0,"-",IF(AND(D413=D413,OR(E413="T",E413="P")),VLOOKUP(D413,D4TI!$D$7:$U$58,8,0),"-")))</f>
        <v>-</v>
      </c>
      <c r="H413" s="75" t="str">
        <f>IF(D413="","-",IF(VLOOKUP(D413,D4TI!$D$7:$U$58,9,0)=0,"-",IF(AND(D413=D413,OR(E413="T",E413="P")),VLOOKUP(D413,D4TI!$D$7:$U$58,9,0),"-")))</f>
        <v>-</v>
      </c>
      <c r="I413" s="75" t="str">
        <f>IF(D413="","-",IF(VLOOKUP(D413,D4TI!$D$7:$U$58,17,0)=0,"-",IF(AND(D413=D413,E413="P"),VLOOKUP(D413,D4TI!$D$7:$U$58,17,0),"-")))</f>
        <v>-</v>
      </c>
      <c r="J413" s="76" t="str">
        <f>IF(D413="","-",IF(VLOOKUP(D413,D4TI!$D$7:$U$58,18,0)=0,"-",IF(AND(D413=D413,E413="P"),VLOOKUP(D413,D4TI!$D$7:$U$58,18,0),"-")))</f>
        <v>-</v>
      </c>
      <c r="K413" s="83" t="s">
        <v>157</v>
      </c>
      <c r="L413" s="81"/>
      <c r="M413" s="72"/>
      <c r="N413" s="73" t="s">
        <v>143</v>
      </c>
      <c r="O413" s="74" t="s">
        <v>38</v>
      </c>
      <c r="P413" s="75" t="str">
        <f>IF(N413="","-",IF(VLOOKUP(N413,D4TI!$D$7:$U$58,7,0)=0,"-",IF(AND(N413=N413,OR(O413="T",O413="P")),VLOOKUP(N413,D4TI!$D$7:$U$58,7,0),"-")))</f>
        <v>RIS</v>
      </c>
      <c r="Q413" s="75" t="str">
        <f>IF(N413="","-",IF(VLOOKUP(N413,D4TI!$D$7:$U$58,8,0)=0,"-",IF(AND(N413=N413,OR(O413="T",O413="P")),VLOOKUP(N413,D4TI!$D$7:$U$58,8,0),"-")))</f>
        <v>-</v>
      </c>
      <c r="R413" s="75" t="str">
        <f>IF(N413="","-",IF(VLOOKUP(N413,D4TI!$D$7:$U$58,9,0)=0,"-",IF(AND(N413=N413,OR(O413="T",O413="P")),VLOOKUP(N413,D4TI!$D$7:$U$58,9,0),"-")))</f>
        <v>-</v>
      </c>
      <c r="S413" s="75" t="str">
        <f>IF(N413="","-",IF(VLOOKUP(N413,D4TI!$D$7:$U$58,17,0)=0,"-",IF(AND(N413=N413,O413="P"),VLOOKUP(N413,D4TI!$D$7:$U$58,17,0),"-")))</f>
        <v>-</v>
      </c>
      <c r="T413" s="76" t="str">
        <f>IF(N413="","-",IF(VLOOKUP(N413,D4TI!$D$7:$U$58,18,0)=0,"-",IF(AND(N413=N413,O413="P"),VLOOKUP(N413,D4TI!$D$7:$U$58,18,0),"-")))</f>
        <v>-</v>
      </c>
      <c r="U413" s="83" t="s">
        <v>157</v>
      </c>
      <c r="V413" s="78" t="s">
        <v>33</v>
      </c>
      <c r="W413" s="72"/>
      <c r="X413" s="73" t="s">
        <v>389</v>
      </c>
      <c r="Y413" s="74" t="s">
        <v>38</v>
      </c>
      <c r="Z413" s="75" t="str">
        <f>IF(X413="","-",IF(VLOOKUP(X413,D4TI!$D$7:$U$58,7,0)=0,"-",IF(AND(X413=X413,OR(Y413="T",Y413="P")),VLOOKUP(X413,D4TI!$D$7:$U$58,7,0),"-")))</f>
        <v>RDT</v>
      </c>
      <c r="AA413" s="75" t="str">
        <f>IF(X413="","-",IF(VLOOKUP(X413,D4TI!$D$7:$U$58,8,0)=0,"-",IF(AND(X413=X413,OR(Y413="T",Y413="P")),VLOOKUP(X413,D4TI!$D$7:$U$58,8,0),"-")))</f>
        <v>-</v>
      </c>
      <c r="AB413" s="75" t="str">
        <f>IF(X413="","-",IF(VLOOKUP(X413,D4TI!$D$7:$U$58,9,0)=0,"-",IF(AND(X413=X413,OR(Y413="T",Y413="P")),VLOOKUP(X413,D4TI!$D$7:$U$58,9,0),"-")))</f>
        <v>-</v>
      </c>
      <c r="AC413" s="75" t="str">
        <f>IF(X413="","-",IF(VLOOKUP(X413,D4TI!$D$7:$U$58,17,0)=0,"-",IF(AND(X413=X413,Y413="P"),VLOOKUP(X413,D4TI!$D$7:$U$58,17,0),"-")))</f>
        <v>JNM</v>
      </c>
      <c r="AD413" s="76" t="str">
        <f>IF(X413="","-",IF(VLOOKUP(X413,D4TI!$D$7:$U$58,18,0)=0,"-",IF(AND(X413=X413,Y413="P"),VLOOKUP(X413,D4TI!$D$7:$U$58,18,0),"-")))</f>
        <v>-</v>
      </c>
      <c r="AE413" s="83" t="s">
        <v>157</v>
      </c>
      <c r="AF413" s="78" t="s">
        <v>58</v>
      </c>
      <c r="AG413" s="72"/>
      <c r="AH413" s="73" t="s">
        <v>222</v>
      </c>
      <c r="AI413" s="74" t="s">
        <v>38</v>
      </c>
      <c r="AJ413" s="75" t="str">
        <f>IF(AH413="","-",IF(VLOOKUP(AH413,D4TI!$D$7:$U$58,7,0)=0,"-",IF(AND(AH413=AH413,OR(AI413="T",AI413="P")),VLOOKUP(AH413,D4TI!$D$7:$U$58,7,0),"-")))</f>
        <v>FNA</v>
      </c>
      <c r="AK413" s="75" t="str">
        <f>IF(AH413="","-",IF(VLOOKUP(AH413,D4TI!$D$7:$U$58,8,0)=0,"-",IF(AND(AH413=AH413,OR(AI413="T",AI413="P")),VLOOKUP(AH413,D4TI!$D$7:$U$58,8,0),"-")))</f>
        <v>-</v>
      </c>
      <c r="AL413" s="75" t="str">
        <f>IF(AH413="","-",IF(VLOOKUP(AH413,D4TI!$D$7:$U$58,9,0)=0,"-",IF(AND(AH413=AH413,OR(AI413="T",AI413="P")),VLOOKUP(AH413,D4TI!$D$7:$U$58,9,0),"-")))</f>
        <v>-</v>
      </c>
      <c r="AM413" s="75" t="str">
        <f>IF(AH413="","-",IF(VLOOKUP(AH413,D4TI!$D$7:$U$58,17,0)=0,"-",IF(AND(AH413=AH413,AI413="P"),VLOOKUP(AH413,D4TI!$D$7:$U$58,17,0),"-")))</f>
        <v>JAP</v>
      </c>
      <c r="AN413" s="76" t="str">
        <f>IF(AH413="","-",IF(VLOOKUP(AH413,D4TI!$D$7:$U$58,18,0)=0,"-",IF(AND(AH413=AH413,AI413="P"),VLOOKUP(AH413,D4TI!$D$7:$U$58,18,0),"-")))</f>
        <v>FST</v>
      </c>
      <c r="AO413" s="83" t="s">
        <v>157</v>
      </c>
      <c r="AP413" s="78" t="s">
        <v>33</v>
      </c>
      <c r="AQ413" s="72"/>
      <c r="AR413" s="82"/>
      <c r="AS413" s="72"/>
      <c r="AT413" s="75" t="str">
        <f>IF(AR413="","-",IF(VLOOKUP(AR413,D4TI!$D$7:$U$58,7,0)=0,"-",IF(AND(AR413=AR413,OR(AS413="T",AS413="P")),VLOOKUP(AR413,D4TI!$D$7:$U$58,7,0),"-")))</f>
        <v>-</v>
      </c>
      <c r="AU413" s="75" t="str">
        <f>IF(AR413="","-",IF(VLOOKUP(AR413,D4TI!$D$7:$U$58,8,0)=0,"-",IF(AND(AR413=AR413,OR(AS413="T",AS413="P")),VLOOKUP(AR413,D4TI!$D$7:$U$58,8,0),"-")))</f>
        <v>-</v>
      </c>
      <c r="AV413" s="75" t="str">
        <f>IF(AR413="","-",IF(VLOOKUP(AR413,D4TI!$D$7:$U$58,9,0)=0,"-",IF(AND(AR413=AR413,OR(AS413="T",AS413="P")),VLOOKUP(AR413,D4TI!$D$7:$U$58,9,0),"-")))</f>
        <v>-</v>
      </c>
      <c r="AW413" s="75" t="str">
        <f>IF(AR413="","-",IF(VLOOKUP(AR413,D4TI!$D$7:$U$58,17,0)=0,"-",IF(AND(AR413=AR413,AS413="P"),VLOOKUP(AR413,D4TI!$D$7:$U$58,17,0),"-")))</f>
        <v>-</v>
      </c>
      <c r="AX413" s="76" t="str">
        <f>IF(AR413="","-",IF(VLOOKUP(AR413,D4TI!$D$7:$U$58,18,0)=0,"-",IF(AND(AR413=AR413,AS413="P"),VLOOKUP(AR413,D4TI!$D$7:$U$58,18,0),"-")))</f>
        <v>-</v>
      </c>
      <c r="AY413" s="83" t="s">
        <v>157</v>
      </c>
      <c r="AZ413" s="81"/>
      <c r="BA413" s="22"/>
      <c r="BB413" s="22"/>
      <c r="BC413" s="22"/>
      <c r="BD413" s="22"/>
      <c r="BE413" s="2"/>
      <c r="BF413" s="2"/>
      <c r="BG413" s="2"/>
      <c r="BH413" s="2"/>
      <c r="BI413" s="2"/>
      <c r="BJ413" s="2"/>
    </row>
    <row r="414" spans="1:62" ht="14.25" customHeight="1">
      <c r="A414" s="23">
        <v>8</v>
      </c>
      <c r="B414" s="38" t="s">
        <v>731</v>
      </c>
      <c r="C414" s="72"/>
      <c r="D414" s="73"/>
      <c r="E414" s="74"/>
      <c r="F414" s="75" t="str">
        <f>IF(D414="","-",IF(VLOOKUP(D414,D4TI!$D$7:$U$58,7,0)=0,"-",IF(AND(D414=D414,OR(E414="T",E414="P")),VLOOKUP(D414,D4TI!$D$7:$U$58,7,0),"-")))</f>
        <v>-</v>
      </c>
      <c r="G414" s="75" t="str">
        <f>IF(D414="","-",IF(VLOOKUP(D414,D4TI!$D$7:$U$58,8,0)=0,"-",IF(AND(D414=D414,OR(E414="T",E414="P")),VLOOKUP(D414,D4TI!$D$7:$U$58,8,0),"-")))</f>
        <v>-</v>
      </c>
      <c r="H414" s="75" t="str">
        <f>IF(D414="","-",IF(VLOOKUP(D414,D4TI!$D$7:$U$58,9,0)=0,"-",IF(AND(D414=D414,OR(E414="T",E414="P")),VLOOKUP(D414,D4TI!$D$7:$U$58,9,0),"-")))</f>
        <v>-</v>
      </c>
      <c r="I414" s="75" t="str">
        <f>IF(D414="","-",IF(VLOOKUP(D414,D4TI!$D$7:$U$58,17,0)=0,"-",IF(AND(D414=D414,E414="P"),VLOOKUP(D414,D4TI!$D$7:$U$58,17,0),"-")))</f>
        <v>-</v>
      </c>
      <c r="J414" s="76" t="str">
        <f>IF(D414="","-",IF(VLOOKUP(D414,D4TI!$D$7:$U$58,18,0)=0,"-",IF(AND(D414=D414,E414="P"),VLOOKUP(D414,D4TI!$D$7:$U$58,18,0),"-")))</f>
        <v>-</v>
      </c>
      <c r="K414" s="83" t="s">
        <v>159</v>
      </c>
      <c r="L414" s="81"/>
      <c r="M414" s="72"/>
      <c r="N414" s="73" t="s">
        <v>143</v>
      </c>
      <c r="O414" s="74" t="s">
        <v>38</v>
      </c>
      <c r="P414" s="75" t="str">
        <f>IF(N414="","-",IF(VLOOKUP(N414,D4TI!$D$7:$U$58,7,0)=0,"-",IF(AND(N414=N414,OR(O414="T",O414="P")),VLOOKUP(N414,D4TI!$D$7:$U$58,7,0),"-")))</f>
        <v>RIS</v>
      </c>
      <c r="Q414" s="75" t="str">
        <f>IF(N414="","-",IF(VLOOKUP(N414,D4TI!$D$7:$U$58,8,0)=0,"-",IF(AND(N414=N414,OR(O414="T",O414="P")),VLOOKUP(N414,D4TI!$D$7:$U$58,8,0),"-")))</f>
        <v>-</v>
      </c>
      <c r="R414" s="75" t="str">
        <f>IF(N414="","-",IF(VLOOKUP(N414,D4TI!$D$7:$U$58,9,0)=0,"-",IF(AND(N414=N414,OR(O414="T",O414="P")),VLOOKUP(N414,D4TI!$D$7:$U$58,9,0),"-")))</f>
        <v>-</v>
      </c>
      <c r="S414" s="75" t="str">
        <f>IF(N414="","-",IF(VLOOKUP(N414,D4TI!$D$7:$U$58,17,0)=0,"-",IF(AND(N414=N414,O414="P"),VLOOKUP(N414,D4TI!$D$7:$U$58,17,0),"-")))</f>
        <v>-</v>
      </c>
      <c r="T414" s="76" t="str">
        <f>IF(N414="","-",IF(VLOOKUP(N414,D4TI!$D$7:$U$58,18,0)=0,"-",IF(AND(N414=N414,O414="P"),VLOOKUP(N414,D4TI!$D$7:$U$58,18,0),"-")))</f>
        <v>-</v>
      </c>
      <c r="U414" s="83" t="s">
        <v>159</v>
      </c>
      <c r="V414" s="78" t="s">
        <v>33</v>
      </c>
      <c r="W414" s="72"/>
      <c r="X414" s="73" t="s">
        <v>389</v>
      </c>
      <c r="Y414" s="74" t="s">
        <v>38</v>
      </c>
      <c r="Z414" s="75" t="str">
        <f>IF(X414="","-",IF(VLOOKUP(X414,D4TI!$D$7:$U$58,7,0)=0,"-",IF(AND(X414=X414,OR(Y414="T",Y414="P")),VLOOKUP(X414,D4TI!$D$7:$U$58,7,0),"-")))</f>
        <v>RDT</v>
      </c>
      <c r="AA414" s="75" t="str">
        <f>IF(X414="","-",IF(VLOOKUP(X414,D4TI!$D$7:$U$58,8,0)=0,"-",IF(AND(X414=X414,OR(Y414="T",Y414="P")),VLOOKUP(X414,D4TI!$D$7:$U$58,8,0),"-")))</f>
        <v>-</v>
      </c>
      <c r="AB414" s="75" t="str">
        <f>IF(X414="","-",IF(VLOOKUP(X414,D4TI!$D$7:$U$58,9,0)=0,"-",IF(AND(X414=X414,OR(Y414="T",Y414="P")),VLOOKUP(X414,D4TI!$D$7:$U$58,9,0),"-")))</f>
        <v>-</v>
      </c>
      <c r="AC414" s="75" t="str">
        <f>IF(X414="","-",IF(VLOOKUP(X414,D4TI!$D$7:$U$58,17,0)=0,"-",IF(AND(X414=X414,Y414="P"),VLOOKUP(X414,D4TI!$D$7:$U$58,17,0),"-")))</f>
        <v>JNM</v>
      </c>
      <c r="AD414" s="76" t="str">
        <f>IF(X414="","-",IF(VLOOKUP(X414,D4TI!$D$7:$U$58,18,0)=0,"-",IF(AND(X414=X414,Y414="P"),VLOOKUP(X414,D4TI!$D$7:$U$58,18,0),"-")))</f>
        <v>-</v>
      </c>
      <c r="AE414" s="83" t="s">
        <v>159</v>
      </c>
      <c r="AF414" s="78" t="s">
        <v>66</v>
      </c>
      <c r="AG414" s="72"/>
      <c r="AH414" s="73" t="s">
        <v>222</v>
      </c>
      <c r="AI414" s="74" t="s">
        <v>38</v>
      </c>
      <c r="AJ414" s="75" t="str">
        <f>IF(AH414="","-",IF(VLOOKUP(AH414,D4TI!$D$7:$U$58,7,0)=0,"-",IF(AND(AH414=AH414,OR(AI414="T",AI414="P")),VLOOKUP(AH414,D4TI!$D$7:$U$58,7,0),"-")))</f>
        <v>FNA</v>
      </c>
      <c r="AK414" s="75" t="str">
        <f>IF(AH414="","-",IF(VLOOKUP(AH414,D4TI!$D$7:$U$58,8,0)=0,"-",IF(AND(AH414=AH414,OR(AI414="T",AI414="P")),VLOOKUP(AH414,D4TI!$D$7:$U$58,8,0),"-")))</f>
        <v>-</v>
      </c>
      <c r="AL414" s="75" t="str">
        <f>IF(AH414="","-",IF(VLOOKUP(AH414,D4TI!$D$7:$U$58,9,0)=0,"-",IF(AND(AH414=AH414,OR(AI414="T",AI414="P")),VLOOKUP(AH414,D4TI!$D$7:$U$58,9,0),"-")))</f>
        <v>-</v>
      </c>
      <c r="AM414" s="75" t="str">
        <f>IF(AH414="","-",IF(VLOOKUP(AH414,D4TI!$D$7:$U$58,17,0)=0,"-",IF(AND(AH414=AH414,AI414="P"),VLOOKUP(AH414,D4TI!$D$7:$U$58,17,0),"-")))</f>
        <v>JAP</v>
      </c>
      <c r="AN414" s="76" t="str">
        <f>IF(AH414="","-",IF(VLOOKUP(AH414,D4TI!$D$7:$U$58,18,0)=0,"-",IF(AND(AH414=AH414,AI414="P"),VLOOKUP(AH414,D4TI!$D$7:$U$58,18,0),"-")))</f>
        <v>FST</v>
      </c>
      <c r="AO414" s="83" t="s">
        <v>159</v>
      </c>
      <c r="AP414" s="78" t="s">
        <v>33</v>
      </c>
      <c r="AQ414" s="72"/>
      <c r="AR414" s="82"/>
      <c r="AS414" s="72"/>
      <c r="AT414" s="75" t="str">
        <f>IF(AR414="","-",IF(VLOOKUP(AR414,D4TI!$D$7:$U$58,7,0)=0,"-",IF(AND(AR414=AR414,OR(AS414="T",AS414="P")),VLOOKUP(AR414,D4TI!$D$7:$U$58,7,0),"-")))</f>
        <v>-</v>
      </c>
      <c r="AU414" s="75" t="str">
        <f>IF(AR414="","-",IF(VLOOKUP(AR414,D4TI!$D$7:$U$58,8,0)=0,"-",IF(AND(AR414=AR414,OR(AS414="T",AS414="P")),VLOOKUP(AR414,D4TI!$D$7:$U$58,8,0),"-")))</f>
        <v>-</v>
      </c>
      <c r="AV414" s="75" t="str">
        <f>IF(AR414="","-",IF(VLOOKUP(AR414,D4TI!$D$7:$U$58,9,0)=0,"-",IF(AND(AR414=AR414,OR(AS414="T",AS414="P")),VLOOKUP(AR414,D4TI!$D$7:$U$58,9,0),"-")))</f>
        <v>-</v>
      </c>
      <c r="AW414" s="75" t="str">
        <f>IF(AR414="","-",IF(VLOOKUP(AR414,D4TI!$D$7:$U$58,17,0)=0,"-",IF(AND(AR414=AR414,AS414="P"),VLOOKUP(AR414,D4TI!$D$7:$U$58,17,0),"-")))</f>
        <v>-</v>
      </c>
      <c r="AX414" s="76" t="str">
        <f>IF(AR414="","-",IF(VLOOKUP(AR414,D4TI!$D$7:$U$58,18,0)=0,"-",IF(AND(AR414=AR414,AS414="P"),VLOOKUP(AR414,D4TI!$D$7:$U$58,18,0),"-")))</f>
        <v>-</v>
      </c>
      <c r="AY414" s="83" t="s">
        <v>159</v>
      </c>
      <c r="AZ414" s="81"/>
      <c r="BA414" s="22"/>
      <c r="BB414" s="22"/>
      <c r="BC414" s="22"/>
      <c r="BD414" s="22"/>
      <c r="BE414" s="2"/>
      <c r="BF414" s="2"/>
      <c r="BG414" s="2"/>
      <c r="BH414" s="2"/>
      <c r="BI414" s="2"/>
      <c r="BJ414" s="2"/>
    </row>
    <row r="415" spans="1:62" ht="14.25" customHeight="1">
      <c r="A415" s="23">
        <v>8</v>
      </c>
      <c r="B415" s="38" t="s">
        <v>731</v>
      </c>
      <c r="C415" s="72"/>
      <c r="D415" s="73" t="s">
        <v>163</v>
      </c>
      <c r="E415" s="74" t="s">
        <v>31</v>
      </c>
      <c r="F415" s="75" t="str">
        <f>IF(D415="","-",IF(VLOOKUP(D415,'S1-TI'!$D$7:$U$58,7,0)=0,"-",IF(AND(D415=D415,OR(E415="T",E415="P")),VLOOKUP(D415,'S1-TI'!$D$7:$U$58,7,0),"-")))</f>
        <v>PAT</v>
      </c>
      <c r="G415" s="75" t="str">
        <f>IF(D415="","-",IF(VLOOKUP(D415,'S1-TI'!$D$7:$U$58,8,0)=0,"-",IF(AND(D415=D415,OR(E415="T",E415="P")),VLOOKUP(D415,'S1-TI'!$D$7:$U$58,8,0),"-")))</f>
        <v>IUS</v>
      </c>
      <c r="H415" s="75" t="str">
        <f>IF(D415="","-",IF(VLOOKUP(D415,'S1-TI'!$D$7:$U$58,9,0)=0,"-",IF(AND(D415=D415,OR(E415="T",E415="P")),VLOOKUP(D415,'S1-TI'!$D$7:$U$58,9,0),"-")))</f>
        <v>JUN</v>
      </c>
      <c r="I415" s="75" t="str">
        <f>IF(D415="","-",IF(VLOOKUP(D415,'S1-TI'!$D$7:$U$58,17,0)=0,"-",IF(AND(D415=D415,E415="P"),VLOOKUP(D415,'S1-TI'!$D$7:$U$58,17,0),"-")))</f>
        <v>-</v>
      </c>
      <c r="J415" s="76" t="str">
        <f>IF(D415="","-",IF(VLOOKUP(D415,'S1-TI'!$D$7:$U$58,18,0)=0,"-",IF(AND(D415=D415,E415="P"),VLOOKUP(D415,'S1-TI'!$D$7:$U$58,18,0),"-")))</f>
        <v>-</v>
      </c>
      <c r="K415" s="83" t="s">
        <v>162</v>
      </c>
      <c r="L415" s="78" t="s">
        <v>26</v>
      </c>
      <c r="M415" s="72"/>
      <c r="N415" s="73"/>
      <c r="O415" s="74"/>
      <c r="P415" s="75" t="str">
        <f>IF(N415="","-",IF(VLOOKUP(N415,'S1-TI'!$D$7:$U$58,7,0)=0,"-",IF(AND(N415=N415,OR(O415="T",O415="P")),VLOOKUP(N415,'S1-TI'!$D$7:$U$58,7,0),"-")))</f>
        <v>-</v>
      </c>
      <c r="Q415" s="75" t="str">
        <f>IF(N415="","-",IF(VLOOKUP(N415,'S1-TI'!$D$7:$U$58,8,0)=0,"-",IF(AND(N415=N415,OR(O415="T",O415="P")),VLOOKUP(N415,'S1-TI'!$D$7:$U$58,8,0),"-")))</f>
        <v>-</v>
      </c>
      <c r="R415" s="75" t="str">
        <f>IF(N415="","-",IF(VLOOKUP(N415,'S1-TI'!$D$7:$U$58,9,0)=0,"-",IF(AND(N415=N415,OR(O415="T",O415="P")),VLOOKUP(N415,'S1-TI'!$D$7:$U$58,9,0),"-")))</f>
        <v>-</v>
      </c>
      <c r="S415" s="75" t="str">
        <f>IF(N415="","-",IF(VLOOKUP(N415,'S1-TI'!$D$7:$U$58,17,0)=0,"-",IF(AND(N415=N415,O415="P"),VLOOKUP(N415,'S1-TI'!$D$7:$U$58,17,0),"-")))</f>
        <v>-</v>
      </c>
      <c r="T415" s="76" t="str">
        <f>IF(N415="","-",IF(VLOOKUP(N415,'S1-TI'!$D$7:$U$58,18,0)=0,"-",IF(AND(N415=N415,O415="P"),VLOOKUP(N415,'S1-TI'!$D$7:$U$58,18,0),"-")))</f>
        <v>-</v>
      </c>
      <c r="U415" s="83" t="s">
        <v>162</v>
      </c>
      <c r="V415" s="78"/>
      <c r="W415" s="72"/>
      <c r="X415" s="73"/>
      <c r="Y415" s="74"/>
      <c r="Z415" s="75" t="str">
        <f>IF(X415="","-",IF(VLOOKUP(X415,'S1-TI'!$D$7:$U$58,7,0)=0,"-",IF(AND(X415=X415,OR(Y415="T",Y415="P")),VLOOKUP(X415,'S1-TI'!$D$7:$U$58,7,0),"-")))</f>
        <v>-</v>
      </c>
      <c r="AA415" s="75" t="str">
        <f>IF(X415="","-",IF(VLOOKUP(X415,'S1-TI'!$D$7:$U$58,8,0)=0,"-",IF(AND(X415=X415,OR(Y415="T",Y415="P")),VLOOKUP(X415,'S1-TI'!$D$7:$U$58,8,0),"-")))</f>
        <v>-</v>
      </c>
      <c r="AB415" s="75" t="str">
        <f>IF(X415="","-",IF(VLOOKUP(X415,'S1-TI'!$D$7:$U$58,9,0)=0,"-",IF(AND(X415=X415,OR(Y415="T",Y415="P")),VLOOKUP(X415,'S1-TI'!$D$7:$U$58,9,0),"-")))</f>
        <v>-</v>
      </c>
      <c r="AC415" s="75" t="str">
        <f>IF(X415="","-",IF(VLOOKUP(X415,'S1-TI'!$D$7:$U$58,17,0)=0,"-",IF(AND(X415=X415,Y415="P"),VLOOKUP(X415,'S1-TI'!$D$7:$U$58,17,0),"-")))</f>
        <v>-</v>
      </c>
      <c r="AD415" s="76" t="str">
        <f>IF(X415="","-",IF(VLOOKUP(X415,'S1-TI'!$D$7:$U$58,18,0)=0,"-",IF(AND(X415=X415,Y415="P"),VLOOKUP(X415,'S1-TI'!$D$7:$U$58,18,0),"-")))</f>
        <v>-</v>
      </c>
      <c r="AE415" s="83" t="s">
        <v>162</v>
      </c>
      <c r="AF415" s="81"/>
      <c r="AG415" s="72"/>
      <c r="AH415" s="73" t="s">
        <v>153</v>
      </c>
      <c r="AI415" s="74" t="s">
        <v>31</v>
      </c>
      <c r="AJ415" s="75" t="str">
        <f>IF(AH415="","-",IF(VLOOKUP(AH415,'S1-TI'!$D$7:$U$58,7,0)=0,"-",IF(AND(AH415=AH415,OR(AI415="T",AI415="P")),VLOOKUP(AH415,'S1-TI'!$D$7:$U$58,7,0),"-")))</f>
        <v>IFY</v>
      </c>
      <c r="AK415" s="75" t="str">
        <f>IF(AH415="","-",IF(VLOOKUP(AH415,'S1-TI'!$D$7:$U$58,8,0)=0,"-",IF(AND(AH415=AH415,OR(AI415="T",AI415="P")),VLOOKUP(AH415,'S1-TI'!$D$7:$U$58,8,0),"-")))</f>
        <v>-</v>
      </c>
      <c r="AL415" s="75" t="str">
        <f>IF(AH415="","-",IF(VLOOKUP(AH415,'S1-TI'!$D$7:$U$58,9,0)=0,"-",IF(AND(AH415=AH415,OR(AI415="T",AI415="P")),VLOOKUP(AH415,'S1-TI'!$D$7:$U$58,9,0),"-")))</f>
        <v>-</v>
      </c>
      <c r="AM415" s="75" t="str">
        <f>IF(AH415="","-",IF(VLOOKUP(AH415,'S1-TI'!$D$7:$U$58,17,0)=0,"-",IF(AND(AH415=AH415,AI415="P"),VLOOKUP(AH415,'S1-TI'!$D$7:$U$58,17,0),"-")))</f>
        <v>-</v>
      </c>
      <c r="AN415" s="76" t="str">
        <f>IF(AH415="","-",IF(VLOOKUP(AH415,'S1-TI'!$D$7:$U$58,18,0)=0,"-",IF(AND(AH415=AH415,AI415="P"),VLOOKUP(AH415,'S1-TI'!$D$7:$U$58,18,0),"-")))</f>
        <v>-</v>
      </c>
      <c r="AO415" s="83" t="s">
        <v>162</v>
      </c>
      <c r="AP415" s="78" t="s">
        <v>90</v>
      </c>
      <c r="AQ415" s="72"/>
      <c r="AR415" s="82"/>
      <c r="AS415" s="72"/>
      <c r="AT415" s="75" t="str">
        <f>IF(AR415="","-",IF(VLOOKUP(AR415,'S1-TI'!$D$7:$U$58,7,0)=0,"-",IF(AND(AR415=AR415,OR(AS415="T",AS415="P")),VLOOKUP(AR415,'S1-TI'!$D$7:$U$58,7,0),"-")))</f>
        <v>-</v>
      </c>
      <c r="AU415" s="75" t="str">
        <f>IF(AR415="","-",IF(VLOOKUP(AR415,'S1-TI'!$D$7:$U$58,8,0)=0,"-",IF(AND(AR415=AR415,OR(AS415="T",AS415="P")),VLOOKUP(AR415,'S1-TI'!$D$7:$U$58,8,0),"-")))</f>
        <v>-</v>
      </c>
      <c r="AV415" s="75" t="str">
        <f>IF(AR415="","-",IF(VLOOKUP(AR415,'S1-TI'!$D$7:$U$58,9,0)=0,"-",IF(AND(AR415=AR415,OR(AS415="T",AS415="P")),VLOOKUP(AR415,'S1-TI'!$D$7:$U$58,9,0),"-")))</f>
        <v>-</v>
      </c>
      <c r="AW415" s="75" t="str">
        <f>IF(AR415="","-",IF(VLOOKUP(AR415,'S1-TI'!$D$7:$U$58,17,0)=0,"-",IF(AND(AR415=AR415,AS415="P"),VLOOKUP(AR415,'S1-TI'!$D$7:$U$58,17,0),"-")))</f>
        <v>-</v>
      </c>
      <c r="AX415" s="76" t="str">
        <f>IF(AR415="","-",IF(VLOOKUP(AR415,'S1-TI'!$D$7:$U$58,18,0)=0,"-",IF(AND(AR415=AR415,AS415="P"),VLOOKUP(AR415,'S1-TI'!$D$7:$U$58,18,0),"-")))</f>
        <v>-</v>
      </c>
      <c r="AY415" s="83" t="s">
        <v>162</v>
      </c>
      <c r="AZ415" s="81"/>
      <c r="BA415" s="22"/>
      <c r="BB415" s="22"/>
      <c r="BC415" s="22"/>
      <c r="BD415" s="22"/>
      <c r="BE415" s="2"/>
      <c r="BF415" s="2"/>
      <c r="BG415" s="2"/>
      <c r="BH415" s="2"/>
      <c r="BI415" s="2"/>
      <c r="BJ415" s="2"/>
    </row>
    <row r="416" spans="1:62" ht="14.25" customHeight="1">
      <c r="A416" s="23">
        <v>8</v>
      </c>
      <c r="B416" s="38" t="s">
        <v>731</v>
      </c>
      <c r="C416" s="72"/>
      <c r="D416" s="73" t="s">
        <v>163</v>
      </c>
      <c r="E416" s="74" t="s">
        <v>31</v>
      </c>
      <c r="F416" s="75" t="str">
        <f>IF(D416="","-",IF(VLOOKUP(D416,'S1-TI'!$D$7:$U$58,7,0)=0,"-",IF(AND(D416=D416,OR(E416="T",E416="P")),VLOOKUP(D416,'S1-TI'!$D$7:$U$58,7,0),"-")))</f>
        <v>PAT</v>
      </c>
      <c r="G416" s="75" t="str">
        <f>IF(D416="","-",IF(VLOOKUP(D416,'S1-TI'!$D$7:$U$58,8,0)=0,"-",IF(AND(D416=D416,OR(E416="T",E416="P")),VLOOKUP(D416,'S1-TI'!$D$7:$U$58,8,0),"-")))</f>
        <v>IUS</v>
      </c>
      <c r="H416" s="75" t="str">
        <f>IF(D416="","-",IF(VLOOKUP(D416,'S1-TI'!$D$7:$U$58,9,0)=0,"-",IF(AND(D416=D416,OR(E416="T",E416="P")),VLOOKUP(D416,'S1-TI'!$D$7:$U$58,9,0),"-")))</f>
        <v>JUN</v>
      </c>
      <c r="I416" s="75" t="str">
        <f>IF(D416="","-",IF(VLOOKUP(D416,'S1-TI'!$D$7:$U$58,17,0)=0,"-",IF(AND(D416=D416,E416="P"),VLOOKUP(D416,'S1-TI'!$D$7:$U$58,17,0),"-")))</f>
        <v>-</v>
      </c>
      <c r="J416" s="76" t="str">
        <f>IF(D416="","-",IF(VLOOKUP(D416,'S1-TI'!$D$7:$U$58,18,0)=0,"-",IF(AND(D416=D416,E416="P"),VLOOKUP(D416,'S1-TI'!$D$7:$U$58,18,0),"-")))</f>
        <v>-</v>
      </c>
      <c r="K416" s="83" t="s">
        <v>196</v>
      </c>
      <c r="L416" s="78" t="s">
        <v>26</v>
      </c>
      <c r="M416" s="72"/>
      <c r="N416" s="73"/>
      <c r="O416" s="74"/>
      <c r="P416" s="75" t="str">
        <f>IF(N416="","-",IF(VLOOKUP(N416,'S1-TI'!$D$7:$U$58,7,0)=0,"-",IF(AND(N416=N416,OR(O416="T",O416="P")),VLOOKUP(N416,'S1-TI'!$D$7:$U$58,7,0),"-")))</f>
        <v>-</v>
      </c>
      <c r="Q416" s="75" t="str">
        <f>IF(N416="","-",IF(VLOOKUP(N416,'S1-TI'!$D$7:$U$58,8,0)=0,"-",IF(AND(N416=N416,OR(O416="T",O416="P")),VLOOKUP(N416,'S1-TI'!$D$7:$U$58,8,0),"-")))</f>
        <v>-</v>
      </c>
      <c r="R416" s="75" t="str">
        <f>IF(N416="","-",IF(VLOOKUP(N416,'S1-TI'!$D$7:$U$58,9,0)=0,"-",IF(AND(N416=N416,OR(O416="T",O416="P")),VLOOKUP(N416,'S1-TI'!$D$7:$U$58,9,0),"-")))</f>
        <v>-</v>
      </c>
      <c r="S416" s="75" t="str">
        <f>IF(N416="","-",IF(VLOOKUP(N416,'S1-TI'!$D$7:$U$58,17,0)=0,"-",IF(AND(N416=N416,O416="P"),VLOOKUP(N416,'S1-TI'!$D$7:$U$58,17,0),"-")))</f>
        <v>-</v>
      </c>
      <c r="T416" s="76" t="str">
        <f>IF(N416="","-",IF(VLOOKUP(N416,'S1-TI'!$D$7:$U$58,18,0)=0,"-",IF(AND(N416=N416,O416="P"),VLOOKUP(N416,'S1-TI'!$D$7:$U$58,18,0),"-")))</f>
        <v>-</v>
      </c>
      <c r="U416" s="83" t="s">
        <v>196</v>
      </c>
      <c r="V416" s="78"/>
      <c r="W416" s="72"/>
      <c r="X416" s="73"/>
      <c r="Y416" s="74"/>
      <c r="Z416" s="75" t="str">
        <f>IF(X416="","-",IF(VLOOKUP(X416,'S1-TI'!$D$7:$U$58,7,0)=0,"-",IF(AND(X416=X416,OR(Y416="T",Y416="P")),VLOOKUP(X416,'S1-TI'!$D$7:$U$58,7,0),"-")))</f>
        <v>-</v>
      </c>
      <c r="AA416" s="75" t="str">
        <f>IF(X416="","-",IF(VLOOKUP(X416,'S1-TI'!$D$7:$U$58,8,0)=0,"-",IF(AND(X416=X416,OR(Y416="T",Y416="P")),VLOOKUP(X416,'S1-TI'!$D$7:$U$58,8,0),"-")))</f>
        <v>-</v>
      </c>
      <c r="AB416" s="75" t="str">
        <f>IF(X416="","-",IF(VLOOKUP(X416,'S1-TI'!$D$7:$U$58,9,0)=0,"-",IF(AND(X416=X416,OR(Y416="T",Y416="P")),VLOOKUP(X416,'S1-TI'!$D$7:$U$58,9,0),"-")))</f>
        <v>-</v>
      </c>
      <c r="AC416" s="75" t="str">
        <f>IF(X416="","-",IF(VLOOKUP(X416,'S1-TI'!$D$7:$U$58,17,0)=0,"-",IF(AND(X416=X416,Y416="P"),VLOOKUP(X416,'S1-TI'!$D$7:$U$58,17,0),"-")))</f>
        <v>-</v>
      </c>
      <c r="AD416" s="76" t="str">
        <f>IF(X416="","-",IF(VLOOKUP(X416,'S1-TI'!$D$7:$U$58,18,0)=0,"-",IF(AND(X416=X416,Y416="P"),VLOOKUP(X416,'S1-TI'!$D$7:$U$58,18,0),"-")))</f>
        <v>-</v>
      </c>
      <c r="AE416" s="83" t="s">
        <v>196</v>
      </c>
      <c r="AF416" s="81"/>
      <c r="AG416" s="72"/>
      <c r="AH416" s="73" t="s">
        <v>153</v>
      </c>
      <c r="AI416" s="74" t="s">
        <v>31</v>
      </c>
      <c r="AJ416" s="75" t="str">
        <f>IF(AH416="","-",IF(VLOOKUP(AH416,'S1-TI'!$D$7:$U$58,7,0)=0,"-",IF(AND(AH416=AH416,OR(AI416="T",AI416="P")),VLOOKUP(AH416,'S1-TI'!$D$7:$U$58,7,0),"-")))</f>
        <v>IFY</v>
      </c>
      <c r="AK416" s="75" t="str">
        <f>IF(AH416="","-",IF(VLOOKUP(AH416,'S1-TI'!$D$7:$U$58,8,0)=0,"-",IF(AND(AH416=AH416,OR(AI416="T",AI416="P")),VLOOKUP(AH416,'S1-TI'!$D$7:$U$58,8,0),"-")))</f>
        <v>-</v>
      </c>
      <c r="AL416" s="75" t="str">
        <f>IF(AH416="","-",IF(VLOOKUP(AH416,'S1-TI'!$D$7:$U$58,9,0)=0,"-",IF(AND(AH416=AH416,OR(AI416="T",AI416="P")),VLOOKUP(AH416,'S1-TI'!$D$7:$U$58,9,0),"-")))</f>
        <v>-</v>
      </c>
      <c r="AM416" s="75" t="str">
        <f>IF(AH416="","-",IF(VLOOKUP(AH416,'S1-TI'!$D$7:$U$58,17,0)=0,"-",IF(AND(AH416=AH416,AI416="P"),VLOOKUP(AH416,'S1-TI'!$D$7:$U$58,17,0),"-")))</f>
        <v>-</v>
      </c>
      <c r="AN416" s="76" t="str">
        <f>IF(AH416="","-",IF(VLOOKUP(AH416,'S1-TI'!$D$7:$U$58,18,0)=0,"-",IF(AND(AH416=AH416,AI416="P"),VLOOKUP(AH416,'S1-TI'!$D$7:$U$58,18,0),"-")))</f>
        <v>-</v>
      </c>
      <c r="AO416" s="83" t="s">
        <v>196</v>
      </c>
      <c r="AP416" s="78" t="s">
        <v>90</v>
      </c>
      <c r="AQ416" s="72"/>
      <c r="AR416" s="82"/>
      <c r="AS416" s="72"/>
      <c r="AT416" s="75" t="str">
        <f>IF(AR416="","-",IF(VLOOKUP(AR416,'S1-TI'!$D$7:$U$58,7,0)=0,"-",IF(AND(AR416=AR416,OR(AS416="T",AS416="P")),VLOOKUP(AR416,'S1-TI'!$D$7:$U$58,7,0),"-")))</f>
        <v>-</v>
      </c>
      <c r="AU416" s="75" t="str">
        <f>IF(AR416="","-",IF(VLOOKUP(AR416,'S1-TI'!$D$7:$U$58,8,0)=0,"-",IF(AND(AR416=AR416,OR(AS416="T",AS416="P")),VLOOKUP(AR416,'S1-TI'!$D$7:$U$58,8,0),"-")))</f>
        <v>-</v>
      </c>
      <c r="AV416" s="75" t="str">
        <f>IF(AR416="","-",IF(VLOOKUP(AR416,'S1-TI'!$D$7:$U$58,9,0)=0,"-",IF(AND(AR416=AR416,OR(AS416="T",AS416="P")),VLOOKUP(AR416,'S1-TI'!$D$7:$U$58,9,0),"-")))</f>
        <v>-</v>
      </c>
      <c r="AW416" s="75" t="str">
        <f>IF(AR416="","-",IF(VLOOKUP(AR416,'S1-TI'!$D$7:$U$58,17,0)=0,"-",IF(AND(AR416=AR416,AS416="P"),VLOOKUP(AR416,'S1-TI'!$D$7:$U$58,17,0),"-")))</f>
        <v>-</v>
      </c>
      <c r="AX416" s="76" t="str">
        <f>IF(AR416="","-",IF(VLOOKUP(AR416,'S1-TI'!$D$7:$U$58,18,0)=0,"-",IF(AND(AR416=AR416,AS416="P"),VLOOKUP(AR416,'S1-TI'!$D$7:$U$58,18,0),"-")))</f>
        <v>-</v>
      </c>
      <c r="AY416" s="83" t="s">
        <v>196</v>
      </c>
      <c r="AZ416" s="81"/>
      <c r="BA416" s="22"/>
      <c r="BB416" s="22"/>
      <c r="BC416" s="22"/>
      <c r="BD416" s="22"/>
      <c r="BE416" s="2"/>
      <c r="BF416" s="2"/>
      <c r="BG416" s="2"/>
      <c r="BH416" s="2"/>
      <c r="BI416" s="2"/>
      <c r="BJ416" s="2"/>
    </row>
    <row r="417" spans="1:62" ht="14.25" customHeight="1">
      <c r="A417" s="23">
        <v>8</v>
      </c>
      <c r="B417" s="38" t="s">
        <v>731</v>
      </c>
      <c r="C417" s="72"/>
      <c r="D417" s="73" t="s">
        <v>494</v>
      </c>
      <c r="E417" s="74" t="s">
        <v>31</v>
      </c>
      <c r="F417" s="75" t="str">
        <f>IF(D417="","-",IF(VLOOKUP(D417,'S1-SI'!$D$7:$U$58,7,0)=0,"-",IF(AND(D417=D417,OR(E417="T",E417="P")),VLOOKUP(D417,'S1-SI'!$D$7:$U$58,7,0),"-")))</f>
        <v>TLG</v>
      </c>
      <c r="G417" s="75" t="str">
        <f>IF(D417="","-",IF(VLOOKUP(D417,'S1-SI'!$D$7:$U$58,8,0)=0,"-",IF(AND(D417=D417,OR(E417="T",E417="P")),VLOOKUP(D417,'S1-SI'!$D$7:$U$58,8,0),"-")))</f>
        <v>-</v>
      </c>
      <c r="H417" s="75" t="str">
        <f>IF(D417="","-",IF(VLOOKUP(D417,'S1-SI'!$D$7:$U$58,9,0)=0,"-",IF(AND(D417=D417,OR(E417="T",E417="P")),VLOOKUP(D417,'S1-SI'!$D$7:$U$58,9,0),"-")))</f>
        <v>-</v>
      </c>
      <c r="I417" s="75" t="str">
        <f>IF(D417="","-",IF(VLOOKUP(D417,'S1-SI'!$D$7:$U$58,17,0)=0,"-",IF(AND(D417=D417,E417="P"),VLOOKUP(D417,'S1-SI'!$D$7:$U$58,17,0),"-")))</f>
        <v>-</v>
      </c>
      <c r="J417" s="76" t="str">
        <f>IF(D417="","-",IF(VLOOKUP(D417,'S1-SI'!$D$7:$U$58,18,0)=0,"-",IF(AND(D417=D417,E417="P"),VLOOKUP(D417,'S1-SI'!$D$7:$U$58,18,0),"-")))</f>
        <v>-</v>
      </c>
      <c r="K417" s="77" t="s">
        <v>214</v>
      </c>
      <c r="L417" s="78" t="s">
        <v>95</v>
      </c>
      <c r="M417" s="72"/>
      <c r="N417" s="73" t="s">
        <v>163</v>
      </c>
      <c r="O417" s="74" t="s">
        <v>31</v>
      </c>
      <c r="P417" s="75" t="str">
        <f>IF(N417="","-",IF(VLOOKUP(N417,'S1-SI'!$D$7:$U$58,7,0)=0,"-",IF(AND(N417=N417,OR(O417="T",O417="P")),VLOOKUP(N417,'S1-SI'!$D$7:$U$58,7,0),"-")))</f>
        <v>PAT</v>
      </c>
      <c r="Q417" s="75" t="str">
        <f>IF(N417="","-",IF(VLOOKUP(N417,'S1-SI'!$D$7:$U$58,8,0)=0,"-",IF(AND(N417=N417,OR(O417="T",O417="P")),VLOOKUP(N417,'S1-SI'!$D$7:$U$58,8,0),"-")))</f>
        <v>IUS</v>
      </c>
      <c r="R417" s="75" t="str">
        <f>IF(N417="","-",IF(VLOOKUP(N417,'S1-SI'!$D$7:$U$58,9,0)=0,"-",IF(AND(N417=N417,OR(O417="T",O417="P")),VLOOKUP(N417,'S1-SI'!$D$7:$U$58,9,0),"-")))</f>
        <v>JUN</v>
      </c>
      <c r="S417" s="75" t="str">
        <f>IF(N417="","-",IF(VLOOKUP(N417,'S1-SI'!$D$7:$U$58,17,0)=0,"-",IF(AND(N417=N417,O417="P"),VLOOKUP(N417,'S1-SI'!$D$7:$U$58,17,0),"-")))</f>
        <v>-</v>
      </c>
      <c r="T417" s="76" t="str">
        <f>IF(N417="","-",IF(VLOOKUP(N417,'S1-SI'!$D$7:$U$58,18,0)=0,"-",IF(AND(N417=N417,O417="P"),VLOOKUP(N417,'S1-SI'!$D$7:$U$58,18,0),"-")))</f>
        <v>-</v>
      </c>
      <c r="U417" s="79" t="s">
        <v>214</v>
      </c>
      <c r="V417" s="78" t="s">
        <v>26</v>
      </c>
      <c r="W417" s="72"/>
      <c r="X417" s="82"/>
      <c r="Y417" s="72"/>
      <c r="Z417" s="75" t="str">
        <f>IF(X417="","-",IF(VLOOKUP(X417,'S1-SI'!$D$7:$U$58,7,0)=0,"-",IF(AND(X417=X417,OR(Y417="T",Y417="P")),VLOOKUP(X417,'S1-SI'!$D$7:$U$58,7,0),"-")))</f>
        <v>-</v>
      </c>
      <c r="AA417" s="75" t="str">
        <f>IF(X417="","-",IF(VLOOKUP(X417,'S1-SI'!$D$7:$U$58,8,0)=0,"-",IF(AND(X417=X417,OR(Y417="T",Y417="P")),VLOOKUP(X417,'S1-SI'!$D$7:$U$58,8,0),"-")))</f>
        <v>-</v>
      </c>
      <c r="AB417" s="75" t="str">
        <f>IF(X417="","-",IF(VLOOKUP(X417,'S1-SI'!$D$7:$U$58,9,0)=0,"-",IF(AND(X417=X417,OR(Y417="T",Y417="P")),VLOOKUP(X417,'S1-SI'!$D$7:$U$58,9,0),"-")))</f>
        <v>-</v>
      </c>
      <c r="AC417" s="75" t="str">
        <f>IF(X417="","-",IF(VLOOKUP(X417,'S1-SI'!$D$7:$U$58,17,0)=0,"-",IF(AND(X417=X417,Y417="P"),VLOOKUP(X417,'S1-SI'!$D$7:$U$58,17,0),"-")))</f>
        <v>-</v>
      </c>
      <c r="AD417" s="76" t="str">
        <f>IF(X417="","-",IF(VLOOKUP(X417,'S1-SI'!$D$7:$U$58,18,0)=0,"-",IF(AND(X417=X417,Y417="P"),VLOOKUP(X417,'S1-SI'!$D$7:$U$58,18,0),"-")))</f>
        <v>-</v>
      </c>
      <c r="AE417" s="79" t="s">
        <v>214</v>
      </c>
      <c r="AF417" s="81"/>
      <c r="AG417" s="72"/>
      <c r="AH417" s="73" t="s">
        <v>153</v>
      </c>
      <c r="AI417" s="74" t="s">
        <v>31</v>
      </c>
      <c r="AJ417" s="75" t="str">
        <f>IF(AH417="","-",IF(VLOOKUP(AH417,'S1-SI'!$D$7:$U$58,7,0)=0,"-",IF(AND(AH417=AH417,OR(AI417="T",AI417="P")),VLOOKUP(AH417,'S1-SI'!$D$7:$U$58,7,0),"-")))</f>
        <v>JUN</v>
      </c>
      <c r="AK417" s="75" t="str">
        <f>IF(AH417="","-",IF(VLOOKUP(AH417,'S1-SI'!$D$7:$U$58,8,0)=0,"-",IF(AND(AH417=AH417,OR(AI417="T",AI417="P")),VLOOKUP(AH417,'S1-SI'!$D$7:$U$58,8,0),"-")))</f>
        <v>-</v>
      </c>
      <c r="AL417" s="75" t="str">
        <f>IF(AH417="","-",IF(VLOOKUP(AH417,'S1-SI'!$D$7:$U$58,9,0)=0,"-",IF(AND(AH417=AH417,OR(AI417="T",AI417="P")),VLOOKUP(AH417,'S1-SI'!$D$7:$U$58,9,0),"-")))</f>
        <v>-</v>
      </c>
      <c r="AM417" s="75" t="str">
        <f>IF(AH417="","-",IF(VLOOKUP(AH417,'S1-SI'!$D$7:$U$58,17,0)=0,"-",IF(AND(AH417=AH417,AI417="P"),VLOOKUP(AH417,'S1-SI'!$D$7:$U$58,17,0),"-")))</f>
        <v>-</v>
      </c>
      <c r="AN417" s="76" t="str">
        <f>IF(AH417="","-",IF(VLOOKUP(AH417,'S1-SI'!$D$7:$U$58,18,0)=0,"-",IF(AND(AH417=AH417,AI417="P"),VLOOKUP(AH417,'S1-SI'!$D$7:$U$58,18,0),"-")))</f>
        <v>-</v>
      </c>
      <c r="AO417" s="79" t="s">
        <v>214</v>
      </c>
      <c r="AP417" s="78" t="s">
        <v>42</v>
      </c>
      <c r="AQ417" s="72"/>
      <c r="AR417" s="82"/>
      <c r="AS417" s="72"/>
      <c r="AT417" s="75" t="str">
        <f>IF(AR417="","-",IF(VLOOKUP(AR417,'S1-SI'!$D$7:$U$58,7,0)=0,"-",IF(AND(AR417=AR417,OR(AS417="T",AS417="P")),VLOOKUP(AR417,'S1-SI'!$D$7:$U$58,7,0),"-")))</f>
        <v>-</v>
      </c>
      <c r="AU417" s="75" t="str">
        <f>IF(AR417="","-",IF(VLOOKUP(AR417,'S1-SI'!$D$7:$U$58,8,0)=0,"-",IF(AND(AR417=AR417,OR(AS417="T",AS417="P")),VLOOKUP(AR417,'S1-SI'!$D$7:$U$58,8,0),"-")))</f>
        <v>-</v>
      </c>
      <c r="AV417" s="75" t="str">
        <f>IF(AR417="","-",IF(VLOOKUP(AR417,'S1-SI'!$D$7:$U$58,9,0)=0,"-",IF(AND(AR417=AR417,OR(AS417="T",AS417="P")),VLOOKUP(AR417,'S1-SI'!$D$7:$U$58,9,0),"-")))</f>
        <v>-</v>
      </c>
      <c r="AW417" s="75" t="str">
        <f>IF(AR417="","-",IF(VLOOKUP(AR417,'S1-SI'!$D$7:$U$58,17,0)=0,"-",IF(AND(AR417=AR417,AS417="P"),VLOOKUP(AR417,'S1-SI'!$D$7:$U$58,17,0),"-")))</f>
        <v>-</v>
      </c>
      <c r="AX417" s="76" t="str">
        <f>IF(AR417="","-",IF(VLOOKUP(AR417,'S1-SI'!$D$7:$U$58,18,0)=0,"-",IF(AND(AR417=AR417,AS417="P"),VLOOKUP(AR417,'S1-SI'!$D$7:$U$58,18,0),"-")))</f>
        <v>-</v>
      </c>
      <c r="AY417" s="79" t="s">
        <v>214</v>
      </c>
      <c r="AZ417" s="81"/>
      <c r="BA417" s="22"/>
      <c r="BB417" s="22"/>
      <c r="BC417" s="22"/>
      <c r="BD417" s="22"/>
      <c r="BE417" s="2"/>
      <c r="BF417" s="2"/>
      <c r="BG417" s="2"/>
      <c r="BH417" s="2"/>
      <c r="BI417" s="2"/>
      <c r="BJ417" s="2"/>
    </row>
    <row r="418" spans="1:62" ht="14.25" customHeight="1">
      <c r="A418" s="23">
        <v>8</v>
      </c>
      <c r="B418" s="38" t="s">
        <v>731</v>
      </c>
      <c r="C418" s="72"/>
      <c r="D418" s="73" t="s">
        <v>494</v>
      </c>
      <c r="E418" s="74" t="s">
        <v>31</v>
      </c>
      <c r="F418" s="75" t="str">
        <f>IF(D418="","-",IF(VLOOKUP(D418,'S1-SI'!$D$7:$U$58,7,0)=0,"-",IF(AND(D418=D418,OR(E418="T",E418="P")),VLOOKUP(D418,'S1-SI'!$D$7:$U$58,7,0),"-")))</f>
        <v>TLG</v>
      </c>
      <c r="G418" s="75" t="str">
        <f>IF(D418="","-",IF(VLOOKUP(D418,'S1-SI'!$D$7:$U$58,8,0)=0,"-",IF(AND(D418=D418,OR(E418="T",E418="P")),VLOOKUP(D418,'S1-SI'!$D$7:$U$58,8,0),"-")))</f>
        <v>-</v>
      </c>
      <c r="H418" s="75" t="str">
        <f>IF(D418="","-",IF(VLOOKUP(D418,'S1-SI'!$D$7:$U$58,9,0)=0,"-",IF(AND(D418=D418,OR(E418="T",E418="P")),VLOOKUP(D418,'S1-SI'!$D$7:$U$58,9,0),"-")))</f>
        <v>-</v>
      </c>
      <c r="I418" s="75" t="str">
        <f>IF(D418="","-",IF(VLOOKUP(D418,'S1-SI'!$D$7:$U$58,17,0)=0,"-",IF(AND(D418=D418,E418="P"),VLOOKUP(D418,'S1-SI'!$D$7:$U$58,17,0),"-")))</f>
        <v>-</v>
      </c>
      <c r="J418" s="76" t="str">
        <f>IF(D418="","-",IF(VLOOKUP(D418,'S1-SI'!$D$7:$U$58,18,0)=0,"-",IF(AND(D418=D418,E418="P"),VLOOKUP(D418,'S1-SI'!$D$7:$U$58,18,0),"-")))</f>
        <v>-</v>
      </c>
      <c r="K418" s="77" t="s">
        <v>226</v>
      </c>
      <c r="L418" s="78" t="s">
        <v>95</v>
      </c>
      <c r="M418" s="72"/>
      <c r="N418" s="73" t="s">
        <v>163</v>
      </c>
      <c r="O418" s="74" t="s">
        <v>31</v>
      </c>
      <c r="P418" s="75" t="str">
        <f>IF(N418="","-",IF(VLOOKUP(N418,'S1-SI'!$D$7:$U$58,7,0)=0,"-",IF(AND(N418=N418,OR(O418="T",O418="P")),VLOOKUP(N418,'S1-SI'!$D$7:$U$58,7,0),"-")))</f>
        <v>PAT</v>
      </c>
      <c r="Q418" s="75" t="str">
        <f>IF(N418="","-",IF(VLOOKUP(N418,'S1-SI'!$D$7:$U$58,8,0)=0,"-",IF(AND(N418=N418,OR(O418="T",O418="P")),VLOOKUP(N418,'S1-SI'!$D$7:$U$58,8,0),"-")))</f>
        <v>IUS</v>
      </c>
      <c r="R418" s="75" t="str">
        <f>IF(N418="","-",IF(VLOOKUP(N418,'S1-SI'!$D$7:$U$58,9,0)=0,"-",IF(AND(N418=N418,OR(O418="T",O418="P")),VLOOKUP(N418,'S1-SI'!$D$7:$U$58,9,0),"-")))</f>
        <v>JUN</v>
      </c>
      <c r="S418" s="75" t="str">
        <f>IF(N418="","-",IF(VLOOKUP(N418,'S1-SI'!$D$7:$U$58,17,0)=0,"-",IF(AND(N418=N418,O418="P"),VLOOKUP(N418,'S1-SI'!$D$7:$U$58,17,0),"-")))</f>
        <v>-</v>
      </c>
      <c r="T418" s="76" t="str">
        <f>IF(N418="","-",IF(VLOOKUP(N418,'S1-SI'!$D$7:$U$58,18,0)=0,"-",IF(AND(N418=N418,O418="P"),VLOOKUP(N418,'S1-SI'!$D$7:$U$58,18,0),"-")))</f>
        <v>-</v>
      </c>
      <c r="U418" s="79" t="s">
        <v>226</v>
      </c>
      <c r="V418" s="78" t="s">
        <v>26</v>
      </c>
      <c r="W418" s="72"/>
      <c r="X418" s="82"/>
      <c r="Y418" s="72"/>
      <c r="Z418" s="75" t="str">
        <f>IF(X418="","-",IF(VLOOKUP(X418,'S1-SI'!$D$7:$U$58,7,0)=0,"-",IF(AND(X418=X418,OR(Y418="T",Y418="P")),VLOOKUP(X418,'S1-SI'!$D$7:$U$58,7,0),"-")))</f>
        <v>-</v>
      </c>
      <c r="AA418" s="75" t="str">
        <f>IF(X418="","-",IF(VLOOKUP(X418,'S1-SI'!$D$7:$U$58,8,0)=0,"-",IF(AND(X418=X418,OR(Y418="T",Y418="P")),VLOOKUP(X418,'S1-SI'!$D$7:$U$58,8,0),"-")))</f>
        <v>-</v>
      </c>
      <c r="AB418" s="75" t="str">
        <f>IF(X418="","-",IF(VLOOKUP(X418,'S1-SI'!$D$7:$U$58,9,0)=0,"-",IF(AND(X418=X418,OR(Y418="T",Y418="P")),VLOOKUP(X418,'S1-SI'!$D$7:$U$58,9,0),"-")))</f>
        <v>-</v>
      </c>
      <c r="AC418" s="75" t="str">
        <f>IF(X418="","-",IF(VLOOKUP(X418,'S1-SI'!$D$7:$U$58,17,0)=0,"-",IF(AND(X418=X418,Y418="P"),VLOOKUP(X418,'S1-SI'!$D$7:$U$58,17,0),"-")))</f>
        <v>-</v>
      </c>
      <c r="AD418" s="76" t="str">
        <f>IF(X418="","-",IF(VLOOKUP(X418,'S1-SI'!$D$7:$U$58,18,0)=0,"-",IF(AND(X418=X418,Y418="P"),VLOOKUP(X418,'S1-SI'!$D$7:$U$58,18,0),"-")))</f>
        <v>-</v>
      </c>
      <c r="AE418" s="79" t="s">
        <v>226</v>
      </c>
      <c r="AF418" s="81"/>
      <c r="AG418" s="72"/>
      <c r="AH418" s="73" t="s">
        <v>153</v>
      </c>
      <c r="AI418" s="74" t="s">
        <v>31</v>
      </c>
      <c r="AJ418" s="75" t="str">
        <f>IF(AH418="","-",IF(VLOOKUP(AH418,'S1-SI'!$D$7:$U$58,7,0)=0,"-",IF(AND(AH418=AH418,OR(AI418="T",AI418="P")),VLOOKUP(AH418,'S1-SI'!$D$7:$U$58,7,0),"-")))</f>
        <v>JUN</v>
      </c>
      <c r="AK418" s="75" t="str">
        <f>IF(AH418="","-",IF(VLOOKUP(AH418,'S1-SI'!$D$7:$U$58,8,0)=0,"-",IF(AND(AH418=AH418,OR(AI418="T",AI418="P")),VLOOKUP(AH418,'S1-SI'!$D$7:$U$58,8,0),"-")))</f>
        <v>-</v>
      </c>
      <c r="AL418" s="75" t="str">
        <f>IF(AH418="","-",IF(VLOOKUP(AH418,'S1-SI'!$D$7:$U$58,9,0)=0,"-",IF(AND(AH418=AH418,OR(AI418="T",AI418="P")),VLOOKUP(AH418,'S1-SI'!$D$7:$U$58,9,0),"-")))</f>
        <v>-</v>
      </c>
      <c r="AM418" s="75" t="str">
        <f>IF(AH418="","-",IF(VLOOKUP(AH418,'S1-SI'!$D$7:$U$58,17,0)=0,"-",IF(AND(AH418=AH418,AI418="P"),VLOOKUP(AH418,'S1-SI'!$D$7:$U$58,17,0),"-")))</f>
        <v>-</v>
      </c>
      <c r="AN418" s="76" t="str">
        <f>IF(AH418="","-",IF(VLOOKUP(AH418,'S1-SI'!$D$7:$U$58,18,0)=0,"-",IF(AND(AH418=AH418,AI418="P"),VLOOKUP(AH418,'S1-SI'!$D$7:$U$58,18,0),"-")))</f>
        <v>-</v>
      </c>
      <c r="AO418" s="79" t="s">
        <v>226</v>
      </c>
      <c r="AP418" s="78" t="s">
        <v>42</v>
      </c>
      <c r="AQ418" s="72"/>
      <c r="AR418" s="82"/>
      <c r="AS418" s="72"/>
      <c r="AT418" s="75" t="str">
        <f>IF(AR418="","-",IF(VLOOKUP(AR418,'S1-SI'!$D$7:$U$58,7,0)=0,"-",IF(AND(AR418=AR418,OR(AS418="T",AS418="P")),VLOOKUP(AR418,'S1-SI'!$D$7:$U$58,7,0),"-")))</f>
        <v>-</v>
      </c>
      <c r="AU418" s="75" t="str">
        <f>IF(AR418="","-",IF(VLOOKUP(AR418,'S1-SI'!$D$7:$U$58,8,0)=0,"-",IF(AND(AR418=AR418,OR(AS418="T",AS418="P")),VLOOKUP(AR418,'S1-SI'!$D$7:$U$58,8,0),"-")))</f>
        <v>-</v>
      </c>
      <c r="AV418" s="75" t="str">
        <f>IF(AR418="","-",IF(VLOOKUP(AR418,'S1-SI'!$D$7:$U$58,9,0)=0,"-",IF(AND(AR418=AR418,OR(AS418="T",AS418="P")),VLOOKUP(AR418,'S1-SI'!$D$7:$U$58,9,0),"-")))</f>
        <v>-</v>
      </c>
      <c r="AW418" s="75" t="str">
        <f>IF(AR418="","-",IF(VLOOKUP(AR418,'S1-SI'!$D$7:$U$58,17,0)=0,"-",IF(AND(AR418=AR418,AS418="P"),VLOOKUP(AR418,'S1-SI'!$D$7:$U$58,17,0),"-")))</f>
        <v>-</v>
      </c>
      <c r="AX418" s="76" t="str">
        <f>IF(AR418="","-",IF(VLOOKUP(AR418,'S1-SI'!$D$7:$U$58,18,0)=0,"-",IF(AND(AR418=AR418,AS418="P"),VLOOKUP(AR418,'S1-SI'!$D$7:$U$58,18,0),"-")))</f>
        <v>-</v>
      </c>
      <c r="AY418" s="79" t="s">
        <v>226</v>
      </c>
      <c r="AZ418" s="81"/>
      <c r="BA418" s="22"/>
      <c r="BB418" s="22"/>
      <c r="BC418" s="22"/>
      <c r="BD418" s="22"/>
      <c r="BE418" s="2"/>
      <c r="BF418" s="2"/>
      <c r="BG418" s="2"/>
      <c r="BH418" s="2"/>
      <c r="BI418" s="2"/>
      <c r="BJ418" s="2"/>
    </row>
    <row r="419" spans="1:62" ht="14.25" customHeight="1">
      <c r="A419" s="23">
        <v>8</v>
      </c>
      <c r="B419" s="38" t="s">
        <v>731</v>
      </c>
      <c r="C419" s="72"/>
      <c r="D419" s="82"/>
      <c r="E419" s="72"/>
      <c r="F419" s="75" t="str">
        <f>IF(D419="","-",IF(VLOOKUP(D419,'S1-TE'!$D$7:$U$58,7,0)=0,"-",IF(AND(D419=D419,OR(E419="T",E419="P")),VLOOKUP(D419,'S1-TE'!$D$7:$U$58,7,0),"-")))</f>
        <v>-</v>
      </c>
      <c r="G419" s="75" t="str">
        <f>IF(D419="","-",IF(VLOOKUP(D419,'S1-TE'!$D$7:$U$58,8,0)=0,"-",IF(AND(D419=D419,OR(E419="T",E419="P")),VLOOKUP(D419,'S1-TE'!$D$7:$U$58,8,0),"-")))</f>
        <v>-</v>
      </c>
      <c r="H419" s="75" t="str">
        <f>IF(D419="","-",IF(VLOOKUP(D419,'S1-TE'!$D$7:$U$58,9,0)=0,"-",IF(AND(D419=D419,OR(E419="T",E419="P")),VLOOKUP(D419,'S1-TE'!$D$7:$U$58,9,0),"-")))</f>
        <v>-</v>
      </c>
      <c r="I419" s="75" t="str">
        <f>IF(D419="","-",IF(VLOOKUP(D419,'S1-TE'!$D$7:$U$58,17,0)=0,"-",IF(AND(D419=D419,E419="P"),VLOOKUP(D419,'S1-TE'!$D$7:$U$58,17,0),"-")))</f>
        <v>-</v>
      </c>
      <c r="J419" s="76" t="str">
        <f>IF(D419="","-",IF(VLOOKUP(D419,'S1-TE'!$D$7:$U$58,18,0)=0,"-",IF(AND(D419=D419,E419="P"),VLOOKUP(D419,'S1-TE'!$D$7:$U$58,18,0),"-")))</f>
        <v>-</v>
      </c>
      <c r="K419" s="77" t="s">
        <v>233</v>
      </c>
      <c r="L419" s="146"/>
      <c r="M419" s="72"/>
      <c r="N419" s="73" t="s">
        <v>408</v>
      </c>
      <c r="O419" s="74" t="s">
        <v>31</v>
      </c>
      <c r="P419" s="75" t="str">
        <f>IF(N419="","-",IF(VLOOKUP(N419,'S1-TE'!$D$7:$U$58,7,0)=0,"-",IF(AND(N419=N419,OR(O419="T",O419="P")),VLOOKUP(N419,'S1-TE'!$D$7:$U$58,7,0),"-")))</f>
        <v>GFP</v>
      </c>
      <c r="Q419" s="75" t="str">
        <f>IF(N419="","-",IF(VLOOKUP(N419,'S1-TE'!$D$7:$U$58,8,0)=0,"-",IF(AND(N419=N419,OR(O419="T",O419="P")),VLOOKUP(N419,'S1-TE'!$D$7:$U$58,8,0),"-")))</f>
        <v>-</v>
      </c>
      <c r="R419" s="75" t="str">
        <f>IF(N419="","-",IF(VLOOKUP(N419,'S1-TE'!$D$7:$U$58,9,0)=0,"-",IF(AND(N419=N419,OR(O419="T",O419="P")),VLOOKUP(N419,'S1-TE'!$D$7:$U$58,9,0),"-")))</f>
        <v>-</v>
      </c>
      <c r="S419" s="75" t="str">
        <f>IF(N419="","-",IF(VLOOKUP(N419,'S1-TE'!$D$7:$U$58,17,0)=0,"-",IF(AND(N419=N419,O419="P"),VLOOKUP(N419,'S1-TE'!$D$7:$U$58,17,0),"-")))</f>
        <v>-</v>
      </c>
      <c r="T419" s="76" t="str">
        <f>IF(N419="","-",IF(VLOOKUP(N419,'S1-TE'!$D$7:$U$58,18,0)=0,"-",IF(AND(N419=N419,O419="P"),VLOOKUP(N419,'S1-TE'!$D$7:$U$58,18,0),"-")))</f>
        <v>-</v>
      </c>
      <c r="U419" s="79" t="s">
        <v>233</v>
      </c>
      <c r="V419" s="132" t="s">
        <v>95</v>
      </c>
      <c r="W419" s="72"/>
      <c r="X419" s="82"/>
      <c r="Y419" s="72"/>
      <c r="Z419" s="75" t="str">
        <f>IF(X419="","-",IF(VLOOKUP(X419,'S1-TE'!$D$7:$U$58,7,0)=0,"-",IF(AND(X419=X419,OR(Y419="T",Y419="P")),VLOOKUP(X419,'S1-TE'!$D$7:$U$58,7,0),"-")))</f>
        <v>-</v>
      </c>
      <c r="AA419" s="75" t="str">
        <f>IF(X419="","-",IF(VLOOKUP(X419,'S1-TE'!$D$7:$U$58,8,0)=0,"-",IF(AND(X419=X419,OR(Y419="T",Y419="P")),VLOOKUP(X419,'S1-TE'!$D$7:$U$58,8,0),"-")))</f>
        <v>-</v>
      </c>
      <c r="AB419" s="75" t="str">
        <f>IF(X419="","-",IF(VLOOKUP(X419,'S1-TE'!$D$7:$U$58,9,0)=0,"-",IF(AND(X419=X419,OR(Y419="T",Y419="P")),VLOOKUP(X419,'S1-TE'!$D$7:$U$58,9,0),"-")))</f>
        <v>-</v>
      </c>
      <c r="AC419" s="75" t="str">
        <f>IF(X419="","-",IF(VLOOKUP(X419,'S1-TE'!$D$7:$U$58,17,0)=0,"-",IF(AND(X419=X419,Y419="P"),VLOOKUP(X419,'S1-TE'!$D$7:$U$58,17,0),"-")))</f>
        <v>-</v>
      </c>
      <c r="AD419" s="76" t="str">
        <f>IF(X419="","-",IF(VLOOKUP(X419,'S1-TE'!$D$7:$U$58,18,0)=0,"-",IF(AND(X419=X419,Y419="P"),VLOOKUP(X419,'S1-TE'!$D$7:$U$58,18,0),"-")))</f>
        <v>-</v>
      </c>
      <c r="AE419" s="79" t="s">
        <v>233</v>
      </c>
      <c r="AF419" s="146"/>
      <c r="AG419" s="72"/>
      <c r="AH419" s="73"/>
      <c r="AI419" s="74"/>
      <c r="AJ419" s="75" t="str">
        <f>IF(AH419="","-",IF(VLOOKUP(AH419,'S1-TE'!$D$7:$U$58,7,0)=0,"-",IF(AND(AH419=AH419,OR(AI419="T",AI419="P")),VLOOKUP(AH419,'S1-TE'!$D$7:$U$58,7,0),"-")))</f>
        <v>-</v>
      </c>
      <c r="AK419" s="75" t="str">
        <f>IF(AH419="","-",IF(VLOOKUP(AH419,'S1-TE'!$D$7:$U$58,8,0)=0,"-",IF(AND(AH419=AH419,OR(AI419="T",AI419="P")),VLOOKUP(AH419,'S1-TE'!$D$7:$U$58,8,0),"-")))</f>
        <v>-</v>
      </c>
      <c r="AL419" s="75" t="str">
        <f>IF(AH419="","-",IF(VLOOKUP(AH419,'S1-TE'!$D$7:$U$58,9,0)=0,"-",IF(AND(AH419=AH419,OR(AI419="T",AI419="P")),VLOOKUP(AH419,'S1-TE'!$D$7:$U$58,9,0),"-")))</f>
        <v>-</v>
      </c>
      <c r="AM419" s="75" t="str">
        <f>IF(AH419="","-",IF(VLOOKUP(AH419,'S1-TE'!$D$7:$U$58,17,0)=0,"-",IF(AND(AH419=AH419,AI419="P"),VLOOKUP(AH419,'S1-TE'!$D$7:$U$58,17,0),"-")))</f>
        <v>-</v>
      </c>
      <c r="AN419" s="76" t="str">
        <f>IF(AH419="","-",IF(VLOOKUP(AH419,'S1-TE'!$D$7:$U$58,18,0)=0,"-",IF(AND(AH419=AH419,AI419="P"),VLOOKUP(AH419,'S1-TE'!$D$7:$U$58,18,0),"-")))</f>
        <v>-</v>
      </c>
      <c r="AO419" s="79" t="s">
        <v>233</v>
      </c>
      <c r="AP419" s="146"/>
      <c r="AQ419" s="72"/>
      <c r="AR419" s="73"/>
      <c r="AS419" s="74"/>
      <c r="AT419" s="75" t="str">
        <f>IF(AR419="","-",IF(VLOOKUP(AR419,'S1-TE'!$D$7:$U$58,7,0)=0,"-",IF(AND(AR419=AR419,OR(AS419="T",AS419="P")),VLOOKUP(AR419,'S1-TE'!$D$7:$U$58,7,0),"-")))</f>
        <v>-</v>
      </c>
      <c r="AU419" s="75" t="str">
        <f>IF(AR419="","-",IF(VLOOKUP(AR419,'S1-TE'!$D$7:$U$58,8,0)=0,"-",IF(AND(AR419=AR419,OR(AS419="T",AS419="P")),VLOOKUP(AR419,'S1-TE'!$D$7:$U$58,8,0),"-")))</f>
        <v>-</v>
      </c>
      <c r="AV419" s="75" t="str">
        <f>IF(AR419="","-",IF(VLOOKUP(AR419,'S1-TE'!$D$7:$U$58,9,0)=0,"-",IF(AND(AR419=AR419,OR(AS419="T",AS419="P")),VLOOKUP(AR419,'S1-TE'!$D$7:$U$58,9,0),"-")))</f>
        <v>-</v>
      </c>
      <c r="AW419" s="75" t="str">
        <f>IF(AR419="","-",IF(VLOOKUP(AR419,'S1-TE'!$D$7:$U$58,17,0)=0,"-",IF(AND(AR419=AR419,AS419="P"),VLOOKUP(AR419,'S1-TE'!$D$7:$U$58,17,0),"-")))</f>
        <v>-</v>
      </c>
      <c r="AX419" s="76" t="str">
        <f>IF(AR419="","-",IF(VLOOKUP(AR419,'S1-TE'!$D$7:$U$58,18,0)=0,"-",IF(AND(AR419=AR419,AS419="P"),VLOOKUP(AR419,'S1-TE'!$D$7:$U$58,18,0),"-")))</f>
        <v>-</v>
      </c>
      <c r="AY419" s="79" t="s">
        <v>233</v>
      </c>
      <c r="AZ419" s="146"/>
      <c r="BA419" s="22"/>
      <c r="BB419" s="22"/>
      <c r="BC419" s="22"/>
      <c r="BD419" s="22"/>
      <c r="BE419" s="2"/>
      <c r="BF419" s="2"/>
      <c r="BG419" s="2"/>
      <c r="BH419" s="2"/>
      <c r="BI419" s="2"/>
      <c r="BJ419" s="2"/>
    </row>
    <row r="420" spans="1:62" ht="14.25" customHeight="1">
      <c r="A420" s="23">
        <v>8</v>
      </c>
      <c r="B420" s="38" t="s">
        <v>731</v>
      </c>
      <c r="C420" s="72"/>
      <c r="D420" s="82"/>
      <c r="E420" s="72"/>
      <c r="F420" s="75" t="str">
        <f>IF(D420="","-",IF(VLOOKUP(D420,'S1-TE'!$D$7:$U$58,7,0)=0,"-",IF(AND(D420=D420,OR(E420="T",E420="P")),VLOOKUP(D420,'S1-TE'!$D$7:$U$58,7,0),"-")))</f>
        <v>-</v>
      </c>
      <c r="G420" s="75" t="str">
        <f>IF(D420="","-",IF(VLOOKUP(D420,'S1-TE'!$D$7:$U$58,8,0)=0,"-",IF(AND(D420=D420,OR(E420="T",E420="P")),VLOOKUP(D420,'S1-TE'!$D$7:$U$58,8,0),"-")))</f>
        <v>-</v>
      </c>
      <c r="H420" s="75" t="str">
        <f>IF(D420="","-",IF(VLOOKUP(D420,'S1-TE'!$D$7:$U$58,9,0)=0,"-",IF(AND(D420=D420,OR(E420="T",E420="P")),VLOOKUP(D420,'S1-TE'!$D$7:$U$58,9,0),"-")))</f>
        <v>-</v>
      </c>
      <c r="I420" s="75" t="str">
        <f>IF(D420="","-",IF(VLOOKUP(D420,'S1-TE'!$D$7:$U$58,17,0)=0,"-",IF(AND(D420=D420,E420="P"),VLOOKUP(D420,'S1-TE'!$D$7:$U$58,17,0),"-")))</f>
        <v>-</v>
      </c>
      <c r="J420" s="76" t="str">
        <f>IF(D420="","-",IF(VLOOKUP(D420,'S1-TE'!$D$7:$U$58,18,0)=0,"-",IF(AND(D420=D420,E420="P"),VLOOKUP(D420,'S1-TE'!$D$7:$U$58,18,0),"-")))</f>
        <v>-</v>
      </c>
      <c r="K420" s="77" t="s">
        <v>243</v>
      </c>
      <c r="L420" s="146"/>
      <c r="M420" s="72"/>
      <c r="N420" s="73" t="s">
        <v>408</v>
      </c>
      <c r="O420" s="74" t="s">
        <v>31</v>
      </c>
      <c r="P420" s="75" t="str">
        <f>IF(N420="","-",IF(VLOOKUP(N420,'S1-TE'!$D$7:$U$58,7,0)=0,"-",IF(AND(N420=N420,OR(O420="T",O420="P")),VLOOKUP(N420,'S1-TE'!$D$7:$U$58,7,0),"-")))</f>
        <v>GFP</v>
      </c>
      <c r="Q420" s="75" t="str">
        <f>IF(N420="","-",IF(VLOOKUP(N420,'S1-TE'!$D$7:$U$58,8,0)=0,"-",IF(AND(N420=N420,OR(O420="T",O420="P")),VLOOKUP(N420,'S1-TE'!$D$7:$U$58,8,0),"-")))</f>
        <v>-</v>
      </c>
      <c r="R420" s="75" t="str">
        <f>IF(N420="","-",IF(VLOOKUP(N420,'S1-TE'!$D$7:$U$58,9,0)=0,"-",IF(AND(N420=N420,OR(O420="T",O420="P")),VLOOKUP(N420,'S1-TE'!$D$7:$U$58,9,0),"-")))</f>
        <v>-</v>
      </c>
      <c r="S420" s="75" t="str">
        <f>IF(N420="","-",IF(VLOOKUP(N420,'S1-TE'!$D$7:$U$58,17,0)=0,"-",IF(AND(N420=N420,O420="P"),VLOOKUP(N420,'S1-TE'!$D$7:$U$58,17,0),"-")))</f>
        <v>-</v>
      </c>
      <c r="T420" s="76" t="str">
        <f>IF(N420="","-",IF(VLOOKUP(N420,'S1-TE'!$D$7:$U$58,18,0)=0,"-",IF(AND(N420=N420,O420="P"),VLOOKUP(N420,'S1-TE'!$D$7:$U$58,18,0),"-")))</f>
        <v>-</v>
      </c>
      <c r="U420" s="79" t="s">
        <v>243</v>
      </c>
      <c r="V420" s="132" t="s">
        <v>95</v>
      </c>
      <c r="W420" s="72"/>
      <c r="X420" s="82"/>
      <c r="Y420" s="72"/>
      <c r="Z420" s="75" t="str">
        <f>IF(X420="","-",IF(VLOOKUP(X420,'S1-TE'!$D$7:$U$58,7,0)=0,"-",IF(AND(X420=X420,OR(Y420="T",Y420="P")),VLOOKUP(X420,'S1-TE'!$D$7:$U$58,7,0),"-")))</f>
        <v>-</v>
      </c>
      <c r="AA420" s="75" t="str">
        <f>IF(X420="","-",IF(VLOOKUP(X420,'S1-TE'!$D$7:$U$58,8,0)=0,"-",IF(AND(X420=X420,OR(Y420="T",Y420="P")),VLOOKUP(X420,'S1-TE'!$D$7:$U$58,8,0),"-")))</f>
        <v>-</v>
      </c>
      <c r="AB420" s="75" t="str">
        <f>IF(X420="","-",IF(VLOOKUP(X420,'S1-TE'!$D$7:$U$58,9,0)=0,"-",IF(AND(X420=X420,OR(Y420="T",Y420="P")),VLOOKUP(X420,'S1-TE'!$D$7:$U$58,9,0),"-")))</f>
        <v>-</v>
      </c>
      <c r="AC420" s="75" t="str">
        <f>IF(X420="","-",IF(VLOOKUP(X420,'S1-TE'!$D$7:$U$58,17,0)=0,"-",IF(AND(X420=X420,Y420="P"),VLOOKUP(X420,'S1-TE'!$D$7:$U$58,17,0),"-")))</f>
        <v>-</v>
      </c>
      <c r="AD420" s="76" t="str">
        <f>IF(X420="","-",IF(VLOOKUP(X420,'S1-TE'!$D$7:$U$58,18,0)=0,"-",IF(AND(X420=X420,Y420="P"),VLOOKUP(X420,'S1-TE'!$D$7:$U$58,18,0),"-")))</f>
        <v>-</v>
      </c>
      <c r="AE420" s="79" t="s">
        <v>243</v>
      </c>
      <c r="AF420" s="146"/>
      <c r="AG420" s="72"/>
      <c r="AH420" s="73"/>
      <c r="AI420" s="74"/>
      <c r="AJ420" s="75" t="str">
        <f>IF(AH420="","-",IF(VLOOKUP(AH420,'S1-TE'!$D$7:$U$58,7,0)=0,"-",IF(AND(AH420=AH420,OR(AI420="T",AI420="P")),VLOOKUP(AH420,'S1-TE'!$D$7:$U$58,7,0),"-")))</f>
        <v>-</v>
      </c>
      <c r="AK420" s="75" t="str">
        <f>IF(AH420="","-",IF(VLOOKUP(AH420,'S1-TE'!$D$7:$U$58,8,0)=0,"-",IF(AND(AH420=AH420,OR(AI420="T",AI420="P")),VLOOKUP(AH420,'S1-TE'!$D$7:$U$58,8,0),"-")))</f>
        <v>-</v>
      </c>
      <c r="AL420" s="75" t="str">
        <f>IF(AH420="","-",IF(VLOOKUP(AH420,'S1-TE'!$D$7:$U$58,9,0)=0,"-",IF(AND(AH420=AH420,OR(AI420="T",AI420="P")),VLOOKUP(AH420,'S1-TE'!$D$7:$U$58,9,0),"-")))</f>
        <v>-</v>
      </c>
      <c r="AM420" s="75" t="str">
        <f>IF(AH420="","-",IF(VLOOKUP(AH420,'S1-TE'!$D$7:$U$58,17,0)=0,"-",IF(AND(AH420=AH420,AI420="P"),VLOOKUP(AH420,'S1-TE'!$D$7:$U$58,17,0),"-")))</f>
        <v>-</v>
      </c>
      <c r="AN420" s="76" t="str">
        <f>IF(AH420="","-",IF(VLOOKUP(AH420,'S1-TE'!$D$7:$U$58,18,0)=0,"-",IF(AND(AH420=AH420,AI420="P"),VLOOKUP(AH420,'S1-TE'!$D$7:$U$58,18,0),"-")))</f>
        <v>-</v>
      </c>
      <c r="AO420" s="79" t="s">
        <v>243</v>
      </c>
      <c r="AP420" s="146"/>
      <c r="AQ420" s="72"/>
      <c r="AR420" s="73"/>
      <c r="AS420" s="74"/>
      <c r="AT420" s="75" t="str">
        <f>IF(AR420="","-",IF(VLOOKUP(AR420,'S1-TE'!$D$7:$U$58,7,0)=0,"-",IF(AND(AR420=AR420,OR(AS420="T",AS420="P")),VLOOKUP(AR420,'S1-TE'!$D$7:$U$58,7,0),"-")))</f>
        <v>-</v>
      </c>
      <c r="AU420" s="75" t="str">
        <f>IF(AR420="","-",IF(VLOOKUP(AR420,'S1-TE'!$D$7:$U$58,8,0)=0,"-",IF(AND(AR420=AR420,OR(AS420="T",AS420="P")),VLOOKUP(AR420,'S1-TE'!$D$7:$U$58,8,0),"-")))</f>
        <v>-</v>
      </c>
      <c r="AV420" s="75" t="str">
        <f>IF(AR420="","-",IF(VLOOKUP(AR420,'S1-TE'!$D$7:$U$58,9,0)=0,"-",IF(AND(AR420=AR420,OR(AS420="T",AS420="P")),VLOOKUP(AR420,'S1-TE'!$D$7:$U$58,9,0),"-")))</f>
        <v>-</v>
      </c>
      <c r="AW420" s="75" t="str">
        <f>IF(AR420="","-",IF(VLOOKUP(AR420,'S1-TE'!$D$7:$U$58,17,0)=0,"-",IF(AND(AR420=AR420,AS420="P"),VLOOKUP(AR420,'S1-TE'!$D$7:$U$58,17,0),"-")))</f>
        <v>-</v>
      </c>
      <c r="AX420" s="76" t="str">
        <f>IF(AR420="","-",IF(VLOOKUP(AR420,'S1-TE'!$D$7:$U$58,18,0)=0,"-",IF(AND(AR420=AR420,AS420="P"),VLOOKUP(AR420,'S1-TE'!$D$7:$U$58,18,0),"-")))</f>
        <v>-</v>
      </c>
      <c r="AY420" s="79" t="s">
        <v>243</v>
      </c>
      <c r="AZ420" s="146"/>
      <c r="BA420" s="22"/>
      <c r="BB420" s="22"/>
      <c r="BC420" s="22"/>
      <c r="BD420" s="22"/>
      <c r="BE420" s="2"/>
      <c r="BF420" s="2"/>
      <c r="BG420" s="2"/>
      <c r="BH420" s="2"/>
      <c r="BI420" s="2"/>
      <c r="BJ420" s="2"/>
    </row>
    <row r="421" spans="1:62" ht="14.25" customHeight="1">
      <c r="A421" s="23">
        <v>8</v>
      </c>
      <c r="B421" s="38" t="s">
        <v>731</v>
      </c>
      <c r="C421" s="72"/>
      <c r="D421" s="82"/>
      <c r="E421" s="72"/>
      <c r="F421" s="75" t="str">
        <f>IF(D421="","-",IF(VLOOKUP(D421,'S1-MR'!$D$7:$U$61,7,0)=0,"-",IF(AND(D421=D421,OR(E421="T",E421="P")),VLOOKUP(D421,'S1-MR'!$D$7:$U$61,7,0),"-")))</f>
        <v>-</v>
      </c>
      <c r="G421" s="75" t="str">
        <f>IF(D421="","-",IF(VLOOKUP(D421,'S1-MR'!$D$7:$U$61,8,0)=0,"-",IF(AND(D421=D421,OR(E421="T",E421="P")),VLOOKUP(D421,'S1-MR'!$D$7:$U$61,8,0),"-")))</f>
        <v>-</v>
      </c>
      <c r="H421" s="75" t="str">
        <f>IF(D421="","-",IF(VLOOKUP(D421,'S1-MR'!$D$7:$U$61,9,0)=0,"-",IF(AND(D421=D421,OR(E421="T",E421="P")),VLOOKUP(D421,'S1-MR'!$D$7:$U$61,9,0),"-")))</f>
        <v>-</v>
      </c>
      <c r="I421" s="75" t="str">
        <f>IF(D421="","-",IF(VLOOKUP(D421,'S1-MR'!$D$7:$U$61,17,0)=0,"-",IF(AND(D421=D421,E421="P"),VLOOKUP(D421,'S1-MR'!$D$7:$U$61,17,0),"-")))</f>
        <v>-</v>
      </c>
      <c r="J421" s="76" t="str">
        <f>IF(D421="","-",IF(VLOOKUP(D421,'S1-MR'!$D$7:$U$61,18,0)=0,"-",IF(AND(D421=D421,E421="P"),VLOOKUP(D421,'S1-MR'!$D$7:$U$61,18,0),"-")))</f>
        <v>-</v>
      </c>
      <c r="K421" s="77" t="s">
        <v>245</v>
      </c>
      <c r="L421" s="81"/>
      <c r="M421" s="72"/>
      <c r="N421" s="73" t="s">
        <v>153</v>
      </c>
      <c r="O421" s="74" t="s">
        <v>31</v>
      </c>
      <c r="P421" s="75" t="str">
        <f>IF(N421="","-",IF(VLOOKUP(N421,'S1-MR'!$D$7:$U$61,7,0)=0,"-",IF(AND(N421=N421,OR(O421="T",O421="P")),VLOOKUP(N421,'S1-MR'!$D$7:$U$61,7,0),"-")))</f>
        <v>IFY</v>
      </c>
      <c r="Q421" s="75" t="str">
        <f>IF(N421="","-",IF(VLOOKUP(N421,'S1-MR'!$D$7:$U$61,8,0)=0,"-",IF(AND(N421=N421,OR(O421="T",O421="P")),VLOOKUP(N421,'S1-MR'!$D$7:$U$61,8,0),"-")))</f>
        <v>-</v>
      </c>
      <c r="R421" s="75" t="str">
        <f>IF(N421="","-",IF(VLOOKUP(N421,'S1-MR'!$D$7:$U$61,9,0)=0,"-",IF(AND(N421=N421,OR(O421="T",O421="P")),VLOOKUP(N421,'S1-MR'!$D$7:$U$61,9,0),"-")))</f>
        <v>-</v>
      </c>
      <c r="S421" s="75" t="str">
        <f>IF(N421="","-",IF(VLOOKUP(N421,'S1-MR'!$D$7:$U$61,17,0)=0,"-",IF(AND(N421=N421,O421="P"),VLOOKUP(N421,'S1-MR'!$D$7:$U$61,17,0),"-")))</f>
        <v>-</v>
      </c>
      <c r="T421" s="76" t="str">
        <f>IF(N421="","-",IF(VLOOKUP(N421,'S1-MR'!$D$7:$U$61,18,0)=0,"-",IF(AND(N421=N421,O421="P"),VLOOKUP(N421,'S1-MR'!$D$7:$U$61,18,0),"-")))</f>
        <v>-</v>
      </c>
      <c r="U421" s="79" t="s">
        <v>245</v>
      </c>
      <c r="V421" s="78" t="s">
        <v>79</v>
      </c>
      <c r="W421" s="72"/>
      <c r="X421" s="73" t="s">
        <v>155</v>
      </c>
      <c r="Y421" s="74" t="s">
        <v>31</v>
      </c>
      <c r="Z421" s="75" t="str">
        <f>IF(X421="","-",IF(VLOOKUP(X421,'S1-MR'!$D$7:$U$61,7,0)=0,"-",IF(AND(X421=X421,OR(Y421="T",Y421="P")),VLOOKUP(X421,'S1-MR'!$D$7:$U$61,7,0),"-")))</f>
        <v>SAM</v>
      </c>
      <c r="AA421" s="75" t="str">
        <f>IF(X421="","-",IF(VLOOKUP(X421,'S1-MR'!$D$7:$U$61,8,0)=0,"-",IF(AND(X421=X421,OR(Y421="T",Y421="P")),VLOOKUP(X421,'S1-MR'!$D$7:$U$61,8,0),"-")))</f>
        <v>-</v>
      </c>
      <c r="AB421" s="75" t="str">
        <f>IF(X421="","-",IF(VLOOKUP(X421,'S1-MR'!$D$7:$U$61,9,0)=0,"-",IF(AND(X421=X421,OR(Y421="T",Y421="P")),VLOOKUP(X421,'S1-MR'!$D$7:$U$61,9,0),"-")))</f>
        <v>-</v>
      </c>
      <c r="AC421" s="75" t="str">
        <f>IF(X421="","-",IF(VLOOKUP(X421,'S1-MR'!$D$7:$U$61,17,0)=0,"-",IF(AND(X421=X421,Y421="P"),VLOOKUP(X421,'S1-MR'!$D$7:$U$61,17,0),"-")))</f>
        <v>-</v>
      </c>
      <c r="AD421" s="76" t="str">
        <f>IF(X421="","-",IF(VLOOKUP(X421,'S1-MR'!$D$7:$U$61,18,0)=0,"-",IF(AND(X421=X421,Y421="P"),VLOOKUP(X421,'S1-MR'!$D$7:$U$61,18,0),"-")))</f>
        <v>-</v>
      </c>
      <c r="AE421" s="79" t="s">
        <v>245</v>
      </c>
      <c r="AF421" s="78" t="s">
        <v>68</v>
      </c>
      <c r="AG421" s="72"/>
      <c r="AH421" s="73" t="s">
        <v>474</v>
      </c>
      <c r="AI421" s="74" t="s">
        <v>31</v>
      </c>
      <c r="AJ421" s="75" t="str">
        <f>IF(AH421="","-",IF(VLOOKUP(AH421,'S1-MR'!$D$7:$U$61,7,0)=0,"-",IF(AND(AH421=AH421,OR(AI421="T",AI421="P")),VLOOKUP(AH421,'S1-MR'!$D$7:$U$61,7,0),"-")))</f>
        <v>FHS</v>
      </c>
      <c r="AK421" s="75" t="str">
        <f>IF(AH421="","-",IF(VLOOKUP(AH421,'S1-MR'!$D$7:$U$61,8,0)=0,"-",IF(AND(AH421=AH421,OR(AI421="T",AI421="P")),VLOOKUP(AH421,'S1-MR'!$D$7:$U$61,8,0),"-")))</f>
        <v>-</v>
      </c>
      <c r="AL421" s="75" t="str">
        <f>IF(AH421="","-",IF(VLOOKUP(AH421,'S1-MR'!$D$7:$U$61,9,0)=0,"-",IF(AND(AH421=AH421,OR(AI421="T",AI421="P")),VLOOKUP(AH421,'S1-MR'!$D$7:$U$61,9,0),"-")))</f>
        <v>-</v>
      </c>
      <c r="AM421" s="75" t="str">
        <f>IF(AH421="","-",IF(VLOOKUP(AH421,'S1-MR'!$D$7:$U$61,17,0)=0,"-",IF(AND(AH421=AH421,AI421="P"),VLOOKUP(AH421,'S1-MR'!$D$7:$U$61,17,0),"-")))</f>
        <v>-</v>
      </c>
      <c r="AN421" s="76" t="str">
        <f>IF(AH421="","-",IF(VLOOKUP(AH421,'S1-MR'!$D$7:$U$61,18,0)=0,"-",IF(AND(AH421=AH421,AI421="P"),VLOOKUP(AH421,'S1-MR'!$D$7:$U$61,18,0),"-")))</f>
        <v>-</v>
      </c>
      <c r="AO421" s="79" t="s">
        <v>245</v>
      </c>
      <c r="AP421" s="78" t="s">
        <v>12</v>
      </c>
      <c r="AQ421" s="72"/>
      <c r="AR421" s="82"/>
      <c r="AS421" s="72"/>
      <c r="AT421" s="75" t="str">
        <f>IF(AR421="","-",IF(VLOOKUP(AR421,'S1-MR'!$D$7:$U$61,7,0)=0,"-",IF(AND(AR421=AR421,OR(AS421="T",AS421="P")),VLOOKUP(AR421,'S1-MR'!$D$7:$U$61,7,0),"-")))</f>
        <v>-</v>
      </c>
      <c r="AU421" s="75" t="str">
        <f>IF(AR421="","-",IF(VLOOKUP(AR421,'S1-MR'!$D$7:$U$61,8,0)=0,"-",IF(AND(AR421=AR421,OR(AS421="T",AS421="P")),VLOOKUP(AR421,'S1-MR'!$D$7:$U$61,8,0),"-")))</f>
        <v>-</v>
      </c>
      <c r="AV421" s="75" t="str">
        <f>IF(AR421="","-",IF(VLOOKUP(AR421,'S1-MR'!$D$7:$U$61,9,0)=0,"-",IF(AND(AR421=AR421,OR(AS421="T",AS421="P")),VLOOKUP(AR421,'S1-MR'!$D$7:$U$61,9,0),"-")))</f>
        <v>-</v>
      </c>
      <c r="AW421" s="75" t="str">
        <f>IF(AR421="","-",IF(VLOOKUP(AR421,'S1-MR'!$D$7:$U$61,17,0)=0,"-",IF(AND(AR421=AR421,AS421="P"),VLOOKUP(AR421,'S1-MR'!$D$7:$U$61,17,0),"-")))</f>
        <v>-</v>
      </c>
      <c r="AX421" s="76" t="str">
        <f>IF(AR421="","-",IF(VLOOKUP(AR421,'S1-MR'!$D$7:$U$61,18,0)=0,"-",IF(AND(AR421=AR421,AS421="P"),VLOOKUP(AR421,'S1-MR'!$D$7:$U$61,18,0),"-")))</f>
        <v>-</v>
      </c>
      <c r="AY421" s="79" t="s">
        <v>245</v>
      </c>
      <c r="AZ421" s="81"/>
      <c r="BA421" s="22"/>
      <c r="BB421" s="22"/>
      <c r="BC421" s="22"/>
      <c r="BD421" s="22"/>
      <c r="BE421" s="2"/>
      <c r="BF421" s="2"/>
      <c r="BG421" s="2"/>
      <c r="BH421" s="2"/>
      <c r="BI421" s="2"/>
      <c r="BJ421" s="2"/>
    </row>
    <row r="422" spans="1:62" ht="14.25" customHeight="1">
      <c r="A422" s="23">
        <v>8</v>
      </c>
      <c r="B422" s="38" t="s">
        <v>731</v>
      </c>
      <c r="C422" s="72"/>
      <c r="D422" s="82"/>
      <c r="E422" s="72"/>
      <c r="F422" s="75" t="str">
        <f>IF(D422="","-",IF(VLOOKUP(D422,'S1-MR'!$D$7:$U$61,7,0)=0,"-",IF(AND(D422=D422,OR(E422="T",E422="P")),VLOOKUP(D422,'S1-MR'!$D$7:$U$61,7,0),"-")))</f>
        <v>-</v>
      </c>
      <c r="G422" s="75" t="str">
        <f>IF(D422="","-",IF(VLOOKUP(D422,'S1-MR'!$D$7:$U$61,8,0)=0,"-",IF(AND(D422=D422,OR(E422="T",E422="P")),VLOOKUP(D422,'S1-MR'!$D$7:$U$61,8,0),"-")))</f>
        <v>-</v>
      </c>
      <c r="H422" s="75" t="str">
        <f>IF(D422="","-",IF(VLOOKUP(D422,'S1-MR'!$D$7:$U$61,9,0)=0,"-",IF(AND(D422=D422,OR(E422="T",E422="P")),VLOOKUP(D422,'S1-MR'!$D$7:$U$61,9,0),"-")))</f>
        <v>-</v>
      </c>
      <c r="I422" s="75" t="str">
        <f>IF(D422="","-",IF(VLOOKUP(D422,'S1-MR'!$D$7:$U$61,17,0)=0,"-",IF(AND(D422=D422,E422="P"),VLOOKUP(D422,'S1-MR'!$D$7:$U$61,17,0),"-")))</f>
        <v>-</v>
      </c>
      <c r="J422" s="76" t="str">
        <f>IF(D422="","-",IF(VLOOKUP(D422,'S1-MR'!$D$7:$U$61,18,0)=0,"-",IF(AND(D422=D422,E422="P"),VLOOKUP(D422,'S1-MR'!$D$7:$U$61,18,0),"-")))</f>
        <v>-</v>
      </c>
      <c r="K422" s="77" t="s">
        <v>251</v>
      </c>
      <c r="L422" s="81"/>
      <c r="M422" s="72"/>
      <c r="N422" s="73" t="s">
        <v>153</v>
      </c>
      <c r="O422" s="74" t="s">
        <v>31</v>
      </c>
      <c r="P422" s="75" t="str">
        <f>IF(N422="","-",IF(VLOOKUP(N422,'S1-MR'!$D$7:$U$61,7,0)=0,"-",IF(AND(N422=N422,OR(O422="T",O422="P")),VLOOKUP(N422,'S1-MR'!$D$7:$U$61,7,0),"-")))</f>
        <v>IFY</v>
      </c>
      <c r="Q422" s="75" t="str">
        <f>IF(N422="","-",IF(VLOOKUP(N422,'S1-MR'!$D$7:$U$61,8,0)=0,"-",IF(AND(N422=N422,OR(O422="T",O422="P")),VLOOKUP(N422,'S1-MR'!$D$7:$U$61,8,0),"-")))</f>
        <v>-</v>
      </c>
      <c r="R422" s="75" t="str">
        <f>IF(N422="","-",IF(VLOOKUP(N422,'S1-MR'!$D$7:$U$61,9,0)=0,"-",IF(AND(N422=N422,OR(O422="T",O422="P")),VLOOKUP(N422,'S1-MR'!$D$7:$U$61,9,0),"-")))</f>
        <v>-</v>
      </c>
      <c r="S422" s="75" t="str">
        <f>IF(N422="","-",IF(VLOOKUP(N422,'S1-MR'!$D$7:$U$61,17,0)=0,"-",IF(AND(N422=N422,O422="P"),VLOOKUP(N422,'S1-MR'!$D$7:$U$61,17,0),"-")))</f>
        <v>-</v>
      </c>
      <c r="T422" s="76" t="str">
        <f>IF(N422="","-",IF(VLOOKUP(N422,'S1-MR'!$D$7:$U$61,18,0)=0,"-",IF(AND(N422=N422,O422="P"),VLOOKUP(N422,'S1-MR'!$D$7:$U$61,18,0),"-")))</f>
        <v>-</v>
      </c>
      <c r="U422" s="79" t="s">
        <v>251</v>
      </c>
      <c r="V422" s="78" t="s">
        <v>79</v>
      </c>
      <c r="W422" s="72"/>
      <c r="X422" s="73" t="s">
        <v>155</v>
      </c>
      <c r="Y422" s="74" t="s">
        <v>31</v>
      </c>
      <c r="Z422" s="75" t="str">
        <f>IF(X422="","-",IF(VLOOKUP(X422,'S1-MR'!$D$7:$U$61,7,0)=0,"-",IF(AND(X422=X422,OR(Y422="T",Y422="P")),VLOOKUP(X422,'S1-MR'!$D$7:$U$61,7,0),"-")))</f>
        <v>SAM</v>
      </c>
      <c r="AA422" s="75" t="str">
        <f>IF(X422="","-",IF(VLOOKUP(X422,'S1-MR'!$D$7:$U$61,8,0)=0,"-",IF(AND(X422=X422,OR(Y422="T",Y422="P")),VLOOKUP(X422,'S1-MR'!$D$7:$U$61,8,0),"-")))</f>
        <v>-</v>
      </c>
      <c r="AB422" s="75" t="str">
        <f>IF(X422="","-",IF(VLOOKUP(X422,'S1-MR'!$D$7:$U$61,9,0)=0,"-",IF(AND(X422=X422,OR(Y422="T",Y422="P")),VLOOKUP(X422,'S1-MR'!$D$7:$U$61,9,0),"-")))</f>
        <v>-</v>
      </c>
      <c r="AC422" s="75" t="str">
        <f>IF(X422="","-",IF(VLOOKUP(X422,'S1-MR'!$D$7:$U$61,17,0)=0,"-",IF(AND(X422=X422,Y422="P"),VLOOKUP(X422,'S1-MR'!$D$7:$U$61,17,0),"-")))</f>
        <v>-</v>
      </c>
      <c r="AD422" s="76" t="str">
        <f>IF(X422="","-",IF(VLOOKUP(X422,'S1-MR'!$D$7:$U$61,18,0)=0,"-",IF(AND(X422=X422,Y422="P"),VLOOKUP(X422,'S1-MR'!$D$7:$U$61,18,0),"-")))</f>
        <v>-</v>
      </c>
      <c r="AE422" s="79" t="s">
        <v>251</v>
      </c>
      <c r="AF422" s="78" t="s">
        <v>68</v>
      </c>
      <c r="AG422" s="72"/>
      <c r="AH422" s="73" t="s">
        <v>474</v>
      </c>
      <c r="AI422" s="74" t="s">
        <v>31</v>
      </c>
      <c r="AJ422" s="75" t="str">
        <f>IF(AH422="","-",IF(VLOOKUP(AH422,'S1-MR'!$D$7:$U$61,7,0)=0,"-",IF(AND(AH422=AH422,OR(AI422="T",AI422="P")),VLOOKUP(AH422,'S1-MR'!$D$7:$U$61,7,0),"-")))</f>
        <v>FHS</v>
      </c>
      <c r="AK422" s="75" t="str">
        <f>IF(AH422="","-",IF(VLOOKUP(AH422,'S1-MR'!$D$7:$U$61,8,0)=0,"-",IF(AND(AH422=AH422,OR(AI422="T",AI422="P")),VLOOKUP(AH422,'S1-MR'!$D$7:$U$61,8,0),"-")))</f>
        <v>-</v>
      </c>
      <c r="AL422" s="75" t="str">
        <f>IF(AH422="","-",IF(VLOOKUP(AH422,'S1-MR'!$D$7:$U$61,9,0)=0,"-",IF(AND(AH422=AH422,OR(AI422="T",AI422="P")),VLOOKUP(AH422,'S1-MR'!$D$7:$U$61,9,0),"-")))</f>
        <v>-</v>
      </c>
      <c r="AM422" s="75" t="str">
        <f>IF(AH422="","-",IF(VLOOKUP(AH422,'S1-MR'!$D$7:$U$61,17,0)=0,"-",IF(AND(AH422=AH422,AI422="P"),VLOOKUP(AH422,'S1-MR'!$D$7:$U$61,17,0),"-")))</f>
        <v>-</v>
      </c>
      <c r="AN422" s="76" t="str">
        <f>IF(AH422="","-",IF(VLOOKUP(AH422,'S1-MR'!$D$7:$U$61,18,0)=0,"-",IF(AND(AH422=AH422,AI422="P"),VLOOKUP(AH422,'S1-MR'!$D$7:$U$61,18,0),"-")))</f>
        <v>-</v>
      </c>
      <c r="AO422" s="79" t="s">
        <v>251</v>
      </c>
      <c r="AP422" s="78" t="s">
        <v>12</v>
      </c>
      <c r="AQ422" s="72"/>
      <c r="AR422" s="82"/>
      <c r="AS422" s="72"/>
      <c r="AT422" s="75" t="str">
        <f>IF(AR422="","-",IF(VLOOKUP(AR422,'S1-MR'!$D$7:$U$61,7,0)=0,"-",IF(AND(AR422=AR422,OR(AS422="T",AS422="P")),VLOOKUP(AR422,'S1-MR'!$D$7:$U$61,7,0),"-")))</f>
        <v>-</v>
      </c>
      <c r="AU422" s="75" t="str">
        <f>IF(AR422="","-",IF(VLOOKUP(AR422,'S1-MR'!$D$7:$U$61,8,0)=0,"-",IF(AND(AR422=AR422,OR(AS422="T",AS422="P")),VLOOKUP(AR422,'S1-MR'!$D$7:$U$61,8,0),"-")))</f>
        <v>-</v>
      </c>
      <c r="AV422" s="75" t="str">
        <f>IF(AR422="","-",IF(VLOOKUP(AR422,'S1-MR'!$D$7:$U$61,9,0)=0,"-",IF(AND(AR422=AR422,OR(AS422="T",AS422="P")),VLOOKUP(AR422,'S1-MR'!$D$7:$U$61,9,0),"-")))</f>
        <v>-</v>
      </c>
      <c r="AW422" s="75" t="str">
        <f>IF(AR422="","-",IF(VLOOKUP(AR422,'S1-MR'!$D$7:$U$61,17,0)=0,"-",IF(AND(AR422=AR422,AS422="P"),VLOOKUP(AR422,'S1-MR'!$D$7:$U$61,17,0),"-")))</f>
        <v>-</v>
      </c>
      <c r="AX422" s="76" t="str">
        <f>IF(AR422="","-",IF(VLOOKUP(AR422,'S1-MR'!$D$7:$U$61,18,0)=0,"-",IF(AND(AR422=AR422,AS422="P"),VLOOKUP(AR422,'S1-MR'!$D$7:$U$61,18,0),"-")))</f>
        <v>-</v>
      </c>
      <c r="AY422" s="79" t="s">
        <v>251</v>
      </c>
      <c r="AZ422" s="81"/>
      <c r="BA422" s="22"/>
      <c r="BB422" s="22"/>
      <c r="BC422" s="22"/>
      <c r="BD422" s="22"/>
      <c r="BE422" s="2"/>
      <c r="BF422" s="2"/>
      <c r="BG422" s="2"/>
      <c r="BH422" s="2"/>
      <c r="BI422" s="2"/>
      <c r="BJ422" s="2"/>
    </row>
    <row r="423" spans="1:62" ht="14.25" customHeight="1">
      <c r="A423" s="23">
        <v>8</v>
      </c>
      <c r="B423" s="38" t="s">
        <v>731</v>
      </c>
      <c r="C423" s="72"/>
      <c r="D423" s="73"/>
      <c r="E423" s="74"/>
      <c r="F423" s="75" t="str">
        <f>IF(D423="","-",IF(VLOOKUP(D423,'S1-TB'!$D$7:$U$58,7,0)=0,"-",IF(AND(D423=D423,OR(E423="T",E423="P")),VLOOKUP(D423,'S1-TB'!$D$7:$U$58,7,0),"-")))</f>
        <v>-</v>
      </c>
      <c r="G423" s="75" t="str">
        <f>IF(D423="","-",IF(VLOOKUP(D423,'S1-TB'!$D$7:$U$58,8,0)=0,"-",IF(AND(D423=D423,OR(E423="T",E423="P")),VLOOKUP(D423,'S1-TB'!$D$7:$U$58,8,0),"-")))</f>
        <v>-</v>
      </c>
      <c r="H423" s="75" t="str">
        <f>IF(D423="","-",IF(VLOOKUP(D423,'S1-TB'!$D$7:$U$58,9,0)=0,"-",IF(AND(D423=D423,OR(E423="T",E423="P")),VLOOKUP(D423,'S1-TB'!$D$7:$U$58,9,0),"-")))</f>
        <v>-</v>
      </c>
      <c r="I423" s="75" t="str">
        <f>IF(D423="","-",IF(VLOOKUP(D423,'S1-TB'!$D$7:$U$58,17,0)=0,"-",IF(AND(D423=D423,E423="P"),VLOOKUP(D423,'S1-TB'!$D$7:$U$58,17,0),"-")))</f>
        <v>-</v>
      </c>
      <c r="J423" s="76" t="str">
        <f>IF(D423="","-",IF(VLOOKUP(D423,'S1-TB'!$D$7:$U$58,18,0)=0,"-",IF(AND(D423=D423,E423="P"),VLOOKUP(D423,'S1-TB'!$D$7:$U$58,18,0),"-")))</f>
        <v>-</v>
      </c>
      <c r="K423" s="77" t="s">
        <v>259</v>
      </c>
      <c r="L423" s="81"/>
      <c r="M423" s="72"/>
      <c r="N423" s="73" t="s">
        <v>682</v>
      </c>
      <c r="O423" s="74" t="s">
        <v>38</v>
      </c>
      <c r="P423" s="75" t="str">
        <f>IF(N423="","-",IF(VLOOKUP(N423,'S1-TB'!$D$7:$U$58,7,0)=0,"-",IF(AND(N423=N423,OR(O423="T",O423="P")),VLOOKUP(N423,'S1-TB'!$D$7:$U$58,7,0),"-")))</f>
        <v>YUL</v>
      </c>
      <c r="Q423" s="75" t="str">
        <f>IF(N423="","-",IF(VLOOKUP(N423,'S1-TB'!$D$7:$U$58,8,0)=0,"-",IF(AND(N423=N423,OR(O423="T",O423="P")),VLOOKUP(N423,'S1-TB'!$D$7:$U$58,8,0),"-")))</f>
        <v>NJT</v>
      </c>
      <c r="R423" s="75" t="str">
        <f>IF(N423="","-",IF(VLOOKUP(N423,'S1-TB'!$D$7:$U$58,9,0)=0,"-",IF(AND(N423=N423,OR(O423="T",O423="P")),VLOOKUP(N423,'S1-TB'!$D$7:$U$58,9,0),"-")))</f>
        <v>-</v>
      </c>
      <c r="S423" s="75" t="str">
        <f>IF(N423="","-",IF(VLOOKUP(N423,'S1-TB'!$D$7:$U$58,17,0)=0,"-",IF(AND(N423=N423,O423="P"),VLOOKUP(N423,'S1-TB'!$D$7:$U$58,17,0),"-")))</f>
        <v>SNH</v>
      </c>
      <c r="T423" s="76" t="str">
        <f>IF(N423="","-",IF(VLOOKUP(N423,'S1-TB'!$D$7:$U$58,18,0)=0,"-",IF(AND(N423=N423,O423="P"),VLOOKUP(N423,'S1-TB'!$D$7:$U$58,18,0),"-")))</f>
        <v>PYS</v>
      </c>
      <c r="U423" s="79" t="s">
        <v>259</v>
      </c>
      <c r="V423" s="78" t="s">
        <v>727</v>
      </c>
      <c r="W423" s="72"/>
      <c r="X423" s="73" t="s">
        <v>673</v>
      </c>
      <c r="Y423" s="74" t="s">
        <v>38</v>
      </c>
      <c r="Z423" s="75" t="str">
        <f>IF(X423="","-",IF(VLOOKUP(X423,'S1-TB'!$D$7:$U$58,7,0)=0,"-",IF(AND(X423=X423,OR(Y423="T",Y423="P")),VLOOKUP(X423,'S1-TB'!$D$7:$U$58,7,0),"-")))</f>
        <v>EAN</v>
      </c>
      <c r="AA423" s="75" t="str">
        <f>IF(X423="","-",IF(VLOOKUP(X423,'S1-TB'!$D$7:$U$58,8,0)=0,"-",IF(AND(X423=X423,OR(Y423="T",Y423="P")),VLOOKUP(X423,'S1-TB'!$D$7:$U$58,8,0),"-")))</f>
        <v>ANM</v>
      </c>
      <c r="AB423" s="75" t="str">
        <f>IF(X423="","-",IF(VLOOKUP(X423,'S1-TB'!$D$7:$U$58,9,0)=0,"-",IF(AND(X423=X423,OR(Y423="T",Y423="P")),VLOOKUP(X423,'S1-TB'!$D$7:$U$58,9,0),"-")))</f>
        <v>-</v>
      </c>
      <c r="AC423" s="75" t="str">
        <f>IF(X423="","-",IF(VLOOKUP(X423,'S1-TB'!$D$7:$U$58,17,0)=0,"-",IF(AND(X423=X423,Y423="P"),VLOOKUP(X423,'S1-TB'!$D$7:$U$58,17,0),"-")))</f>
        <v>SNH</v>
      </c>
      <c r="AD423" s="76" t="str">
        <f>IF(X423="","-",IF(VLOOKUP(X423,'S1-TB'!$D$7:$U$58,18,0)=0,"-",IF(AND(X423=X423,Y423="P"),VLOOKUP(X423,'S1-TB'!$D$7:$U$58,18,0),"-")))</f>
        <v>PYS</v>
      </c>
      <c r="AE423" s="79" t="s">
        <v>259</v>
      </c>
      <c r="AF423" s="78" t="s">
        <v>728</v>
      </c>
      <c r="AG423" s="72"/>
      <c r="AH423" s="73" t="s">
        <v>688</v>
      </c>
      <c r="AI423" s="74" t="s">
        <v>38</v>
      </c>
      <c r="AJ423" s="75" t="str">
        <f>IF(AH423="","-",IF(VLOOKUP(AH423,'S1-TB'!$D$7:$U$58,7,0)=0,"-",IF(AND(AH423=AH423,OR(AI423="T",AI423="P")),VLOOKUP(AH423,'S1-TB'!$D$7:$U$58,7,0),"-")))</f>
        <v>RFK</v>
      </c>
      <c r="AK423" s="75" t="str">
        <f>IF(AH423="","-",IF(VLOOKUP(AH423,'S1-TB'!$D$7:$U$58,8,0)=0,"-",IF(AND(AH423=AH423,OR(AI423="T",AI423="P")),VLOOKUP(AH423,'S1-TB'!$D$7:$U$58,8,0),"-")))</f>
        <v>APT</v>
      </c>
      <c r="AL423" s="75" t="str">
        <f>IF(AH423="","-",IF(VLOOKUP(AH423,'S1-TB'!$D$7:$U$58,9,0)=0,"-",IF(AND(AH423=AH423,OR(AI423="T",AI423="P")),VLOOKUP(AH423,'S1-TB'!$D$7:$U$58,9,0),"-")))</f>
        <v>-</v>
      </c>
      <c r="AM423" s="75" t="str">
        <f>IF(AH423="","-",IF(VLOOKUP(AH423,'S1-TB'!$D$7:$U$58,17,0)=0,"-",IF(AND(AH423=AH423,AI423="P"),VLOOKUP(AH423,'S1-TB'!$D$7:$U$58,17,0),"-")))</f>
        <v>SNH</v>
      </c>
      <c r="AN423" s="76" t="str">
        <f>IF(AH423="","-",IF(VLOOKUP(AH423,'S1-TB'!$D$7:$U$58,18,0)=0,"-",IF(AND(AH423=AH423,AI423="P"),VLOOKUP(AH423,'S1-TB'!$D$7:$U$58,18,0),"-")))</f>
        <v>-</v>
      </c>
      <c r="AO423" s="79" t="s">
        <v>259</v>
      </c>
      <c r="AP423" s="78" t="s">
        <v>728</v>
      </c>
      <c r="AQ423" s="72"/>
      <c r="AR423" s="82"/>
      <c r="AS423" s="72"/>
      <c r="AT423" s="75" t="str">
        <f>IF(AR423="","-",IF(VLOOKUP(AR423,'S1-TB'!$D$7:$U$58,7,0)=0,"-",IF(AND(AR423=AR423,OR(AS423="T",AS423="P")),VLOOKUP(AR423,'S1-TB'!$D$7:$U$58,7,0),"-")))</f>
        <v>-</v>
      </c>
      <c r="AU423" s="75" t="str">
        <f>IF(AR423="","-",IF(VLOOKUP(AR423,'S1-TB'!$D$7:$U$58,8,0)=0,"-",IF(AND(AR423=AR423,OR(AS423="T",AS423="P")),VLOOKUP(AR423,'S1-TB'!$D$7:$U$58,8,0),"-")))</f>
        <v>-</v>
      </c>
      <c r="AV423" s="75" t="str">
        <f>IF(AR423="","-",IF(VLOOKUP(AR423,'S1-TB'!$D$7:$U$58,9,0)=0,"-",IF(AND(AR423=AR423,OR(AS423="T",AS423="P")),VLOOKUP(AR423,'S1-TB'!$D$7:$U$58,9,0),"-")))</f>
        <v>-</v>
      </c>
      <c r="AW423" s="75" t="str">
        <f>IF(AR423="","-",IF(VLOOKUP(AR423,'S1-TB'!$D$7:$U$58,17,0)=0,"-",IF(AND(AR423=AR423,AS423="P"),VLOOKUP(AR423,'S1-TB'!$D$7:$U$58,17,0),"-")))</f>
        <v>-</v>
      </c>
      <c r="AX423" s="76" t="str">
        <f>IF(AR423="","-",IF(VLOOKUP(AR423,'S1-TB'!$D$7:$U$58,18,0)=0,"-",IF(AND(AR423=AR423,AS423="P"),VLOOKUP(AR423,'S1-TB'!$D$7:$U$58,18,0),"-")))</f>
        <v>-</v>
      </c>
      <c r="AY423" s="79" t="s">
        <v>259</v>
      </c>
      <c r="AZ423" s="81"/>
      <c r="BA423" s="22"/>
      <c r="BB423" s="22"/>
      <c r="BC423" s="22"/>
      <c r="BD423" s="22"/>
      <c r="BE423" s="2"/>
      <c r="BF423" s="2"/>
      <c r="BG423" s="2"/>
      <c r="BH423" s="2"/>
      <c r="BI423" s="2"/>
      <c r="BJ423" s="2"/>
    </row>
    <row r="424" spans="1:62" ht="14.25" customHeight="1">
      <c r="A424" s="23">
        <v>8</v>
      </c>
      <c r="B424" s="38" t="s">
        <v>731</v>
      </c>
      <c r="C424" s="694"/>
      <c r="D424" s="67"/>
      <c r="E424" s="66"/>
      <c r="F424" s="68"/>
      <c r="G424" s="68"/>
      <c r="H424" s="68"/>
      <c r="I424" s="68"/>
      <c r="J424" s="69"/>
      <c r="K424" s="181"/>
      <c r="L424" s="71"/>
      <c r="M424" s="694"/>
      <c r="N424" s="67"/>
      <c r="O424" s="66"/>
      <c r="P424" s="68"/>
      <c r="Q424" s="68"/>
      <c r="R424" s="68"/>
      <c r="S424" s="68"/>
      <c r="T424" s="69"/>
      <c r="U424" s="183"/>
      <c r="V424" s="71"/>
      <c r="W424" s="694"/>
      <c r="X424" s="67"/>
      <c r="Y424" s="66"/>
      <c r="Z424" s="68"/>
      <c r="AA424" s="68"/>
      <c r="AB424" s="68"/>
      <c r="AC424" s="68"/>
      <c r="AD424" s="69"/>
      <c r="AE424" s="183"/>
      <c r="AF424" s="71"/>
      <c r="AG424" s="694"/>
      <c r="AH424" s="67"/>
      <c r="AI424" s="66"/>
      <c r="AJ424" s="68"/>
      <c r="AK424" s="68"/>
      <c r="AL424" s="68"/>
      <c r="AM424" s="68"/>
      <c r="AN424" s="69"/>
      <c r="AO424" s="183"/>
      <c r="AP424" s="71"/>
      <c r="AQ424" s="694"/>
      <c r="AR424" s="67"/>
      <c r="AS424" s="66"/>
      <c r="AT424" s="68"/>
      <c r="AU424" s="68"/>
      <c r="AV424" s="68"/>
      <c r="AW424" s="68"/>
      <c r="AX424" s="69"/>
      <c r="AY424" s="183"/>
      <c r="AZ424" s="71"/>
      <c r="BA424" s="22"/>
      <c r="BB424" s="22"/>
      <c r="BC424" s="22"/>
      <c r="BD424" s="22"/>
      <c r="BE424" s="2"/>
      <c r="BF424" s="2"/>
      <c r="BG424" s="2"/>
      <c r="BH424" s="2"/>
      <c r="BI424" s="2"/>
      <c r="BJ424" s="2"/>
    </row>
    <row r="425" spans="1:62" ht="14.25" customHeight="1">
      <c r="A425" s="23">
        <v>8</v>
      </c>
      <c r="B425" s="38" t="s">
        <v>731</v>
      </c>
      <c r="C425" s="184"/>
      <c r="D425" s="200"/>
      <c r="E425" s="184"/>
      <c r="F425" s="187" t="str">
        <f>IF(D425="","-",IF(VLOOKUP(D425,'D3 TI'!$D$7:$U$47,7,0)=0,"-",IF(AND(D425=D425,OR(E425="T",E425="P")),VLOOKUP(D425,'D3 TI'!$D$7:$U$47,7,0),"-")))</f>
        <v>-</v>
      </c>
      <c r="G425" s="187" t="str">
        <f>IF(D425="","-",IF(VLOOKUP(D425,'D3 TI'!$D$7:$U$47,8,0)=0,"-",IF(AND(D425=D425,OR(E425="T",E425="P")),VLOOKUP(D425,'D3 TI'!$D$7:$U$47,8,0),"-")))</f>
        <v>-</v>
      </c>
      <c r="H425" s="187" t="str">
        <f>IF(D425="","-",IF(VLOOKUP(D425,'D3 TI'!$D$7:$U$47,9,0)=0,"-",IF(AND(D425=D425,OR(E425="T",E425="P")),VLOOKUP(D425,'D3 TI'!$D$7:$U$47,9,0),"-")))</f>
        <v>-</v>
      </c>
      <c r="I425" s="187" t="str">
        <f>IF(D425="","-",IF(VLOOKUP(D425,'D3 TI'!$D$7:$U$47,17,0)=0,"-",IF(AND(D425=D425,E425="P"),VLOOKUP(D425,'D3 TI'!$D$7:$U$47,17,0),"-")))</f>
        <v>-</v>
      </c>
      <c r="J425" s="189" t="str">
        <f>IF(D425="","-",IF(VLOOKUP(D425,'D3 TI'!$D$7:$U$47,18,0)=0,"-",IF(AND(D425=D425,E425="P"),VLOOKUP(D425,'D3 TI'!$D$7:$U$47,18,0),"-")))</f>
        <v>-</v>
      </c>
      <c r="K425" s="191" t="s">
        <v>269</v>
      </c>
      <c r="L425" s="203"/>
      <c r="M425" s="184"/>
      <c r="N425" s="185" t="s">
        <v>270</v>
      </c>
      <c r="O425" s="186" t="s">
        <v>31</v>
      </c>
      <c r="P425" s="187" t="str">
        <f>IF(N425="","-",IF(VLOOKUP(N425,'D3 TI'!$D$7:$U$47,7,0)=0,"-",IF(AND(N425=N425,OR(O425="T",O425="P")),VLOOKUP(N425,'D3 TI'!$D$7:$U$47,7,0),"-")))</f>
        <v>MPR</v>
      </c>
      <c r="Q425" s="187" t="str">
        <f>IF(N425="","-",IF(VLOOKUP(N425,'D3 TI'!$D$7:$U$47,8,0)=0,"-",IF(AND(N425=N425,OR(O425="T",O425="P")),VLOOKUP(N425,'D3 TI'!$D$7:$U$47,8,0),"-")))</f>
        <v>TLG</v>
      </c>
      <c r="R425" s="187" t="str">
        <f>IF(N425="","-",IF(VLOOKUP(N425,'D3 TI'!$D$7:$U$47,9,0)=0,"-",IF(AND(N425=N425,OR(O425="T",O425="P")),VLOOKUP(N425,'D3 TI'!$D$7:$U$47,9,0),"-")))</f>
        <v>-</v>
      </c>
      <c r="S425" s="187" t="str">
        <f>IF(N425="","-",IF(VLOOKUP(N425,'D3 TI'!$D$7:$U$47,17,0)=0,"-",IF(AND(N425=N425,O425="P"),VLOOKUP(N425,'D3 TI'!$D$7:$U$47,17,0),"-")))</f>
        <v>-</v>
      </c>
      <c r="T425" s="189" t="str">
        <f>IF(N425="","-",IF(VLOOKUP(N425,'D3 TI'!$D$7:$U$47,18,0)=0,"-",IF(AND(N425=N425,O425="P"),VLOOKUP(N425,'D3 TI'!$D$7:$U$47,18,0),"-")))</f>
        <v>-</v>
      </c>
      <c r="U425" s="195" t="s">
        <v>269</v>
      </c>
      <c r="V425" s="192" t="s">
        <v>36</v>
      </c>
      <c r="W425" s="184"/>
      <c r="X425" s="185" t="s">
        <v>153</v>
      </c>
      <c r="Y425" s="186" t="s">
        <v>38</v>
      </c>
      <c r="Z425" s="187" t="str">
        <f>IF(X425="","-",IF(VLOOKUP(X425,'D3 TI'!$D$7:$U$47,7,0)=0,"-",IF(AND(X425=X425,OR(Y425="T",Y425="P")),VLOOKUP(X425,'D3 TI'!$D$7:$U$47,7,0),"-")))</f>
        <v>IFY</v>
      </c>
      <c r="AA425" s="187" t="str">
        <f>IF(X425="","-",IF(VLOOKUP(X425,'D3 TI'!$D$7:$U$47,8,0)=0,"-",IF(AND(X425=X425,OR(Y425="T",Y425="P")),VLOOKUP(X425,'D3 TI'!$D$7:$U$47,8,0),"-")))</f>
        <v>-</v>
      </c>
      <c r="AB425" s="187" t="str">
        <f>IF(X425="","-",IF(VLOOKUP(X425,'D3 TI'!$D$7:$U$47,9,0)=0,"-",IF(AND(X425=X425,OR(Y425="T",Y425="P")),VLOOKUP(X425,'D3 TI'!$D$7:$U$47,9,0),"-")))</f>
        <v>-</v>
      </c>
      <c r="AC425" s="187" t="str">
        <f>IF(X425="","-",IF(VLOOKUP(X425,'D3 TI'!$D$7:$U$47,17,0)=0,"-",IF(AND(X425=X425,Y425="P"),VLOOKUP(X425,'D3 TI'!$D$7:$U$47,17,0),"-")))</f>
        <v>-</v>
      </c>
      <c r="AD425" s="189" t="str">
        <f>IF(X425="","-",IF(VLOOKUP(X425,'D3 TI'!$D$7:$U$47,18,0)=0,"-",IF(AND(X425=X425,Y425="P"),VLOOKUP(X425,'D3 TI'!$D$7:$U$47,18,0),"-")))</f>
        <v>-</v>
      </c>
      <c r="AE425" s="195" t="s">
        <v>269</v>
      </c>
      <c r="AF425" s="192" t="s">
        <v>26</v>
      </c>
      <c r="AG425" s="184"/>
      <c r="AH425" s="200"/>
      <c r="AI425" s="184"/>
      <c r="AJ425" s="187" t="str">
        <f>IF(AH425="","-",IF(VLOOKUP(AH425,'D3 TI'!$D$7:$U$47,7,0)=0,"-",IF(AND(AH425=AH425,OR(AI425="T",AI425="P")),VLOOKUP(AH425,'D3 TI'!$D$7:$U$47,7,0),"-")))</f>
        <v>-</v>
      </c>
      <c r="AK425" s="187" t="str">
        <f>IF(AH425="","-",IF(VLOOKUP(AH425,'D3 TI'!$D$7:$U$47,8,0)=0,"-",IF(AND(AH425=AH425,OR(AI425="T",AI425="P")),VLOOKUP(AH425,'D3 TI'!$D$7:$U$47,8,0),"-")))</f>
        <v>-</v>
      </c>
      <c r="AL425" s="187" t="str">
        <f>IF(AH425="","-",IF(VLOOKUP(AH425,'D3 TI'!$D$7:$U$47,9,0)=0,"-",IF(AND(AH425=AH425,OR(AI425="T",AI425="P")),VLOOKUP(AH425,'D3 TI'!$D$7:$U$47,9,0),"-")))</f>
        <v>-</v>
      </c>
      <c r="AM425" s="187" t="str">
        <f>IF(AH425="","-",IF(VLOOKUP(AH425,'D3 TI'!$D$7:$U$47,17,0)=0,"-",IF(AND(AH425=AH425,AI425="P"),VLOOKUP(AH425,'D3 TI'!$D$7:$U$47,17,0),"-")))</f>
        <v>-</v>
      </c>
      <c r="AN425" s="189" t="str">
        <f>IF(AH425="","-",IF(VLOOKUP(AH425,'D3 TI'!$D$7:$U$47,18,0)=0,"-",IF(AND(AH425=AH425,AI425="P"),VLOOKUP(AH425,'D3 TI'!$D$7:$U$47,18,0),"-")))</f>
        <v>-</v>
      </c>
      <c r="AO425" s="195" t="s">
        <v>269</v>
      </c>
      <c r="AP425" s="203"/>
      <c r="AQ425" s="184"/>
      <c r="AR425" s="185" t="s">
        <v>346</v>
      </c>
      <c r="AS425" s="186" t="s">
        <v>38</v>
      </c>
      <c r="AT425" s="187" t="str">
        <f>IF(AR425="","-",IF(VLOOKUP(AR425,'D3 TI'!$D$7:$U$47,7,0)=0,"-",IF(AND(AR425=AR425,OR(AS425="T",AS425="P")),VLOOKUP(AR425,'D3 TI'!$D$7:$U$47,7,0),"-")))</f>
        <v>TNT</v>
      </c>
      <c r="AU425" s="187" t="str">
        <f>IF(AR425="","-",IF(VLOOKUP(AR425,'D3 TI'!$D$7:$U$47,8,0)=0,"-",IF(AND(AR425=AR425,OR(AS425="T",AS425="P")),VLOOKUP(AR425,'D3 TI'!$D$7:$U$47,8,0),"-")))</f>
        <v>-</v>
      </c>
      <c r="AV425" s="187" t="str">
        <f>IF(AR425="","-",IF(VLOOKUP(AR425,'D3 TI'!$D$7:$U$47,9,0)=0,"-",IF(AND(AR425=AR425,OR(AS425="T",AS425="P")),VLOOKUP(AR425,'D3 TI'!$D$7:$U$47,9,0),"-")))</f>
        <v>-</v>
      </c>
      <c r="AW425" s="187" t="str">
        <f>IF(AR425="","-",IF(VLOOKUP(AR425,'D3 TI'!$D$7:$U$47,17,0)=0,"-",IF(AND(AR425=AR425,AS425="P"),VLOOKUP(AR425,'D3 TI'!$D$7:$U$47,17,0),"-")))</f>
        <v>AKH</v>
      </c>
      <c r="AX425" s="189" t="str">
        <f>IF(AR425="","-",IF(VLOOKUP(AR425,'D3 TI'!$D$7:$U$47,18,0)=0,"-",IF(AND(AR425=AR425,AS425="P"),VLOOKUP(AR425,'D3 TI'!$D$7:$U$47,18,0),"-")))</f>
        <v>-</v>
      </c>
      <c r="AY425" s="195" t="s">
        <v>269</v>
      </c>
      <c r="AZ425" s="192" t="s">
        <v>46</v>
      </c>
      <c r="BA425" s="22"/>
      <c r="BB425" s="22"/>
      <c r="BC425" s="22"/>
      <c r="BD425" s="22"/>
      <c r="BE425" s="2"/>
      <c r="BF425" s="2"/>
      <c r="BG425" s="2"/>
      <c r="BH425" s="2"/>
      <c r="BI425" s="2"/>
      <c r="BJ425" s="2"/>
    </row>
    <row r="426" spans="1:62" ht="14.25" customHeight="1">
      <c r="A426" s="23">
        <v>8</v>
      </c>
      <c r="B426" s="38" t="s">
        <v>731</v>
      </c>
      <c r="C426" s="184"/>
      <c r="D426" s="685"/>
      <c r="E426" s="686"/>
      <c r="F426" s="187" t="str">
        <f>IF(D426="","-",IF(VLOOKUP(D426,'D3 TI'!$D$7:$U$47,7,0)=0,"-",IF(AND(D426=D426,OR(E426="T",E426="P")),VLOOKUP(D426,'D3 TI'!$D$7:$U$47,7,0),"-")))</f>
        <v>-</v>
      </c>
      <c r="G426" s="187" t="str">
        <f>IF(D426="","-",IF(VLOOKUP(D426,'D3 TI'!$D$7:$U$47,8,0)=0,"-",IF(AND(D426=D426,OR(E426="T",E426="P")),VLOOKUP(D426,'D3 TI'!$D$7:$U$47,8,0),"-")))</f>
        <v>-</v>
      </c>
      <c r="H426" s="187" t="str">
        <f>IF(D426="","-",IF(VLOOKUP(D426,'D3 TI'!$D$7:$U$47,9,0)=0,"-",IF(AND(D426=D426,OR(E426="T",E426="P")),VLOOKUP(D426,'D3 TI'!$D$7:$U$47,9,0),"-")))</f>
        <v>-</v>
      </c>
      <c r="I426" s="187" t="str">
        <f>IF(D426="","-",IF(VLOOKUP(D426,'D3 TI'!$D$7:$U$47,17,0)=0,"-",IF(AND(D426=D426,E426="P"),VLOOKUP(D426,'D3 TI'!$D$7:$U$47,17,0),"-")))</f>
        <v>-</v>
      </c>
      <c r="J426" s="189" t="str">
        <f>IF(D426="","-",IF(VLOOKUP(D426,'D3 TI'!$D$7:$U$47,18,0)=0,"-",IF(AND(D426=D426,E426="P"),VLOOKUP(D426,'D3 TI'!$D$7:$U$47,18,0),"-")))</f>
        <v>-</v>
      </c>
      <c r="K426" s="209" t="s">
        <v>274</v>
      </c>
      <c r="L426" s="239"/>
      <c r="M426" s="184"/>
      <c r="N426" s="211" t="s">
        <v>270</v>
      </c>
      <c r="O426" s="214" t="s">
        <v>31</v>
      </c>
      <c r="P426" s="187" t="str">
        <f>IF(N426="","-",IF(VLOOKUP(N426,'D3 TI'!$D$7:$U$47,7,0)=0,"-",IF(AND(N426=N426,OR(O426="T",O426="P")),VLOOKUP(N426,'D3 TI'!$D$7:$U$47,7,0),"-")))</f>
        <v>MPR</v>
      </c>
      <c r="Q426" s="187" t="str">
        <f>IF(N426="","-",IF(VLOOKUP(N426,'D3 TI'!$D$7:$U$47,8,0)=0,"-",IF(AND(N426=N426,OR(O426="T",O426="P")),VLOOKUP(N426,'D3 TI'!$D$7:$U$47,8,0),"-")))</f>
        <v>TLG</v>
      </c>
      <c r="R426" s="187" t="str">
        <f>IF(N426="","-",IF(VLOOKUP(N426,'D3 TI'!$D$7:$U$47,9,0)=0,"-",IF(AND(N426=N426,OR(O426="T",O426="P")),VLOOKUP(N426,'D3 TI'!$D$7:$U$47,9,0),"-")))</f>
        <v>-</v>
      </c>
      <c r="S426" s="187" t="str">
        <f>IF(N426="","-",IF(VLOOKUP(N426,'D3 TI'!$D$7:$U$47,17,0)=0,"-",IF(AND(N426=N426,O426="P"),VLOOKUP(N426,'D3 TI'!$D$7:$U$47,17,0),"-")))</f>
        <v>-</v>
      </c>
      <c r="T426" s="189" t="str">
        <f>IF(N426="","-",IF(VLOOKUP(N426,'D3 TI'!$D$7:$U$47,18,0)=0,"-",IF(AND(N426=N426,O426="P"),VLOOKUP(N426,'D3 TI'!$D$7:$U$47,18,0),"-")))</f>
        <v>-</v>
      </c>
      <c r="U426" s="213" t="s">
        <v>274</v>
      </c>
      <c r="V426" s="210" t="s">
        <v>36</v>
      </c>
      <c r="W426" s="184"/>
      <c r="X426" s="211"/>
      <c r="Y426" s="686"/>
      <c r="Z426" s="187" t="str">
        <f>IF(X426="","-",IF(VLOOKUP(X426,'D3 TI'!$D$7:$U$47,7,0)=0,"-",IF(AND(X426=X426,OR(Y426="T",Y426="P")),VLOOKUP(X426,'D3 TI'!$D$7:$U$47,7,0),"-")))</f>
        <v>-</v>
      </c>
      <c r="AA426" s="187" t="str">
        <f>IF(X426="","-",IF(VLOOKUP(X426,'D3 TI'!$D$7:$U$47,8,0)=0,"-",IF(AND(X426=X426,OR(Y426="T",Y426="P")),VLOOKUP(X426,'D3 TI'!$D$7:$U$47,8,0),"-")))</f>
        <v>-</v>
      </c>
      <c r="AB426" s="187" t="str">
        <f>IF(X426="","-",IF(VLOOKUP(X426,'D3 TI'!$D$7:$U$47,9,0)=0,"-",IF(AND(X426=X426,OR(Y426="T",Y426="P")),VLOOKUP(X426,'D3 TI'!$D$7:$U$47,9,0),"-")))</f>
        <v>-</v>
      </c>
      <c r="AC426" s="187" t="str">
        <f>IF(X426="","-",IF(VLOOKUP(X426,'D3 TI'!$D$7:$U$47,17,0)=0,"-",IF(AND(X426=X426,Y426="P"),VLOOKUP(X426,'D3 TI'!$D$7:$U$47,17,0),"-")))</f>
        <v>-</v>
      </c>
      <c r="AD426" s="189" t="str">
        <f>IF(X426="","-",IF(VLOOKUP(X426,'D3 TI'!$D$7:$U$47,18,0)=0,"-",IF(AND(X426=X426,Y426="P"),VLOOKUP(X426,'D3 TI'!$D$7:$U$47,18,0),"-")))</f>
        <v>-</v>
      </c>
      <c r="AE426" s="213" t="s">
        <v>274</v>
      </c>
      <c r="AF426" s="239"/>
      <c r="AG426" s="184"/>
      <c r="AH426" s="211" t="s">
        <v>267</v>
      </c>
      <c r="AI426" s="214" t="s">
        <v>38</v>
      </c>
      <c r="AJ426" s="187" t="str">
        <f>IF(AH426="","-",IF(VLOOKUP(AH426,'D3 TI'!$D$7:$U$47,7,0)=0,"-",IF(AND(AH426=AH426,OR(AI426="T",AI426="P")),VLOOKUP(AH426,'D3 TI'!$D$7:$U$47,7,0),"-")))</f>
        <v>THJ</v>
      </c>
      <c r="AK426" s="187" t="str">
        <f>IF(AH426="","-",IF(VLOOKUP(AH426,'D3 TI'!$D$7:$U$47,8,0)=0,"-",IF(AND(AH426=AH426,OR(AI426="T",AI426="P")),VLOOKUP(AH426,'D3 TI'!$D$7:$U$47,8,0),"-")))</f>
        <v>-</v>
      </c>
      <c r="AL426" s="187" t="str">
        <f>IF(AH426="","-",IF(VLOOKUP(AH426,'D3 TI'!$D$7:$U$47,9,0)=0,"-",IF(AND(AH426=AH426,OR(AI426="T",AI426="P")),VLOOKUP(AH426,'D3 TI'!$D$7:$U$47,9,0),"-")))</f>
        <v>-</v>
      </c>
      <c r="AM426" s="187" t="str">
        <f>IF(AH426="","-",IF(VLOOKUP(AH426,'D3 TI'!$D$7:$U$47,17,0)=0,"-",IF(AND(AH426=AH426,AI426="P"),VLOOKUP(AH426,'D3 TI'!$D$7:$U$47,17,0),"-")))</f>
        <v>-</v>
      </c>
      <c r="AN426" s="189" t="str">
        <f>IF(AH426="","-",IF(VLOOKUP(AH426,'D3 TI'!$D$7:$U$47,18,0)=0,"-",IF(AND(AH426=AH426,AI426="P"),VLOOKUP(AH426,'D3 TI'!$D$7:$U$47,18,0),"-")))</f>
        <v>-</v>
      </c>
      <c r="AO426" s="213" t="s">
        <v>274</v>
      </c>
      <c r="AP426" s="210" t="s">
        <v>62</v>
      </c>
      <c r="AQ426" s="184"/>
      <c r="AR426" s="211" t="s">
        <v>346</v>
      </c>
      <c r="AS426" s="214" t="s">
        <v>38</v>
      </c>
      <c r="AT426" s="187" t="str">
        <f>IF(AR426="","-",IF(VLOOKUP(AR426,'D3 TI'!$D$7:$U$47,7,0)=0,"-",IF(AND(AR426=AR426,OR(AS426="T",AS426="P")),VLOOKUP(AR426,'D3 TI'!$D$7:$U$47,7,0),"-")))</f>
        <v>TNT</v>
      </c>
      <c r="AU426" s="187" t="str">
        <f>IF(AR426="","-",IF(VLOOKUP(AR426,'D3 TI'!$D$7:$U$47,8,0)=0,"-",IF(AND(AR426=AR426,OR(AS426="T",AS426="P")),VLOOKUP(AR426,'D3 TI'!$D$7:$U$47,8,0),"-")))</f>
        <v>-</v>
      </c>
      <c r="AV426" s="187" t="str">
        <f>IF(AR426="","-",IF(VLOOKUP(AR426,'D3 TI'!$D$7:$U$47,9,0)=0,"-",IF(AND(AR426=AR426,OR(AS426="T",AS426="P")),VLOOKUP(AR426,'D3 TI'!$D$7:$U$47,9,0),"-")))</f>
        <v>-</v>
      </c>
      <c r="AW426" s="187" t="str">
        <f>IF(AR426="","-",IF(VLOOKUP(AR426,'D3 TI'!$D$7:$U$47,17,0)=0,"-",IF(AND(AR426=AR426,AS426="P"),VLOOKUP(AR426,'D3 TI'!$D$7:$U$47,17,0),"-")))</f>
        <v>AKH</v>
      </c>
      <c r="AX426" s="189" t="str">
        <f>IF(AR426="","-",IF(VLOOKUP(AR426,'D3 TI'!$D$7:$U$47,18,0)=0,"-",IF(AND(AR426=AR426,AS426="P"),VLOOKUP(AR426,'D3 TI'!$D$7:$U$47,18,0),"-")))</f>
        <v>-</v>
      </c>
      <c r="AY426" s="213" t="s">
        <v>274</v>
      </c>
      <c r="AZ426" s="210" t="s">
        <v>46</v>
      </c>
      <c r="BA426" s="22"/>
      <c r="BB426" s="22"/>
      <c r="BC426" s="22"/>
      <c r="BD426" s="22"/>
      <c r="BE426" s="2"/>
      <c r="BF426" s="2"/>
      <c r="BG426" s="2"/>
      <c r="BH426" s="2"/>
      <c r="BI426" s="2"/>
      <c r="BJ426" s="2"/>
    </row>
    <row r="427" spans="1:62" ht="14.25" customHeight="1">
      <c r="A427" s="23">
        <v>8</v>
      </c>
      <c r="B427" s="38" t="s">
        <v>731</v>
      </c>
      <c r="C427" s="184"/>
      <c r="D427" s="185" t="s">
        <v>296</v>
      </c>
      <c r="E427" s="186" t="s">
        <v>38</v>
      </c>
      <c r="F427" s="187" t="str">
        <f>IF(D427="","-",IF(VLOOKUP(D427,D3TK!$D$7:$U$44,7,0)=0,"-",IF(AND(D427=D427,OR(E427="T",E427="P")),VLOOKUP(D427,D3TK!$D$7:$U$44,7,0),"-")))</f>
        <v>ESS</v>
      </c>
      <c r="G427" s="187" t="str">
        <f>IF(D427="","-",IF(VLOOKUP(D427,D3TK!$D$7:$U$44,8,0)=0,"-",IF(AND(D427=D427,OR(E427="T",E427="P")),VLOOKUP(D427,D3TK!$D$7:$U$44,8,0),"-")))</f>
        <v>-</v>
      </c>
      <c r="H427" s="187" t="str">
        <f>IF(D427="","-",IF(VLOOKUP(D427,D3TK!$D$7:$U$44,9,0)=0,"-",IF(AND(D427=D427,OR(E427="T",E427="P")),VLOOKUP(D427,D3TK!$D$7:$U$44,9,0),"-")))</f>
        <v>-</v>
      </c>
      <c r="I427" s="187" t="str">
        <f>IF(D427="","-",IF(VLOOKUP(D427,D3TK!$D$7:$U$44,17,0)=0,"-",IF(AND(D427=D427,E427="P"),VLOOKUP(D427,D3TK!$D$7:$U$44,17,0),"-")))</f>
        <v>FST</v>
      </c>
      <c r="J427" s="189" t="str">
        <f>IF(D427="","-",IF(VLOOKUP(D427,D3TK!$D$7:$U$44,18,0)=0,"-",IF(AND(D427=D427,E427="P"),VLOOKUP(D427,D3TK!$D$7:$U$44,18,0),"-")))</f>
        <v>-</v>
      </c>
      <c r="K427" s="191" t="s">
        <v>275</v>
      </c>
      <c r="L427" s="192" t="s">
        <v>142</v>
      </c>
      <c r="M427" s="184"/>
      <c r="N427" s="200"/>
      <c r="O427" s="184"/>
      <c r="P427" s="187" t="str">
        <f>IF(N427="","-",IF(VLOOKUP(N427,D3TK!$D$7:$U$44,7,0)=0,"-",IF(AND(N427=N427,OR(O427="T",O427="P")),VLOOKUP(N427,D3TK!$D$7:$U$44,7,0),"-")))</f>
        <v>-</v>
      </c>
      <c r="Q427" s="187" t="str">
        <f>IF(N427="","-",IF(VLOOKUP(N427,D3TK!$D$7:$U$44,8,0)=0,"-",IF(AND(N427=N427,OR(O427="T",O427="P")),VLOOKUP(N427,D3TK!$D$7:$U$44,8,0),"-")))</f>
        <v>-</v>
      </c>
      <c r="R427" s="187" t="str">
        <f>IF(N427="","-",IF(VLOOKUP(N427,D3TK!$D$7:$U$44,9,0)=0,"-",IF(AND(N427=N427,OR(O427="T",O427="P")),VLOOKUP(N427,D3TK!$D$7:$U$44,9,0),"-")))</f>
        <v>-</v>
      </c>
      <c r="S427" s="187" t="str">
        <f>IF(N427="","-",IF(VLOOKUP(N427,D3TK!$D$7:$U$44,17,0)=0,"-",IF(AND(N427=N427,O427="P"),VLOOKUP(N427,D3TK!$D$7:$U$44,17,0),"-")))</f>
        <v>-</v>
      </c>
      <c r="T427" s="189" t="str">
        <f>IF(N427="","-",IF(VLOOKUP(N427,D3TK!$D$7:$U$44,18,0)=0,"-",IF(AND(N427=N427,O427="P"),VLOOKUP(N427,D3TK!$D$7:$U$44,18,0),"-")))</f>
        <v>-</v>
      </c>
      <c r="U427" s="195" t="s">
        <v>275</v>
      </c>
      <c r="V427" s="203"/>
      <c r="W427" s="184"/>
      <c r="X427" s="185" t="s">
        <v>296</v>
      </c>
      <c r="Y427" s="186" t="s">
        <v>38</v>
      </c>
      <c r="Z427" s="187" t="str">
        <f>IF(X427="","-",IF(VLOOKUP(X427,D3TK!$D$7:$U$44,7,0)=0,"-",IF(AND(X427=X427,OR(Y427="T",Y427="P")),VLOOKUP(X427,D3TK!$D$7:$U$44,7,0),"-")))</f>
        <v>ESS</v>
      </c>
      <c r="AA427" s="187" t="str">
        <f>IF(X427="","-",IF(VLOOKUP(X427,D3TK!$D$7:$U$44,8,0)=0,"-",IF(AND(X427=X427,OR(Y427="T",Y427="P")),VLOOKUP(X427,D3TK!$D$7:$U$44,8,0),"-")))</f>
        <v>-</v>
      </c>
      <c r="AB427" s="187" t="str">
        <f>IF(X427="","-",IF(VLOOKUP(X427,D3TK!$D$7:$U$44,9,0)=0,"-",IF(AND(X427=X427,OR(Y427="T",Y427="P")),VLOOKUP(X427,D3TK!$D$7:$U$44,9,0),"-")))</f>
        <v>-</v>
      </c>
      <c r="AC427" s="187" t="str">
        <f>IF(X427="","-",IF(VLOOKUP(X427,D3TK!$D$7:$U$44,17,0)=0,"-",IF(AND(X427=X427,Y427="P"),VLOOKUP(X427,D3TK!$D$7:$U$44,17,0),"-")))</f>
        <v>FST</v>
      </c>
      <c r="AD427" s="189" t="str">
        <f>IF(X427="","-",IF(VLOOKUP(X427,D3TK!$D$7:$U$44,18,0)=0,"-",IF(AND(X427=X427,Y427="P"),VLOOKUP(X427,D3TK!$D$7:$U$44,18,0),"-")))</f>
        <v>-</v>
      </c>
      <c r="AE427" s="195" t="s">
        <v>275</v>
      </c>
      <c r="AF427" s="192" t="s">
        <v>138</v>
      </c>
      <c r="AG427" s="184"/>
      <c r="AH427" s="185" t="s">
        <v>302</v>
      </c>
      <c r="AI427" s="186" t="s">
        <v>38</v>
      </c>
      <c r="AJ427" s="187" t="str">
        <f>IF(AH427="","-",IF(VLOOKUP(AH427,D3TK!$D$7:$U$44,7,0)=0,"-",IF(AND(AH427=AH427,OR(AI427="T",AI427="P")),VLOOKUP(AH427,D3TK!$D$7:$U$44,7,0),"-")))</f>
        <v>MMS</v>
      </c>
      <c r="AK427" s="187" t="str">
        <f>IF(AH427="","-",IF(VLOOKUP(AH427,D3TK!$D$7:$U$44,8,0)=0,"-",IF(AND(AH427=AH427,OR(AI427="T",AI427="P")),VLOOKUP(AH427,D3TK!$D$7:$U$44,8,0),"-")))</f>
        <v>-</v>
      </c>
      <c r="AL427" s="187" t="str">
        <f>IF(AH427="","-",IF(VLOOKUP(AH427,D3TK!$D$7:$U$44,9,0)=0,"-",IF(AND(AH427=AH427,OR(AI427="T",AI427="P")),VLOOKUP(AH427,D3TK!$D$7:$U$44,9,0),"-")))</f>
        <v>-</v>
      </c>
      <c r="AM427" s="187" t="str">
        <f>IF(AH427="","-",IF(VLOOKUP(AH427,D3TK!$D$7:$U$44,17,0)=0,"-",IF(AND(AH427=AH427,AI427="P"),VLOOKUP(AH427,D3TK!$D$7:$U$44,17,0),"-")))</f>
        <v>TLS</v>
      </c>
      <c r="AN427" s="189" t="str">
        <f>IF(AH427="","-",IF(VLOOKUP(AH427,D3TK!$D$7:$U$44,18,0)=0,"-",IF(AND(AH427=AH427,AI427="P"),VLOOKUP(AH427,D3TK!$D$7:$U$44,18,0),"-")))</f>
        <v>JAP</v>
      </c>
      <c r="AO427" s="195" t="s">
        <v>275</v>
      </c>
      <c r="AP427" s="192" t="s">
        <v>138</v>
      </c>
      <c r="AQ427" s="184"/>
      <c r="AR427" s="200"/>
      <c r="AS427" s="184"/>
      <c r="AT427" s="187" t="str">
        <f>IF(AR427="","-",IF(VLOOKUP(AR427,D3TK!$D$7:$U$44,7,0)=0,"-",IF(AND(AR427=AR427,OR(AS427="T",AS427="P")),VLOOKUP(AR427,D3TK!$D$7:$U$44,7,0),"-")))</f>
        <v>-</v>
      </c>
      <c r="AU427" s="187" t="str">
        <f>IF(AR427="","-",IF(VLOOKUP(AR427,D3TK!$D$7:$U$44,8,0)=0,"-",IF(AND(AR427=AR427,OR(AS427="T",AS427="P")),VLOOKUP(AR427,D3TK!$D$7:$U$44,8,0),"-")))</f>
        <v>-</v>
      </c>
      <c r="AV427" s="187" t="str">
        <f>IF(AR427="","-",IF(VLOOKUP(AR427,D3TK!$D$7:$U$44,9,0)=0,"-",IF(AND(AR427=AR427,OR(AS427="T",AS427="P")),VLOOKUP(AR427,D3TK!$D$7:$U$44,9,0),"-")))</f>
        <v>-</v>
      </c>
      <c r="AW427" s="187" t="str">
        <f>IF(AR427="","-",IF(VLOOKUP(AR427,D3TK!$D$7:$U$44,17,0)=0,"-",IF(AND(AR427=AR427,AS427="P"),VLOOKUP(AR427,D3TK!$D$7:$U$44,17,0),"-")))</f>
        <v>-</v>
      </c>
      <c r="AX427" s="189" t="str">
        <f>IF(AR427="","-",IF(VLOOKUP(AR427,D3TK!$D$7:$U$44,18,0)=0,"-",IF(AND(AR427=AR427,AS427="P"),VLOOKUP(AR427,D3TK!$D$7:$U$44,18,0),"-")))</f>
        <v>-</v>
      </c>
      <c r="AY427" s="195" t="s">
        <v>275</v>
      </c>
      <c r="AZ427" s="203"/>
      <c r="BA427" s="22"/>
      <c r="BB427" s="22"/>
      <c r="BC427" s="22"/>
      <c r="BD427" s="22"/>
      <c r="BE427" s="2"/>
      <c r="BF427" s="2"/>
      <c r="BG427" s="2"/>
      <c r="BH427" s="2"/>
      <c r="BI427" s="2"/>
      <c r="BJ427" s="2"/>
    </row>
    <row r="428" spans="1:62" ht="14.25" customHeight="1">
      <c r="A428" s="23">
        <v>8</v>
      </c>
      <c r="B428" s="38" t="s">
        <v>731</v>
      </c>
      <c r="C428" s="184"/>
      <c r="D428" s="200"/>
      <c r="E428" s="184"/>
      <c r="F428" s="187" t="str">
        <f>IF(D428="","-",IF(VLOOKUP(D428,D4TI!$D$7:$U$58,7,0)=0,"-",IF(AND(D428=D428,OR(E428="T",E428="P")),VLOOKUP(D428,D4TI!$D$7:$U$58,7,0),"-")))</f>
        <v>-</v>
      </c>
      <c r="G428" s="187" t="str">
        <f>IF(D428="","-",IF(VLOOKUP(D428,D4TI!$D$7:$U$58,8,0)=0,"-",IF(AND(D428=D428,OR(E428="T",E428="P")),VLOOKUP(D428,D4TI!$D$7:$U$58,8,0),"-")))</f>
        <v>-</v>
      </c>
      <c r="H428" s="187" t="str">
        <f>IF(D428="","-",IF(VLOOKUP(D428,D4TI!$D$7:$U$58,9,0)=0,"-",IF(AND(D428=D428,OR(E428="T",E428="P")),VLOOKUP(D428,D4TI!$D$7:$U$58,9,0),"-")))</f>
        <v>-</v>
      </c>
      <c r="I428" s="187" t="str">
        <f>IF(D428="","-",IF(VLOOKUP(D428,D4TI!$D$7:$U$58,17,0)=0,"-",IF(AND(D428=D428,E428="P"),VLOOKUP(D428,D4TI!$D$7:$U$58,17,0),"-")))</f>
        <v>-</v>
      </c>
      <c r="J428" s="189" t="str">
        <f>IF(D428="","-",IF(VLOOKUP(D428,D4TI!$D$7:$U$58,18,0)=0,"-",IF(AND(D428=D428,E428="P"),VLOOKUP(D428,D4TI!$D$7:$U$58,18,0),"-")))</f>
        <v>-</v>
      </c>
      <c r="K428" s="223" t="s">
        <v>278</v>
      </c>
      <c r="L428" s="203"/>
      <c r="M428" s="184"/>
      <c r="N428" s="185" t="s">
        <v>267</v>
      </c>
      <c r="O428" s="186" t="s">
        <v>31</v>
      </c>
      <c r="P428" s="187" t="str">
        <f>IF(N428="","-",IF(VLOOKUP(N428,D4TI!$D$7:$U$58,7,0)=0,"-",IF(AND(N428=N428,OR(O428="T",O428="P")),VLOOKUP(N428,D4TI!$D$7:$U$58,7,0),"-")))</f>
        <v>THJ</v>
      </c>
      <c r="Q428" s="187" t="str">
        <f>IF(N428="","-",IF(VLOOKUP(N428,D4TI!$D$7:$U$58,8,0)=0,"-",IF(AND(N428=N428,OR(O428="T",O428="P")),VLOOKUP(N428,D4TI!$D$7:$U$58,8,0),"-")))</f>
        <v>-</v>
      </c>
      <c r="R428" s="187" t="str">
        <f>IF(N428="","-",IF(VLOOKUP(N428,D4TI!$D$7:$U$58,9,0)=0,"-",IF(AND(N428=N428,OR(O428="T",O428="P")),VLOOKUP(N428,D4TI!$D$7:$U$58,9,0),"-")))</f>
        <v>-</v>
      </c>
      <c r="S428" s="187" t="str">
        <f>IF(N428="","-",IF(VLOOKUP(N428,D4TI!$D$7:$U$58,17,0)=0,"-",IF(AND(N428=N428,O428="P"),VLOOKUP(N428,D4TI!$D$7:$U$58,17,0),"-")))</f>
        <v>-</v>
      </c>
      <c r="T428" s="189" t="str">
        <f>IF(N428="","-",IF(VLOOKUP(N428,D4TI!$D$7:$U$58,18,0)=0,"-",IF(AND(N428=N428,O428="P"),VLOOKUP(N428,D4TI!$D$7:$U$58,18,0),"-")))</f>
        <v>-</v>
      </c>
      <c r="U428" s="223" t="s">
        <v>278</v>
      </c>
      <c r="V428" s="192" t="s">
        <v>62</v>
      </c>
      <c r="W428" s="184"/>
      <c r="X428" s="185" t="s">
        <v>346</v>
      </c>
      <c r="Y428" s="186" t="s">
        <v>38</v>
      </c>
      <c r="Z428" s="187" t="str">
        <f>IF(X428="","-",IF(VLOOKUP(X428,D4TI!$D$7:$U$58,7,0)=0,"-",IF(AND(X428=X428,OR(Y428="T",Y428="P")),VLOOKUP(X428,D4TI!$D$7:$U$58,7,0),"-")))</f>
        <v>TNT</v>
      </c>
      <c r="AA428" s="187" t="str">
        <f>IF(X428="","-",IF(VLOOKUP(X428,D4TI!$D$7:$U$58,8,0)=0,"-",IF(AND(X428=X428,OR(Y428="T",Y428="P")),VLOOKUP(X428,D4TI!$D$7:$U$58,8,0),"-")))</f>
        <v>-</v>
      </c>
      <c r="AB428" s="187" t="str">
        <f>IF(X428="","-",IF(VLOOKUP(X428,D4TI!$D$7:$U$58,9,0)=0,"-",IF(AND(X428=X428,OR(Y428="T",Y428="P")),VLOOKUP(X428,D4TI!$D$7:$U$58,9,0),"-")))</f>
        <v>-</v>
      </c>
      <c r="AC428" s="187" t="str">
        <f>IF(X428="","-",IF(VLOOKUP(X428,D4TI!$D$7:$U$58,17,0)=0,"-",IF(AND(X428=X428,Y428="P"),VLOOKUP(X428,D4TI!$D$7:$U$58,17,0),"-")))</f>
        <v>SRT</v>
      </c>
      <c r="AD428" s="189" t="str">
        <f>IF(X428="","-",IF(VLOOKUP(X428,D4TI!$D$7:$U$58,18,0)=0,"-",IF(AND(X428=X428,Y428="P"),VLOOKUP(X428,D4TI!$D$7:$U$58,18,0),"-")))</f>
        <v>-</v>
      </c>
      <c r="AE428" s="223" t="s">
        <v>278</v>
      </c>
      <c r="AF428" s="192" t="s">
        <v>144</v>
      </c>
      <c r="AG428" s="184"/>
      <c r="AH428" s="185" t="s">
        <v>427</v>
      </c>
      <c r="AI428" s="186" t="s">
        <v>38</v>
      </c>
      <c r="AJ428" s="187" t="str">
        <f>IF(AH428="","-",IF(VLOOKUP(AH428,D4TI!$D$7:$U$58,7,0)=0,"-",IF(AND(AH428=AH428,OR(AI428="T",AI428="P")),VLOOKUP(AH428,D4TI!$D$7:$U$58,7,0),"-")))</f>
        <v>REG</v>
      </c>
      <c r="AK428" s="187" t="str">
        <f>IF(AH428="","-",IF(VLOOKUP(AH428,D4TI!$D$7:$U$58,8,0)=0,"-",IF(AND(AH428=AH428,OR(AI428="T",AI428="P")),VLOOKUP(AH428,D4TI!$D$7:$U$58,8,0),"-")))</f>
        <v>-</v>
      </c>
      <c r="AL428" s="187" t="str">
        <f>IF(AH428="","-",IF(VLOOKUP(AH428,D4TI!$D$7:$U$58,9,0)=0,"-",IF(AND(AH428=AH428,OR(AI428="T",AI428="P")),VLOOKUP(AH428,D4TI!$D$7:$U$58,9,0),"-")))</f>
        <v>-</v>
      </c>
      <c r="AM428" s="187" t="str">
        <f>IF(AH428="","-",IF(VLOOKUP(AH428,D4TI!$D$7:$U$58,17,0)=0,"-",IF(AND(AH428=AH428,AI428="P"),VLOOKUP(AH428,D4TI!$D$7:$U$58,17,0),"-")))</f>
        <v>-</v>
      </c>
      <c r="AN428" s="189" t="str">
        <f>IF(AH428="","-",IF(VLOOKUP(AH428,D4TI!$D$7:$U$58,18,0)=0,"-",IF(AND(AH428=AH428,AI428="P"),VLOOKUP(AH428,D4TI!$D$7:$U$58,18,0),"-")))</f>
        <v>-</v>
      </c>
      <c r="AO428" s="223" t="s">
        <v>278</v>
      </c>
      <c r="AP428" s="192" t="s">
        <v>77</v>
      </c>
      <c r="AQ428" s="184"/>
      <c r="AR428" s="200"/>
      <c r="AS428" s="184"/>
      <c r="AT428" s="187" t="str">
        <f>IF(AR428="","-",IF(VLOOKUP(AR428,D4TI!$D$7:$U$58,7,0)=0,"-",IF(AND(AR428=AR428,OR(AS428="T",AS428="P")),VLOOKUP(AR428,D4TI!$D$7:$U$58,7,0),"-")))</f>
        <v>-</v>
      </c>
      <c r="AU428" s="187" t="str">
        <f>IF(AR428="","-",IF(VLOOKUP(AR428,D4TI!$D$7:$U$58,8,0)=0,"-",IF(AND(AR428=AR428,OR(AS428="T",AS428="P")),VLOOKUP(AR428,D4TI!$D$7:$U$58,8,0),"-")))</f>
        <v>-</v>
      </c>
      <c r="AV428" s="187" t="str">
        <f>IF(AR428="","-",IF(VLOOKUP(AR428,D4TI!$D$7:$U$58,9,0)=0,"-",IF(AND(AR428=AR428,OR(AS428="T",AS428="P")),VLOOKUP(AR428,D4TI!$D$7:$U$58,9,0),"-")))</f>
        <v>-</v>
      </c>
      <c r="AW428" s="187" t="str">
        <f>IF(AR428="","-",IF(VLOOKUP(AR428,D4TI!$D$7:$U$58,17,0)=0,"-",IF(AND(AR428=AR428,AS428="P"),VLOOKUP(AR428,D4TI!$D$7:$U$58,17,0),"-")))</f>
        <v>-</v>
      </c>
      <c r="AX428" s="189" t="str">
        <f>IF(AR428="","-",IF(VLOOKUP(AR428,D4TI!$D$7:$U$58,18,0)=0,"-",IF(AND(AR428=AR428,AS428="P"),VLOOKUP(AR428,D4TI!$D$7:$U$58,18,0),"-")))</f>
        <v>-</v>
      </c>
      <c r="AY428" s="223" t="s">
        <v>278</v>
      </c>
      <c r="AZ428" s="203"/>
      <c r="BA428" s="22"/>
      <c r="BB428" s="22"/>
      <c r="BC428" s="22"/>
      <c r="BD428" s="22"/>
      <c r="BE428" s="2"/>
      <c r="BF428" s="2"/>
      <c r="BG428" s="2"/>
      <c r="BH428" s="2"/>
      <c r="BI428" s="2"/>
      <c r="BJ428" s="2"/>
    </row>
    <row r="429" spans="1:62" ht="14.25" customHeight="1">
      <c r="A429" s="23">
        <v>8</v>
      </c>
      <c r="B429" s="38" t="s">
        <v>731</v>
      </c>
      <c r="C429" s="184"/>
      <c r="D429" s="185" t="s">
        <v>346</v>
      </c>
      <c r="E429" s="186" t="s">
        <v>31</v>
      </c>
      <c r="F429" s="187" t="str">
        <f>IF(D429="","-",IF(VLOOKUP(D429,'S1-TI'!$D$7:$U$58,7,0)=0,"-",IF(AND(D429=D429,OR(E429="T",E429="P")),VLOOKUP(D429,'S1-TI'!$D$7:$U$58,7,0),"-")))</f>
        <v>JHS</v>
      </c>
      <c r="G429" s="187" t="str">
        <f>IF(D429="","-",IF(VLOOKUP(D429,'S1-TI'!$D$7:$U$58,8,0)=0,"-",IF(AND(D429=D429,OR(E429="T",E429="P")),VLOOKUP(D429,'S1-TI'!$D$7:$U$58,8,0),"-")))</f>
        <v>THS</v>
      </c>
      <c r="H429" s="187" t="str">
        <f>IF(D429="","-",IF(VLOOKUP(D429,'S1-TI'!$D$7:$U$58,9,0)=0,"-",IF(AND(D429=D429,OR(E429="T",E429="P")),VLOOKUP(D429,'S1-TI'!$D$7:$U$58,9,0),"-")))</f>
        <v>-</v>
      </c>
      <c r="I429" s="187" t="str">
        <f>IF(D429="","-",IF(VLOOKUP(D429,'S1-TI'!$D$7:$U$58,17,0)=0,"-",IF(AND(D429=D429,E429="P"),VLOOKUP(D429,'S1-TI'!$D$7:$U$58,17,0),"-")))</f>
        <v>-</v>
      </c>
      <c r="J429" s="189" t="str">
        <f>IF(D429="","-",IF(VLOOKUP(D429,'S1-TI'!$D$7:$U$58,18,0)=0,"-",IF(AND(D429=D429,E429="P"),VLOOKUP(D429,'S1-TI'!$D$7:$U$58,18,0),"-")))</f>
        <v>-</v>
      </c>
      <c r="K429" s="223" t="s">
        <v>293</v>
      </c>
      <c r="L429" s="210" t="s">
        <v>85</v>
      </c>
      <c r="M429" s="184"/>
      <c r="N429" s="185" t="s">
        <v>346</v>
      </c>
      <c r="O429" s="186" t="s">
        <v>31</v>
      </c>
      <c r="P429" s="187" t="str">
        <f>IF(N429="","-",IF(VLOOKUP(N429,'S1-TI'!$D$7:$U$58,7,0)=0,"-",IF(AND(N429=N429,OR(O429="T",O429="P")),VLOOKUP(N429,'S1-TI'!$D$7:$U$58,7,0),"-")))</f>
        <v>JHS</v>
      </c>
      <c r="Q429" s="187" t="str">
        <f>IF(N429="","-",IF(VLOOKUP(N429,'S1-TI'!$D$7:$U$58,8,0)=0,"-",IF(AND(N429=N429,OR(O429="T",O429="P")),VLOOKUP(N429,'S1-TI'!$D$7:$U$58,8,0),"-")))</f>
        <v>THS</v>
      </c>
      <c r="R429" s="187" t="str">
        <f>IF(N429="","-",IF(VLOOKUP(N429,'S1-TI'!$D$7:$U$58,9,0)=0,"-",IF(AND(N429=N429,OR(O429="T",O429="P")),VLOOKUP(N429,'S1-TI'!$D$7:$U$58,9,0),"-")))</f>
        <v>-</v>
      </c>
      <c r="S429" s="187" t="str">
        <f>IF(N429="","-",IF(VLOOKUP(N429,'S1-TI'!$D$7:$U$58,17,0)=0,"-",IF(AND(N429=N429,O429="P"),VLOOKUP(N429,'S1-TI'!$D$7:$U$58,17,0),"-")))</f>
        <v>-</v>
      </c>
      <c r="T429" s="189" t="str">
        <f>IF(N429="","-",IF(VLOOKUP(N429,'S1-TI'!$D$7:$U$58,18,0)=0,"-",IF(AND(N429=N429,O429="P"),VLOOKUP(N429,'S1-TI'!$D$7:$U$58,18,0),"-")))</f>
        <v>-</v>
      </c>
      <c r="U429" s="223" t="s">
        <v>293</v>
      </c>
      <c r="V429" s="210" t="s">
        <v>85</v>
      </c>
      <c r="W429" s="184"/>
      <c r="X429" s="185" t="s">
        <v>346</v>
      </c>
      <c r="Y429" s="186" t="s">
        <v>38</v>
      </c>
      <c r="Z429" s="187" t="str">
        <f>IF(X429="","-",IF(VLOOKUP(X429,'S1-TI'!$D$7:$U$58,7,0)=0,"-",IF(AND(X429=X429,OR(Y429="T",Y429="P")),VLOOKUP(X429,'S1-TI'!$D$7:$U$58,7,0),"-")))</f>
        <v>JHS</v>
      </c>
      <c r="AA429" s="187" t="str">
        <f>IF(X429="","-",IF(VLOOKUP(X429,'S1-TI'!$D$7:$U$58,8,0)=0,"-",IF(AND(X429=X429,OR(Y429="T",Y429="P")),VLOOKUP(X429,'S1-TI'!$D$7:$U$58,8,0),"-")))</f>
        <v>THS</v>
      </c>
      <c r="AB429" s="187" t="str">
        <f>IF(X429="","-",IF(VLOOKUP(X429,'S1-TI'!$D$7:$U$58,9,0)=0,"-",IF(AND(X429=X429,OR(Y429="T",Y429="P")),VLOOKUP(X429,'S1-TI'!$D$7:$U$58,9,0),"-")))</f>
        <v>-</v>
      </c>
      <c r="AC429" s="187" t="str">
        <f>IF(X429="","-",IF(VLOOKUP(X429,'S1-TI'!$D$7:$U$58,17,0)=0,"-",IF(AND(X429=X429,Y429="P"),VLOOKUP(X429,'S1-TI'!$D$7:$U$58,17,0),"-")))</f>
        <v>SRT</v>
      </c>
      <c r="AD429" s="189" t="str">
        <f>IF(X429="","-",IF(VLOOKUP(X429,'S1-TI'!$D$7:$U$58,18,0)=0,"-",IF(AND(X429=X429,Y429="P"),VLOOKUP(X429,'S1-TI'!$D$7:$U$58,18,0),"-")))</f>
        <v>-</v>
      </c>
      <c r="AE429" s="223" t="s">
        <v>293</v>
      </c>
      <c r="AF429" s="210" t="s">
        <v>40</v>
      </c>
      <c r="AG429" s="184"/>
      <c r="AH429" s="185"/>
      <c r="AI429" s="186"/>
      <c r="AJ429" s="187" t="str">
        <f>IF(AH429="","-",IF(VLOOKUP(AH429,'S1-TI'!$D$7:$U$58,7,0)=0,"-",IF(AND(AH429=AH429,OR(AI429="T",AI429="P")),VLOOKUP(AH429,'S1-TI'!$D$7:$U$58,7,0),"-")))</f>
        <v>-</v>
      </c>
      <c r="AK429" s="187" t="str">
        <f>IF(AH429="","-",IF(VLOOKUP(AH429,'S1-TI'!$D$7:$U$58,8,0)=0,"-",IF(AND(AH429=AH429,OR(AI429="T",AI429="P")),VLOOKUP(AH429,'S1-TI'!$D$7:$U$58,8,0),"-")))</f>
        <v>-</v>
      </c>
      <c r="AL429" s="187" t="str">
        <f>IF(AH429="","-",IF(VLOOKUP(AH429,'S1-TI'!$D$7:$U$58,9,0)=0,"-",IF(AND(AH429=AH429,OR(AI429="T",AI429="P")),VLOOKUP(AH429,'S1-TI'!$D$7:$U$58,9,0),"-")))</f>
        <v>-</v>
      </c>
      <c r="AM429" s="187" t="str">
        <f>IF(AH429="","-",IF(VLOOKUP(AH429,'S1-TI'!$D$7:$U$58,17,0)=0,"-",IF(AND(AH429=AH429,AI429="P"),VLOOKUP(AH429,'S1-TI'!$D$7:$U$58,17,0),"-")))</f>
        <v>-</v>
      </c>
      <c r="AN429" s="189" t="str">
        <f>IF(AH429="","-",IF(VLOOKUP(AH429,'S1-TI'!$D$7:$U$58,18,0)=0,"-",IF(AND(AH429=AH429,AI429="P"),VLOOKUP(AH429,'S1-TI'!$D$7:$U$58,18,0),"-")))</f>
        <v>-</v>
      </c>
      <c r="AO429" s="223" t="s">
        <v>293</v>
      </c>
      <c r="AP429" s="239"/>
      <c r="AQ429" s="184"/>
      <c r="AR429" s="200"/>
      <c r="AS429" s="184"/>
      <c r="AT429" s="187" t="str">
        <f>IF(AR429="","-",IF(VLOOKUP(AR429,'S1-TI'!$D$7:$U$58,7,0)=0,"-",IF(AND(AR429=AR429,OR(AS429="T",AS429="P")),VLOOKUP(AR429,'S1-TI'!$D$7:$U$58,7,0),"-")))</f>
        <v>-</v>
      </c>
      <c r="AU429" s="187" t="str">
        <f>IF(AR429="","-",IF(VLOOKUP(AR429,'S1-TI'!$D$7:$U$58,8,0)=0,"-",IF(AND(AR429=AR429,OR(AS429="T",AS429="P")),VLOOKUP(AR429,'S1-TI'!$D$7:$U$58,8,0),"-")))</f>
        <v>-</v>
      </c>
      <c r="AV429" s="187" t="str">
        <f>IF(AR429="","-",IF(VLOOKUP(AR429,'S1-TI'!$D$7:$U$58,9,0)=0,"-",IF(AND(AR429=AR429,OR(AS429="T",AS429="P")),VLOOKUP(AR429,'S1-TI'!$D$7:$U$58,9,0),"-")))</f>
        <v>-</v>
      </c>
      <c r="AW429" s="187" t="str">
        <f>IF(AR429="","-",IF(VLOOKUP(AR429,'S1-TI'!$D$7:$U$58,17,0)=0,"-",IF(AND(AR429=AR429,AS429="P"),VLOOKUP(AR429,'S1-TI'!$D$7:$U$58,17,0),"-")))</f>
        <v>-</v>
      </c>
      <c r="AX429" s="189" t="str">
        <f>IF(AR429="","-",IF(VLOOKUP(AR429,'S1-TI'!$D$7:$U$58,18,0)=0,"-",IF(AND(AR429=AR429,AS429="P"),VLOOKUP(AR429,'S1-TI'!$D$7:$U$58,18,0),"-")))</f>
        <v>-</v>
      </c>
      <c r="AY429" s="223" t="s">
        <v>293</v>
      </c>
      <c r="AZ429" s="239"/>
      <c r="BA429" s="22"/>
      <c r="BB429" s="22"/>
      <c r="BC429" s="22"/>
      <c r="BD429" s="22"/>
      <c r="BE429" s="2"/>
      <c r="BF429" s="2"/>
      <c r="BG429" s="2"/>
      <c r="BH429" s="2"/>
      <c r="BI429" s="2"/>
      <c r="BJ429" s="2"/>
    </row>
    <row r="430" spans="1:62" ht="14.25" customHeight="1">
      <c r="A430" s="23">
        <v>8</v>
      </c>
      <c r="B430" s="38" t="s">
        <v>731</v>
      </c>
      <c r="C430" s="184"/>
      <c r="D430" s="185" t="s">
        <v>346</v>
      </c>
      <c r="E430" s="186" t="s">
        <v>31</v>
      </c>
      <c r="F430" s="187" t="str">
        <f>IF(D430="","-",IF(VLOOKUP(D430,'S1-TI'!$D$7:$U$58,7,0)=0,"-",IF(AND(D430=D430,OR(E430="T",E430="P")),VLOOKUP(D430,'S1-TI'!$D$7:$U$58,7,0),"-")))</f>
        <v>JHS</v>
      </c>
      <c r="G430" s="187" t="str">
        <f>IF(D430="","-",IF(VLOOKUP(D430,'S1-TI'!$D$7:$U$58,8,0)=0,"-",IF(AND(D430=D430,OR(E430="T",E430="P")),VLOOKUP(D430,'S1-TI'!$D$7:$U$58,8,0),"-")))</f>
        <v>THS</v>
      </c>
      <c r="H430" s="187" t="str">
        <f>IF(D430="","-",IF(VLOOKUP(D430,'S1-TI'!$D$7:$U$58,9,0)=0,"-",IF(AND(D430=D430,OR(E430="T",E430="P")),VLOOKUP(D430,'S1-TI'!$D$7:$U$58,9,0),"-")))</f>
        <v>-</v>
      </c>
      <c r="I430" s="187" t="str">
        <f>IF(D430="","-",IF(VLOOKUP(D430,'S1-TI'!$D$7:$U$58,17,0)=0,"-",IF(AND(D430=D430,E430="P"),VLOOKUP(D430,'S1-TI'!$D$7:$U$58,17,0),"-")))</f>
        <v>-</v>
      </c>
      <c r="J430" s="189" t="str">
        <f>IF(D430="","-",IF(VLOOKUP(D430,'S1-TI'!$D$7:$U$58,18,0)=0,"-",IF(AND(D430=D430,E430="P"),VLOOKUP(D430,'S1-TI'!$D$7:$U$58,18,0),"-")))</f>
        <v>-</v>
      </c>
      <c r="K430" s="223" t="s">
        <v>300</v>
      </c>
      <c r="L430" s="210" t="s">
        <v>85</v>
      </c>
      <c r="M430" s="184"/>
      <c r="N430" s="185" t="s">
        <v>346</v>
      </c>
      <c r="O430" s="186" t="s">
        <v>31</v>
      </c>
      <c r="P430" s="187" t="str">
        <f>IF(N430="","-",IF(VLOOKUP(N430,'S1-TI'!$D$7:$U$58,7,0)=0,"-",IF(AND(N430=N430,OR(O430="T",O430="P")),VLOOKUP(N430,'S1-TI'!$D$7:$U$58,7,0),"-")))</f>
        <v>JHS</v>
      </c>
      <c r="Q430" s="187" t="str">
        <f>IF(N430="","-",IF(VLOOKUP(N430,'S1-TI'!$D$7:$U$58,8,0)=0,"-",IF(AND(N430=N430,OR(O430="T",O430="P")),VLOOKUP(N430,'S1-TI'!$D$7:$U$58,8,0),"-")))</f>
        <v>THS</v>
      </c>
      <c r="R430" s="187" t="str">
        <f>IF(N430="","-",IF(VLOOKUP(N430,'S1-TI'!$D$7:$U$58,9,0)=0,"-",IF(AND(N430=N430,OR(O430="T",O430="P")),VLOOKUP(N430,'S1-TI'!$D$7:$U$58,9,0),"-")))</f>
        <v>-</v>
      </c>
      <c r="S430" s="187" t="str">
        <f>IF(N430="","-",IF(VLOOKUP(N430,'S1-TI'!$D$7:$U$58,17,0)=0,"-",IF(AND(N430=N430,O430="P"),VLOOKUP(N430,'S1-TI'!$D$7:$U$58,17,0),"-")))</f>
        <v>-</v>
      </c>
      <c r="T430" s="189" t="str">
        <f>IF(N430="","-",IF(VLOOKUP(N430,'S1-TI'!$D$7:$U$58,18,0)=0,"-",IF(AND(N430=N430,O430="P"),VLOOKUP(N430,'S1-TI'!$D$7:$U$58,18,0),"-")))</f>
        <v>-</v>
      </c>
      <c r="U430" s="223" t="s">
        <v>300</v>
      </c>
      <c r="V430" s="210" t="s">
        <v>85</v>
      </c>
      <c r="W430" s="184"/>
      <c r="X430" s="185" t="s">
        <v>346</v>
      </c>
      <c r="Y430" s="186" t="s">
        <v>38</v>
      </c>
      <c r="Z430" s="187" t="str">
        <f>IF(X430="","-",IF(VLOOKUP(X430,'S1-TI'!$D$7:$U$58,7,0)=0,"-",IF(AND(X430=X430,OR(Y430="T",Y430="P")),VLOOKUP(X430,'S1-TI'!$D$7:$U$58,7,0),"-")))</f>
        <v>JHS</v>
      </c>
      <c r="AA430" s="187" t="str">
        <f>IF(X430="","-",IF(VLOOKUP(X430,'S1-TI'!$D$7:$U$58,8,0)=0,"-",IF(AND(X430=X430,OR(Y430="T",Y430="P")),VLOOKUP(X430,'S1-TI'!$D$7:$U$58,8,0),"-")))</f>
        <v>THS</v>
      </c>
      <c r="AB430" s="187" t="str">
        <f>IF(X430="","-",IF(VLOOKUP(X430,'S1-TI'!$D$7:$U$58,9,0)=0,"-",IF(AND(X430=X430,OR(Y430="T",Y430="P")),VLOOKUP(X430,'S1-TI'!$D$7:$U$58,9,0),"-")))</f>
        <v>-</v>
      </c>
      <c r="AC430" s="187" t="str">
        <f>IF(X430="","-",IF(VLOOKUP(X430,'S1-TI'!$D$7:$U$58,17,0)=0,"-",IF(AND(X430=X430,Y430="P"),VLOOKUP(X430,'S1-TI'!$D$7:$U$58,17,0),"-")))</f>
        <v>SRT</v>
      </c>
      <c r="AD430" s="189" t="str">
        <f>IF(X430="","-",IF(VLOOKUP(X430,'S1-TI'!$D$7:$U$58,18,0)=0,"-",IF(AND(X430=X430,Y430="P"),VLOOKUP(X430,'S1-TI'!$D$7:$U$58,18,0),"-")))</f>
        <v>-</v>
      </c>
      <c r="AE430" s="223" t="s">
        <v>300</v>
      </c>
      <c r="AF430" s="210" t="s">
        <v>40</v>
      </c>
      <c r="AG430" s="184"/>
      <c r="AH430" s="200"/>
      <c r="AI430" s="184"/>
      <c r="AJ430" s="187" t="str">
        <f>IF(AH430="","-",IF(VLOOKUP(AH430,'S1-TI'!$D$7:$U$58,7,0)=0,"-",IF(AND(AH430=AH430,OR(AI430="T",AI430="P")),VLOOKUP(AH430,'S1-TI'!$D$7:$U$58,7,0),"-")))</f>
        <v>-</v>
      </c>
      <c r="AK430" s="187" t="str">
        <f>IF(AH430="","-",IF(VLOOKUP(AH430,'S1-TI'!$D$7:$U$58,8,0)=0,"-",IF(AND(AH430=AH430,OR(AI430="T",AI430="P")),VLOOKUP(AH430,'S1-TI'!$D$7:$U$58,8,0),"-")))</f>
        <v>-</v>
      </c>
      <c r="AL430" s="187" t="str">
        <f>IF(AH430="","-",IF(VLOOKUP(AH430,'S1-TI'!$D$7:$U$58,9,0)=0,"-",IF(AND(AH430=AH430,OR(AI430="T",AI430="P")),VLOOKUP(AH430,'S1-TI'!$D$7:$U$58,9,0),"-")))</f>
        <v>-</v>
      </c>
      <c r="AM430" s="187" t="str">
        <f>IF(AH430="","-",IF(VLOOKUP(AH430,'S1-TI'!$D$7:$U$58,17,0)=0,"-",IF(AND(AH430=AH430,AI430="P"),VLOOKUP(AH430,'S1-TI'!$D$7:$U$58,17,0),"-")))</f>
        <v>-</v>
      </c>
      <c r="AN430" s="189" t="str">
        <f>IF(AH430="","-",IF(VLOOKUP(AH430,'S1-TI'!$D$7:$U$58,18,0)=0,"-",IF(AND(AH430=AH430,AI430="P"),VLOOKUP(AH430,'S1-TI'!$D$7:$U$58,18,0),"-")))</f>
        <v>-</v>
      </c>
      <c r="AO430" s="223" t="s">
        <v>300</v>
      </c>
      <c r="AP430" s="239"/>
      <c r="AQ430" s="184"/>
      <c r="AR430" s="200"/>
      <c r="AS430" s="184"/>
      <c r="AT430" s="187" t="str">
        <f>IF(AR430="","-",IF(VLOOKUP(AR430,'S1-TI'!$D$7:$U$58,7,0)=0,"-",IF(AND(AR430=AR430,OR(AS430="T",AS430="P")),VLOOKUP(AR430,'S1-TI'!$D$7:$U$58,7,0),"-")))</f>
        <v>-</v>
      </c>
      <c r="AU430" s="187" t="str">
        <f>IF(AR430="","-",IF(VLOOKUP(AR430,'S1-TI'!$D$7:$U$58,8,0)=0,"-",IF(AND(AR430=AR430,OR(AS430="T",AS430="P")),VLOOKUP(AR430,'S1-TI'!$D$7:$U$58,8,0),"-")))</f>
        <v>-</v>
      </c>
      <c r="AV430" s="187" t="str">
        <f>IF(AR430="","-",IF(VLOOKUP(AR430,'S1-TI'!$D$7:$U$58,9,0)=0,"-",IF(AND(AR430=AR430,OR(AS430="T",AS430="P")),VLOOKUP(AR430,'S1-TI'!$D$7:$U$58,9,0),"-")))</f>
        <v>-</v>
      </c>
      <c r="AW430" s="187" t="str">
        <f>IF(AR430="","-",IF(VLOOKUP(AR430,'S1-TI'!$D$7:$U$58,17,0)=0,"-",IF(AND(AR430=AR430,AS430="P"),VLOOKUP(AR430,'S1-TI'!$D$7:$U$58,17,0),"-")))</f>
        <v>-</v>
      </c>
      <c r="AX430" s="189" t="str">
        <f>IF(AR430="","-",IF(VLOOKUP(AR430,'S1-TI'!$D$7:$U$58,18,0)=0,"-",IF(AND(AR430=AR430,AS430="P"),VLOOKUP(AR430,'S1-TI'!$D$7:$U$58,18,0),"-")))</f>
        <v>-</v>
      </c>
      <c r="AY430" s="223" t="s">
        <v>300</v>
      </c>
      <c r="AZ430" s="239"/>
      <c r="BA430" s="22"/>
      <c r="BB430" s="22"/>
      <c r="BC430" s="22"/>
      <c r="BD430" s="22"/>
      <c r="BE430" s="2"/>
      <c r="BF430" s="2"/>
      <c r="BG430" s="2"/>
      <c r="BH430" s="2"/>
      <c r="BI430" s="2"/>
      <c r="BJ430" s="2"/>
    </row>
    <row r="431" spans="1:62" ht="14.25" customHeight="1">
      <c r="A431" s="23">
        <v>8</v>
      </c>
      <c r="B431" s="38" t="s">
        <v>731</v>
      </c>
      <c r="C431" s="184"/>
      <c r="D431" s="185" t="s">
        <v>289</v>
      </c>
      <c r="E431" s="186" t="s">
        <v>31</v>
      </c>
      <c r="F431" s="187" t="str">
        <f>IF(D431="","-",IF(VLOOKUP(D431,'S1-SI'!$D$7:$U$58,7,0)=0,"-",IF(AND(D431=D431,OR(E431="T",E431="P")),VLOOKUP(D431,'S1-SI'!$D$7:$U$58,7,0),"-")))</f>
        <v>RIS</v>
      </c>
      <c r="G431" s="187" t="str">
        <f>IF(D431="","-",IF(VLOOKUP(D431,'S1-SI'!$D$7:$U$58,8,0)=0,"-",IF(AND(D431=D431,OR(E431="T",E431="P")),VLOOKUP(D431,'S1-SI'!$D$7:$U$58,8,0),"-")))</f>
        <v>DWS</v>
      </c>
      <c r="H431" s="187" t="str">
        <f>IF(D431="","-",IF(VLOOKUP(D431,'S1-SI'!$D$7:$U$58,9,0)=0,"-",IF(AND(D431=D431,OR(E431="T",E431="P")),VLOOKUP(D431,'S1-SI'!$D$7:$U$58,9,0),"-")))</f>
        <v>-</v>
      </c>
      <c r="I431" s="187" t="str">
        <f>IF(D431="","-",IF(VLOOKUP(D431,'S1-SI'!$D$7:$U$58,17,0)=0,"-",IF(AND(D431=D431,E431="P"),VLOOKUP(D431,'S1-SI'!$D$7:$U$58,17,0),"-")))</f>
        <v>-</v>
      </c>
      <c r="J431" s="189" t="str">
        <f>IF(D431="","-",IF(VLOOKUP(D431,'S1-SI'!$D$7:$U$58,18,0)=0,"-",IF(AND(D431=D431,E431="P"),VLOOKUP(D431,'S1-SI'!$D$7:$U$58,18,0),"-")))</f>
        <v>-</v>
      </c>
      <c r="K431" s="191" t="s">
        <v>307</v>
      </c>
      <c r="L431" s="210" t="s">
        <v>36</v>
      </c>
      <c r="M431" s="184"/>
      <c r="N431" s="185" t="s">
        <v>308</v>
      </c>
      <c r="O431" s="186" t="s">
        <v>38</v>
      </c>
      <c r="P431" s="187" t="str">
        <f>IF(N431="","-",IF(VLOOKUP(N431,'S1-SI'!$D$7:$U$58,7,0)=0,"-",IF(AND(N431=N431,OR(O431="T",O431="P")),VLOOKUP(N431,'S1-SI'!$D$7:$U$58,7,0),"-")))</f>
        <v>MSS</v>
      </c>
      <c r="Q431" s="187" t="str">
        <f>IF(N431="","-",IF(VLOOKUP(N431,'S1-SI'!$D$7:$U$58,8,0)=0,"-",IF(AND(N431=N431,OR(O431="T",O431="P")),VLOOKUP(N431,'S1-SI'!$D$7:$U$58,8,0),"-")))</f>
        <v>-</v>
      </c>
      <c r="R431" s="187" t="str">
        <f>IF(N431="","-",IF(VLOOKUP(N431,'S1-SI'!$D$7:$U$58,9,0)=0,"-",IF(AND(N431=N431,OR(O431="T",O431="P")),VLOOKUP(N431,'S1-SI'!$D$7:$U$58,9,0),"-")))</f>
        <v>-</v>
      </c>
      <c r="S431" s="187" t="str">
        <f>IF(N431="","-",IF(VLOOKUP(N431,'S1-SI'!$D$7:$U$58,17,0)=0,"-",IF(AND(N431=N431,O431="P"),VLOOKUP(N431,'S1-SI'!$D$7:$U$58,17,0),"-")))</f>
        <v>SJS</v>
      </c>
      <c r="T431" s="189" t="str">
        <f>IF(N431="","-",IF(VLOOKUP(N431,'S1-SI'!$D$7:$U$58,18,0)=0,"-",IF(AND(N431=N431,O431="P"),VLOOKUP(N431,'S1-SI'!$D$7:$U$58,18,0),"-")))</f>
        <v>-</v>
      </c>
      <c r="U431" s="195" t="s">
        <v>307</v>
      </c>
      <c r="V431" s="210" t="s">
        <v>46</v>
      </c>
      <c r="W431" s="184"/>
      <c r="X431" s="185"/>
      <c r="Y431" s="186"/>
      <c r="Z431" s="187" t="str">
        <f>IF(X431="","-",IF(VLOOKUP(X431,'S1-SI'!$D$7:$U$58,7,0)=0,"-",IF(AND(X431=X431,OR(Y431="T",Y431="P")),VLOOKUP(X431,'S1-SI'!$D$7:$U$58,7,0),"-")))</f>
        <v>-</v>
      </c>
      <c r="AA431" s="187" t="str">
        <f>IF(X431="","-",IF(VLOOKUP(X431,'S1-SI'!$D$7:$U$58,8,0)=0,"-",IF(AND(X431=X431,OR(Y431="T",Y431="P")),VLOOKUP(X431,'S1-SI'!$D$7:$U$58,8,0),"-")))</f>
        <v>-</v>
      </c>
      <c r="AB431" s="187" t="str">
        <f>IF(X431="","-",IF(VLOOKUP(X431,'S1-SI'!$D$7:$U$58,9,0)=0,"-",IF(AND(X431=X431,OR(Y431="T",Y431="P")),VLOOKUP(X431,'S1-SI'!$D$7:$U$58,9,0),"-")))</f>
        <v>-</v>
      </c>
      <c r="AC431" s="187" t="str">
        <f>IF(X431="","-",IF(VLOOKUP(X431,'S1-SI'!$D$7:$U$58,17,0)=0,"-",IF(AND(X431=X431,Y431="P"),VLOOKUP(X431,'S1-SI'!$D$7:$U$58,17,0),"-")))</f>
        <v>-</v>
      </c>
      <c r="AD431" s="189" t="str">
        <f>IF(X431="","-",IF(VLOOKUP(X431,'S1-SI'!$D$7:$U$58,18,0)=0,"-",IF(AND(X431=X431,Y431="P"),VLOOKUP(X431,'S1-SI'!$D$7:$U$58,18,0),"-")))</f>
        <v>-</v>
      </c>
      <c r="AE431" s="195" t="s">
        <v>307</v>
      </c>
      <c r="AF431" s="239"/>
      <c r="AG431" s="184"/>
      <c r="AH431" s="185" t="s">
        <v>474</v>
      </c>
      <c r="AI431" s="186" t="s">
        <v>31</v>
      </c>
      <c r="AJ431" s="187" t="str">
        <f>IF(AH431="","-",IF(VLOOKUP(AH431,'S1-SI'!$D$7:$U$58,7,0)=0,"-",IF(AND(AH431=AH431,OR(AI431="T",AI431="P")),VLOOKUP(AH431,'S1-SI'!$D$7:$U$58,7,0),"-")))</f>
        <v>FHS</v>
      </c>
      <c r="AK431" s="187" t="str">
        <f>IF(AH431="","-",IF(VLOOKUP(AH431,'S1-SI'!$D$7:$U$58,8,0)=0,"-",IF(AND(AH431=AH431,OR(AI431="T",AI431="P")),VLOOKUP(AH431,'S1-SI'!$D$7:$U$58,8,0),"-")))</f>
        <v>-</v>
      </c>
      <c r="AL431" s="187" t="str">
        <f>IF(AH431="","-",IF(VLOOKUP(AH431,'S1-SI'!$D$7:$U$58,9,0)=0,"-",IF(AND(AH431=AH431,OR(AI431="T",AI431="P")),VLOOKUP(AH431,'S1-SI'!$D$7:$U$58,9,0),"-")))</f>
        <v>-</v>
      </c>
      <c r="AM431" s="187" t="str">
        <f>IF(AH431="","-",IF(VLOOKUP(AH431,'S1-SI'!$D$7:$U$58,17,0)=0,"-",IF(AND(AH431=AH431,AI431="P"),VLOOKUP(AH431,'S1-SI'!$D$7:$U$58,17,0),"-")))</f>
        <v>-</v>
      </c>
      <c r="AN431" s="189" t="str">
        <f>IF(AH431="","-",IF(VLOOKUP(AH431,'S1-SI'!$D$7:$U$58,18,0)=0,"-",IF(AND(AH431=AH431,AI431="P"),VLOOKUP(AH431,'S1-SI'!$D$7:$U$58,18,0),"-")))</f>
        <v>-</v>
      </c>
      <c r="AO431" s="195" t="s">
        <v>307</v>
      </c>
      <c r="AP431" s="210" t="s">
        <v>12</v>
      </c>
      <c r="AQ431" s="184"/>
      <c r="AR431" s="200"/>
      <c r="AS431" s="184"/>
      <c r="AT431" s="187" t="str">
        <f>IF(AR431="","-",IF(VLOOKUP(AR431,'S1-SI'!$D$7:$U$58,7,0)=0,"-",IF(AND(AR431=AR431,OR(AS431="T",AS431="P")),VLOOKUP(AR431,'S1-SI'!$D$7:$U$58,7,0),"-")))</f>
        <v>-</v>
      </c>
      <c r="AU431" s="187" t="str">
        <f>IF(AR431="","-",IF(VLOOKUP(AR431,'S1-SI'!$D$7:$U$58,8,0)=0,"-",IF(AND(AR431=AR431,OR(AS431="T",AS431="P")),VLOOKUP(AR431,'S1-SI'!$D$7:$U$58,8,0),"-")))</f>
        <v>-</v>
      </c>
      <c r="AV431" s="187" t="str">
        <f>IF(AR431="","-",IF(VLOOKUP(AR431,'S1-SI'!$D$7:$U$58,9,0)=0,"-",IF(AND(AR431=AR431,OR(AS431="T",AS431="P")),VLOOKUP(AR431,'S1-SI'!$D$7:$U$58,9,0),"-")))</f>
        <v>-</v>
      </c>
      <c r="AW431" s="187" t="str">
        <f>IF(AR431="","-",IF(VLOOKUP(AR431,'S1-SI'!$D$7:$U$58,17,0)=0,"-",IF(AND(AR431=AR431,AS431="P"),VLOOKUP(AR431,'S1-SI'!$D$7:$U$58,17,0),"-")))</f>
        <v>-</v>
      </c>
      <c r="AX431" s="189" t="str">
        <f>IF(AR431="","-",IF(VLOOKUP(AR431,'S1-SI'!$D$7:$U$58,18,0)=0,"-",IF(AND(AR431=AR431,AS431="P"),VLOOKUP(AR431,'S1-SI'!$D$7:$U$58,18,0),"-")))</f>
        <v>-</v>
      </c>
      <c r="AY431" s="195" t="s">
        <v>307</v>
      </c>
      <c r="AZ431" s="239"/>
      <c r="BA431" s="22"/>
      <c r="BB431" s="22"/>
      <c r="BC431" s="22"/>
      <c r="BD431" s="22"/>
      <c r="BE431" s="2"/>
      <c r="BF431" s="2"/>
      <c r="BG431" s="2"/>
      <c r="BH431" s="2"/>
      <c r="BI431" s="2"/>
      <c r="BJ431" s="2"/>
    </row>
    <row r="432" spans="1:62" ht="14.25" customHeight="1">
      <c r="A432" s="23">
        <v>8</v>
      </c>
      <c r="B432" s="38" t="s">
        <v>731</v>
      </c>
      <c r="C432" s="184"/>
      <c r="D432" s="185" t="s">
        <v>289</v>
      </c>
      <c r="E432" s="186" t="s">
        <v>31</v>
      </c>
      <c r="F432" s="187" t="str">
        <f>IF(D432="","-",IF(VLOOKUP(D432,'S1-SI'!$D$7:$U$58,7,0)=0,"-",IF(AND(D432=D432,OR(E432="T",E432="P")),VLOOKUP(D432,'S1-SI'!$D$7:$U$58,7,0),"-")))</f>
        <v>RIS</v>
      </c>
      <c r="G432" s="187" t="str">
        <f>IF(D432="","-",IF(VLOOKUP(D432,'S1-SI'!$D$7:$U$58,8,0)=0,"-",IF(AND(D432=D432,OR(E432="T",E432="P")),VLOOKUP(D432,'S1-SI'!$D$7:$U$58,8,0),"-")))</f>
        <v>DWS</v>
      </c>
      <c r="H432" s="187" t="str">
        <f>IF(D432="","-",IF(VLOOKUP(D432,'S1-SI'!$D$7:$U$58,9,0)=0,"-",IF(AND(D432=D432,OR(E432="T",E432="P")),VLOOKUP(D432,'S1-SI'!$D$7:$U$58,9,0),"-")))</f>
        <v>-</v>
      </c>
      <c r="I432" s="187" t="str">
        <f>IF(D432="","-",IF(VLOOKUP(D432,'S1-SI'!$D$7:$U$58,17,0)=0,"-",IF(AND(D432=D432,E432="P"),VLOOKUP(D432,'S1-SI'!$D$7:$U$58,17,0),"-")))</f>
        <v>-</v>
      </c>
      <c r="J432" s="189" t="str">
        <f>IF(D432="","-",IF(VLOOKUP(D432,'S1-SI'!$D$7:$U$58,18,0)=0,"-",IF(AND(D432=D432,E432="P"),VLOOKUP(D432,'S1-SI'!$D$7:$U$58,18,0),"-")))</f>
        <v>-</v>
      </c>
      <c r="K432" s="191" t="s">
        <v>313</v>
      </c>
      <c r="L432" s="210" t="s">
        <v>36</v>
      </c>
      <c r="M432" s="184"/>
      <c r="N432" s="185" t="s">
        <v>308</v>
      </c>
      <c r="O432" s="186" t="s">
        <v>38</v>
      </c>
      <c r="P432" s="187" t="str">
        <f>IF(N432="","-",IF(VLOOKUP(N432,'S1-SI'!$D$7:$U$58,7,0)=0,"-",IF(AND(N432=N432,OR(O432="T",O432="P")),VLOOKUP(N432,'S1-SI'!$D$7:$U$58,7,0),"-")))</f>
        <v>MSS</v>
      </c>
      <c r="Q432" s="187" t="str">
        <f>IF(N432="","-",IF(VLOOKUP(N432,'S1-SI'!$D$7:$U$58,8,0)=0,"-",IF(AND(N432=N432,OR(O432="T",O432="P")),VLOOKUP(N432,'S1-SI'!$D$7:$U$58,8,0),"-")))</f>
        <v>-</v>
      </c>
      <c r="R432" s="187" t="str">
        <f>IF(N432="","-",IF(VLOOKUP(N432,'S1-SI'!$D$7:$U$58,9,0)=0,"-",IF(AND(N432=N432,OR(O432="T",O432="P")),VLOOKUP(N432,'S1-SI'!$D$7:$U$58,9,0),"-")))</f>
        <v>-</v>
      </c>
      <c r="S432" s="187" t="str">
        <f>IF(N432="","-",IF(VLOOKUP(N432,'S1-SI'!$D$7:$U$58,17,0)=0,"-",IF(AND(N432=N432,O432="P"),VLOOKUP(N432,'S1-SI'!$D$7:$U$58,17,0),"-")))</f>
        <v>SJS</v>
      </c>
      <c r="T432" s="189" t="str">
        <f>IF(N432="","-",IF(VLOOKUP(N432,'S1-SI'!$D$7:$U$58,18,0)=0,"-",IF(AND(N432=N432,O432="P"),VLOOKUP(N432,'S1-SI'!$D$7:$U$58,18,0),"-")))</f>
        <v>-</v>
      </c>
      <c r="U432" s="195" t="s">
        <v>313</v>
      </c>
      <c r="V432" s="210" t="s">
        <v>46</v>
      </c>
      <c r="W432" s="184"/>
      <c r="X432" s="185"/>
      <c r="Y432" s="186"/>
      <c r="Z432" s="187" t="str">
        <f>IF(X432="","-",IF(VLOOKUP(X432,'S1-SI'!$D$7:$U$58,7,0)=0,"-",IF(AND(X432=X432,OR(Y432="T",Y432="P")),VLOOKUP(X432,'S1-SI'!$D$7:$U$58,7,0),"-")))</f>
        <v>-</v>
      </c>
      <c r="AA432" s="187" t="str">
        <f>IF(X432="","-",IF(VLOOKUP(X432,'S1-SI'!$D$7:$U$58,8,0)=0,"-",IF(AND(X432=X432,OR(Y432="T",Y432="P")),VLOOKUP(X432,'S1-SI'!$D$7:$U$58,8,0),"-")))</f>
        <v>-</v>
      </c>
      <c r="AB432" s="187" t="str">
        <f>IF(X432="","-",IF(VLOOKUP(X432,'S1-SI'!$D$7:$U$58,9,0)=0,"-",IF(AND(X432=X432,OR(Y432="T",Y432="P")),VLOOKUP(X432,'S1-SI'!$D$7:$U$58,9,0),"-")))</f>
        <v>-</v>
      </c>
      <c r="AC432" s="187" t="str">
        <f>IF(X432="","-",IF(VLOOKUP(X432,'S1-SI'!$D$7:$U$58,17,0)=0,"-",IF(AND(X432=X432,Y432="P"),VLOOKUP(X432,'S1-SI'!$D$7:$U$58,17,0),"-")))</f>
        <v>-</v>
      </c>
      <c r="AD432" s="189" t="str">
        <f>IF(X432="","-",IF(VLOOKUP(X432,'S1-SI'!$D$7:$U$58,18,0)=0,"-",IF(AND(X432=X432,Y432="P"),VLOOKUP(X432,'S1-SI'!$D$7:$U$58,18,0),"-")))</f>
        <v>-</v>
      </c>
      <c r="AE432" s="195" t="s">
        <v>313</v>
      </c>
      <c r="AF432" s="239"/>
      <c r="AG432" s="184"/>
      <c r="AH432" s="185" t="s">
        <v>474</v>
      </c>
      <c r="AI432" s="186" t="s">
        <v>31</v>
      </c>
      <c r="AJ432" s="187" t="str">
        <f>IF(AH432="","-",IF(VLOOKUP(AH432,'S1-SI'!$D$7:$U$58,7,0)=0,"-",IF(AND(AH432=AH432,OR(AI432="T",AI432="P")),VLOOKUP(AH432,'S1-SI'!$D$7:$U$58,7,0),"-")))</f>
        <v>FHS</v>
      </c>
      <c r="AK432" s="187" t="str">
        <f>IF(AH432="","-",IF(VLOOKUP(AH432,'S1-SI'!$D$7:$U$58,8,0)=0,"-",IF(AND(AH432=AH432,OR(AI432="T",AI432="P")),VLOOKUP(AH432,'S1-SI'!$D$7:$U$58,8,0),"-")))</f>
        <v>-</v>
      </c>
      <c r="AL432" s="187" t="str">
        <f>IF(AH432="","-",IF(VLOOKUP(AH432,'S1-SI'!$D$7:$U$58,9,0)=0,"-",IF(AND(AH432=AH432,OR(AI432="T",AI432="P")),VLOOKUP(AH432,'S1-SI'!$D$7:$U$58,9,0),"-")))</f>
        <v>-</v>
      </c>
      <c r="AM432" s="187" t="str">
        <f>IF(AH432="","-",IF(VLOOKUP(AH432,'S1-SI'!$D$7:$U$58,17,0)=0,"-",IF(AND(AH432=AH432,AI432="P"),VLOOKUP(AH432,'S1-SI'!$D$7:$U$58,17,0),"-")))</f>
        <v>-</v>
      </c>
      <c r="AN432" s="189" t="str">
        <f>IF(AH432="","-",IF(VLOOKUP(AH432,'S1-SI'!$D$7:$U$58,18,0)=0,"-",IF(AND(AH432=AH432,AI432="P"),VLOOKUP(AH432,'S1-SI'!$D$7:$U$58,18,0),"-")))</f>
        <v>-</v>
      </c>
      <c r="AO432" s="195" t="s">
        <v>313</v>
      </c>
      <c r="AP432" s="210" t="s">
        <v>12</v>
      </c>
      <c r="AQ432" s="184"/>
      <c r="AR432" s="200"/>
      <c r="AS432" s="184"/>
      <c r="AT432" s="187" t="str">
        <f>IF(AR432="","-",IF(VLOOKUP(AR432,'S1-SI'!$D$7:$U$58,7,0)=0,"-",IF(AND(AR432=AR432,OR(AS432="T",AS432="P")),VLOOKUP(AR432,'S1-SI'!$D$7:$U$58,7,0),"-")))</f>
        <v>-</v>
      </c>
      <c r="AU432" s="187" t="str">
        <f>IF(AR432="","-",IF(VLOOKUP(AR432,'S1-SI'!$D$7:$U$58,8,0)=0,"-",IF(AND(AR432=AR432,OR(AS432="T",AS432="P")),VLOOKUP(AR432,'S1-SI'!$D$7:$U$58,8,0),"-")))</f>
        <v>-</v>
      </c>
      <c r="AV432" s="187" t="str">
        <f>IF(AR432="","-",IF(VLOOKUP(AR432,'S1-SI'!$D$7:$U$58,9,0)=0,"-",IF(AND(AR432=AR432,OR(AS432="T",AS432="P")),VLOOKUP(AR432,'S1-SI'!$D$7:$U$58,9,0),"-")))</f>
        <v>-</v>
      </c>
      <c r="AW432" s="187" t="str">
        <f>IF(AR432="","-",IF(VLOOKUP(AR432,'S1-SI'!$D$7:$U$58,17,0)=0,"-",IF(AND(AR432=AR432,AS432="P"),VLOOKUP(AR432,'S1-SI'!$D$7:$U$58,17,0),"-")))</f>
        <v>-</v>
      </c>
      <c r="AX432" s="189" t="str">
        <f>IF(AR432="","-",IF(VLOOKUP(AR432,'S1-SI'!$D$7:$U$58,18,0)=0,"-",IF(AND(AR432=AR432,AS432="P"),VLOOKUP(AR432,'S1-SI'!$D$7:$U$58,18,0),"-")))</f>
        <v>-</v>
      </c>
      <c r="AY432" s="195" t="s">
        <v>313</v>
      </c>
      <c r="AZ432" s="239"/>
      <c r="BA432" s="22"/>
      <c r="BB432" s="22"/>
      <c r="BC432" s="22"/>
      <c r="BD432" s="22"/>
      <c r="BE432" s="2"/>
      <c r="BF432" s="2"/>
      <c r="BG432" s="2"/>
      <c r="BH432" s="2"/>
      <c r="BI432" s="2"/>
      <c r="BJ432" s="2"/>
    </row>
    <row r="433" spans="1:62" ht="14.25" customHeight="1">
      <c r="A433" s="23">
        <v>8</v>
      </c>
      <c r="B433" s="38" t="s">
        <v>731</v>
      </c>
      <c r="C433" s="184"/>
      <c r="D433" s="185" t="s">
        <v>322</v>
      </c>
      <c r="E433" s="186" t="s">
        <v>31</v>
      </c>
      <c r="F433" s="187" t="str">
        <f>IF(D433="","-",IF(VLOOKUP(D433,'S1-TE'!$D$7:$U$58,7,0)=0,"-",IF(AND(D433=D433,OR(E433="T",E433="P")),VLOOKUP(D433,'S1-TE'!$D$7:$U$58,7,0),"-")))</f>
        <v>GDE</v>
      </c>
      <c r="G433" s="187" t="str">
        <f>IF(D433="","-",IF(VLOOKUP(D433,'S1-TE'!$D$7:$U$58,8,0)=0,"-",IF(AND(D433=D433,OR(E433="T",E433="P")),VLOOKUP(D433,'S1-TE'!$D$7:$U$58,8,0),"-")))</f>
        <v>-</v>
      </c>
      <c r="H433" s="187" t="str">
        <f>IF(D433="","-",IF(VLOOKUP(D433,'S1-TE'!$D$7:$U$58,9,0)=0,"-",IF(AND(D433=D433,OR(E433="T",E433="P")),VLOOKUP(D433,'S1-TE'!$D$7:$U$58,9,0),"-")))</f>
        <v>-</v>
      </c>
      <c r="I433" s="187" t="str">
        <f>IF(D433="","-",IF(VLOOKUP(D433,'S1-TE'!$D$7:$U$58,17,0)=0,"-",IF(AND(D433=D433,E433="P"),VLOOKUP(D433,'S1-TE'!$D$7:$U$58,17,0),"-")))</f>
        <v>-</v>
      </c>
      <c r="J433" s="189" t="str">
        <f>IF(D433="","-",IF(VLOOKUP(D433,'S1-TE'!$D$7:$U$58,18,0)=0,"-",IF(AND(D433=D433,E433="P"),VLOOKUP(D433,'S1-TE'!$D$7:$U$58,18,0),"-")))</f>
        <v>-</v>
      </c>
      <c r="K433" s="191" t="s">
        <v>317</v>
      </c>
      <c r="L433" s="192" t="s">
        <v>70</v>
      </c>
      <c r="M433" s="184"/>
      <c r="N433" s="185"/>
      <c r="O433" s="186"/>
      <c r="P433" s="187" t="str">
        <f>IF(N433="","-",IF(VLOOKUP(N433,'S1-TE'!$D$7:$U$58,7,0)=0,"-",IF(AND(N433=N433,OR(O433="T",O433="P")),VLOOKUP(N433,'S1-TE'!$D$7:$U$58,7,0),"-")))</f>
        <v>-</v>
      </c>
      <c r="Q433" s="187" t="str">
        <f>IF(N433="","-",IF(VLOOKUP(N433,'S1-TE'!$D$7:$U$58,8,0)=0,"-",IF(AND(N433=N433,OR(O433="T",O433="P")),VLOOKUP(N433,'S1-TE'!$D$7:$U$58,8,0),"-")))</f>
        <v>-</v>
      </c>
      <c r="R433" s="187" t="str">
        <f>IF(N433="","-",IF(VLOOKUP(N433,'S1-TE'!$D$7:$U$58,9,0)=0,"-",IF(AND(N433=N433,OR(O433="T",O433="P")),VLOOKUP(N433,'S1-TE'!$D$7:$U$58,9,0),"-")))</f>
        <v>-</v>
      </c>
      <c r="S433" s="187" t="str">
        <f>IF(N433="","-",IF(VLOOKUP(N433,'S1-TE'!$D$7:$U$58,17,0)=0,"-",IF(AND(N433=N433,O433="P"),VLOOKUP(N433,'S1-TE'!$D$7:$U$58,17,0),"-")))</f>
        <v>-</v>
      </c>
      <c r="T433" s="189" t="str">
        <f>IF(N433="","-",IF(VLOOKUP(N433,'S1-TE'!$D$7:$U$58,18,0)=0,"-",IF(AND(N433=N433,O433="P"),VLOOKUP(N433,'S1-TE'!$D$7:$U$58,18,0),"-")))</f>
        <v>-</v>
      </c>
      <c r="U433" s="195" t="s">
        <v>317</v>
      </c>
      <c r="V433" s="203"/>
      <c r="W433" s="184"/>
      <c r="X433" s="185"/>
      <c r="Y433" s="186"/>
      <c r="Z433" s="187" t="str">
        <f>IF(X433="","-",IF(VLOOKUP(X433,'S1-TE'!$D$7:$U$58,7,0)=0,"-",IF(AND(X433=X433,OR(Y433="T",Y433="P")),VLOOKUP(X433,'S1-TE'!$D$7:$U$58,7,0),"-")))</f>
        <v>-</v>
      </c>
      <c r="AA433" s="187" t="str">
        <f>IF(X433="","-",IF(VLOOKUP(X433,'S1-TE'!$D$7:$U$58,8,0)=0,"-",IF(AND(X433=X433,OR(Y433="T",Y433="P")),VLOOKUP(X433,'S1-TE'!$D$7:$U$58,8,0),"-")))</f>
        <v>-</v>
      </c>
      <c r="AB433" s="187" t="str">
        <f>IF(X433="","-",IF(VLOOKUP(X433,'S1-TE'!$D$7:$U$58,9,0)=0,"-",IF(AND(X433=X433,OR(Y433="T",Y433="P")),VLOOKUP(X433,'S1-TE'!$D$7:$U$58,9,0),"-")))</f>
        <v>-</v>
      </c>
      <c r="AC433" s="187" t="str">
        <f>IF(X433="","-",IF(VLOOKUP(X433,'S1-TE'!$D$7:$U$58,17,0)=0,"-",IF(AND(X433=X433,Y433="P"),VLOOKUP(X433,'S1-TE'!$D$7:$U$58,17,0),"-")))</f>
        <v>-</v>
      </c>
      <c r="AD433" s="189" t="str">
        <f>IF(X433="","-",IF(VLOOKUP(X433,'S1-TE'!$D$7:$U$58,18,0)=0,"-",IF(AND(X433=X433,Y433="P"),VLOOKUP(X433,'S1-TE'!$D$7:$U$58,18,0),"-")))</f>
        <v>-</v>
      </c>
      <c r="AE433" s="195" t="s">
        <v>317</v>
      </c>
      <c r="AF433" s="203"/>
      <c r="AG433" s="184"/>
      <c r="AH433" s="185"/>
      <c r="AI433" s="186"/>
      <c r="AJ433" s="187" t="str">
        <f>IF(AH433="","-",IF(VLOOKUP(AH433,'S1-TE'!$D$7:$U$58,7,0)=0,"-",IF(AND(AH433=AH433,OR(AI433="T",AI433="P")),VLOOKUP(AH433,'S1-TE'!$D$7:$U$58,7,0),"-")))</f>
        <v>-</v>
      </c>
      <c r="AK433" s="187" t="str">
        <f>IF(AH433="","-",IF(VLOOKUP(AH433,'S1-TE'!$D$7:$U$58,8,0)=0,"-",IF(AND(AH433=AH433,OR(AI433="T",AI433="P")),VLOOKUP(AH433,'S1-TE'!$D$7:$U$58,8,0),"-")))</f>
        <v>-</v>
      </c>
      <c r="AL433" s="187" t="str">
        <f>IF(AH433="","-",IF(VLOOKUP(AH433,'S1-TE'!$D$7:$U$58,9,0)=0,"-",IF(AND(AH433=AH433,OR(AI433="T",AI433="P")),VLOOKUP(AH433,'S1-TE'!$D$7:$U$58,9,0),"-")))</f>
        <v>-</v>
      </c>
      <c r="AM433" s="187" t="str">
        <f>IF(AH433="","-",IF(VLOOKUP(AH433,'S1-TE'!$D$7:$U$58,17,0)=0,"-",IF(AND(AH433=AH433,AI433="P"),VLOOKUP(AH433,'S1-TE'!$D$7:$U$58,17,0),"-")))</f>
        <v>-</v>
      </c>
      <c r="AN433" s="189" t="str">
        <f>IF(AH433="","-",IF(VLOOKUP(AH433,'S1-TE'!$D$7:$U$58,18,0)=0,"-",IF(AND(AH433=AH433,AI433="P"),VLOOKUP(AH433,'S1-TE'!$D$7:$U$58,18,0),"-")))</f>
        <v>-</v>
      </c>
      <c r="AO433" s="195" t="s">
        <v>317</v>
      </c>
      <c r="AP433" s="203"/>
      <c r="AQ433" s="184"/>
      <c r="AR433" s="185"/>
      <c r="AS433" s="186"/>
      <c r="AT433" s="187" t="str">
        <f>IF(AR433="","-",IF(VLOOKUP(AR433,'S1-TE'!$D$7:$U$58,7,0)=0,"-",IF(AND(AR433=AR433,OR(AS433="T",AS433="P")),VLOOKUP(AR433,'S1-TE'!$D$7:$U$58,7,0),"-")))</f>
        <v>-</v>
      </c>
      <c r="AU433" s="187" t="str">
        <f>IF(AR433="","-",IF(VLOOKUP(AR433,'S1-TE'!$D$7:$U$58,8,0)=0,"-",IF(AND(AR433=AR433,OR(AS433="T",AS433="P")),VLOOKUP(AR433,'S1-TE'!$D$7:$U$58,8,0),"-")))</f>
        <v>-</v>
      </c>
      <c r="AV433" s="187" t="str">
        <f>IF(AR433="","-",IF(VLOOKUP(AR433,'S1-TE'!$D$7:$U$58,9,0)=0,"-",IF(AND(AR433=AR433,OR(AS433="T",AS433="P")),VLOOKUP(AR433,'S1-TE'!$D$7:$U$58,9,0),"-")))</f>
        <v>-</v>
      </c>
      <c r="AW433" s="187" t="str">
        <f>IF(AR433="","-",IF(VLOOKUP(AR433,'S1-TE'!$D$7:$U$58,17,0)=0,"-",IF(AND(AR433=AR433,AS433="P"),VLOOKUP(AR433,'S1-TE'!$D$7:$U$58,17,0),"-")))</f>
        <v>-</v>
      </c>
      <c r="AX433" s="189" t="str">
        <f>IF(AR433="","-",IF(VLOOKUP(AR433,'S1-TE'!$D$7:$U$58,18,0)=0,"-",IF(AND(AR433=AR433,AS433="P"),VLOOKUP(AR433,'S1-TE'!$D$7:$U$58,18,0),"-")))</f>
        <v>-</v>
      </c>
      <c r="AY433" s="195" t="s">
        <v>317</v>
      </c>
      <c r="AZ433" s="203"/>
      <c r="BA433" s="22"/>
      <c r="BB433" s="22"/>
      <c r="BC433" s="22"/>
      <c r="BD433" s="22"/>
      <c r="BE433" s="2"/>
      <c r="BF433" s="2"/>
      <c r="BG433" s="2"/>
      <c r="BH433" s="2"/>
      <c r="BI433" s="2"/>
      <c r="BJ433" s="2"/>
    </row>
    <row r="434" spans="1:62" ht="14.25" customHeight="1">
      <c r="A434" s="23">
        <v>8</v>
      </c>
      <c r="B434" s="38" t="s">
        <v>731</v>
      </c>
      <c r="C434" s="184"/>
      <c r="D434" s="185" t="s">
        <v>322</v>
      </c>
      <c r="E434" s="186" t="s">
        <v>31</v>
      </c>
      <c r="F434" s="187" t="str">
        <f>IF(D434="","-",IF(VLOOKUP(D434,'S1-TE'!$D$7:$U$58,7,0)=0,"-",IF(AND(D434=D434,OR(E434="T",E434="P")),VLOOKUP(D434,'S1-TE'!$D$7:$U$58,7,0),"-")))</f>
        <v>GDE</v>
      </c>
      <c r="G434" s="187" t="str">
        <f>IF(D434="","-",IF(VLOOKUP(D434,'S1-TE'!$D$7:$U$58,8,0)=0,"-",IF(AND(D434=D434,OR(E434="T",E434="P")),VLOOKUP(D434,'S1-TE'!$D$7:$U$58,8,0),"-")))</f>
        <v>-</v>
      </c>
      <c r="H434" s="187" t="str">
        <f>IF(D434="","-",IF(VLOOKUP(D434,'S1-TE'!$D$7:$U$58,9,0)=0,"-",IF(AND(D434=D434,OR(E434="T",E434="P")),VLOOKUP(D434,'S1-TE'!$D$7:$U$58,9,0),"-")))</f>
        <v>-</v>
      </c>
      <c r="I434" s="187" t="str">
        <f>IF(D434="","-",IF(VLOOKUP(D434,'S1-TE'!$D$7:$U$58,17,0)=0,"-",IF(AND(D434=D434,E434="P"),VLOOKUP(D434,'S1-TE'!$D$7:$U$58,17,0),"-")))</f>
        <v>-</v>
      </c>
      <c r="J434" s="189" t="str">
        <f>IF(D434="","-",IF(VLOOKUP(D434,'S1-TE'!$D$7:$U$58,18,0)=0,"-",IF(AND(D434=D434,E434="P"),VLOOKUP(D434,'S1-TE'!$D$7:$U$58,18,0),"-")))</f>
        <v>-</v>
      </c>
      <c r="K434" s="191" t="s">
        <v>323</v>
      </c>
      <c r="L434" s="192" t="s">
        <v>70</v>
      </c>
      <c r="M434" s="184"/>
      <c r="N434" s="185"/>
      <c r="O434" s="186"/>
      <c r="P434" s="187" t="str">
        <f>IF(N434="","-",IF(VLOOKUP(N434,'S1-TE'!$D$7:$U$58,7,0)=0,"-",IF(AND(N434=N434,OR(O434="T",O434="P")),VLOOKUP(N434,'S1-TE'!$D$7:$U$58,7,0),"-")))</f>
        <v>-</v>
      </c>
      <c r="Q434" s="187" t="str">
        <f>IF(N434="","-",IF(VLOOKUP(N434,'S1-TE'!$D$7:$U$58,8,0)=0,"-",IF(AND(N434=N434,OR(O434="T",O434="P")),VLOOKUP(N434,'S1-TE'!$D$7:$U$58,8,0),"-")))</f>
        <v>-</v>
      </c>
      <c r="R434" s="187" t="str">
        <f>IF(N434="","-",IF(VLOOKUP(N434,'S1-TE'!$D$7:$U$58,9,0)=0,"-",IF(AND(N434=N434,OR(O434="T",O434="P")),VLOOKUP(N434,'S1-TE'!$D$7:$U$58,9,0),"-")))</f>
        <v>-</v>
      </c>
      <c r="S434" s="187" t="str">
        <f>IF(N434="","-",IF(VLOOKUP(N434,'S1-TE'!$D$7:$U$58,17,0)=0,"-",IF(AND(N434=N434,O434="P"),VLOOKUP(N434,'S1-TE'!$D$7:$U$58,17,0),"-")))</f>
        <v>-</v>
      </c>
      <c r="T434" s="189" t="str">
        <f>IF(N434="","-",IF(VLOOKUP(N434,'S1-TE'!$D$7:$U$58,18,0)=0,"-",IF(AND(N434=N434,O434="P"),VLOOKUP(N434,'S1-TE'!$D$7:$U$58,18,0),"-")))</f>
        <v>-</v>
      </c>
      <c r="U434" s="195" t="s">
        <v>323</v>
      </c>
      <c r="V434" s="203"/>
      <c r="W434" s="184"/>
      <c r="X434" s="185"/>
      <c r="Y434" s="186"/>
      <c r="Z434" s="187" t="str">
        <f>IF(X434="","-",IF(VLOOKUP(X434,'S1-TE'!$D$7:$U$58,7,0)=0,"-",IF(AND(X434=X434,OR(Y434="T",Y434="P")),VLOOKUP(X434,'S1-TE'!$D$7:$U$58,7,0),"-")))</f>
        <v>-</v>
      </c>
      <c r="AA434" s="187" t="str">
        <f>IF(X434="","-",IF(VLOOKUP(X434,'S1-TE'!$D$7:$U$58,8,0)=0,"-",IF(AND(X434=X434,OR(Y434="T",Y434="P")),VLOOKUP(X434,'S1-TE'!$D$7:$U$58,8,0),"-")))</f>
        <v>-</v>
      </c>
      <c r="AB434" s="187" t="str">
        <f>IF(X434="","-",IF(VLOOKUP(X434,'S1-TE'!$D$7:$U$58,9,0)=0,"-",IF(AND(X434=X434,OR(Y434="T",Y434="P")),VLOOKUP(X434,'S1-TE'!$D$7:$U$58,9,0),"-")))</f>
        <v>-</v>
      </c>
      <c r="AC434" s="187" t="str">
        <f>IF(X434="","-",IF(VLOOKUP(X434,'S1-TE'!$D$7:$U$58,17,0)=0,"-",IF(AND(X434=X434,Y434="P"),VLOOKUP(X434,'S1-TE'!$D$7:$U$58,17,0),"-")))</f>
        <v>-</v>
      </c>
      <c r="AD434" s="189" t="str">
        <f>IF(X434="","-",IF(VLOOKUP(X434,'S1-TE'!$D$7:$U$58,18,0)=0,"-",IF(AND(X434=X434,Y434="P"),VLOOKUP(X434,'S1-TE'!$D$7:$U$58,18,0),"-")))</f>
        <v>-</v>
      </c>
      <c r="AE434" s="195" t="s">
        <v>323</v>
      </c>
      <c r="AF434" s="203"/>
      <c r="AG434" s="184"/>
      <c r="AH434" s="185"/>
      <c r="AI434" s="186"/>
      <c r="AJ434" s="187" t="str">
        <f>IF(AH434="","-",IF(VLOOKUP(AH434,'S1-TE'!$D$7:$U$58,7,0)=0,"-",IF(AND(AH434=AH434,OR(AI434="T",AI434="P")),VLOOKUP(AH434,'S1-TE'!$D$7:$U$58,7,0),"-")))</f>
        <v>-</v>
      </c>
      <c r="AK434" s="187" t="str">
        <f>IF(AH434="","-",IF(VLOOKUP(AH434,'S1-TE'!$D$7:$U$58,8,0)=0,"-",IF(AND(AH434=AH434,OR(AI434="T",AI434="P")),VLOOKUP(AH434,'S1-TE'!$D$7:$U$58,8,0),"-")))</f>
        <v>-</v>
      </c>
      <c r="AL434" s="187" t="str">
        <f>IF(AH434="","-",IF(VLOOKUP(AH434,'S1-TE'!$D$7:$U$58,9,0)=0,"-",IF(AND(AH434=AH434,OR(AI434="T",AI434="P")),VLOOKUP(AH434,'S1-TE'!$D$7:$U$58,9,0),"-")))</f>
        <v>-</v>
      </c>
      <c r="AM434" s="187" t="str">
        <f>IF(AH434="","-",IF(VLOOKUP(AH434,'S1-TE'!$D$7:$U$58,17,0)=0,"-",IF(AND(AH434=AH434,AI434="P"),VLOOKUP(AH434,'S1-TE'!$D$7:$U$58,17,0),"-")))</f>
        <v>-</v>
      </c>
      <c r="AN434" s="189" t="str">
        <f>IF(AH434="","-",IF(VLOOKUP(AH434,'S1-TE'!$D$7:$U$58,18,0)=0,"-",IF(AND(AH434=AH434,AI434="P"),VLOOKUP(AH434,'S1-TE'!$D$7:$U$58,18,0),"-")))</f>
        <v>-</v>
      </c>
      <c r="AO434" s="195" t="s">
        <v>323</v>
      </c>
      <c r="AP434" s="203"/>
      <c r="AQ434" s="184"/>
      <c r="AR434" s="185"/>
      <c r="AS434" s="186"/>
      <c r="AT434" s="187" t="str">
        <f>IF(AR434="","-",IF(VLOOKUP(AR434,'S1-TE'!$D$7:$U$58,7,0)=0,"-",IF(AND(AR434=AR434,OR(AS434="T",AS434="P")),VLOOKUP(AR434,'S1-TE'!$D$7:$U$58,7,0),"-")))</f>
        <v>-</v>
      </c>
      <c r="AU434" s="187" t="str">
        <f>IF(AR434="","-",IF(VLOOKUP(AR434,'S1-TE'!$D$7:$U$58,8,0)=0,"-",IF(AND(AR434=AR434,OR(AS434="T",AS434="P")),VLOOKUP(AR434,'S1-TE'!$D$7:$U$58,8,0),"-")))</f>
        <v>-</v>
      </c>
      <c r="AV434" s="187" t="str">
        <f>IF(AR434="","-",IF(VLOOKUP(AR434,'S1-TE'!$D$7:$U$58,9,0)=0,"-",IF(AND(AR434=AR434,OR(AS434="T",AS434="P")),VLOOKUP(AR434,'S1-TE'!$D$7:$U$58,9,0),"-")))</f>
        <v>-</v>
      </c>
      <c r="AW434" s="187" t="str">
        <f>IF(AR434="","-",IF(VLOOKUP(AR434,'S1-TE'!$D$7:$U$58,17,0)=0,"-",IF(AND(AR434=AR434,AS434="P"),VLOOKUP(AR434,'S1-TE'!$D$7:$U$58,17,0),"-")))</f>
        <v>-</v>
      </c>
      <c r="AX434" s="189" t="str">
        <f>IF(AR434="","-",IF(VLOOKUP(AR434,'S1-TE'!$D$7:$U$58,18,0)=0,"-",IF(AND(AR434=AR434,AS434="P"),VLOOKUP(AR434,'S1-TE'!$D$7:$U$58,18,0),"-")))</f>
        <v>-</v>
      </c>
      <c r="AY434" s="195" t="s">
        <v>323</v>
      </c>
      <c r="AZ434" s="203"/>
      <c r="BA434" s="22"/>
      <c r="BB434" s="22"/>
      <c r="BC434" s="22"/>
      <c r="BD434" s="22"/>
      <c r="BE434" s="2"/>
      <c r="BF434" s="2"/>
      <c r="BG434" s="2"/>
      <c r="BH434" s="2"/>
      <c r="BI434" s="2"/>
      <c r="BJ434" s="2"/>
    </row>
    <row r="435" spans="1:62" ht="14.25" customHeight="1">
      <c r="A435" s="23">
        <v>8</v>
      </c>
      <c r="B435" s="38" t="s">
        <v>731</v>
      </c>
      <c r="C435" s="184"/>
      <c r="D435" s="185"/>
      <c r="E435" s="186"/>
      <c r="F435" s="187" t="str">
        <f>IF(D435="","-",IF(VLOOKUP(D435,'S1-MR'!$D$7:$U$61,7,0)=0,"-",IF(AND(D435=D435,OR(E435="T",E435="P")),VLOOKUP(D435,'S1-MR'!$D$7:$U$61,7,0),"-")))</f>
        <v>-</v>
      </c>
      <c r="G435" s="187" t="str">
        <f>IF(D435="","-",IF(VLOOKUP(D435,'S1-MR'!$D$7:$U$61,8,0)=0,"-",IF(AND(D435=D435,OR(E435="T",E435="P")),VLOOKUP(D435,'S1-MR'!$D$7:$U$61,8,0),"-")))</f>
        <v>-</v>
      </c>
      <c r="H435" s="187" t="str">
        <f>IF(D435="","-",IF(VLOOKUP(D435,'S1-MR'!$D$7:$U$61,9,0)=0,"-",IF(AND(D435=D435,OR(E435="T",E435="P")),VLOOKUP(D435,'S1-MR'!$D$7:$U$61,9,0),"-")))</f>
        <v>-</v>
      </c>
      <c r="I435" s="187" t="str">
        <f>IF(D435="","-",IF(VLOOKUP(D435,'S1-MR'!$D$7:$U$61,17,0)=0,"-",IF(AND(D435=D435,E435="P"),VLOOKUP(D435,'S1-MR'!$D$7:$U$61,17,0),"-")))</f>
        <v>-</v>
      </c>
      <c r="J435" s="189" t="str">
        <f>IF(D435="","-",IF(VLOOKUP(D435,'S1-MR'!$D$7:$U$61,18,0)=0,"-",IF(AND(D435=D435,E435="P"),VLOOKUP(D435,'S1-MR'!$D$7:$U$61,18,0),"-")))</f>
        <v>-</v>
      </c>
      <c r="K435" s="191" t="s">
        <v>327</v>
      </c>
      <c r="L435" s="192"/>
      <c r="M435" s="184"/>
      <c r="N435" s="185" t="s">
        <v>289</v>
      </c>
      <c r="O435" s="186" t="s">
        <v>31</v>
      </c>
      <c r="P435" s="187" t="str">
        <f>IF(N435="","-",IF(VLOOKUP(N435,'S1-MR'!$D$7:$U$61,7,0)=0,"-",IF(AND(N435=N435,OR(O435="T",O435="P")),VLOOKUP(N435,'S1-MR'!$D$7:$U$61,7,0),"-")))</f>
        <v>RIS</v>
      </c>
      <c r="Q435" s="187" t="str">
        <f>IF(N435="","-",IF(VLOOKUP(N435,'S1-MR'!$D$7:$U$61,8,0)=0,"-",IF(AND(N435=N435,OR(O435="T",O435="P")),VLOOKUP(N435,'S1-MR'!$D$7:$U$61,8,0),"-")))</f>
        <v>DWS</v>
      </c>
      <c r="R435" s="187" t="str">
        <f>IF(N435="","-",IF(VLOOKUP(N435,'S1-MR'!$D$7:$U$61,9,0)=0,"-",IF(AND(N435=N435,OR(O435="T",O435="P")),VLOOKUP(N435,'S1-MR'!$D$7:$U$61,9,0),"-")))</f>
        <v>-</v>
      </c>
      <c r="S435" s="187" t="str">
        <f>IF(N435="","-",IF(VLOOKUP(N435,'S1-MR'!$D$7:$U$61,17,0)=0,"-",IF(AND(N435=N435,O435="P"),VLOOKUP(N435,'S1-MR'!$D$7:$U$61,17,0),"-")))</f>
        <v>-</v>
      </c>
      <c r="T435" s="189" t="str">
        <f>IF(N435="","-",IF(VLOOKUP(N435,'S1-MR'!$D$7:$U$61,18,0)=0,"-",IF(AND(N435=N435,O435="P"),VLOOKUP(N435,'S1-MR'!$D$7:$U$61,18,0),"-")))</f>
        <v>-</v>
      </c>
      <c r="U435" s="195" t="s">
        <v>327</v>
      </c>
      <c r="V435" s="192" t="s">
        <v>42</v>
      </c>
      <c r="W435" s="184"/>
      <c r="X435" s="200"/>
      <c r="Y435" s="184"/>
      <c r="Z435" s="187" t="str">
        <f>IF(X435="","-",IF(VLOOKUP(X435,'S1-MR'!$D$7:$U$61,7,0)=0,"-",IF(AND(X435=X435,OR(Y435="T",Y435="P")),VLOOKUP(X435,'S1-MR'!$D$7:$U$61,7,0),"-")))</f>
        <v>-</v>
      </c>
      <c r="AA435" s="187" t="str">
        <f>IF(X435="","-",IF(VLOOKUP(X435,'S1-MR'!$D$7:$U$61,8,0)=0,"-",IF(AND(X435=X435,OR(Y435="T",Y435="P")),VLOOKUP(X435,'S1-MR'!$D$7:$U$61,8,0),"-")))</f>
        <v>-</v>
      </c>
      <c r="AB435" s="187" t="str">
        <f>IF(X435="","-",IF(VLOOKUP(X435,'S1-MR'!$D$7:$U$61,9,0)=0,"-",IF(AND(X435=X435,OR(Y435="T",Y435="P")),VLOOKUP(X435,'S1-MR'!$D$7:$U$61,9,0),"-")))</f>
        <v>-</v>
      </c>
      <c r="AC435" s="187" t="str">
        <f>IF(X435="","-",IF(VLOOKUP(X435,'S1-MR'!$D$7:$U$61,17,0)=0,"-",IF(AND(X435=X435,Y435="P"),VLOOKUP(X435,'S1-MR'!$D$7:$U$61,17,0),"-")))</f>
        <v>-</v>
      </c>
      <c r="AD435" s="189" t="str">
        <f>IF(X435="","-",IF(VLOOKUP(X435,'S1-MR'!$D$7:$U$61,18,0)=0,"-",IF(AND(X435=X435,Y435="P"),VLOOKUP(X435,'S1-MR'!$D$7:$U$61,18,0),"-")))</f>
        <v>-</v>
      </c>
      <c r="AE435" s="195" t="s">
        <v>327</v>
      </c>
      <c r="AF435" s="203"/>
      <c r="AG435" s="184"/>
      <c r="AH435" s="200"/>
      <c r="AI435" s="184"/>
      <c r="AJ435" s="187" t="str">
        <f>IF(AH435="","-",IF(VLOOKUP(AH435,'S1-MR'!$D$7:$U$61,7,0)=0,"-",IF(AND(AH435=AH435,OR(AI435="T",AI435="P")),VLOOKUP(AH435,'S1-MR'!$D$7:$U$61,7,0),"-")))</f>
        <v>-</v>
      </c>
      <c r="AK435" s="187" t="str">
        <f>IF(AH435="","-",IF(VLOOKUP(AH435,'S1-MR'!$D$7:$U$61,8,0)=0,"-",IF(AND(AH435=AH435,OR(AI435="T",AI435="P")),VLOOKUP(AH435,'S1-MR'!$D$7:$U$61,8,0),"-")))</f>
        <v>-</v>
      </c>
      <c r="AL435" s="187" t="str">
        <f>IF(AH435="","-",IF(VLOOKUP(AH435,'S1-MR'!$D$7:$U$61,9,0)=0,"-",IF(AND(AH435=AH435,OR(AI435="T",AI435="P")),VLOOKUP(AH435,'S1-MR'!$D$7:$U$61,9,0),"-")))</f>
        <v>-</v>
      </c>
      <c r="AM435" s="187" t="str">
        <f>IF(AH435="","-",IF(VLOOKUP(AH435,'S1-MR'!$D$7:$U$61,17,0)=0,"-",IF(AND(AH435=AH435,AI435="P"),VLOOKUP(AH435,'S1-MR'!$D$7:$U$61,17,0),"-")))</f>
        <v>-</v>
      </c>
      <c r="AN435" s="189" t="str">
        <f>IF(AH435="","-",IF(VLOOKUP(AH435,'S1-MR'!$D$7:$U$61,18,0)=0,"-",IF(AND(AH435=AH435,AI435="P"),VLOOKUP(AH435,'S1-MR'!$D$7:$U$61,18,0),"-")))</f>
        <v>-</v>
      </c>
      <c r="AO435" s="195" t="s">
        <v>327</v>
      </c>
      <c r="AP435" s="203"/>
      <c r="AQ435" s="184"/>
      <c r="AR435" s="200"/>
      <c r="AS435" s="184"/>
      <c r="AT435" s="187" t="str">
        <f>IF(AR435="","-",IF(VLOOKUP(AR435,'S1-MR'!$D$7:$U$61,7,0)=0,"-",IF(AND(AR435=AR435,OR(AS435="T",AS435="P")),VLOOKUP(AR435,'S1-MR'!$D$7:$U$61,7,0),"-")))</f>
        <v>-</v>
      </c>
      <c r="AU435" s="187" t="str">
        <f>IF(AR435="","-",IF(VLOOKUP(AR435,'S1-MR'!$D$7:$U$61,8,0)=0,"-",IF(AND(AR435=AR435,OR(AS435="T",AS435="P")),VLOOKUP(AR435,'S1-MR'!$D$7:$U$61,8,0),"-")))</f>
        <v>-</v>
      </c>
      <c r="AV435" s="187" t="str">
        <f>IF(AR435="","-",IF(VLOOKUP(AR435,'S1-MR'!$D$7:$U$61,9,0)=0,"-",IF(AND(AR435=AR435,OR(AS435="T",AS435="P")),VLOOKUP(AR435,'S1-MR'!$D$7:$U$61,9,0),"-")))</f>
        <v>-</v>
      </c>
      <c r="AW435" s="187" t="str">
        <f>IF(AR435="","-",IF(VLOOKUP(AR435,'S1-MR'!$D$7:$U$61,17,0)=0,"-",IF(AND(AR435=AR435,AS435="P"),VLOOKUP(AR435,'S1-MR'!$D$7:$U$61,17,0),"-")))</f>
        <v>-</v>
      </c>
      <c r="AX435" s="189" t="str">
        <f>IF(AR435="","-",IF(VLOOKUP(AR435,'S1-MR'!$D$7:$U$61,18,0)=0,"-",IF(AND(AR435=AR435,AS435="P"),VLOOKUP(AR435,'S1-MR'!$D$7:$U$61,18,0),"-")))</f>
        <v>-</v>
      </c>
      <c r="AY435" s="195" t="s">
        <v>327</v>
      </c>
      <c r="AZ435" s="203"/>
      <c r="BA435" s="22"/>
      <c r="BB435" s="22"/>
      <c r="BC435" s="22"/>
      <c r="BD435" s="22"/>
      <c r="BE435" s="2"/>
      <c r="BF435" s="2"/>
      <c r="BG435" s="2"/>
      <c r="BH435" s="2"/>
      <c r="BI435" s="2"/>
      <c r="BJ435" s="2"/>
    </row>
    <row r="436" spans="1:62" ht="14.25" customHeight="1">
      <c r="A436" s="23">
        <v>8</v>
      </c>
      <c r="B436" s="38" t="s">
        <v>731</v>
      </c>
      <c r="C436" s="184"/>
      <c r="D436" s="185"/>
      <c r="E436" s="186"/>
      <c r="F436" s="187" t="str">
        <f>IF(D436="","-",IF(VLOOKUP(D436,'S1-MR'!$D$7:$U$61,7,0)=0,"-",IF(AND(D436=D436,OR(E436="T",E436="P")),VLOOKUP(D436,'S1-MR'!$D$7:$U$61,7,0),"-")))</f>
        <v>-</v>
      </c>
      <c r="G436" s="187" t="str">
        <f>IF(D436="","-",IF(VLOOKUP(D436,'S1-MR'!$D$7:$U$61,8,0)=0,"-",IF(AND(D436=D436,OR(E436="T",E436="P")),VLOOKUP(D436,'S1-MR'!$D$7:$U$61,8,0),"-")))</f>
        <v>-</v>
      </c>
      <c r="H436" s="187" t="str">
        <f>IF(D436="","-",IF(VLOOKUP(D436,'S1-MR'!$D$7:$U$61,9,0)=0,"-",IF(AND(D436=D436,OR(E436="T",E436="P")),VLOOKUP(D436,'S1-MR'!$D$7:$U$61,9,0),"-")))</f>
        <v>-</v>
      </c>
      <c r="I436" s="187" t="str">
        <f>IF(D436="","-",IF(VLOOKUP(D436,'S1-MR'!$D$7:$U$61,17,0)=0,"-",IF(AND(D436=D436,E436="P"),VLOOKUP(D436,'S1-MR'!$D$7:$U$61,17,0),"-")))</f>
        <v>-</v>
      </c>
      <c r="J436" s="189" t="str">
        <f>IF(D436="","-",IF(VLOOKUP(D436,'S1-MR'!$D$7:$U$61,18,0)=0,"-",IF(AND(D436=D436,E436="P"),VLOOKUP(D436,'S1-MR'!$D$7:$U$61,18,0),"-")))</f>
        <v>-</v>
      </c>
      <c r="K436" s="191" t="s">
        <v>331</v>
      </c>
      <c r="L436" s="192"/>
      <c r="M436" s="184"/>
      <c r="N436" s="185" t="s">
        <v>289</v>
      </c>
      <c r="O436" s="186" t="s">
        <v>31</v>
      </c>
      <c r="P436" s="187" t="str">
        <f>IF(N436="","-",IF(VLOOKUP(N436,'S1-MR'!$D$7:$U$61,7,0)=0,"-",IF(AND(N436=N436,OR(O436="T",O436="P")),VLOOKUP(N436,'S1-MR'!$D$7:$U$61,7,0),"-")))</f>
        <v>RIS</v>
      </c>
      <c r="Q436" s="187" t="str">
        <f>IF(N436="","-",IF(VLOOKUP(N436,'S1-MR'!$D$7:$U$61,8,0)=0,"-",IF(AND(N436=N436,OR(O436="T",O436="P")),VLOOKUP(N436,'S1-MR'!$D$7:$U$61,8,0),"-")))</f>
        <v>DWS</v>
      </c>
      <c r="R436" s="187" t="str">
        <f>IF(N436="","-",IF(VLOOKUP(N436,'S1-MR'!$D$7:$U$61,9,0)=0,"-",IF(AND(N436=N436,OR(O436="T",O436="P")),VLOOKUP(N436,'S1-MR'!$D$7:$U$61,9,0),"-")))</f>
        <v>-</v>
      </c>
      <c r="S436" s="187" t="str">
        <f>IF(N436="","-",IF(VLOOKUP(N436,'S1-MR'!$D$7:$U$61,17,0)=0,"-",IF(AND(N436=N436,O436="P"),VLOOKUP(N436,'S1-MR'!$D$7:$U$61,17,0),"-")))</f>
        <v>-</v>
      </c>
      <c r="T436" s="189" t="str">
        <f>IF(N436="","-",IF(VLOOKUP(N436,'S1-MR'!$D$7:$U$61,18,0)=0,"-",IF(AND(N436=N436,O436="P"),VLOOKUP(N436,'S1-MR'!$D$7:$U$61,18,0),"-")))</f>
        <v>-</v>
      </c>
      <c r="U436" s="195" t="s">
        <v>331</v>
      </c>
      <c r="V436" s="192" t="s">
        <v>42</v>
      </c>
      <c r="W436" s="184"/>
      <c r="X436" s="200"/>
      <c r="Y436" s="184"/>
      <c r="Z436" s="187" t="str">
        <f>IF(X436="","-",IF(VLOOKUP(X436,'S1-MR'!$D$7:$U$61,7,0)=0,"-",IF(AND(X436=X436,OR(Y436="T",Y436="P")),VLOOKUP(X436,'S1-MR'!$D$7:$U$61,7,0),"-")))</f>
        <v>-</v>
      </c>
      <c r="AA436" s="187" t="str">
        <f>IF(X436="","-",IF(VLOOKUP(X436,'S1-MR'!$D$7:$U$61,8,0)=0,"-",IF(AND(X436=X436,OR(Y436="T",Y436="P")),VLOOKUP(X436,'S1-MR'!$D$7:$U$61,8,0),"-")))</f>
        <v>-</v>
      </c>
      <c r="AB436" s="187" t="str">
        <f>IF(X436="","-",IF(VLOOKUP(X436,'S1-MR'!$D$7:$U$61,9,0)=0,"-",IF(AND(X436=X436,OR(Y436="T",Y436="P")),VLOOKUP(X436,'S1-MR'!$D$7:$U$61,9,0),"-")))</f>
        <v>-</v>
      </c>
      <c r="AC436" s="187" t="str">
        <f>IF(X436="","-",IF(VLOOKUP(X436,'S1-MR'!$D$7:$U$61,17,0)=0,"-",IF(AND(X436=X436,Y436="P"),VLOOKUP(X436,'S1-MR'!$D$7:$U$61,17,0),"-")))</f>
        <v>-</v>
      </c>
      <c r="AD436" s="189" t="str">
        <f>IF(X436="","-",IF(VLOOKUP(X436,'S1-MR'!$D$7:$U$61,18,0)=0,"-",IF(AND(X436=X436,Y436="P"),VLOOKUP(X436,'S1-MR'!$D$7:$U$61,18,0),"-")))</f>
        <v>-</v>
      </c>
      <c r="AE436" s="195" t="s">
        <v>331</v>
      </c>
      <c r="AF436" s="203"/>
      <c r="AG436" s="184"/>
      <c r="AH436" s="200"/>
      <c r="AI436" s="184"/>
      <c r="AJ436" s="187" t="str">
        <f>IF(AH436="","-",IF(VLOOKUP(AH436,'S1-MR'!$D$7:$U$61,7,0)=0,"-",IF(AND(AH436=AH436,OR(AI436="T",AI436="P")),VLOOKUP(AH436,'S1-MR'!$D$7:$U$61,7,0),"-")))</f>
        <v>-</v>
      </c>
      <c r="AK436" s="187" t="str">
        <f>IF(AH436="","-",IF(VLOOKUP(AH436,'S1-MR'!$D$7:$U$61,8,0)=0,"-",IF(AND(AH436=AH436,OR(AI436="T",AI436="P")),VLOOKUP(AH436,'S1-MR'!$D$7:$U$61,8,0),"-")))</f>
        <v>-</v>
      </c>
      <c r="AL436" s="187" t="str">
        <f>IF(AH436="","-",IF(VLOOKUP(AH436,'S1-MR'!$D$7:$U$61,9,0)=0,"-",IF(AND(AH436=AH436,OR(AI436="T",AI436="P")),VLOOKUP(AH436,'S1-MR'!$D$7:$U$61,9,0),"-")))</f>
        <v>-</v>
      </c>
      <c r="AM436" s="187" t="str">
        <f>IF(AH436="","-",IF(VLOOKUP(AH436,'S1-MR'!$D$7:$U$61,17,0)=0,"-",IF(AND(AH436=AH436,AI436="P"),VLOOKUP(AH436,'S1-MR'!$D$7:$U$61,17,0),"-")))</f>
        <v>-</v>
      </c>
      <c r="AN436" s="189" t="str">
        <f>IF(AH436="","-",IF(VLOOKUP(AH436,'S1-MR'!$D$7:$U$61,18,0)=0,"-",IF(AND(AH436=AH436,AI436="P"),VLOOKUP(AH436,'S1-MR'!$D$7:$U$61,18,0),"-")))</f>
        <v>-</v>
      </c>
      <c r="AO436" s="195" t="s">
        <v>331</v>
      </c>
      <c r="AP436" s="203"/>
      <c r="AQ436" s="184"/>
      <c r="AR436" s="200"/>
      <c r="AS436" s="184"/>
      <c r="AT436" s="187" t="str">
        <f>IF(AR436="","-",IF(VLOOKUP(AR436,'S1-MR'!$D$7:$U$61,7,0)=0,"-",IF(AND(AR436=AR436,OR(AS436="T",AS436="P")),VLOOKUP(AR436,'S1-MR'!$D$7:$U$61,7,0),"-")))</f>
        <v>-</v>
      </c>
      <c r="AU436" s="187" t="str">
        <f>IF(AR436="","-",IF(VLOOKUP(AR436,'S1-MR'!$D$7:$U$61,8,0)=0,"-",IF(AND(AR436=AR436,OR(AS436="T",AS436="P")),VLOOKUP(AR436,'S1-MR'!$D$7:$U$61,8,0),"-")))</f>
        <v>-</v>
      </c>
      <c r="AV436" s="187" t="str">
        <f>IF(AR436="","-",IF(VLOOKUP(AR436,'S1-MR'!$D$7:$U$61,9,0)=0,"-",IF(AND(AR436=AR436,OR(AS436="T",AS436="P")),VLOOKUP(AR436,'S1-MR'!$D$7:$U$61,9,0),"-")))</f>
        <v>-</v>
      </c>
      <c r="AW436" s="187" t="str">
        <f>IF(AR436="","-",IF(VLOOKUP(AR436,'S1-MR'!$D$7:$U$61,17,0)=0,"-",IF(AND(AR436=AR436,AS436="P"),VLOOKUP(AR436,'S1-MR'!$D$7:$U$61,17,0),"-")))</f>
        <v>-</v>
      </c>
      <c r="AX436" s="189" t="str">
        <f>IF(AR436="","-",IF(VLOOKUP(AR436,'S1-MR'!$D$7:$U$61,18,0)=0,"-",IF(AND(AR436=AR436,AS436="P"),VLOOKUP(AR436,'S1-MR'!$D$7:$U$61,18,0),"-")))</f>
        <v>-</v>
      </c>
      <c r="AY436" s="195" t="s">
        <v>331</v>
      </c>
      <c r="AZ436" s="203"/>
      <c r="BA436" s="22"/>
      <c r="BB436" s="22"/>
      <c r="BC436" s="22"/>
      <c r="BD436" s="22"/>
      <c r="BE436" s="2"/>
      <c r="BF436" s="2"/>
      <c r="BG436" s="2"/>
      <c r="BH436" s="2"/>
      <c r="BI436" s="2"/>
      <c r="BJ436" s="2"/>
    </row>
    <row r="437" spans="1:62" ht="14.25" customHeight="1">
      <c r="A437" s="23">
        <v>8</v>
      </c>
      <c r="B437" s="38" t="s">
        <v>731</v>
      </c>
      <c r="C437" s="184"/>
      <c r="D437" s="200"/>
      <c r="E437" s="184"/>
      <c r="F437" s="187" t="str">
        <f>IF(D437="","-",IF(VLOOKUP(D437,'S1-TB'!$D$7:$U$58,7,0)=0,"-",IF(AND(D437=D437,OR(E437="T",E437="P")),VLOOKUP(D437,'S1-TB'!$D$7:$U$58,7,0),"-")))</f>
        <v>-</v>
      </c>
      <c r="G437" s="187" t="str">
        <f>IF(D437="","-",IF(VLOOKUP(D437,'S1-TB'!$D$7:$U$58,8,0)=0,"-",IF(AND(D437=D437,OR(E437="T",E437="P")),VLOOKUP(D437,'S1-TB'!$D$7:$U$58,8,0),"-")))</f>
        <v>-</v>
      </c>
      <c r="H437" s="187" t="str">
        <f>IF(D437="","-",IF(VLOOKUP(D437,'S1-TB'!$D$7:$U$58,9,0)=0,"-",IF(AND(D437=D437,OR(E437="T",E437="P")),VLOOKUP(D437,'S1-TB'!$D$7:$U$58,9,0),"-")))</f>
        <v>-</v>
      </c>
      <c r="I437" s="187" t="str">
        <f>IF(D437="","-",IF(VLOOKUP(D437,'S1-TB'!$D$7:$U$58,17,0)=0,"-",IF(AND(D437=D437,E437="P"),VLOOKUP(D437,'S1-TB'!$D$7:$U$58,17,0),"-")))</f>
        <v>-</v>
      </c>
      <c r="J437" s="189" t="str">
        <f>IF(D437="","-",IF(VLOOKUP(D437,'S1-TB'!$D$7:$U$58,18,0)=0,"-",IF(AND(D437=D437,E437="P"),VLOOKUP(D437,'S1-TB'!$D$7:$U$58,18,0),"-")))</f>
        <v>-</v>
      </c>
      <c r="K437" s="191" t="s">
        <v>332</v>
      </c>
      <c r="L437" s="203"/>
      <c r="M437" s="184"/>
      <c r="N437" s="185"/>
      <c r="O437" s="186"/>
      <c r="P437" s="187" t="str">
        <f>IF(N437="","-",IF(VLOOKUP(N437,'S1-TB'!$D$7:$U$58,7,0)=0,"-",IF(AND(N437=N437,OR(O437="T",O437="P")),VLOOKUP(N437,'S1-TB'!$D$7:$U$58,7,0),"-")))</f>
        <v>-</v>
      </c>
      <c r="Q437" s="187" t="str">
        <f>IF(N437="","-",IF(VLOOKUP(N437,'S1-TB'!$D$7:$U$58,8,0)=0,"-",IF(AND(N437=N437,OR(O437="T",O437="P")),VLOOKUP(N437,'S1-TB'!$D$7:$U$58,8,0),"-")))</f>
        <v>-</v>
      </c>
      <c r="R437" s="187" t="str">
        <f>IF(N437="","-",IF(VLOOKUP(N437,'S1-TB'!$D$7:$U$58,9,0)=0,"-",IF(AND(N437=N437,OR(O437="T",O437="P")),VLOOKUP(N437,'S1-TB'!$D$7:$U$58,9,0),"-")))</f>
        <v>-</v>
      </c>
      <c r="S437" s="187" t="str">
        <f>IF(N437="","-",IF(VLOOKUP(N437,'S1-TB'!$D$7:$U$58,17,0)=0,"-",IF(AND(N437=N437,O437="P"),VLOOKUP(N437,'S1-TB'!$D$7:$U$58,17,0),"-")))</f>
        <v>-</v>
      </c>
      <c r="T437" s="189" t="str">
        <f>IF(N437="","-",IF(VLOOKUP(N437,'S1-TB'!$D$7:$U$58,18,0)=0,"-",IF(AND(N437=N437,O437="P"),VLOOKUP(N437,'S1-TB'!$D$7:$U$58,18,0),"-")))</f>
        <v>-</v>
      </c>
      <c r="U437" s="195" t="s">
        <v>332</v>
      </c>
      <c r="V437" s="192" t="s">
        <v>90</v>
      </c>
      <c r="W437" s="184"/>
      <c r="X437" s="200"/>
      <c r="Y437" s="184"/>
      <c r="Z437" s="187" t="str">
        <f>IF(X437="","-",IF(VLOOKUP(X437,'S1-TB'!$D$7:$U$58,7,0)=0,"-",IF(AND(X437=X437,OR(Y437="T",Y437="P")),VLOOKUP(X437,'S1-TB'!$D$7:$U$58,7,0),"-")))</f>
        <v>-</v>
      </c>
      <c r="AA437" s="187" t="str">
        <f>IF(X437="","-",IF(VLOOKUP(X437,'S1-TB'!$D$7:$U$58,8,0)=0,"-",IF(AND(X437=X437,OR(Y437="T",Y437="P")),VLOOKUP(X437,'S1-TB'!$D$7:$U$58,8,0),"-")))</f>
        <v>-</v>
      </c>
      <c r="AB437" s="187" t="str">
        <f>IF(X437="","-",IF(VLOOKUP(X437,'S1-TB'!$D$7:$U$58,9,0)=0,"-",IF(AND(X437=X437,OR(Y437="T",Y437="P")),VLOOKUP(X437,'S1-TB'!$D$7:$U$58,9,0),"-")))</f>
        <v>-</v>
      </c>
      <c r="AC437" s="187" t="str">
        <f>IF(X437="","-",IF(VLOOKUP(X437,'S1-TB'!$D$7:$U$58,17,0)=0,"-",IF(AND(X437=X437,Y437="P"),VLOOKUP(X437,'S1-TB'!$D$7:$U$58,17,0),"-")))</f>
        <v>-</v>
      </c>
      <c r="AD437" s="189" t="str">
        <f>IF(X437="","-",IF(VLOOKUP(X437,'S1-TB'!$D$7:$U$58,18,0)=0,"-",IF(AND(X437=X437,Y437="P"),VLOOKUP(X437,'S1-TB'!$D$7:$U$58,18,0),"-")))</f>
        <v>-</v>
      </c>
      <c r="AE437" s="195" t="s">
        <v>332</v>
      </c>
      <c r="AF437" s="203"/>
      <c r="AG437" s="184"/>
      <c r="AH437" s="185" t="s">
        <v>704</v>
      </c>
      <c r="AI437" s="186" t="s">
        <v>31</v>
      </c>
      <c r="AJ437" s="187" t="str">
        <f>IF(AH437="","-",IF(VLOOKUP(AH437,'S1-TB'!$D$7:$U$58,7,0)=0,"-",IF(AND(AH437=AH437,OR(AI437="T",AI437="P")),VLOOKUP(AH437,'S1-TB'!$D$7:$U$58,7,0),"-")))</f>
        <v>AAD</v>
      </c>
      <c r="AK437" s="187" t="str">
        <f>IF(AH437="","-",IF(VLOOKUP(AH437,'S1-TB'!$D$7:$U$58,8,0)=0,"-",IF(AND(AH437=AH437,OR(AI437="T",AI437="P")),VLOOKUP(AH437,'S1-TB'!$D$7:$U$58,8,0),"-")))</f>
        <v>-</v>
      </c>
      <c r="AL437" s="187" t="str">
        <f>IF(AH437="","-",IF(VLOOKUP(AH437,'S1-TB'!$D$7:$U$58,9,0)=0,"-",IF(AND(AH437=AH437,OR(AI437="T",AI437="P")),VLOOKUP(AH437,'S1-TB'!$D$7:$U$58,9,0),"-")))</f>
        <v>-</v>
      </c>
      <c r="AM437" s="187" t="str">
        <f>IF(AH437="","-",IF(VLOOKUP(AH437,'S1-TB'!$D$7:$U$58,17,0)=0,"-",IF(AND(AH437=AH437,AI437="P"),VLOOKUP(AH437,'S1-TB'!$D$7:$U$58,17,0),"-")))</f>
        <v>-</v>
      </c>
      <c r="AN437" s="189" t="str">
        <f>IF(AH437="","-",IF(VLOOKUP(AH437,'S1-TB'!$D$7:$U$58,18,0)=0,"-",IF(AND(AH437=AH437,AI437="P"),VLOOKUP(AH437,'S1-TB'!$D$7:$U$58,18,0),"-")))</f>
        <v>-</v>
      </c>
      <c r="AO437" s="195" t="s">
        <v>332</v>
      </c>
      <c r="AP437" s="192" t="s">
        <v>95</v>
      </c>
      <c r="AQ437" s="184"/>
      <c r="AR437" s="185" t="s">
        <v>695</v>
      </c>
      <c r="AS437" s="186" t="s">
        <v>31</v>
      </c>
      <c r="AT437" s="187" t="str">
        <f>IF(AR437="","-",IF(VLOOKUP(AR437,'S1-TB'!$D$7:$U$58,7,0)=0,"-",IF(AND(AR437=AR437,OR(AS437="T",AS437="P")),VLOOKUP(AR437,'S1-TB'!$D$7:$U$58,7,0),"-")))</f>
        <v>ANM</v>
      </c>
      <c r="AU437" s="187" t="str">
        <f>IF(AR437="","-",IF(VLOOKUP(AR437,'S1-TB'!$D$7:$U$58,8,0)=0,"-",IF(AND(AR437=AR437,OR(AS437="T",AS437="P")),VLOOKUP(AR437,'S1-TB'!$D$7:$U$58,8,0),"-")))</f>
        <v>RFK</v>
      </c>
      <c r="AV437" s="187" t="str">
        <f>IF(AR437="","-",IF(VLOOKUP(AR437,'S1-TB'!$D$7:$U$58,9,0)=0,"-",IF(AND(AR437=AR437,OR(AS437="T",AS437="P")),VLOOKUP(AR437,'S1-TB'!$D$7:$U$58,9,0),"-")))</f>
        <v>-</v>
      </c>
      <c r="AW437" s="187" t="str">
        <f>IF(AR437="","-",IF(VLOOKUP(AR437,'S1-TB'!$D$7:$U$58,17,0)=0,"-",IF(AND(AR437=AR437,AS437="P"),VLOOKUP(AR437,'S1-TB'!$D$7:$U$58,17,0),"-")))</f>
        <v>-</v>
      </c>
      <c r="AX437" s="189" t="str">
        <f>IF(AR437="","-",IF(VLOOKUP(AR437,'S1-TB'!$D$7:$U$58,18,0)=0,"-",IF(AND(AR437=AR437,AS437="P"),VLOOKUP(AR437,'S1-TB'!$D$7:$U$58,18,0),"-")))</f>
        <v>-</v>
      </c>
      <c r="AY437" s="195" t="s">
        <v>332</v>
      </c>
      <c r="AZ437" s="192" t="s">
        <v>95</v>
      </c>
      <c r="BA437" s="22"/>
      <c r="BB437" s="22"/>
      <c r="BC437" s="22"/>
      <c r="BD437" s="22"/>
      <c r="BE437" s="2"/>
      <c r="BF437" s="2"/>
      <c r="BG437" s="2"/>
      <c r="BH437" s="2"/>
      <c r="BI437" s="2"/>
      <c r="BJ437" s="2"/>
    </row>
    <row r="438" spans="1:62" ht="14.25" customHeight="1">
      <c r="A438" s="23">
        <v>8</v>
      </c>
      <c r="B438" s="38" t="s">
        <v>731</v>
      </c>
      <c r="C438" s="66"/>
      <c r="D438" s="67"/>
      <c r="E438" s="66"/>
      <c r="F438" s="68"/>
      <c r="G438" s="68"/>
      <c r="H438" s="68"/>
      <c r="I438" s="68"/>
      <c r="J438" s="69"/>
      <c r="K438" s="181"/>
      <c r="L438" s="71"/>
      <c r="M438" s="66"/>
      <c r="N438" s="67"/>
      <c r="O438" s="66"/>
      <c r="P438" s="68"/>
      <c r="Q438" s="68"/>
      <c r="R438" s="68"/>
      <c r="S438" s="68"/>
      <c r="T438" s="69"/>
      <c r="U438" s="183"/>
      <c r="V438" s="71"/>
      <c r="W438" s="66"/>
      <c r="X438" s="67"/>
      <c r="Y438" s="66"/>
      <c r="Z438" s="68"/>
      <c r="AA438" s="68"/>
      <c r="AB438" s="68"/>
      <c r="AC438" s="68"/>
      <c r="AD438" s="69"/>
      <c r="AE438" s="183"/>
      <c r="AF438" s="71"/>
      <c r="AG438" s="66"/>
      <c r="AH438" s="67"/>
      <c r="AI438" s="66"/>
      <c r="AJ438" s="68"/>
      <c r="AK438" s="68"/>
      <c r="AL438" s="68"/>
      <c r="AM438" s="68"/>
      <c r="AN438" s="69"/>
      <c r="AO438" s="183"/>
      <c r="AP438" s="71"/>
      <c r="AQ438" s="66"/>
      <c r="AR438" s="67"/>
      <c r="AS438" s="66"/>
      <c r="AT438" s="68"/>
      <c r="AU438" s="68"/>
      <c r="AV438" s="68"/>
      <c r="AW438" s="68"/>
      <c r="AX438" s="69"/>
      <c r="AY438" s="183"/>
      <c r="AZ438" s="71"/>
      <c r="BA438" s="22"/>
      <c r="BB438" s="22"/>
      <c r="BC438" s="22"/>
      <c r="BD438" s="22"/>
      <c r="BE438" s="2"/>
      <c r="BF438" s="2"/>
      <c r="BG438" s="2"/>
      <c r="BH438" s="2"/>
      <c r="BI438" s="2"/>
      <c r="BJ438" s="2"/>
    </row>
    <row r="439" spans="1:62" ht="14.25" customHeight="1">
      <c r="A439" s="23">
        <v>8</v>
      </c>
      <c r="B439" s="38" t="s">
        <v>731</v>
      </c>
      <c r="C439" s="275"/>
      <c r="D439" s="282"/>
      <c r="E439" s="275"/>
      <c r="F439" s="278" t="str">
        <f>IF(D439="","-",IF(VLOOKUP(D439,D4TI!$D$7:$U$58,7,0)=0,"-",IF(AND(D439=D439,OR(E439="T",E439="P")),VLOOKUP(D439,D4TI!$D$7:$U$58,7,0),"-")))</f>
        <v>-</v>
      </c>
      <c r="G439" s="278" t="str">
        <f>IF(D439="","-",IF(VLOOKUP(D439,D4TI!$D$7:$U$58,8,0)=0,"-",IF(AND(D439=D439,OR(E439="T",E439="P")),VLOOKUP(D439,D4TI!$D$7:$U$58,8,0),"-")))</f>
        <v>-</v>
      </c>
      <c r="H439" s="278" t="str">
        <f>IF(D439="","-",IF(VLOOKUP(D439,D4TI!$D$7:$U$58,9,0)=0,"-",IF(AND(D439=D439,OR(E439="T",E439="P")),VLOOKUP(D439,D4TI!$D$7:$U$58,9,0),"-")))</f>
        <v>-</v>
      </c>
      <c r="I439" s="278" t="str">
        <f>IF(D439="","-",IF(VLOOKUP(D439,D4TI!$D$7:$U$58,17,0)=0,"-",IF(AND(D439=D439,E439="P"),VLOOKUP(D439,D4TI!$D$7:$U$58,17,0),"-")))</f>
        <v>-</v>
      </c>
      <c r="J439" s="279" t="str">
        <f>IF(D439="","-",IF(VLOOKUP(D439,D4TI!$D$7:$U$58,18,0)=0,"-",IF(AND(D439=D439,E439="P"),VLOOKUP(D439,D4TI!$D$7:$U$58,18,0),"-")))</f>
        <v>-</v>
      </c>
      <c r="K439" s="280" t="s">
        <v>336</v>
      </c>
      <c r="L439" s="283"/>
      <c r="M439" s="275"/>
      <c r="N439" s="282"/>
      <c r="O439" s="275"/>
      <c r="P439" s="278" t="str">
        <f>IF(N439="","-",IF(VLOOKUP(N439,D4TI!$D$7:$U$58,7,0)=0,"-",IF(AND(N439=N439,OR(O439="T",O439="P")),VLOOKUP(N439,D4TI!$D$7:$U$58,7,0),"-")))</f>
        <v>-</v>
      </c>
      <c r="Q439" s="278" t="str">
        <f>IF(N439="","-",IF(VLOOKUP(N439,D4TI!$D$7:$U$58,8,0)=0,"-",IF(AND(N439=N439,OR(O439="T",O439="P")),VLOOKUP(N439,D4TI!$D$7:$U$58,8,0),"-")))</f>
        <v>-</v>
      </c>
      <c r="R439" s="278" t="str">
        <f>IF(N439="","-",IF(VLOOKUP(N439,D4TI!$D$7:$U$58,9,0)=0,"-",IF(AND(N439=N439,OR(O439="T",O439="P")),VLOOKUP(N439,D4TI!$D$7:$U$58,9,0),"-")))</f>
        <v>-</v>
      </c>
      <c r="S439" s="278" t="str">
        <f>IF(N439="","-",IF(VLOOKUP(N439,D4TI!$D$7:$U$58,17,0)=0,"-",IF(AND(N439=N439,O439="P"),VLOOKUP(N439,D4TI!$D$7:$U$58,17,0),"-")))</f>
        <v>-</v>
      </c>
      <c r="T439" s="279" t="str">
        <f>IF(N439="","-",IF(VLOOKUP(N439,D4TI!$D$7:$U$58,18,0)=0,"-",IF(AND(N439=N439,O439="P"),VLOOKUP(N439,D4TI!$D$7:$U$58,18,0),"-")))</f>
        <v>-</v>
      </c>
      <c r="U439" s="280" t="s">
        <v>336</v>
      </c>
      <c r="V439" s="283"/>
      <c r="W439" s="275"/>
      <c r="X439" s="282"/>
      <c r="Y439" s="275"/>
      <c r="Z439" s="278" t="str">
        <f>IF(X439="","-",IF(VLOOKUP(X439,D4TI!$D$7:$U$58,7,0)=0,"-",IF(AND(X439=X439,OR(Y439="T",Y439="P")),VLOOKUP(X439,D4TI!$D$7:$U$58,7,0),"-")))</f>
        <v>-</v>
      </c>
      <c r="AA439" s="278" t="str">
        <f>IF(X439="","-",IF(VLOOKUP(X439,D4TI!$D$7:$U$58,8,0)=0,"-",IF(AND(X439=X439,OR(Y439="T",Y439="P")),VLOOKUP(X439,D4TI!$D$7:$U$58,8,0),"-")))</f>
        <v>-</v>
      </c>
      <c r="AB439" s="278" t="str">
        <f>IF(X439="","-",IF(VLOOKUP(X439,D4TI!$D$7:$U$58,9,0)=0,"-",IF(AND(X439=X439,OR(Y439="T",Y439="P")),VLOOKUP(X439,D4TI!$D$7:$U$58,9,0),"-")))</f>
        <v>-</v>
      </c>
      <c r="AC439" s="278" t="str">
        <f>IF(X439="","-",IF(VLOOKUP(X439,D4TI!$D$7:$U$58,17,0)=0,"-",IF(AND(X439=X439,Y439="P"),VLOOKUP(X439,D4TI!$D$7:$U$58,17,0),"-")))</f>
        <v>-</v>
      </c>
      <c r="AD439" s="279" t="str">
        <f>IF(X439="","-",IF(VLOOKUP(X439,D4TI!$D$7:$U$58,18,0)=0,"-",IF(AND(X439=X439,Y439="P"),VLOOKUP(X439,D4TI!$D$7:$U$58,18,0),"-")))</f>
        <v>-</v>
      </c>
      <c r="AE439" s="280" t="s">
        <v>336</v>
      </c>
      <c r="AF439" s="283"/>
      <c r="AG439" s="275"/>
      <c r="AH439" s="276" t="s">
        <v>289</v>
      </c>
      <c r="AI439" s="277" t="s">
        <v>38</v>
      </c>
      <c r="AJ439" s="278" t="str">
        <f>IF(AH439="","-",IF(VLOOKUP(AH439,D4TI!$D$7:$U$58,7,0)=0,"-",IF(AND(AH439=AH439,OR(AI439="T",AI439="P")),VLOOKUP(AH439,D4TI!$D$7:$U$58,7,0),"-")))</f>
        <v>RIS</v>
      </c>
      <c r="AK439" s="278" t="str">
        <f>IF(AH439="","-",IF(VLOOKUP(AH439,D4TI!$D$7:$U$58,8,0)=0,"-",IF(AND(AH439=AH439,OR(AI439="T",AI439="P")),VLOOKUP(AH439,D4TI!$D$7:$U$58,8,0),"-")))</f>
        <v>-</v>
      </c>
      <c r="AL439" s="278" t="str">
        <f>IF(AH439="","-",IF(VLOOKUP(AH439,D4TI!$D$7:$U$58,9,0)=0,"-",IF(AND(AH439=AH439,OR(AI439="T",AI439="P")),VLOOKUP(AH439,D4TI!$D$7:$U$58,9,0),"-")))</f>
        <v>-</v>
      </c>
      <c r="AM439" s="278" t="str">
        <f>IF(AH439="","-",IF(VLOOKUP(AH439,D4TI!$D$7:$U$58,17,0)=0,"-",IF(AND(AH439=AH439,AI439="P"),VLOOKUP(AH439,D4TI!$D$7:$U$58,17,0),"-")))</f>
        <v>CDN</v>
      </c>
      <c r="AN439" s="279" t="str">
        <f>IF(AH439="","-",IF(VLOOKUP(AH439,D4TI!$D$7:$U$58,18,0)=0,"-",IF(AND(AH439=AH439,AI439="P"),VLOOKUP(AH439,D4TI!$D$7:$U$58,18,0),"-")))</f>
        <v>-</v>
      </c>
      <c r="AO439" s="280" t="s">
        <v>336</v>
      </c>
      <c r="AP439" s="281" t="s">
        <v>58</v>
      </c>
      <c r="AQ439" s="275"/>
      <c r="AR439" s="276" t="s">
        <v>289</v>
      </c>
      <c r="AS439" s="277" t="s">
        <v>38</v>
      </c>
      <c r="AT439" s="278" t="str">
        <f>IF(AR439="","-",IF(VLOOKUP(AR439,D4TI!$D$7:$U$58,7,0)=0,"-",IF(AND(AR439=AR439,OR(AS439="T",AS439="P")),VLOOKUP(AR439,D4TI!$D$7:$U$58,7,0),"-")))</f>
        <v>RIS</v>
      </c>
      <c r="AU439" s="278" t="str">
        <f>IF(AR439="","-",IF(VLOOKUP(AR439,D4TI!$D$7:$U$58,8,0)=0,"-",IF(AND(AR439=AR439,OR(AS439="T",AS439="P")),VLOOKUP(AR439,D4TI!$D$7:$U$58,8,0),"-")))</f>
        <v>-</v>
      </c>
      <c r="AV439" s="278" t="str">
        <f>IF(AR439="","-",IF(VLOOKUP(AR439,D4TI!$D$7:$U$58,9,0)=0,"-",IF(AND(AR439=AR439,OR(AS439="T",AS439="P")),VLOOKUP(AR439,D4TI!$D$7:$U$58,9,0),"-")))</f>
        <v>-</v>
      </c>
      <c r="AW439" s="278" t="str">
        <f>IF(AR439="","-",IF(VLOOKUP(AR439,D4TI!$D$7:$U$58,17,0)=0,"-",IF(AND(AR439=AR439,AS439="P"),VLOOKUP(AR439,D4TI!$D$7:$U$58,17,0),"-")))</f>
        <v>CDN</v>
      </c>
      <c r="AX439" s="279" t="str">
        <f>IF(AR439="","-",IF(VLOOKUP(AR439,D4TI!$D$7:$U$58,18,0)=0,"-",IF(AND(AR439=AR439,AS439="P"),VLOOKUP(AR439,D4TI!$D$7:$U$58,18,0),"-")))</f>
        <v>-</v>
      </c>
      <c r="AY439" s="280" t="s">
        <v>336</v>
      </c>
      <c r="AZ439" s="281" t="s">
        <v>149</v>
      </c>
      <c r="BA439" s="22"/>
      <c r="BB439" s="22"/>
      <c r="BC439" s="22"/>
      <c r="BD439" s="22"/>
      <c r="BE439" s="2"/>
      <c r="BF439" s="2"/>
      <c r="BG439" s="2"/>
      <c r="BH439" s="2"/>
      <c r="BI439" s="2"/>
      <c r="BJ439" s="2"/>
    </row>
    <row r="440" spans="1:62" ht="14.25" customHeight="1">
      <c r="A440" s="23">
        <v>8</v>
      </c>
      <c r="B440" s="38" t="s">
        <v>731</v>
      </c>
      <c r="C440" s="275"/>
      <c r="D440" s="276" t="s">
        <v>593</v>
      </c>
      <c r="E440" s="277" t="s">
        <v>31</v>
      </c>
      <c r="F440" s="278" t="str">
        <f>IF(D440="","-",IF(VLOOKUP(D440,'S1-TI'!$D$7:$U$58,7,0)=0,"-",IF(AND(D440=D440,OR(E440="T",E440="P")),VLOOKUP(D440,'S1-TI'!$D$7:$U$58,7,0),"-")))</f>
        <v>SGS</v>
      </c>
      <c r="G440" s="278" t="str">
        <f>IF(D440="","-",IF(VLOOKUP(D440,'S1-TI'!$D$7:$U$58,8,0)=0,"-",IF(AND(D440=D440,OR(E440="T",E440="P")),VLOOKUP(D440,'S1-TI'!$D$7:$U$58,8,0),"-")))</f>
        <v>YYS</v>
      </c>
      <c r="H440" s="278" t="str">
        <f>IF(D440="","-",IF(VLOOKUP(D440,'S1-TI'!$D$7:$U$58,9,0)=0,"-",IF(AND(D440=D440,OR(E440="T",E440="P")),VLOOKUP(D440,'S1-TI'!$D$7:$U$58,9,0),"-")))</f>
        <v>-</v>
      </c>
      <c r="I440" s="278" t="str">
        <f>IF(D440="","-",IF(VLOOKUP(D440,'S1-TI'!$D$7:$U$58,17,0)=0,"-",IF(AND(D440=D440,E440="P"),VLOOKUP(D440,'S1-TI'!$D$7:$U$58,17,0),"-")))</f>
        <v>-</v>
      </c>
      <c r="J440" s="279" t="str">
        <f>IF(D440="","-",IF(VLOOKUP(D440,'S1-TI'!$D$7:$U$58,18,0)=0,"-",IF(AND(D440=D440,E440="P"),VLOOKUP(D440,'S1-TI'!$D$7:$U$58,18,0),"-")))</f>
        <v>-</v>
      </c>
      <c r="K440" s="280" t="s">
        <v>341</v>
      </c>
      <c r="L440" s="281" t="s">
        <v>42</v>
      </c>
      <c r="M440" s="275"/>
      <c r="N440" s="276"/>
      <c r="O440" s="277"/>
      <c r="P440" s="278" t="str">
        <f>IF(N440="","-",IF(VLOOKUP(N440,'S1-TI'!$D$7:$U$58,7,0)=0,"-",IF(AND(N440=N440,OR(O440="T",O440="P")),VLOOKUP(N440,'S1-TI'!$D$7:$U$58,7,0),"-")))</f>
        <v>-</v>
      </c>
      <c r="Q440" s="278" t="str">
        <f>IF(N440="","-",IF(VLOOKUP(N440,'S1-TI'!$D$7:$U$58,8,0)=0,"-",IF(AND(N440=N440,OR(O440="T",O440="P")),VLOOKUP(N440,'S1-TI'!$D$7:$U$58,8,0),"-")))</f>
        <v>-</v>
      </c>
      <c r="R440" s="278" t="str">
        <f>IF(N440="","-",IF(VLOOKUP(N440,'S1-TI'!$D$7:$U$58,9,0)=0,"-",IF(AND(N440=N440,OR(O440="T",O440="P")),VLOOKUP(N440,'S1-TI'!$D$7:$U$58,9,0),"-")))</f>
        <v>-</v>
      </c>
      <c r="S440" s="278" t="str">
        <f>IF(N440="","-",IF(VLOOKUP(N440,'S1-TI'!$D$7:$U$58,17,0)=0,"-",IF(AND(N440=N440,O440="P"),VLOOKUP(N440,'S1-TI'!$D$7:$U$58,17,0),"-")))</f>
        <v>-</v>
      </c>
      <c r="T440" s="279" t="str">
        <f>IF(N440="","-",IF(VLOOKUP(N440,'S1-TI'!$D$7:$U$58,18,0)=0,"-",IF(AND(N440=N440,O440="P"),VLOOKUP(N440,'S1-TI'!$D$7:$U$58,18,0),"-")))</f>
        <v>-</v>
      </c>
      <c r="U440" s="280" t="s">
        <v>341</v>
      </c>
      <c r="V440" s="281"/>
      <c r="W440" s="275"/>
      <c r="X440" s="276" t="s">
        <v>339</v>
      </c>
      <c r="Y440" s="277" t="s">
        <v>31</v>
      </c>
      <c r="Z440" s="278" t="str">
        <f>IF(X440="","-",IF(VLOOKUP(X440,'S1-TI'!$D$7:$U$58,7,0)=0,"-",IF(AND(X440=X440,OR(Y440="T",Y440="P")),VLOOKUP(X440,'S1-TI'!$D$7:$U$58,7,0),"-")))</f>
        <v>NMA</v>
      </c>
      <c r="AA440" s="278" t="str">
        <f>IF(X440="","-",IF(VLOOKUP(X440,'S1-TI'!$D$7:$U$58,8,0)=0,"-",IF(AND(X440=X440,OR(Y440="T",Y440="P")),VLOOKUP(X440,'S1-TI'!$D$7:$U$58,8,0),"-")))</f>
        <v>-</v>
      </c>
      <c r="AB440" s="278" t="str">
        <f>IF(X440="","-",IF(VLOOKUP(X440,'S1-TI'!$D$7:$U$58,9,0)=0,"-",IF(AND(X440=X440,OR(Y440="T",Y440="P")),VLOOKUP(X440,'S1-TI'!$D$7:$U$58,9,0),"-")))</f>
        <v>-</v>
      </c>
      <c r="AC440" s="278" t="str">
        <f>IF(X440="","-",IF(VLOOKUP(X440,'S1-TI'!$D$7:$U$58,17,0)=0,"-",IF(AND(X440=X440,Y440="P"),VLOOKUP(X440,'S1-TI'!$D$7:$U$58,17,0),"-")))</f>
        <v>-</v>
      </c>
      <c r="AD440" s="279" t="str">
        <f>IF(X440="","-",IF(VLOOKUP(X440,'S1-TI'!$D$7:$U$58,18,0)=0,"-",IF(AND(X440=X440,Y440="P"),VLOOKUP(X440,'S1-TI'!$D$7:$U$58,18,0),"-")))</f>
        <v>-</v>
      </c>
      <c r="AE440" s="280" t="s">
        <v>341</v>
      </c>
      <c r="AF440" s="281" t="s">
        <v>12</v>
      </c>
      <c r="AG440" s="275"/>
      <c r="AH440" s="276"/>
      <c r="AI440" s="277"/>
      <c r="AJ440" s="278" t="str">
        <f>IF(AH440="","-",IF(VLOOKUP(AH440,'S1-TI'!$D$7:$U$58,7,0)=0,"-",IF(AND(AH440=AH440,OR(AI440="T",AI440="P")),VLOOKUP(AH440,'S1-TI'!$D$7:$U$58,7,0),"-")))</f>
        <v>-</v>
      </c>
      <c r="AK440" s="278" t="str">
        <f>IF(AH440="","-",IF(VLOOKUP(AH440,'S1-TI'!$D$7:$U$58,8,0)=0,"-",IF(AND(AH440=AH440,OR(AI440="T",AI440="P")),VLOOKUP(AH440,'S1-TI'!$D$7:$U$58,8,0),"-")))</f>
        <v>-</v>
      </c>
      <c r="AL440" s="278" t="str">
        <f>IF(AH440="","-",IF(VLOOKUP(AH440,'S1-TI'!$D$7:$U$58,9,0)=0,"-",IF(AND(AH440=AH440,OR(AI440="T",AI440="P")),VLOOKUP(AH440,'S1-TI'!$D$7:$U$58,9,0),"-")))</f>
        <v>-</v>
      </c>
      <c r="AM440" s="278" t="str">
        <f>IF(AH440="","-",IF(VLOOKUP(AH440,'S1-TI'!$D$7:$U$58,17,0)=0,"-",IF(AND(AH440=AH440,AI440="P"),VLOOKUP(AH440,'S1-TI'!$D$7:$U$58,17,0),"-")))</f>
        <v>-</v>
      </c>
      <c r="AN440" s="279" t="str">
        <f>IF(AH440="","-",IF(VLOOKUP(AH440,'S1-TI'!$D$7:$U$58,18,0)=0,"-",IF(AND(AH440=AH440,AI440="P"),VLOOKUP(AH440,'S1-TI'!$D$7:$U$58,18,0),"-")))</f>
        <v>-</v>
      </c>
      <c r="AO440" s="280" t="s">
        <v>341</v>
      </c>
      <c r="AP440" s="283"/>
      <c r="AQ440" s="275"/>
      <c r="AR440" s="282"/>
      <c r="AS440" s="275"/>
      <c r="AT440" s="278" t="str">
        <f>IF(AR440="","-",IF(VLOOKUP(AR440,'S1-TI'!$D$7:$U$58,7,0)=0,"-",IF(AND(AR440=AR440,OR(AS440="T",AS440="P")),VLOOKUP(AR440,'S1-TI'!$D$7:$U$58,7,0),"-")))</f>
        <v>-</v>
      </c>
      <c r="AU440" s="278" t="str">
        <f>IF(AR440="","-",IF(VLOOKUP(AR440,'S1-TI'!$D$7:$U$58,8,0)=0,"-",IF(AND(AR440=AR440,OR(AS440="T",AS440="P")),VLOOKUP(AR440,'S1-TI'!$D$7:$U$58,8,0),"-")))</f>
        <v>-</v>
      </c>
      <c r="AV440" s="278" t="str">
        <f>IF(AR440="","-",IF(VLOOKUP(AR440,'S1-TI'!$D$7:$U$58,9,0)=0,"-",IF(AND(AR440=AR440,OR(AS440="T",AS440="P")),VLOOKUP(AR440,'S1-TI'!$D$7:$U$58,9,0),"-")))</f>
        <v>-</v>
      </c>
      <c r="AW440" s="278" t="str">
        <f>IF(AR440="","-",IF(VLOOKUP(AR440,'S1-TI'!$D$7:$U$58,17,0)=0,"-",IF(AND(AR440=AR440,AS440="P"),VLOOKUP(AR440,'S1-TI'!$D$7:$U$58,17,0),"-")))</f>
        <v>-</v>
      </c>
      <c r="AX440" s="279" t="str">
        <f>IF(AR440="","-",IF(VLOOKUP(AR440,'S1-TI'!$D$7:$U$58,18,0)=0,"-",IF(AND(AR440=AR440,AS440="P"),VLOOKUP(AR440,'S1-TI'!$D$7:$U$58,18,0),"-")))</f>
        <v>-</v>
      </c>
      <c r="AY440" s="280" t="s">
        <v>341</v>
      </c>
      <c r="AZ440" s="283"/>
      <c r="BA440" s="22"/>
      <c r="BB440" s="22"/>
      <c r="BC440" s="22"/>
      <c r="BD440" s="22"/>
      <c r="BE440" s="2"/>
      <c r="BF440" s="2"/>
      <c r="BG440" s="2"/>
      <c r="BH440" s="2"/>
      <c r="BI440" s="2"/>
      <c r="BJ440" s="2"/>
    </row>
    <row r="441" spans="1:62" ht="14.25" customHeight="1">
      <c r="A441" s="23">
        <v>8</v>
      </c>
      <c r="B441" s="38" t="s">
        <v>731</v>
      </c>
      <c r="C441" s="275"/>
      <c r="D441" s="276" t="s">
        <v>593</v>
      </c>
      <c r="E441" s="277" t="s">
        <v>31</v>
      </c>
      <c r="F441" s="278" t="str">
        <f>IF(D441="","-",IF(VLOOKUP(D441,'S1-TI'!$D$7:$U$58,7,0)=0,"-",IF(AND(D441=D441,OR(E441="T",E441="P")),VLOOKUP(D441,'S1-TI'!$D$7:$U$58,7,0),"-")))</f>
        <v>SGS</v>
      </c>
      <c r="G441" s="278" t="str">
        <f>IF(D441="","-",IF(VLOOKUP(D441,'S1-TI'!$D$7:$U$58,8,0)=0,"-",IF(AND(D441=D441,OR(E441="T",E441="P")),VLOOKUP(D441,'S1-TI'!$D$7:$U$58,8,0),"-")))</f>
        <v>YYS</v>
      </c>
      <c r="H441" s="278" t="str">
        <f>IF(D441="","-",IF(VLOOKUP(D441,'S1-TI'!$D$7:$U$58,9,0)=0,"-",IF(AND(D441=D441,OR(E441="T",E441="P")),VLOOKUP(D441,'S1-TI'!$D$7:$U$58,9,0),"-")))</f>
        <v>-</v>
      </c>
      <c r="I441" s="278" t="str">
        <f>IF(D441="","-",IF(VLOOKUP(D441,'S1-TI'!$D$7:$U$58,17,0)=0,"-",IF(AND(D441=D441,E441="P"),VLOOKUP(D441,'S1-TI'!$D$7:$U$58,17,0),"-")))</f>
        <v>-</v>
      </c>
      <c r="J441" s="279" t="str">
        <f>IF(D441="","-",IF(VLOOKUP(D441,'S1-TI'!$D$7:$U$58,18,0)=0,"-",IF(AND(D441=D441,E441="P"),VLOOKUP(D441,'S1-TI'!$D$7:$U$58,18,0),"-")))</f>
        <v>-</v>
      </c>
      <c r="K441" s="280" t="s">
        <v>347</v>
      </c>
      <c r="L441" s="281" t="s">
        <v>42</v>
      </c>
      <c r="M441" s="275"/>
      <c r="N441" s="276"/>
      <c r="O441" s="277"/>
      <c r="P441" s="278" t="str">
        <f>IF(N441="","-",IF(VLOOKUP(N441,'S1-TI'!$D$7:$U$58,7,0)=0,"-",IF(AND(N441=N441,OR(O441="T",O441="P")),VLOOKUP(N441,'S1-TI'!$D$7:$U$58,7,0),"-")))</f>
        <v>-</v>
      </c>
      <c r="Q441" s="278" t="str">
        <f>IF(N441="","-",IF(VLOOKUP(N441,'S1-TI'!$D$7:$U$58,8,0)=0,"-",IF(AND(N441=N441,OR(O441="T",O441="P")),VLOOKUP(N441,'S1-TI'!$D$7:$U$58,8,0),"-")))</f>
        <v>-</v>
      </c>
      <c r="R441" s="278" t="str">
        <f>IF(N441="","-",IF(VLOOKUP(N441,'S1-TI'!$D$7:$U$58,9,0)=0,"-",IF(AND(N441=N441,OR(O441="T",O441="P")),VLOOKUP(N441,'S1-TI'!$D$7:$U$58,9,0),"-")))</f>
        <v>-</v>
      </c>
      <c r="S441" s="278" t="str">
        <f>IF(N441="","-",IF(VLOOKUP(N441,'S1-TI'!$D$7:$U$58,17,0)=0,"-",IF(AND(N441=N441,O441="P"),VLOOKUP(N441,'S1-TI'!$D$7:$U$58,17,0),"-")))</f>
        <v>-</v>
      </c>
      <c r="T441" s="279" t="str">
        <f>IF(N441="","-",IF(VLOOKUP(N441,'S1-TI'!$D$7:$U$58,18,0)=0,"-",IF(AND(N441=N441,O441="P"),VLOOKUP(N441,'S1-TI'!$D$7:$U$58,18,0),"-")))</f>
        <v>-</v>
      </c>
      <c r="U441" s="280" t="s">
        <v>347</v>
      </c>
      <c r="V441" s="281"/>
      <c r="W441" s="275"/>
      <c r="X441" s="276" t="s">
        <v>339</v>
      </c>
      <c r="Y441" s="277" t="s">
        <v>31</v>
      </c>
      <c r="Z441" s="278" t="str">
        <f>IF(X441="","-",IF(VLOOKUP(X441,'S1-TI'!$D$7:$U$58,7,0)=0,"-",IF(AND(X441=X441,OR(Y441="T",Y441="P")),VLOOKUP(X441,'S1-TI'!$D$7:$U$58,7,0),"-")))</f>
        <v>NMA</v>
      </c>
      <c r="AA441" s="278" t="str">
        <f>IF(X441="","-",IF(VLOOKUP(X441,'S1-TI'!$D$7:$U$58,8,0)=0,"-",IF(AND(X441=X441,OR(Y441="T",Y441="P")),VLOOKUP(X441,'S1-TI'!$D$7:$U$58,8,0),"-")))</f>
        <v>-</v>
      </c>
      <c r="AB441" s="278" t="str">
        <f>IF(X441="","-",IF(VLOOKUP(X441,'S1-TI'!$D$7:$U$58,9,0)=0,"-",IF(AND(X441=X441,OR(Y441="T",Y441="P")),VLOOKUP(X441,'S1-TI'!$D$7:$U$58,9,0),"-")))</f>
        <v>-</v>
      </c>
      <c r="AC441" s="278" t="str">
        <f>IF(X441="","-",IF(VLOOKUP(X441,'S1-TI'!$D$7:$U$58,17,0)=0,"-",IF(AND(X441=X441,Y441="P"),VLOOKUP(X441,'S1-TI'!$D$7:$U$58,17,0),"-")))</f>
        <v>-</v>
      </c>
      <c r="AD441" s="279" t="str">
        <f>IF(X441="","-",IF(VLOOKUP(X441,'S1-TI'!$D$7:$U$58,18,0)=0,"-",IF(AND(X441=X441,Y441="P"),VLOOKUP(X441,'S1-TI'!$D$7:$U$58,18,0),"-")))</f>
        <v>-</v>
      </c>
      <c r="AE441" s="280" t="s">
        <v>347</v>
      </c>
      <c r="AF441" s="281" t="s">
        <v>12</v>
      </c>
      <c r="AG441" s="275"/>
      <c r="AH441" s="276"/>
      <c r="AI441" s="277"/>
      <c r="AJ441" s="278" t="str">
        <f>IF(AH441="","-",IF(VLOOKUP(AH441,'S1-TI'!$D$7:$U$58,7,0)=0,"-",IF(AND(AH441=AH441,OR(AI441="T",AI441="P")),VLOOKUP(AH441,'S1-TI'!$D$7:$U$58,7,0),"-")))</f>
        <v>-</v>
      </c>
      <c r="AK441" s="278" t="str">
        <f>IF(AH441="","-",IF(VLOOKUP(AH441,'S1-TI'!$D$7:$U$58,8,0)=0,"-",IF(AND(AH441=AH441,OR(AI441="T",AI441="P")),VLOOKUP(AH441,'S1-TI'!$D$7:$U$58,8,0),"-")))</f>
        <v>-</v>
      </c>
      <c r="AL441" s="278" t="str">
        <f>IF(AH441="","-",IF(VLOOKUP(AH441,'S1-TI'!$D$7:$U$58,9,0)=0,"-",IF(AND(AH441=AH441,OR(AI441="T",AI441="P")),VLOOKUP(AH441,'S1-TI'!$D$7:$U$58,9,0),"-")))</f>
        <v>-</v>
      </c>
      <c r="AM441" s="278" t="str">
        <f>IF(AH441="","-",IF(VLOOKUP(AH441,'S1-TI'!$D$7:$U$58,17,0)=0,"-",IF(AND(AH441=AH441,AI441="P"),VLOOKUP(AH441,'S1-TI'!$D$7:$U$58,17,0),"-")))</f>
        <v>-</v>
      </c>
      <c r="AN441" s="279" t="str">
        <f>IF(AH441="","-",IF(VLOOKUP(AH441,'S1-TI'!$D$7:$U$58,18,0)=0,"-",IF(AND(AH441=AH441,AI441="P"),VLOOKUP(AH441,'S1-TI'!$D$7:$U$58,18,0),"-")))</f>
        <v>-</v>
      </c>
      <c r="AO441" s="280" t="s">
        <v>347</v>
      </c>
      <c r="AP441" s="283"/>
      <c r="AQ441" s="275"/>
      <c r="AR441" s="282"/>
      <c r="AS441" s="275"/>
      <c r="AT441" s="278" t="str">
        <f>IF(AR441="","-",IF(VLOOKUP(AR441,'S1-TI'!$D$7:$U$58,7,0)=0,"-",IF(AND(AR441=AR441,OR(AS441="T",AS441="P")),VLOOKUP(AR441,'S1-TI'!$D$7:$U$58,7,0),"-")))</f>
        <v>-</v>
      </c>
      <c r="AU441" s="278" t="str">
        <f>IF(AR441="","-",IF(VLOOKUP(AR441,'S1-TI'!$D$7:$U$58,8,0)=0,"-",IF(AND(AR441=AR441,OR(AS441="T",AS441="P")),VLOOKUP(AR441,'S1-TI'!$D$7:$U$58,8,0),"-")))</f>
        <v>-</v>
      </c>
      <c r="AV441" s="278" t="str">
        <f>IF(AR441="","-",IF(VLOOKUP(AR441,'S1-TI'!$D$7:$U$58,9,0)=0,"-",IF(AND(AR441=AR441,OR(AS441="T",AS441="P")),VLOOKUP(AR441,'S1-TI'!$D$7:$U$58,9,0),"-")))</f>
        <v>-</v>
      </c>
      <c r="AW441" s="278" t="str">
        <f>IF(AR441="","-",IF(VLOOKUP(AR441,'S1-TI'!$D$7:$U$58,17,0)=0,"-",IF(AND(AR441=AR441,AS441="P"),VLOOKUP(AR441,'S1-TI'!$D$7:$U$58,17,0),"-")))</f>
        <v>-</v>
      </c>
      <c r="AX441" s="279" t="str">
        <f>IF(AR441="","-",IF(VLOOKUP(AR441,'S1-TI'!$D$7:$U$58,18,0)=0,"-",IF(AND(AR441=AR441,AS441="P"),VLOOKUP(AR441,'S1-TI'!$D$7:$U$58,18,0),"-")))</f>
        <v>-</v>
      </c>
      <c r="AY441" s="280" t="s">
        <v>347</v>
      </c>
      <c r="AZ441" s="283"/>
      <c r="BA441" s="22"/>
      <c r="BB441" s="22"/>
      <c r="BC441" s="22"/>
      <c r="BD441" s="22"/>
      <c r="BE441" s="2"/>
      <c r="BF441" s="2"/>
      <c r="BG441" s="2"/>
      <c r="BH441" s="2"/>
      <c r="BI441" s="2"/>
      <c r="BJ441" s="2"/>
    </row>
    <row r="442" spans="1:62" ht="14.25" customHeight="1">
      <c r="A442" s="23">
        <v>8</v>
      </c>
      <c r="B442" s="38" t="s">
        <v>731</v>
      </c>
      <c r="C442" s="275"/>
      <c r="D442" s="276" t="s">
        <v>305</v>
      </c>
      <c r="E442" s="277" t="s">
        <v>31</v>
      </c>
      <c r="F442" s="278" t="str">
        <f>IF(D442="","-",IF(VLOOKUP(D442,'S1-SI'!$D$7:$U$58,7,0)=0,"-",IF(AND(D442=D442,OR(E442="T",E442="P")),VLOOKUP(D442,'S1-SI'!$D$7:$U$58,7,0),"-")))</f>
        <v>PAT</v>
      </c>
      <c r="G442" s="278" t="str">
        <f>IF(D442="","-",IF(VLOOKUP(D442,'S1-SI'!$D$7:$U$58,8,0)=0,"-",IF(AND(D442=D442,OR(E442="T",E442="P")),VLOOKUP(D442,'S1-SI'!$D$7:$U$58,8,0),"-")))</f>
        <v>-</v>
      </c>
      <c r="H442" s="278" t="str">
        <f>IF(D442="","-",IF(VLOOKUP(D442,'S1-SI'!$D$7:$U$58,9,0)=0,"-",IF(AND(D442=D442,OR(E442="T",E442="P")),VLOOKUP(D442,'S1-SI'!$D$7:$U$58,9,0),"-")))</f>
        <v>-</v>
      </c>
      <c r="I442" s="278" t="str">
        <f>IF(D442="","-",IF(VLOOKUP(D442,'S1-SI'!$D$7:$U$58,17,0)=0,"-",IF(AND(D442=D442,E442="P"),VLOOKUP(D442,'S1-SI'!$D$7:$U$58,17,0),"-")))</f>
        <v>-</v>
      </c>
      <c r="J442" s="279" t="str">
        <f>IF(D442="","-",IF(VLOOKUP(D442,'S1-SI'!$D$7:$U$58,18,0)=0,"-",IF(AND(D442=D442,E442="P"),VLOOKUP(D442,'S1-SI'!$D$7:$U$58,18,0),"-")))</f>
        <v>-</v>
      </c>
      <c r="K442" s="289" t="s">
        <v>354</v>
      </c>
      <c r="L442" s="281" t="s">
        <v>49</v>
      </c>
      <c r="M442" s="275"/>
      <c r="N442" s="276" t="s">
        <v>624</v>
      </c>
      <c r="O442" s="277" t="s">
        <v>31</v>
      </c>
      <c r="P442" s="278" t="str">
        <f>IF(N442="","-",IF(VLOOKUP(N442,'S1-SI'!$D$7:$U$58,7,0)=0,"-",IF(AND(N442=N442,OR(O442="T",O442="P")),VLOOKUP(N442,'S1-SI'!$D$7:$U$58,7,0),"-")))</f>
        <v>SGS</v>
      </c>
      <c r="Q442" s="278" t="str">
        <f>IF(N442="","-",IF(VLOOKUP(N442,'S1-SI'!$D$7:$U$58,8,0)=0,"-",IF(AND(N442=N442,OR(O442="T",O442="P")),VLOOKUP(N442,'S1-SI'!$D$7:$U$58,8,0),"-")))</f>
        <v>-</v>
      </c>
      <c r="R442" s="278" t="str">
        <f>IF(N442="","-",IF(VLOOKUP(N442,'S1-SI'!$D$7:$U$58,9,0)=0,"-",IF(AND(N442=N442,OR(O442="T",O442="P")),VLOOKUP(N442,'S1-SI'!$D$7:$U$58,9,0),"-")))</f>
        <v>-</v>
      </c>
      <c r="S442" s="278" t="str">
        <f>IF(N442="","-",IF(VLOOKUP(N442,'S1-SI'!$D$7:$U$58,17,0)=0,"-",IF(AND(N442=N442,O442="P"),VLOOKUP(N442,'S1-SI'!$D$7:$U$58,17,0),"-")))</f>
        <v>-</v>
      </c>
      <c r="T442" s="279" t="str">
        <f>IF(N442="","-",IF(VLOOKUP(N442,'S1-SI'!$D$7:$U$58,18,0)=0,"-",IF(AND(N442=N442,O442="P"),VLOOKUP(N442,'S1-SI'!$D$7:$U$58,18,0),"-")))</f>
        <v>-</v>
      </c>
      <c r="U442" s="290" t="s">
        <v>354</v>
      </c>
      <c r="V442" s="281" t="s">
        <v>70</v>
      </c>
      <c r="W442" s="275"/>
      <c r="X442" s="276" t="s">
        <v>339</v>
      </c>
      <c r="Y442" s="277" t="s">
        <v>31</v>
      </c>
      <c r="Z442" s="278" t="str">
        <f>IF(X442="","-",IF(VLOOKUP(X442,'S1-SI'!$D$7:$U$58,7,0)=0,"-",IF(AND(X442=X442,OR(Y442="T",Y442="P")),VLOOKUP(X442,'S1-SI'!$D$7:$U$58,7,0),"-")))</f>
        <v>JUN</v>
      </c>
      <c r="AA442" s="278" t="str">
        <f>IF(X442="","-",IF(VLOOKUP(X442,'S1-SI'!$D$7:$U$58,8,0)=0,"-",IF(AND(X442=X442,OR(Y442="T",Y442="P")),VLOOKUP(X442,'S1-SI'!$D$7:$U$58,8,0),"-")))</f>
        <v>-</v>
      </c>
      <c r="AB442" s="278" t="str">
        <f>IF(X442="","-",IF(VLOOKUP(X442,'S1-SI'!$D$7:$U$58,9,0)=0,"-",IF(AND(X442=X442,OR(Y442="T",Y442="P")),VLOOKUP(X442,'S1-SI'!$D$7:$U$58,9,0),"-")))</f>
        <v>-</v>
      </c>
      <c r="AC442" s="278" t="str">
        <f>IF(X442="","-",IF(VLOOKUP(X442,'S1-SI'!$D$7:$U$58,17,0)=0,"-",IF(AND(X442=X442,Y442="P"),VLOOKUP(X442,'S1-SI'!$D$7:$U$58,17,0),"-")))</f>
        <v>-</v>
      </c>
      <c r="AD442" s="279" t="str">
        <f>IF(X442="","-",IF(VLOOKUP(X442,'S1-SI'!$D$7:$U$58,18,0)=0,"-",IF(AND(X442=X442,Y442="P"),VLOOKUP(X442,'S1-SI'!$D$7:$U$58,18,0),"-")))</f>
        <v>-</v>
      </c>
      <c r="AE442" s="290" t="s">
        <v>354</v>
      </c>
      <c r="AF442" s="281" t="s">
        <v>12</v>
      </c>
      <c r="AG442" s="275"/>
      <c r="AH442" s="282"/>
      <c r="AI442" s="275"/>
      <c r="AJ442" s="278" t="str">
        <f>IF(AH442="","-",IF(VLOOKUP(AH442,'S1-SI'!$D$7:$U$58,7,0)=0,"-",IF(AND(AH442=AH442,OR(AI442="T",AI442="P")),VLOOKUP(AH442,'S1-SI'!$D$7:$U$58,7,0),"-")))</f>
        <v>-</v>
      </c>
      <c r="AK442" s="278" t="str">
        <f>IF(AH442="","-",IF(VLOOKUP(AH442,'S1-SI'!$D$7:$U$58,8,0)=0,"-",IF(AND(AH442=AH442,OR(AI442="T",AI442="P")),VLOOKUP(AH442,'S1-SI'!$D$7:$U$58,8,0),"-")))</f>
        <v>-</v>
      </c>
      <c r="AL442" s="278" t="str">
        <f>IF(AH442="","-",IF(VLOOKUP(AH442,'S1-SI'!$D$7:$U$58,9,0)=0,"-",IF(AND(AH442=AH442,OR(AI442="T",AI442="P")),VLOOKUP(AH442,'S1-SI'!$D$7:$U$58,9,0),"-")))</f>
        <v>-</v>
      </c>
      <c r="AM442" s="278" t="str">
        <f>IF(AH442="","-",IF(VLOOKUP(AH442,'S1-SI'!$D$7:$U$58,17,0)=0,"-",IF(AND(AH442=AH442,AI442="P"),VLOOKUP(AH442,'S1-SI'!$D$7:$U$58,17,0),"-")))</f>
        <v>-</v>
      </c>
      <c r="AN442" s="279" t="str">
        <f>IF(AH442="","-",IF(VLOOKUP(AH442,'S1-SI'!$D$7:$U$58,18,0)=0,"-",IF(AND(AH442=AH442,AI442="P"),VLOOKUP(AH442,'S1-SI'!$D$7:$U$58,18,0),"-")))</f>
        <v>-</v>
      </c>
      <c r="AO442" s="290" t="s">
        <v>354</v>
      </c>
      <c r="AP442" s="283"/>
      <c r="AQ442" s="275"/>
      <c r="AR442" s="282"/>
      <c r="AS442" s="275"/>
      <c r="AT442" s="278" t="str">
        <f>IF(AR442="","-",IF(VLOOKUP(AR442,'S1-SI'!$D$7:$U$58,7,0)=0,"-",IF(AND(AR442=AR442,OR(AS442="T",AS442="P")),VLOOKUP(AR442,'S1-SI'!$D$7:$U$58,7,0),"-")))</f>
        <v>-</v>
      </c>
      <c r="AU442" s="278" t="str">
        <f>IF(AR442="","-",IF(VLOOKUP(AR442,'S1-SI'!$D$7:$U$58,8,0)=0,"-",IF(AND(AR442=AR442,OR(AS442="T",AS442="P")),VLOOKUP(AR442,'S1-SI'!$D$7:$U$58,8,0),"-")))</f>
        <v>-</v>
      </c>
      <c r="AV442" s="278" t="str">
        <f>IF(AR442="","-",IF(VLOOKUP(AR442,'S1-SI'!$D$7:$U$58,9,0)=0,"-",IF(AND(AR442=AR442,OR(AS442="T",AS442="P")),VLOOKUP(AR442,'S1-SI'!$D$7:$U$58,9,0),"-")))</f>
        <v>-</v>
      </c>
      <c r="AW442" s="278" t="str">
        <f>IF(AR442="","-",IF(VLOOKUP(AR442,'S1-SI'!$D$7:$U$58,17,0)=0,"-",IF(AND(AR442=AR442,AS442="P"),VLOOKUP(AR442,'S1-SI'!$D$7:$U$58,17,0),"-")))</f>
        <v>-</v>
      </c>
      <c r="AX442" s="279" t="str">
        <f>IF(AR442="","-",IF(VLOOKUP(AR442,'S1-SI'!$D$7:$U$58,18,0)=0,"-",IF(AND(AR442=AR442,AS442="P"),VLOOKUP(AR442,'S1-SI'!$D$7:$U$58,18,0),"-")))</f>
        <v>-</v>
      </c>
      <c r="AY442" s="290" t="s">
        <v>354</v>
      </c>
      <c r="AZ442" s="283"/>
      <c r="BA442" s="22"/>
      <c r="BB442" s="22"/>
      <c r="BC442" s="22"/>
      <c r="BD442" s="22"/>
      <c r="BE442" s="2"/>
      <c r="BF442" s="2"/>
      <c r="BG442" s="2"/>
      <c r="BH442" s="2"/>
      <c r="BI442" s="2"/>
      <c r="BJ442" s="2"/>
    </row>
    <row r="443" spans="1:62" ht="14.25" customHeight="1">
      <c r="A443" s="23">
        <v>8</v>
      </c>
      <c r="B443" s="38" t="s">
        <v>731</v>
      </c>
      <c r="C443" s="275"/>
      <c r="D443" s="276" t="s">
        <v>305</v>
      </c>
      <c r="E443" s="277" t="s">
        <v>31</v>
      </c>
      <c r="F443" s="278" t="str">
        <f>IF(D443="","-",IF(VLOOKUP(D443,'S1-SI'!$D$7:$U$58,7,0)=0,"-",IF(AND(D443=D443,OR(E443="T",E443="P")),VLOOKUP(D443,'S1-SI'!$D$7:$U$58,7,0),"-")))</f>
        <v>PAT</v>
      </c>
      <c r="G443" s="278" t="str">
        <f>IF(D443="","-",IF(VLOOKUP(D443,'S1-SI'!$D$7:$U$58,8,0)=0,"-",IF(AND(D443=D443,OR(E443="T",E443="P")),VLOOKUP(D443,'S1-SI'!$D$7:$U$58,8,0),"-")))</f>
        <v>-</v>
      </c>
      <c r="H443" s="278" t="str">
        <f>IF(D443="","-",IF(VLOOKUP(D443,'S1-SI'!$D$7:$U$58,9,0)=0,"-",IF(AND(D443=D443,OR(E443="T",E443="P")),VLOOKUP(D443,'S1-SI'!$D$7:$U$58,9,0),"-")))</f>
        <v>-</v>
      </c>
      <c r="I443" s="278" t="str">
        <f>IF(D443="","-",IF(VLOOKUP(D443,'S1-SI'!$D$7:$U$58,17,0)=0,"-",IF(AND(D443=D443,E443="P"),VLOOKUP(D443,'S1-SI'!$D$7:$U$58,17,0),"-")))</f>
        <v>-</v>
      </c>
      <c r="J443" s="279" t="str">
        <f>IF(D443="","-",IF(VLOOKUP(D443,'S1-SI'!$D$7:$U$58,18,0)=0,"-",IF(AND(D443=D443,E443="P"),VLOOKUP(D443,'S1-SI'!$D$7:$U$58,18,0),"-")))</f>
        <v>-</v>
      </c>
      <c r="K443" s="289" t="s">
        <v>356</v>
      </c>
      <c r="L443" s="281" t="s">
        <v>49</v>
      </c>
      <c r="M443" s="275"/>
      <c r="N443" s="276" t="s">
        <v>624</v>
      </c>
      <c r="O443" s="277" t="s">
        <v>31</v>
      </c>
      <c r="P443" s="278" t="str">
        <f>IF(N443="","-",IF(VLOOKUP(N443,'S1-SI'!$D$7:$U$58,7,0)=0,"-",IF(AND(N443=N443,OR(O443="T",O443="P")),VLOOKUP(N443,'S1-SI'!$D$7:$U$58,7,0),"-")))</f>
        <v>SGS</v>
      </c>
      <c r="Q443" s="278" t="str">
        <f>IF(N443="","-",IF(VLOOKUP(N443,'S1-SI'!$D$7:$U$58,8,0)=0,"-",IF(AND(N443=N443,OR(O443="T",O443="P")),VLOOKUP(N443,'S1-SI'!$D$7:$U$58,8,0),"-")))</f>
        <v>-</v>
      </c>
      <c r="R443" s="278" t="str">
        <f>IF(N443="","-",IF(VLOOKUP(N443,'S1-SI'!$D$7:$U$58,9,0)=0,"-",IF(AND(N443=N443,OR(O443="T",O443="P")),VLOOKUP(N443,'S1-SI'!$D$7:$U$58,9,0),"-")))</f>
        <v>-</v>
      </c>
      <c r="S443" s="278" t="str">
        <f>IF(N443="","-",IF(VLOOKUP(N443,'S1-SI'!$D$7:$U$58,17,0)=0,"-",IF(AND(N443=N443,O443="P"),VLOOKUP(N443,'S1-SI'!$D$7:$U$58,17,0),"-")))</f>
        <v>-</v>
      </c>
      <c r="T443" s="279" t="str">
        <f>IF(N443="","-",IF(VLOOKUP(N443,'S1-SI'!$D$7:$U$58,18,0)=0,"-",IF(AND(N443=N443,O443="P"),VLOOKUP(N443,'S1-SI'!$D$7:$U$58,18,0),"-")))</f>
        <v>-</v>
      </c>
      <c r="U443" s="290" t="s">
        <v>356</v>
      </c>
      <c r="V443" s="281" t="s">
        <v>70</v>
      </c>
      <c r="W443" s="275"/>
      <c r="X443" s="276" t="s">
        <v>339</v>
      </c>
      <c r="Y443" s="277" t="s">
        <v>31</v>
      </c>
      <c r="Z443" s="278" t="str">
        <f>IF(X443="","-",IF(VLOOKUP(X443,'S1-SI'!$D$7:$U$58,7,0)=0,"-",IF(AND(X443=X443,OR(Y443="T",Y443="P")),VLOOKUP(X443,'S1-SI'!$D$7:$U$58,7,0),"-")))</f>
        <v>JUN</v>
      </c>
      <c r="AA443" s="278" t="str">
        <f>IF(X443="","-",IF(VLOOKUP(X443,'S1-SI'!$D$7:$U$58,8,0)=0,"-",IF(AND(X443=X443,OR(Y443="T",Y443="P")),VLOOKUP(X443,'S1-SI'!$D$7:$U$58,8,0),"-")))</f>
        <v>-</v>
      </c>
      <c r="AB443" s="278" t="str">
        <f>IF(X443="","-",IF(VLOOKUP(X443,'S1-SI'!$D$7:$U$58,9,0)=0,"-",IF(AND(X443=X443,OR(Y443="T",Y443="P")),VLOOKUP(X443,'S1-SI'!$D$7:$U$58,9,0),"-")))</f>
        <v>-</v>
      </c>
      <c r="AC443" s="278" t="str">
        <f>IF(X443="","-",IF(VLOOKUP(X443,'S1-SI'!$D$7:$U$58,17,0)=0,"-",IF(AND(X443=X443,Y443="P"),VLOOKUP(X443,'S1-SI'!$D$7:$U$58,17,0),"-")))</f>
        <v>-</v>
      </c>
      <c r="AD443" s="279" t="str">
        <f>IF(X443="","-",IF(VLOOKUP(X443,'S1-SI'!$D$7:$U$58,18,0)=0,"-",IF(AND(X443=X443,Y443="P"),VLOOKUP(X443,'S1-SI'!$D$7:$U$58,18,0),"-")))</f>
        <v>-</v>
      </c>
      <c r="AE443" s="290" t="s">
        <v>356</v>
      </c>
      <c r="AF443" s="281" t="s">
        <v>12</v>
      </c>
      <c r="AG443" s="275"/>
      <c r="AH443" s="282"/>
      <c r="AI443" s="275"/>
      <c r="AJ443" s="278" t="str">
        <f>IF(AH443="","-",IF(VLOOKUP(AH443,'S1-SI'!$D$7:$U$58,7,0)=0,"-",IF(AND(AH443=AH443,OR(AI443="T",AI443="P")),VLOOKUP(AH443,'S1-SI'!$D$7:$U$58,7,0),"-")))</f>
        <v>-</v>
      </c>
      <c r="AK443" s="278" t="str">
        <f>IF(AH443="","-",IF(VLOOKUP(AH443,'S1-SI'!$D$7:$U$58,8,0)=0,"-",IF(AND(AH443=AH443,OR(AI443="T",AI443="P")),VLOOKUP(AH443,'S1-SI'!$D$7:$U$58,8,0),"-")))</f>
        <v>-</v>
      </c>
      <c r="AL443" s="278" t="str">
        <f>IF(AH443="","-",IF(VLOOKUP(AH443,'S1-SI'!$D$7:$U$58,9,0)=0,"-",IF(AND(AH443=AH443,OR(AI443="T",AI443="P")),VLOOKUP(AH443,'S1-SI'!$D$7:$U$58,9,0),"-")))</f>
        <v>-</v>
      </c>
      <c r="AM443" s="278" t="str">
        <f>IF(AH443="","-",IF(VLOOKUP(AH443,'S1-SI'!$D$7:$U$58,17,0)=0,"-",IF(AND(AH443=AH443,AI443="P"),VLOOKUP(AH443,'S1-SI'!$D$7:$U$58,17,0),"-")))</f>
        <v>-</v>
      </c>
      <c r="AN443" s="279" t="str">
        <f>IF(AH443="","-",IF(VLOOKUP(AH443,'S1-SI'!$D$7:$U$58,18,0)=0,"-",IF(AND(AH443=AH443,AI443="P"),VLOOKUP(AH443,'S1-SI'!$D$7:$U$58,18,0),"-")))</f>
        <v>-</v>
      </c>
      <c r="AO443" s="290" t="s">
        <v>356</v>
      </c>
      <c r="AP443" s="283"/>
      <c r="AQ443" s="275"/>
      <c r="AR443" s="282"/>
      <c r="AS443" s="275"/>
      <c r="AT443" s="278" t="str">
        <f>IF(AR443="","-",IF(VLOOKUP(AR443,'S1-SI'!$D$7:$U$58,7,0)=0,"-",IF(AND(AR443=AR443,OR(AS443="T",AS443="P")),VLOOKUP(AR443,'S1-SI'!$D$7:$U$58,7,0),"-")))</f>
        <v>-</v>
      </c>
      <c r="AU443" s="278" t="str">
        <f>IF(AR443="","-",IF(VLOOKUP(AR443,'S1-SI'!$D$7:$U$58,8,0)=0,"-",IF(AND(AR443=AR443,OR(AS443="T",AS443="P")),VLOOKUP(AR443,'S1-SI'!$D$7:$U$58,8,0),"-")))</f>
        <v>-</v>
      </c>
      <c r="AV443" s="278" t="str">
        <f>IF(AR443="","-",IF(VLOOKUP(AR443,'S1-SI'!$D$7:$U$58,9,0)=0,"-",IF(AND(AR443=AR443,OR(AS443="T",AS443="P")),VLOOKUP(AR443,'S1-SI'!$D$7:$U$58,9,0),"-")))</f>
        <v>-</v>
      </c>
      <c r="AW443" s="278" t="str">
        <f>IF(AR443="","-",IF(VLOOKUP(AR443,'S1-SI'!$D$7:$U$58,17,0)=0,"-",IF(AND(AR443=AR443,AS443="P"),VLOOKUP(AR443,'S1-SI'!$D$7:$U$58,17,0),"-")))</f>
        <v>-</v>
      </c>
      <c r="AX443" s="279" t="str">
        <f>IF(AR443="","-",IF(VLOOKUP(AR443,'S1-SI'!$D$7:$U$58,18,0)=0,"-",IF(AND(AR443=AR443,AS443="P"),VLOOKUP(AR443,'S1-SI'!$D$7:$U$58,18,0),"-")))</f>
        <v>-</v>
      </c>
      <c r="AY443" s="290" t="s">
        <v>356</v>
      </c>
      <c r="AZ443" s="283"/>
      <c r="BA443" s="22"/>
      <c r="BB443" s="22"/>
      <c r="BC443" s="22"/>
      <c r="BD443" s="22"/>
      <c r="BE443" s="2"/>
      <c r="BF443" s="2"/>
      <c r="BG443" s="2"/>
      <c r="BH443" s="2"/>
      <c r="BI443" s="2"/>
      <c r="BJ443" s="2"/>
    </row>
    <row r="444" spans="1:62" ht="14.25" customHeight="1">
      <c r="A444" s="23">
        <v>8</v>
      </c>
      <c r="B444" s="38" t="s">
        <v>731</v>
      </c>
      <c r="C444" s="275"/>
      <c r="D444" s="276" t="s">
        <v>490</v>
      </c>
      <c r="E444" s="277" t="s">
        <v>31</v>
      </c>
      <c r="F444" s="278" t="str">
        <f>IF(D444="","-",IF(VLOOKUP(D444,'S1-TE'!$D$7:$U$58,7,0)=0,"-",IF(AND(D444=D444,OR(E444="T",E444="P")),VLOOKUP(D444,'S1-TE'!$D$7:$U$58,7,0),"-")))</f>
        <v>GFP</v>
      </c>
      <c r="G444" s="278" t="str">
        <f>IF(D444="","-",IF(VLOOKUP(D444,'S1-TE'!$D$7:$U$58,8,0)=0,"-",IF(AND(D444=D444,OR(E444="T",E444="P")),VLOOKUP(D444,'S1-TE'!$D$7:$U$58,8,0),"-")))</f>
        <v>-</v>
      </c>
      <c r="H444" s="278" t="str">
        <f>IF(D444="","-",IF(VLOOKUP(D444,'S1-TE'!$D$7:$U$58,9,0)=0,"-",IF(AND(D444=D444,OR(E444="T",E444="P")),VLOOKUP(D444,'S1-TE'!$D$7:$U$58,9,0),"-")))</f>
        <v>-</v>
      </c>
      <c r="I444" s="278" t="str">
        <f>IF(D444="","-",IF(VLOOKUP(D444,'S1-TE'!$D$7:$U$58,17,0)=0,"-",IF(AND(D444=D444,E444="P"),VLOOKUP(D444,'S1-TE'!$D$7:$U$58,17,0),"-")))</f>
        <v>-</v>
      </c>
      <c r="J444" s="279" t="str">
        <f>IF(D444="","-",IF(VLOOKUP(D444,'S1-TE'!$D$7:$U$58,18,0)=0,"-",IF(AND(D444=D444,E444="P"),VLOOKUP(D444,'S1-TE'!$D$7:$U$58,18,0),"-")))</f>
        <v>-</v>
      </c>
      <c r="K444" s="289" t="s">
        <v>357</v>
      </c>
      <c r="L444" s="281" t="s">
        <v>74</v>
      </c>
      <c r="M444" s="275"/>
      <c r="N444" s="282"/>
      <c r="O444" s="275"/>
      <c r="P444" s="278" t="str">
        <f>IF(N444="","-",IF(VLOOKUP(N444,'S1-TE'!$D$7:$U$58,7,0)=0,"-",IF(AND(N444=N444,OR(O444="T",O444="P")),VLOOKUP(N444,'S1-TE'!$D$7:$U$58,7,0),"-")))</f>
        <v>-</v>
      </c>
      <c r="Q444" s="278" t="str">
        <f>IF(N444="","-",IF(VLOOKUP(N444,'S1-TE'!$D$7:$U$58,8,0)=0,"-",IF(AND(N444=N444,OR(O444="T",O444="P")),VLOOKUP(N444,'S1-TE'!$D$7:$U$58,8,0),"-")))</f>
        <v>-</v>
      </c>
      <c r="R444" s="278" t="str">
        <f>IF(N444="","-",IF(VLOOKUP(N444,'S1-TE'!$D$7:$U$58,9,0)=0,"-",IF(AND(N444=N444,OR(O444="T",O444="P")),VLOOKUP(N444,'S1-TE'!$D$7:$U$58,9,0),"-")))</f>
        <v>-</v>
      </c>
      <c r="S444" s="278" t="str">
        <f>IF(N444="","-",IF(VLOOKUP(N444,'S1-TE'!$D$7:$U$58,17,0)=0,"-",IF(AND(N444=N444,O444="P"),VLOOKUP(N444,'S1-TE'!$D$7:$U$58,17,0),"-")))</f>
        <v>-</v>
      </c>
      <c r="T444" s="279" t="str">
        <f>IF(N444="","-",IF(VLOOKUP(N444,'S1-TE'!$D$7:$U$58,18,0)=0,"-",IF(AND(N444=N444,O444="P"),VLOOKUP(N444,'S1-TE'!$D$7:$U$58,18,0),"-")))</f>
        <v>-</v>
      </c>
      <c r="U444" s="290" t="s">
        <v>357</v>
      </c>
      <c r="V444" s="283"/>
      <c r="W444" s="275"/>
      <c r="X444" s="276" t="s">
        <v>339</v>
      </c>
      <c r="Y444" s="277" t="s">
        <v>31</v>
      </c>
      <c r="Z444" s="278" t="str">
        <f>IF(X444="","-",IF(VLOOKUP(X444,'S1-TE'!$D$7:$U$58,7,0)=0,"-",IF(AND(X444=X444,OR(Y444="T",Y444="P")),VLOOKUP(X444,'S1-TE'!$D$7:$U$58,7,0),"-")))</f>
        <v>AFS</v>
      </c>
      <c r="AA444" s="278" t="str">
        <f>IF(X444="","-",IF(VLOOKUP(X444,'S1-TE'!$D$7:$U$58,8,0)=0,"-",IF(AND(X444=X444,OR(Y444="T",Y444="P")),VLOOKUP(X444,'S1-TE'!$D$7:$U$58,8,0),"-")))</f>
        <v>-</v>
      </c>
      <c r="AB444" s="278" t="str">
        <f>IF(X444="","-",IF(VLOOKUP(X444,'S1-TE'!$D$7:$U$58,9,0)=0,"-",IF(AND(X444=X444,OR(Y444="T",Y444="P")),VLOOKUP(X444,'S1-TE'!$D$7:$U$58,9,0),"-")))</f>
        <v>-</v>
      </c>
      <c r="AC444" s="278" t="str">
        <f>IF(X444="","-",IF(VLOOKUP(X444,'S1-TE'!$D$7:$U$58,17,0)=0,"-",IF(AND(X444=X444,Y444="P"),VLOOKUP(X444,'S1-TE'!$D$7:$U$58,17,0),"-")))</f>
        <v>-</v>
      </c>
      <c r="AD444" s="279" t="str">
        <f>IF(X444="","-",IF(VLOOKUP(X444,'S1-TE'!$D$7:$U$58,18,0)=0,"-",IF(AND(X444=X444,Y444="P"),VLOOKUP(X444,'S1-TE'!$D$7:$U$58,18,0),"-")))</f>
        <v>-</v>
      </c>
      <c r="AE444" s="290" t="s">
        <v>357</v>
      </c>
      <c r="AF444" s="281" t="s">
        <v>12</v>
      </c>
      <c r="AG444" s="275"/>
      <c r="AH444" s="276"/>
      <c r="AI444" s="277"/>
      <c r="AJ444" s="278" t="str">
        <f>IF(AH444="","-",IF(VLOOKUP(AH444,'S1-TE'!$D$7:$U$58,7,0)=0,"-",IF(AND(AH444=AH444,OR(AI444="T",AI444="P")),VLOOKUP(AH444,'S1-TE'!$D$7:$U$58,7,0),"-")))</f>
        <v>-</v>
      </c>
      <c r="AK444" s="278" t="str">
        <f>IF(AH444="","-",IF(VLOOKUP(AH444,'S1-TE'!$D$7:$U$58,8,0)=0,"-",IF(AND(AH444=AH444,OR(AI444="T",AI444="P")),VLOOKUP(AH444,'S1-TE'!$D$7:$U$58,8,0),"-")))</f>
        <v>-</v>
      </c>
      <c r="AL444" s="278" t="str">
        <f>IF(AH444="","-",IF(VLOOKUP(AH444,'S1-TE'!$D$7:$U$58,9,0)=0,"-",IF(AND(AH444=AH444,OR(AI444="T",AI444="P")),VLOOKUP(AH444,'S1-TE'!$D$7:$U$58,9,0),"-")))</f>
        <v>-</v>
      </c>
      <c r="AM444" s="278" t="str">
        <f>IF(AH444="","-",IF(VLOOKUP(AH444,'S1-TE'!$D$7:$U$58,17,0)=0,"-",IF(AND(AH444=AH444,AI444="P"),VLOOKUP(AH444,'S1-TE'!$D$7:$U$58,17,0),"-")))</f>
        <v>-</v>
      </c>
      <c r="AN444" s="279" t="str">
        <f>IF(AH444="","-",IF(VLOOKUP(AH444,'S1-TE'!$D$7:$U$58,18,0)=0,"-",IF(AND(AH444=AH444,AI444="P"),VLOOKUP(AH444,'S1-TE'!$D$7:$U$58,18,0),"-")))</f>
        <v>-</v>
      </c>
      <c r="AO444" s="290" t="s">
        <v>357</v>
      </c>
      <c r="AP444" s="281"/>
      <c r="AQ444" s="275"/>
      <c r="AR444" s="282"/>
      <c r="AS444" s="275"/>
      <c r="AT444" s="278" t="str">
        <f>IF(AR444="","-",IF(VLOOKUP(AR444,'S1-TE'!$D$7:$U$58,7,0)=0,"-",IF(AND(AR444=AR444,OR(AS444="T",AS444="P")),VLOOKUP(AR444,'S1-TE'!$D$7:$U$58,7,0),"-")))</f>
        <v>-</v>
      </c>
      <c r="AU444" s="278" t="str">
        <f>IF(AR444="","-",IF(VLOOKUP(AR444,'S1-TE'!$D$7:$U$58,8,0)=0,"-",IF(AND(AR444=AR444,OR(AS444="T",AS444="P")),VLOOKUP(AR444,'S1-TE'!$D$7:$U$58,8,0),"-")))</f>
        <v>-</v>
      </c>
      <c r="AV444" s="278" t="str">
        <f>IF(AR444="","-",IF(VLOOKUP(AR444,'S1-TE'!$D$7:$U$58,9,0)=0,"-",IF(AND(AR444=AR444,OR(AS444="T",AS444="P")),VLOOKUP(AR444,'S1-TE'!$D$7:$U$58,9,0),"-")))</f>
        <v>-</v>
      </c>
      <c r="AW444" s="278" t="str">
        <f>IF(AR444="","-",IF(VLOOKUP(AR444,'S1-TE'!$D$7:$U$58,17,0)=0,"-",IF(AND(AR444=AR444,AS444="P"),VLOOKUP(AR444,'S1-TE'!$D$7:$U$58,17,0),"-")))</f>
        <v>-</v>
      </c>
      <c r="AX444" s="279" t="str">
        <f>IF(AR444="","-",IF(VLOOKUP(AR444,'S1-TE'!$D$7:$U$58,18,0)=0,"-",IF(AND(AR444=AR444,AS444="P"),VLOOKUP(AR444,'S1-TE'!$D$7:$U$58,18,0),"-")))</f>
        <v>-</v>
      </c>
      <c r="AY444" s="290" t="s">
        <v>357</v>
      </c>
      <c r="AZ444" s="283"/>
      <c r="BA444" s="22"/>
      <c r="BB444" s="22"/>
      <c r="BC444" s="22"/>
      <c r="BD444" s="22"/>
      <c r="BE444" s="2"/>
      <c r="BF444" s="2"/>
      <c r="BG444" s="2"/>
      <c r="BH444" s="2"/>
      <c r="BI444" s="2"/>
      <c r="BJ444" s="2"/>
    </row>
    <row r="445" spans="1:62" ht="14.25" customHeight="1">
      <c r="A445" s="23">
        <v>8</v>
      </c>
      <c r="B445" s="38" t="s">
        <v>731</v>
      </c>
      <c r="C445" s="563"/>
      <c r="D445" s="276" t="s">
        <v>490</v>
      </c>
      <c r="E445" s="277" t="s">
        <v>31</v>
      </c>
      <c r="F445" s="278" t="str">
        <f>IF(D445="","-",IF(VLOOKUP(D445,'S1-TE'!$D$7:$U$58,7,0)=0,"-",IF(AND(D445=D445,OR(E445="T",E445="P")),VLOOKUP(D445,'S1-TE'!$D$7:$U$58,7,0),"-")))</f>
        <v>GFP</v>
      </c>
      <c r="G445" s="278" t="str">
        <f>IF(D445="","-",IF(VLOOKUP(D445,'S1-TE'!$D$7:$U$58,8,0)=0,"-",IF(AND(D445=D445,OR(E445="T",E445="P")),VLOOKUP(D445,'S1-TE'!$D$7:$U$58,8,0),"-")))</f>
        <v>-</v>
      </c>
      <c r="H445" s="278" t="str">
        <f>IF(D445="","-",IF(VLOOKUP(D445,'S1-TE'!$D$7:$U$58,9,0)=0,"-",IF(AND(D445=D445,OR(E445="T",E445="P")),VLOOKUP(D445,'S1-TE'!$D$7:$U$58,9,0),"-")))</f>
        <v>-</v>
      </c>
      <c r="I445" s="278" t="str">
        <f>IF(D445="","-",IF(VLOOKUP(D445,'S1-TE'!$D$7:$U$58,17,0)=0,"-",IF(AND(D445=D445,E445="P"),VLOOKUP(D445,'S1-TE'!$D$7:$U$58,17,0),"-")))</f>
        <v>-</v>
      </c>
      <c r="J445" s="279" t="str">
        <f>IF(D445="","-",IF(VLOOKUP(D445,'S1-TE'!$D$7:$U$58,18,0)=0,"-",IF(AND(D445=D445,E445="P"),VLOOKUP(D445,'S1-TE'!$D$7:$U$58,18,0),"-")))</f>
        <v>-</v>
      </c>
      <c r="K445" s="289" t="s">
        <v>363</v>
      </c>
      <c r="L445" s="281" t="s">
        <v>74</v>
      </c>
      <c r="M445" s="563"/>
      <c r="N445" s="282"/>
      <c r="O445" s="275"/>
      <c r="P445" s="278" t="str">
        <f>IF(N445="","-",IF(VLOOKUP(N445,'S1-TE'!$D$7:$U$58,7,0)=0,"-",IF(AND(N445=N445,OR(O445="T",O445="P")),VLOOKUP(N445,'S1-TE'!$D$7:$U$58,7,0),"-")))</f>
        <v>-</v>
      </c>
      <c r="Q445" s="278" t="str">
        <f>IF(N445="","-",IF(VLOOKUP(N445,'S1-TE'!$D$7:$U$58,8,0)=0,"-",IF(AND(N445=N445,OR(O445="T",O445="P")),VLOOKUP(N445,'S1-TE'!$D$7:$U$58,8,0),"-")))</f>
        <v>-</v>
      </c>
      <c r="R445" s="278" t="str">
        <f>IF(N445="","-",IF(VLOOKUP(N445,'S1-TE'!$D$7:$U$58,9,0)=0,"-",IF(AND(N445=N445,OR(O445="T",O445="P")),VLOOKUP(N445,'S1-TE'!$D$7:$U$58,9,0),"-")))</f>
        <v>-</v>
      </c>
      <c r="S445" s="278" t="str">
        <f>IF(N445="","-",IF(VLOOKUP(N445,'S1-TE'!$D$7:$U$58,17,0)=0,"-",IF(AND(N445=N445,O445="P"),VLOOKUP(N445,'S1-TE'!$D$7:$U$58,17,0),"-")))</f>
        <v>-</v>
      </c>
      <c r="T445" s="279" t="str">
        <f>IF(N445="","-",IF(VLOOKUP(N445,'S1-TE'!$D$7:$U$58,18,0)=0,"-",IF(AND(N445=N445,O445="P"),VLOOKUP(N445,'S1-TE'!$D$7:$U$58,18,0),"-")))</f>
        <v>-</v>
      </c>
      <c r="U445" s="290" t="s">
        <v>363</v>
      </c>
      <c r="V445" s="283"/>
      <c r="W445" s="563"/>
      <c r="X445" s="276" t="s">
        <v>339</v>
      </c>
      <c r="Y445" s="277" t="s">
        <v>31</v>
      </c>
      <c r="Z445" s="278" t="str">
        <f>IF(X445="","-",IF(VLOOKUP(X445,'S1-TE'!$D$7:$U$58,7,0)=0,"-",IF(AND(X445=X445,OR(Y445="T",Y445="P")),VLOOKUP(X445,'S1-TE'!$D$7:$U$58,7,0),"-")))</f>
        <v>AFS</v>
      </c>
      <c r="AA445" s="278" t="str">
        <f>IF(X445="","-",IF(VLOOKUP(X445,'S1-TE'!$D$7:$U$58,8,0)=0,"-",IF(AND(X445=X445,OR(Y445="T",Y445="P")),VLOOKUP(X445,'S1-TE'!$D$7:$U$58,8,0),"-")))</f>
        <v>-</v>
      </c>
      <c r="AB445" s="278" t="str">
        <f>IF(X445="","-",IF(VLOOKUP(X445,'S1-TE'!$D$7:$U$58,9,0)=0,"-",IF(AND(X445=X445,OR(Y445="T",Y445="P")),VLOOKUP(X445,'S1-TE'!$D$7:$U$58,9,0),"-")))</f>
        <v>-</v>
      </c>
      <c r="AC445" s="278" t="str">
        <f>IF(X445="","-",IF(VLOOKUP(X445,'S1-TE'!$D$7:$U$58,17,0)=0,"-",IF(AND(X445=X445,Y445="P"),VLOOKUP(X445,'S1-TE'!$D$7:$U$58,17,0),"-")))</f>
        <v>-</v>
      </c>
      <c r="AD445" s="279" t="str">
        <f>IF(X445="","-",IF(VLOOKUP(X445,'S1-TE'!$D$7:$U$58,18,0)=0,"-",IF(AND(X445=X445,Y445="P"),VLOOKUP(X445,'S1-TE'!$D$7:$U$58,18,0),"-")))</f>
        <v>-</v>
      </c>
      <c r="AE445" s="290" t="s">
        <v>363</v>
      </c>
      <c r="AF445" s="281" t="s">
        <v>12</v>
      </c>
      <c r="AG445" s="563"/>
      <c r="AH445" s="276"/>
      <c r="AI445" s="277"/>
      <c r="AJ445" s="278" t="str">
        <f>IF(AH445="","-",IF(VLOOKUP(AH445,'S1-TE'!$D$7:$U$58,7,0)=0,"-",IF(AND(AH445=AH445,OR(AI445="T",AI445="P")),VLOOKUP(AH445,'S1-TE'!$D$7:$U$58,7,0),"-")))</f>
        <v>-</v>
      </c>
      <c r="AK445" s="278" t="str">
        <f>IF(AH445="","-",IF(VLOOKUP(AH445,'S1-TE'!$D$7:$U$58,8,0)=0,"-",IF(AND(AH445=AH445,OR(AI445="T",AI445="P")),VLOOKUP(AH445,'S1-TE'!$D$7:$U$58,8,0),"-")))</f>
        <v>-</v>
      </c>
      <c r="AL445" s="278" t="str">
        <f>IF(AH445="","-",IF(VLOOKUP(AH445,'S1-TE'!$D$7:$U$58,9,0)=0,"-",IF(AND(AH445=AH445,OR(AI445="T",AI445="P")),VLOOKUP(AH445,'S1-TE'!$D$7:$U$58,9,0),"-")))</f>
        <v>-</v>
      </c>
      <c r="AM445" s="278" t="str">
        <f>IF(AH445="","-",IF(VLOOKUP(AH445,'S1-TE'!$D$7:$U$58,17,0)=0,"-",IF(AND(AH445=AH445,AI445="P"),VLOOKUP(AH445,'S1-TE'!$D$7:$U$58,17,0),"-")))</f>
        <v>-</v>
      </c>
      <c r="AN445" s="279" t="str">
        <f>IF(AH445="","-",IF(VLOOKUP(AH445,'S1-TE'!$D$7:$U$58,18,0)=0,"-",IF(AND(AH445=AH445,AI445="P"),VLOOKUP(AH445,'S1-TE'!$D$7:$U$58,18,0),"-")))</f>
        <v>-</v>
      </c>
      <c r="AO445" s="290" t="s">
        <v>363</v>
      </c>
      <c r="AP445" s="281"/>
      <c r="AQ445" s="563"/>
      <c r="AR445" s="282"/>
      <c r="AS445" s="275"/>
      <c r="AT445" s="278" t="str">
        <f>IF(AR445="","-",IF(VLOOKUP(AR445,'S1-TE'!$D$7:$U$58,7,0)=0,"-",IF(AND(AR445=AR445,OR(AS445="T",AS445="P")),VLOOKUP(AR445,'S1-TE'!$D$7:$U$58,7,0),"-")))</f>
        <v>-</v>
      </c>
      <c r="AU445" s="278" t="str">
        <f>IF(AR445="","-",IF(VLOOKUP(AR445,'S1-TE'!$D$7:$U$58,8,0)=0,"-",IF(AND(AR445=AR445,OR(AS445="T",AS445="P")),VLOOKUP(AR445,'S1-TE'!$D$7:$U$58,8,0),"-")))</f>
        <v>-</v>
      </c>
      <c r="AV445" s="278" t="str">
        <f>IF(AR445="","-",IF(VLOOKUP(AR445,'S1-TE'!$D$7:$U$58,9,0)=0,"-",IF(AND(AR445=AR445,OR(AS445="T",AS445="P")),VLOOKUP(AR445,'S1-TE'!$D$7:$U$58,9,0),"-")))</f>
        <v>-</v>
      </c>
      <c r="AW445" s="278" t="str">
        <f>IF(AR445="","-",IF(VLOOKUP(AR445,'S1-TE'!$D$7:$U$58,17,0)=0,"-",IF(AND(AR445=AR445,AS445="P"),VLOOKUP(AR445,'S1-TE'!$D$7:$U$58,17,0),"-")))</f>
        <v>-</v>
      </c>
      <c r="AX445" s="279" t="str">
        <f>IF(AR445="","-",IF(VLOOKUP(AR445,'S1-TE'!$D$7:$U$58,18,0)=0,"-",IF(AND(AR445=AR445,AS445="P"),VLOOKUP(AR445,'S1-TE'!$D$7:$U$58,18,0),"-")))</f>
        <v>-</v>
      </c>
      <c r="AY445" s="290" t="s">
        <v>363</v>
      </c>
      <c r="AZ445" s="283"/>
      <c r="BA445" s="93"/>
      <c r="BB445" s="93"/>
      <c r="BC445" s="93"/>
      <c r="BD445" s="93"/>
      <c r="BE445" s="93"/>
      <c r="BF445" s="93"/>
      <c r="BG445" s="93"/>
      <c r="BH445" s="93"/>
      <c r="BI445" s="93"/>
      <c r="BJ445" s="93"/>
    </row>
    <row r="446" spans="1:62" ht="14.25" customHeight="1">
      <c r="A446" s="23">
        <v>8</v>
      </c>
      <c r="B446" s="38" t="s">
        <v>731</v>
      </c>
      <c r="C446" s="275"/>
      <c r="D446" s="276" t="s">
        <v>603</v>
      </c>
      <c r="E446" s="276" t="s">
        <v>31</v>
      </c>
      <c r="F446" s="278" t="str">
        <f>IF(D446="","-",IF(VLOOKUP(D446,'S1-MR'!$D$7:$U$61,7,0)=0,"-",IF(AND(D446=D446,OR(E446="T",E446="P")),VLOOKUP(D446,'S1-MR'!$D$7:$U$61,7,0),"-")))</f>
        <v>NSS</v>
      </c>
      <c r="G446" s="278" t="str">
        <f>IF(D446="","-",IF(VLOOKUP(D446,'S1-MR'!$D$7:$U$61,8,0)=0,"-",IF(AND(D446=D446,OR(E446="T",E446="P")),VLOOKUP(D446,'S1-MR'!$D$7:$U$61,8,0),"-")))</f>
        <v>-</v>
      </c>
      <c r="H446" s="278" t="str">
        <f>IF(D446="","-",IF(VLOOKUP(D446,'S1-MR'!$D$7:$U$61,9,0)=0,"-",IF(AND(D446=D446,OR(E446="T",E446="P")),VLOOKUP(D446,'S1-MR'!$D$7:$U$61,9,0),"-")))</f>
        <v>-</v>
      </c>
      <c r="I446" s="278" t="str">
        <f>IF(D446="","-",IF(VLOOKUP(D446,'S1-MR'!$D$7:$U$61,17,0)=0,"-",IF(AND(D446=D446,E446="P"),VLOOKUP(D446,'S1-MR'!$D$7:$U$61,17,0),"-")))</f>
        <v>-</v>
      </c>
      <c r="J446" s="279" t="str">
        <f>IF(D446="","-",IF(VLOOKUP(D446,'S1-MR'!$D$7:$U$61,18,0)=0,"-",IF(AND(D446=D446,E446="P"),VLOOKUP(D446,'S1-MR'!$D$7:$U$61,18,0),"-")))</f>
        <v>-</v>
      </c>
      <c r="K446" s="289" t="s">
        <v>367</v>
      </c>
      <c r="L446" s="281" t="s">
        <v>90</v>
      </c>
      <c r="M446" s="275"/>
      <c r="N446" s="276"/>
      <c r="O446" s="276"/>
      <c r="P446" s="278" t="str">
        <f>IF(N446="","-",IF(VLOOKUP(N446,'S1-MR'!$D$7:$U$61,7,0)=0,"-",IF(AND(N446=N446,OR(O446="T",O446="P")),VLOOKUP(N446,'S1-MR'!$D$7:$U$61,7,0),"-")))</f>
        <v>-</v>
      </c>
      <c r="Q446" s="278" t="str">
        <f>IF(N446="","-",IF(VLOOKUP(N446,'S1-MR'!$D$7:$U$61,8,0)=0,"-",IF(AND(N446=N446,OR(O446="T",O446="P")),VLOOKUP(N446,'S1-MR'!$D$7:$U$61,8,0),"-")))</f>
        <v>-</v>
      </c>
      <c r="R446" s="278" t="str">
        <f>IF(N446="","-",IF(VLOOKUP(N446,'S1-MR'!$D$7:$U$61,9,0)=0,"-",IF(AND(N446=N446,OR(O446="T",O446="P")),VLOOKUP(N446,'S1-MR'!$D$7:$U$61,9,0),"-")))</f>
        <v>-</v>
      </c>
      <c r="S446" s="278" t="str">
        <f>IF(N446="","-",IF(VLOOKUP(N446,'S1-MR'!$D$7:$U$61,17,0)=0,"-",IF(AND(N446=N446,O446="P"),VLOOKUP(N446,'S1-MR'!$D$7:$U$61,17,0),"-")))</f>
        <v>-</v>
      </c>
      <c r="T446" s="279" t="str">
        <f>IF(N446="","-",IF(VLOOKUP(N446,'S1-MR'!$D$7:$U$61,18,0)=0,"-",IF(AND(N446=N446,O446="P"),VLOOKUP(N446,'S1-MR'!$D$7:$U$61,18,0),"-")))</f>
        <v>-</v>
      </c>
      <c r="U446" s="290" t="s">
        <v>367</v>
      </c>
      <c r="V446" s="283"/>
      <c r="W446" s="275"/>
      <c r="X446" s="276" t="s">
        <v>603</v>
      </c>
      <c r="Y446" s="276" t="s">
        <v>31</v>
      </c>
      <c r="Z446" s="278" t="str">
        <f>IF(X446="","-",IF(VLOOKUP(X446,'S1-MR'!$D$7:$U$61,7,0)=0,"-",IF(AND(X446=X446,OR(Y446="T",Y446="P")),VLOOKUP(X446,'S1-MR'!$D$7:$U$61,7,0),"-")))</f>
        <v>NSS</v>
      </c>
      <c r="AA446" s="278" t="str">
        <f>IF(X446="","-",IF(VLOOKUP(X446,'S1-MR'!$D$7:$U$61,8,0)=0,"-",IF(AND(X446=X446,OR(Y446="T",Y446="P")),VLOOKUP(X446,'S1-MR'!$D$7:$U$61,8,0),"-")))</f>
        <v>-</v>
      </c>
      <c r="AB446" s="278" t="str">
        <f>IF(X446="","-",IF(VLOOKUP(X446,'S1-MR'!$D$7:$U$61,9,0)=0,"-",IF(AND(X446=X446,OR(Y446="T",Y446="P")),VLOOKUP(X446,'S1-MR'!$D$7:$U$61,9,0),"-")))</f>
        <v>-</v>
      </c>
      <c r="AC446" s="278" t="str">
        <f>IF(X446="","-",IF(VLOOKUP(X446,'S1-MR'!$D$7:$U$61,17,0)=0,"-",IF(AND(X446=X446,Y446="P"),VLOOKUP(X446,'S1-MR'!$D$7:$U$61,17,0),"-")))</f>
        <v>-</v>
      </c>
      <c r="AD446" s="279" t="str">
        <f>IF(X446="","-",IF(VLOOKUP(X446,'S1-MR'!$D$7:$U$61,18,0)=0,"-",IF(AND(X446=X446,Y446="P"),VLOOKUP(X446,'S1-MR'!$D$7:$U$61,18,0),"-")))</f>
        <v>-</v>
      </c>
      <c r="AE446" s="290" t="s">
        <v>367</v>
      </c>
      <c r="AF446" s="281" t="s">
        <v>117</v>
      </c>
      <c r="AG446" s="275"/>
      <c r="AH446" s="276" t="s">
        <v>584</v>
      </c>
      <c r="AI446" s="276" t="s">
        <v>31</v>
      </c>
      <c r="AJ446" s="278" t="str">
        <f>IF(AH446="","-",IF(VLOOKUP(AH446,'S1-MR'!$D$7:$U$61,7,0)=0,"-",IF(AND(AH446=AH446,OR(AI446="T",AI446="P")),VLOOKUP(AH446,'S1-MR'!$D$7:$U$61,7,0),"-")))</f>
        <v>HSS</v>
      </c>
      <c r="AK446" s="278" t="str">
        <f>IF(AH446="","-",IF(VLOOKUP(AH446,'S1-MR'!$D$7:$U$61,8,0)=0,"-",IF(AND(AH446=AH446,OR(AI446="T",AI446="P")),VLOOKUP(AH446,'S1-MR'!$D$7:$U$61,8,0),"-")))</f>
        <v>-</v>
      </c>
      <c r="AL446" s="278" t="str">
        <f>IF(AH446="","-",IF(VLOOKUP(AH446,'S1-MR'!$D$7:$U$61,9,0)=0,"-",IF(AND(AH446=AH446,OR(AI446="T",AI446="P")),VLOOKUP(AH446,'S1-MR'!$D$7:$U$61,9,0),"-")))</f>
        <v>-</v>
      </c>
      <c r="AM446" s="278" t="str">
        <f>IF(AH446="","-",IF(VLOOKUP(AH446,'S1-MR'!$D$7:$U$61,17,0)=0,"-",IF(AND(AH446=AH446,AI446="P"),VLOOKUP(AH446,'S1-MR'!$D$7:$U$61,17,0),"-")))</f>
        <v>-</v>
      </c>
      <c r="AN446" s="279" t="str">
        <f>IF(AH446="","-",IF(VLOOKUP(AH446,'S1-MR'!$D$7:$U$61,18,0)=0,"-",IF(AND(AH446=AH446,AI446="P"),VLOOKUP(AH446,'S1-MR'!$D$7:$U$61,18,0),"-")))</f>
        <v>-</v>
      </c>
      <c r="AO446" s="290" t="s">
        <v>367</v>
      </c>
      <c r="AP446" s="281" t="s">
        <v>79</v>
      </c>
      <c r="AQ446" s="275"/>
      <c r="AR446" s="276" t="s">
        <v>339</v>
      </c>
      <c r="AS446" s="276" t="s">
        <v>31</v>
      </c>
      <c r="AT446" s="278" t="str">
        <f>IF(AR446="","-",IF(VLOOKUP(AR446,'S1-MR'!$D$7:$U$61,7,0)=0,"-",IF(AND(AR446=AR446,OR(AS446="T",AS446="P")),VLOOKUP(AR446,'S1-MR'!$D$7:$U$61,7,0),"-")))</f>
        <v>DWS</v>
      </c>
      <c r="AU446" s="278" t="str">
        <f>IF(AR446="","-",IF(VLOOKUP(AR446,'S1-MR'!$D$7:$U$61,8,0)=0,"-",IF(AND(AR446=AR446,OR(AS446="T",AS446="P")),VLOOKUP(AR446,'S1-MR'!$D$7:$U$61,8,0),"-")))</f>
        <v>BAS</v>
      </c>
      <c r="AV446" s="278" t="str">
        <f>IF(AR446="","-",IF(VLOOKUP(AR446,'S1-MR'!$D$7:$U$61,9,0)=0,"-",IF(AND(AR446=AR446,OR(AS446="T",AS446="P")),VLOOKUP(AR446,'S1-MR'!$D$7:$U$61,9,0),"-")))</f>
        <v>-</v>
      </c>
      <c r="AW446" s="278" t="str">
        <f>IF(AR446="","-",IF(VLOOKUP(AR446,'S1-MR'!$D$7:$U$61,17,0)=0,"-",IF(AND(AR446=AR446,AS446="P"),VLOOKUP(AR446,'S1-MR'!$D$7:$U$61,17,0),"-")))</f>
        <v>-</v>
      </c>
      <c r="AX446" s="279" t="str">
        <f>IF(AR446="","-",IF(VLOOKUP(AR446,'S1-MR'!$D$7:$U$61,18,0)=0,"-",IF(AND(AR446=AR446,AS446="P"),VLOOKUP(AR446,'S1-MR'!$D$7:$U$61,18,0),"-")))</f>
        <v>-</v>
      </c>
      <c r="AY446" s="290" t="s">
        <v>367</v>
      </c>
      <c r="AZ446" s="281" t="s">
        <v>79</v>
      </c>
      <c r="BA446" s="22"/>
      <c r="BB446" s="22"/>
      <c r="BC446" s="22"/>
      <c r="BD446" s="22"/>
      <c r="BE446" s="2"/>
      <c r="BF446" s="2"/>
      <c r="BG446" s="2"/>
      <c r="BH446" s="2"/>
      <c r="BI446" s="2"/>
      <c r="BJ446" s="2"/>
    </row>
    <row r="447" spans="1:62" ht="14.25" customHeight="1">
      <c r="A447" s="23">
        <v>8</v>
      </c>
      <c r="B447" s="38" t="s">
        <v>731</v>
      </c>
      <c r="C447" s="275"/>
      <c r="D447" s="276" t="s">
        <v>603</v>
      </c>
      <c r="E447" s="276" t="s">
        <v>31</v>
      </c>
      <c r="F447" s="278" t="str">
        <f>IF(D447="","-",IF(VLOOKUP(D447,'S1-MR'!$D$7:$U$61,7,0)=0,"-",IF(AND(D447=D447,OR(E447="T",E447="P")),VLOOKUP(D447,'S1-MR'!$D$7:$U$61,7,0),"-")))</f>
        <v>NSS</v>
      </c>
      <c r="G447" s="278" t="str">
        <f>IF(D447="","-",IF(VLOOKUP(D447,'S1-MR'!$D$7:$U$61,8,0)=0,"-",IF(AND(D447=D447,OR(E447="T",E447="P")),VLOOKUP(D447,'S1-MR'!$D$7:$U$61,8,0),"-")))</f>
        <v>-</v>
      </c>
      <c r="H447" s="278" t="str">
        <f>IF(D447="","-",IF(VLOOKUP(D447,'S1-MR'!$D$7:$U$61,9,0)=0,"-",IF(AND(D447=D447,OR(E447="T",E447="P")),VLOOKUP(D447,'S1-MR'!$D$7:$U$61,9,0),"-")))</f>
        <v>-</v>
      </c>
      <c r="I447" s="278" t="str">
        <f>IF(D447="","-",IF(VLOOKUP(D447,'S1-MR'!$D$7:$U$61,17,0)=0,"-",IF(AND(D447=D447,E447="P"),VLOOKUP(D447,'S1-MR'!$D$7:$U$61,17,0),"-")))</f>
        <v>-</v>
      </c>
      <c r="J447" s="279" t="str">
        <f>IF(D447="","-",IF(VLOOKUP(D447,'S1-MR'!$D$7:$U$61,18,0)=0,"-",IF(AND(D447=D447,E447="P"),VLOOKUP(D447,'S1-MR'!$D$7:$U$61,18,0),"-")))</f>
        <v>-</v>
      </c>
      <c r="K447" s="289" t="s">
        <v>372</v>
      </c>
      <c r="L447" s="281" t="s">
        <v>90</v>
      </c>
      <c r="M447" s="275"/>
      <c r="N447" s="276"/>
      <c r="O447" s="276"/>
      <c r="P447" s="278" t="str">
        <f>IF(N447="","-",IF(VLOOKUP(N447,'S1-MR'!$D$7:$U$61,7,0)=0,"-",IF(AND(N447=N447,OR(O447="T",O447="P")),VLOOKUP(N447,'S1-MR'!$D$7:$U$61,7,0),"-")))</f>
        <v>-</v>
      </c>
      <c r="Q447" s="278" t="str">
        <f>IF(N447="","-",IF(VLOOKUP(N447,'S1-MR'!$D$7:$U$61,8,0)=0,"-",IF(AND(N447=N447,OR(O447="T",O447="P")),VLOOKUP(N447,'S1-MR'!$D$7:$U$61,8,0),"-")))</f>
        <v>-</v>
      </c>
      <c r="R447" s="278" t="str">
        <f>IF(N447="","-",IF(VLOOKUP(N447,'S1-MR'!$D$7:$U$61,9,0)=0,"-",IF(AND(N447=N447,OR(O447="T",O447="P")),VLOOKUP(N447,'S1-MR'!$D$7:$U$61,9,0),"-")))</f>
        <v>-</v>
      </c>
      <c r="S447" s="278" t="str">
        <f>IF(N447="","-",IF(VLOOKUP(N447,'S1-MR'!$D$7:$U$61,17,0)=0,"-",IF(AND(N447=N447,O447="P"),VLOOKUP(N447,'S1-MR'!$D$7:$U$61,17,0),"-")))</f>
        <v>-</v>
      </c>
      <c r="T447" s="279" t="str">
        <f>IF(N447="","-",IF(VLOOKUP(N447,'S1-MR'!$D$7:$U$61,18,0)=0,"-",IF(AND(N447=N447,O447="P"),VLOOKUP(N447,'S1-MR'!$D$7:$U$61,18,0),"-")))</f>
        <v>-</v>
      </c>
      <c r="U447" s="290" t="s">
        <v>372</v>
      </c>
      <c r="V447" s="283"/>
      <c r="W447" s="275"/>
      <c r="X447" s="276" t="s">
        <v>603</v>
      </c>
      <c r="Y447" s="276" t="s">
        <v>31</v>
      </c>
      <c r="Z447" s="278" t="str">
        <f>IF(X447="","-",IF(VLOOKUP(X447,'S1-MR'!$D$7:$U$61,7,0)=0,"-",IF(AND(X447=X447,OR(Y447="T",Y447="P")),VLOOKUP(X447,'S1-MR'!$D$7:$U$61,7,0),"-")))</f>
        <v>NSS</v>
      </c>
      <c r="AA447" s="278" t="str">
        <f>IF(X447="","-",IF(VLOOKUP(X447,'S1-MR'!$D$7:$U$61,8,0)=0,"-",IF(AND(X447=X447,OR(Y447="T",Y447="P")),VLOOKUP(X447,'S1-MR'!$D$7:$U$61,8,0),"-")))</f>
        <v>-</v>
      </c>
      <c r="AB447" s="278" t="str">
        <f>IF(X447="","-",IF(VLOOKUP(X447,'S1-MR'!$D$7:$U$61,9,0)=0,"-",IF(AND(X447=X447,OR(Y447="T",Y447="P")),VLOOKUP(X447,'S1-MR'!$D$7:$U$61,9,0),"-")))</f>
        <v>-</v>
      </c>
      <c r="AC447" s="278" t="str">
        <f>IF(X447="","-",IF(VLOOKUP(X447,'S1-MR'!$D$7:$U$61,17,0)=0,"-",IF(AND(X447=X447,Y447="P"),VLOOKUP(X447,'S1-MR'!$D$7:$U$61,17,0),"-")))</f>
        <v>-</v>
      </c>
      <c r="AD447" s="279" t="str">
        <f>IF(X447="","-",IF(VLOOKUP(X447,'S1-MR'!$D$7:$U$61,18,0)=0,"-",IF(AND(X447=X447,Y447="P"),VLOOKUP(X447,'S1-MR'!$D$7:$U$61,18,0),"-")))</f>
        <v>-</v>
      </c>
      <c r="AE447" s="290" t="s">
        <v>372</v>
      </c>
      <c r="AF447" s="281" t="s">
        <v>117</v>
      </c>
      <c r="AG447" s="275"/>
      <c r="AH447" s="276" t="s">
        <v>584</v>
      </c>
      <c r="AI447" s="276" t="s">
        <v>31</v>
      </c>
      <c r="AJ447" s="278" t="str">
        <f>IF(AH447="","-",IF(VLOOKUP(AH447,'S1-MR'!$D$7:$U$61,7,0)=0,"-",IF(AND(AH447=AH447,OR(AI447="T",AI447="P")),VLOOKUP(AH447,'S1-MR'!$D$7:$U$61,7,0),"-")))</f>
        <v>HSS</v>
      </c>
      <c r="AK447" s="278" t="str">
        <f>IF(AH447="","-",IF(VLOOKUP(AH447,'S1-MR'!$D$7:$U$61,8,0)=0,"-",IF(AND(AH447=AH447,OR(AI447="T",AI447="P")),VLOOKUP(AH447,'S1-MR'!$D$7:$U$61,8,0),"-")))</f>
        <v>-</v>
      </c>
      <c r="AL447" s="278" t="str">
        <f>IF(AH447="","-",IF(VLOOKUP(AH447,'S1-MR'!$D$7:$U$61,9,0)=0,"-",IF(AND(AH447=AH447,OR(AI447="T",AI447="P")),VLOOKUP(AH447,'S1-MR'!$D$7:$U$61,9,0),"-")))</f>
        <v>-</v>
      </c>
      <c r="AM447" s="278" t="str">
        <f>IF(AH447="","-",IF(VLOOKUP(AH447,'S1-MR'!$D$7:$U$61,17,0)=0,"-",IF(AND(AH447=AH447,AI447="P"),VLOOKUP(AH447,'S1-MR'!$D$7:$U$61,17,0),"-")))</f>
        <v>-</v>
      </c>
      <c r="AN447" s="279" t="str">
        <f>IF(AH447="","-",IF(VLOOKUP(AH447,'S1-MR'!$D$7:$U$61,18,0)=0,"-",IF(AND(AH447=AH447,AI447="P"),VLOOKUP(AH447,'S1-MR'!$D$7:$U$61,18,0),"-")))</f>
        <v>-</v>
      </c>
      <c r="AO447" s="290" t="s">
        <v>372</v>
      </c>
      <c r="AP447" s="281" t="s">
        <v>79</v>
      </c>
      <c r="AQ447" s="275"/>
      <c r="AR447" s="276" t="s">
        <v>339</v>
      </c>
      <c r="AS447" s="276" t="s">
        <v>31</v>
      </c>
      <c r="AT447" s="278" t="str">
        <f>IF(AR447="","-",IF(VLOOKUP(AR447,'S1-MR'!$D$7:$U$61,7,0)=0,"-",IF(AND(AR447=AR447,OR(AS447="T",AS447="P")),VLOOKUP(AR447,'S1-MR'!$D$7:$U$61,7,0),"-")))</f>
        <v>DWS</v>
      </c>
      <c r="AU447" s="278" t="str">
        <f>IF(AR447="","-",IF(VLOOKUP(AR447,'S1-MR'!$D$7:$U$61,8,0)=0,"-",IF(AND(AR447=AR447,OR(AS447="T",AS447="P")),VLOOKUP(AR447,'S1-MR'!$D$7:$U$61,8,0),"-")))</f>
        <v>BAS</v>
      </c>
      <c r="AV447" s="278" t="str">
        <f>IF(AR447="","-",IF(VLOOKUP(AR447,'S1-MR'!$D$7:$U$61,9,0)=0,"-",IF(AND(AR447=AR447,OR(AS447="T",AS447="P")),VLOOKUP(AR447,'S1-MR'!$D$7:$U$61,9,0),"-")))</f>
        <v>-</v>
      </c>
      <c r="AW447" s="278" t="str">
        <f>IF(AR447="","-",IF(VLOOKUP(AR447,'S1-MR'!$D$7:$U$61,17,0)=0,"-",IF(AND(AR447=AR447,AS447="P"),VLOOKUP(AR447,'S1-MR'!$D$7:$U$61,17,0),"-")))</f>
        <v>-</v>
      </c>
      <c r="AX447" s="279" t="str">
        <f>IF(AR447="","-",IF(VLOOKUP(AR447,'S1-MR'!$D$7:$U$61,18,0)=0,"-",IF(AND(AR447=AR447,AS447="P"),VLOOKUP(AR447,'S1-MR'!$D$7:$U$61,18,0),"-")))</f>
        <v>-</v>
      </c>
      <c r="AY447" s="290" t="s">
        <v>372</v>
      </c>
      <c r="AZ447" s="281" t="s">
        <v>79</v>
      </c>
      <c r="BA447" s="22"/>
      <c r="BB447" s="22"/>
      <c r="BC447" s="22"/>
      <c r="BD447" s="22"/>
      <c r="BE447" s="2"/>
      <c r="BF447" s="2"/>
      <c r="BG447" s="2"/>
      <c r="BH447" s="2"/>
      <c r="BI447" s="2"/>
      <c r="BJ447" s="2"/>
    </row>
    <row r="448" spans="1:62" ht="14.25" customHeight="1">
      <c r="A448" s="23">
        <v>8</v>
      </c>
      <c r="B448" s="38" t="s">
        <v>731</v>
      </c>
      <c r="C448" s="312"/>
      <c r="D448" s="319"/>
      <c r="E448" s="319"/>
      <c r="F448" s="315" t="str">
        <f>IF(D448="","-",IF(VLOOKUP(D448,'S1-TB'!$D$7:$U$58,7,0)=0,"-",IF(AND(D448=D448,OR(E448="T",E448="P")),VLOOKUP(D448,'S1-TB'!$D$7:$U$58,7,0),"-")))</f>
        <v>-</v>
      </c>
      <c r="G448" s="315" t="str">
        <f>IF(D448="","-",IF(VLOOKUP(D448,'S1-TB'!$D$7:$U$58,8,0)=0,"-",IF(AND(D448=D448,OR(E448="T",E448="P")),VLOOKUP(D448,'S1-TB'!$D$7:$U$58,8,0),"-")))</f>
        <v>-</v>
      </c>
      <c r="H448" s="315" t="str">
        <f>IF(D448="","-",IF(VLOOKUP(D448,'S1-TB'!$D$7:$U$58,9,0)=0,"-",IF(AND(D448=D448,OR(E448="T",E448="P")),VLOOKUP(D448,'S1-TB'!$D$7:$U$58,9,0),"-")))</f>
        <v>-</v>
      </c>
      <c r="I448" s="315" t="str">
        <f>IF(D448="","-",IF(VLOOKUP(D448,'S1-TB'!$D$7:$U$58,17,0)=0,"-",IF(AND(D448=D448,E448="P"),VLOOKUP(D448,'S1-TB'!$D$7:$U$58,17,0),"-")))</f>
        <v>-</v>
      </c>
      <c r="J448" s="316" t="str">
        <f>IF(D448="","-",IF(VLOOKUP(D448,'S1-TB'!$D$7:$U$58,18,0)=0,"-",IF(AND(D448=D448,E448="P"),VLOOKUP(D448,'S1-TB'!$D$7:$U$58,18,0),"-")))</f>
        <v>-</v>
      </c>
      <c r="K448" s="317" t="s">
        <v>375</v>
      </c>
      <c r="L448" s="322"/>
      <c r="M448" s="312"/>
      <c r="N448" s="313"/>
      <c r="O448" s="313"/>
      <c r="P448" s="315" t="str">
        <f>IF(N448="","-",IF(VLOOKUP(N448,'S1-TB'!$D$7:$U$58,7,0)=0,"-",IF(AND(N448=N448,OR(O448="T",O448="P")),VLOOKUP(N448,'S1-TB'!$D$7:$U$58,7,0),"-")))</f>
        <v>-</v>
      </c>
      <c r="Q448" s="315" t="str">
        <f>IF(N448="","-",IF(VLOOKUP(N448,'S1-TB'!$D$7:$U$58,8,0)=0,"-",IF(AND(N448=N448,OR(O448="T",O448="P")),VLOOKUP(N448,'S1-TB'!$D$7:$U$58,8,0),"-")))</f>
        <v>-</v>
      </c>
      <c r="R448" s="315" t="str">
        <f>IF(N448="","-",IF(VLOOKUP(N448,'S1-TB'!$D$7:$U$58,9,0)=0,"-",IF(AND(N448=N448,OR(O448="T",O448="P")),VLOOKUP(N448,'S1-TB'!$D$7:$U$58,9,0),"-")))</f>
        <v>-</v>
      </c>
      <c r="S448" s="315" t="str">
        <f>IF(N448="","-",IF(VLOOKUP(N448,'S1-TB'!$D$7:$U$58,17,0)=0,"-",IF(AND(N448=N448,O448="P"),VLOOKUP(N448,'S1-TB'!$D$7:$U$58,17,0),"-")))</f>
        <v>-</v>
      </c>
      <c r="T448" s="316" t="str">
        <f>IF(N448="","-",IF(VLOOKUP(N448,'S1-TB'!$D$7:$U$58,18,0)=0,"-",IF(AND(N448=N448,O448="P"),VLOOKUP(N448,'S1-TB'!$D$7:$U$58,18,0),"-")))</f>
        <v>-</v>
      </c>
      <c r="U448" s="321" t="s">
        <v>375</v>
      </c>
      <c r="V448" s="322"/>
      <c r="W448" s="312"/>
      <c r="X448" s="313" t="s">
        <v>721</v>
      </c>
      <c r="Y448" s="313" t="s">
        <v>31</v>
      </c>
      <c r="Z448" s="315" t="str">
        <f>IF(X448="","-",IF(VLOOKUP(X448,'S1-TB'!$D$7:$U$58,7,0)=0,"-",IF(AND(X448=X448,OR(Y448="T",Y448="P")),VLOOKUP(X448,'S1-TB'!$D$7:$U$58,7,0),"-")))</f>
        <v>RFK</v>
      </c>
      <c r="AA448" s="315" t="str">
        <f>IF(X448="","-",IF(VLOOKUP(X448,'S1-TB'!$D$7:$U$58,8,0)=0,"-",IF(AND(X448=X448,OR(Y448="T",Y448="P")),VLOOKUP(X448,'S1-TB'!$D$7:$U$58,8,0),"-")))</f>
        <v>NJT</v>
      </c>
      <c r="AB448" s="315" t="str">
        <f>IF(X448="","-",IF(VLOOKUP(X448,'S1-TB'!$D$7:$U$58,9,0)=0,"-",IF(AND(X448=X448,OR(Y448="T",Y448="P")),VLOOKUP(X448,'S1-TB'!$D$7:$U$58,9,0),"-")))</f>
        <v>-</v>
      </c>
      <c r="AC448" s="315" t="str">
        <f>IF(X448="","-",IF(VLOOKUP(X448,'S1-TB'!$D$7:$U$58,17,0)=0,"-",IF(AND(X448=X448,Y448="P"),VLOOKUP(X448,'S1-TB'!$D$7:$U$58,17,0),"-")))</f>
        <v>-</v>
      </c>
      <c r="AD448" s="316" t="str">
        <f>IF(X448="","-",IF(VLOOKUP(X448,'S1-TB'!$D$7:$U$58,18,0)=0,"-",IF(AND(X448=X448,Y448="P"),VLOOKUP(X448,'S1-TB'!$D$7:$U$58,18,0),"-")))</f>
        <v>-</v>
      </c>
      <c r="AE448" s="321" t="s">
        <v>375</v>
      </c>
      <c r="AF448" s="318" t="s">
        <v>62</v>
      </c>
      <c r="AG448" s="312"/>
      <c r="AH448" s="313" t="s">
        <v>474</v>
      </c>
      <c r="AI448" s="313" t="s">
        <v>31</v>
      </c>
      <c r="AJ448" s="315" t="str">
        <f>IF(AH448="","-",IF(VLOOKUP(AH448,'S1-TB'!$D$7:$U$58,7,0)=0,"-",IF(AND(AH448=AH448,OR(AI448="T",AI448="P")),VLOOKUP(AH448,'S1-TB'!$D$7:$U$58,7,0),"-")))</f>
        <v>FHS</v>
      </c>
      <c r="AK448" s="315" t="str">
        <f>IF(AH448="","-",IF(VLOOKUP(AH448,'S1-TB'!$D$7:$U$58,8,0)=0,"-",IF(AND(AH448=AH448,OR(AI448="T",AI448="P")),VLOOKUP(AH448,'S1-TB'!$D$7:$U$58,8,0),"-")))</f>
        <v>-</v>
      </c>
      <c r="AL448" s="315" t="str">
        <f>IF(AH448="","-",IF(VLOOKUP(AH448,'S1-TB'!$D$7:$U$58,9,0)=0,"-",IF(AND(AH448=AH448,OR(AI448="T",AI448="P")),VLOOKUP(AH448,'S1-TB'!$D$7:$U$58,9,0),"-")))</f>
        <v>-</v>
      </c>
      <c r="AM448" s="315" t="str">
        <f>IF(AH448="","-",IF(VLOOKUP(AH448,'S1-TB'!$D$7:$U$58,17,0)=0,"-",IF(AND(AH448=AH448,AI448="P"),VLOOKUP(AH448,'S1-TB'!$D$7:$U$58,17,0),"-")))</f>
        <v>-</v>
      </c>
      <c r="AN448" s="316" t="str">
        <f>IF(AH448="","-",IF(VLOOKUP(AH448,'S1-TB'!$D$7:$U$58,18,0)=0,"-",IF(AND(AH448=AH448,AI448="P"),VLOOKUP(AH448,'S1-TB'!$D$7:$U$58,18,0),"-")))</f>
        <v>-</v>
      </c>
      <c r="AO448" s="321" t="s">
        <v>375</v>
      </c>
      <c r="AP448" s="318" t="s">
        <v>12</v>
      </c>
      <c r="AQ448" s="312"/>
      <c r="AR448" s="319"/>
      <c r="AS448" s="319"/>
      <c r="AT448" s="315" t="str">
        <f>IF(AR448="","-",IF(VLOOKUP(AR448,'S1-TB'!$D$7:$U$58,7,0)=0,"-",IF(AND(AR448=AR448,OR(AS448="T",AS448="P")),VLOOKUP(AR448,'S1-TB'!$D$7:$U$58,7,0),"-")))</f>
        <v>-</v>
      </c>
      <c r="AU448" s="315" t="str">
        <f>IF(AR448="","-",IF(VLOOKUP(AR448,'S1-TB'!$D$7:$U$58,8,0)=0,"-",IF(AND(AR448=AR448,OR(AS448="T",AS448="P")),VLOOKUP(AR448,'S1-TB'!$D$7:$U$58,8,0),"-")))</f>
        <v>-</v>
      </c>
      <c r="AV448" s="315" t="str">
        <f>IF(AR448="","-",IF(VLOOKUP(AR448,'S1-TB'!$D$7:$U$58,9,0)=0,"-",IF(AND(AR448=AR448,OR(AS448="T",AS448="P")),VLOOKUP(AR448,'S1-TB'!$D$7:$U$58,9,0),"-")))</f>
        <v>-</v>
      </c>
      <c r="AW448" s="315" t="str">
        <f>IF(AR448="","-",IF(VLOOKUP(AR448,'S1-TB'!$D$7:$U$58,17,0)=0,"-",IF(AND(AR448=AR448,AS448="P"),VLOOKUP(AR448,'S1-TB'!$D$7:$U$58,17,0),"-")))</f>
        <v>-</v>
      </c>
      <c r="AX448" s="316" t="str">
        <f>IF(AR448="","-",IF(VLOOKUP(AR448,'S1-TB'!$D$7:$U$58,18,0)=0,"-",IF(AND(AR448=AR448,AS448="P"),VLOOKUP(AR448,'S1-TB'!$D$7:$U$58,18,0),"-")))</f>
        <v>-</v>
      </c>
      <c r="AY448" s="321" t="s">
        <v>375</v>
      </c>
      <c r="AZ448" s="322"/>
      <c r="BA448" s="569"/>
      <c r="BB448" s="569"/>
      <c r="BC448" s="569"/>
      <c r="BD448" s="569"/>
      <c r="BE448" s="2"/>
      <c r="BF448" s="2"/>
      <c r="BG448" s="2"/>
      <c r="BH448" s="2"/>
      <c r="BI448" s="2"/>
      <c r="BJ448" s="2"/>
    </row>
    <row r="449" spans="1:62" ht="15.75" customHeight="1">
      <c r="A449" s="23"/>
      <c r="B449" s="23"/>
      <c r="C449" s="39"/>
      <c r="D449" s="40"/>
      <c r="E449" s="41"/>
      <c r="F449" s="42"/>
      <c r="G449" s="42"/>
      <c r="H449" s="42"/>
      <c r="I449" s="42"/>
      <c r="J449" s="42"/>
      <c r="K449" s="323"/>
      <c r="L449" s="44"/>
      <c r="M449" s="39"/>
      <c r="N449" s="40"/>
      <c r="O449" s="41"/>
      <c r="P449" s="42"/>
      <c r="Q449" s="42"/>
      <c r="R449" s="42"/>
      <c r="S449" s="42"/>
      <c r="T449" s="42"/>
      <c r="U449" s="323"/>
      <c r="V449" s="44"/>
      <c r="W449" s="39"/>
      <c r="X449" s="40"/>
      <c r="Y449" s="41"/>
      <c r="Z449" s="42"/>
      <c r="AA449" s="42"/>
      <c r="AB449" s="42"/>
      <c r="AC449" s="42"/>
      <c r="AD449" s="42"/>
      <c r="AE449" s="323"/>
      <c r="AF449" s="44"/>
      <c r="AG449" s="39"/>
      <c r="AH449" s="40"/>
      <c r="AI449" s="41"/>
      <c r="AJ449" s="42"/>
      <c r="AK449" s="42"/>
      <c r="AL449" s="42"/>
      <c r="AM449" s="42"/>
      <c r="AN449" s="42"/>
      <c r="AO449" s="323"/>
      <c r="AP449" s="44"/>
      <c r="AQ449" s="39"/>
      <c r="AR449" s="40"/>
      <c r="AS449" s="41"/>
      <c r="AT449" s="42"/>
      <c r="AU449" s="42"/>
      <c r="AV449" s="42"/>
      <c r="AW449" s="42"/>
      <c r="AX449" s="42"/>
      <c r="AY449" s="323"/>
      <c r="AZ449" s="44"/>
      <c r="BA449" s="22"/>
      <c r="BB449" s="22"/>
      <c r="BC449" s="22"/>
      <c r="BD449" s="22"/>
      <c r="BE449" s="2"/>
      <c r="BF449" s="2"/>
      <c r="BG449" s="2"/>
      <c r="BH449" s="2"/>
      <c r="BI449" s="2"/>
      <c r="BJ449" s="2"/>
    </row>
    <row r="450" spans="1:62" ht="14.25" customHeight="1">
      <c r="A450" s="23">
        <v>9</v>
      </c>
      <c r="B450" s="38" t="s">
        <v>732</v>
      </c>
      <c r="C450" s="47"/>
      <c r="D450" s="61"/>
      <c r="E450" s="47"/>
      <c r="F450" s="50" t="str">
        <f>IF(D450="","-",IF(VLOOKUP(D450,'D3 TI'!$D$7:$U$47,7,0)=0,"-",IF(AND(D450=D450,OR(E450="T",E450="P")),VLOOKUP(D450,'D3 TI'!$D$7:$U$47,7,0),"-")))</f>
        <v>-</v>
      </c>
      <c r="G450" s="50" t="str">
        <f>IF(D450="","-",IF(VLOOKUP(D450,'D3 TI'!$D$7:$U$47,8,0)=0,"-",IF(AND(D450=D450,OR(E450="T",E450="P")),VLOOKUP(D450,'D3 TI'!$D$7:$U$47,8,0),"-")))</f>
        <v>-</v>
      </c>
      <c r="H450" s="50" t="str">
        <f>IF(D450="","-",IF(VLOOKUP(D450,'D3 TI'!$D$7:$U$47,9,0)=0,"-",IF(AND(D450=D450,OR(E450="T",E450="P")),VLOOKUP(D450,'D3 TI'!$D$7:$U$47,9,0),"-")))</f>
        <v>-</v>
      </c>
      <c r="I450" s="50" t="str">
        <f>IF(D450="","-",IF(VLOOKUP(D450,'D3 TI'!$D$7:$U$47,17,0)=0,"-",IF(AND(D450=D450,E450="P"),VLOOKUP(D450,'D3 TI'!$D$7:$U$47,17,0),"-")))</f>
        <v>-</v>
      </c>
      <c r="J450" s="51" t="str">
        <f>IF(D450="","-",IF(VLOOKUP(D450,'D3 TI'!$D$7:$U$47,18,0)=0,"-",IF(AND(D450=D450,E450="P"),VLOOKUP(D450,'D3 TI'!$D$7:$U$47,18,0),"-")))</f>
        <v>-</v>
      </c>
      <c r="K450" s="52" t="s">
        <v>35</v>
      </c>
      <c r="L450" s="56"/>
      <c r="M450" s="47"/>
      <c r="N450" s="48"/>
      <c r="O450" s="49"/>
      <c r="P450" s="50" t="str">
        <f>IF(N450="","-",IF(VLOOKUP(N450,'D3 TI'!$D$7:$U$47,7,0)=0,"-",IF(AND(N450=N450,OR(O450="T",O450="P")),VLOOKUP(N450,'D3 TI'!$D$7:$U$47,7,0),"-")))</f>
        <v>-</v>
      </c>
      <c r="Q450" s="50" t="str">
        <f>IF(N450="","-",IF(VLOOKUP(N450,'D3 TI'!$D$7:$U$47,8,0)=0,"-",IF(AND(N450=N450,OR(O450="T",O450="P")),VLOOKUP(N450,'D3 TI'!$D$7:$U$47,8,0),"-")))</f>
        <v>-</v>
      </c>
      <c r="R450" s="50" t="str">
        <f>IF(N450="","-",IF(VLOOKUP(N450,'D3 TI'!$D$7:$U$47,9,0)=0,"-",IF(AND(N450=N450,OR(O450="T",O450="P")),VLOOKUP(N450,'D3 TI'!$D$7:$U$47,9,0),"-")))</f>
        <v>-</v>
      </c>
      <c r="S450" s="50" t="str">
        <f>IF(N450="","-",IF(VLOOKUP(N450,'D3 TI'!$D$7:$U$47,17,0)=0,"-",IF(AND(N450=N450,O450="P"),VLOOKUP(N450,'D3 TI'!$D$7:$U$47,17,0),"-")))</f>
        <v>-</v>
      </c>
      <c r="T450" s="51" t="str">
        <f>IF(N450="","-",IF(VLOOKUP(N450,'D3 TI'!$D$7:$U$47,18,0)=0,"-",IF(AND(N450=N450,O450="P"),VLOOKUP(N450,'D3 TI'!$D$7:$U$47,18,0),"-")))</f>
        <v>-</v>
      </c>
      <c r="U450" s="52" t="s">
        <v>35</v>
      </c>
      <c r="V450" s="56"/>
      <c r="W450" s="47"/>
      <c r="X450" s="61"/>
      <c r="Y450" s="47"/>
      <c r="Z450" s="50" t="str">
        <f>IF(X450="","-",IF(VLOOKUP(X450,'D3 TI'!$D$7:$U$47,7,0)=0,"-",IF(AND(X450=X450,OR(Y450="T",Y450="P")),VLOOKUP(X450,'D3 TI'!$D$7:$U$47,7,0),"-")))</f>
        <v>-</v>
      </c>
      <c r="AA450" s="50" t="str">
        <f>IF(X450="","-",IF(VLOOKUP(X450,'D3 TI'!$D$7:$U$47,8,0)=0,"-",IF(AND(X450=X450,OR(Y450="T",Y450="P")),VLOOKUP(X450,'D3 TI'!$D$7:$U$47,8,0),"-")))</f>
        <v>-</v>
      </c>
      <c r="AB450" s="50" t="str">
        <f>IF(X450="","-",IF(VLOOKUP(X450,'D3 TI'!$D$7:$U$47,9,0)=0,"-",IF(AND(X450=X450,OR(Y450="T",Y450="P")),VLOOKUP(X450,'D3 TI'!$D$7:$U$47,9,0),"-")))</f>
        <v>-</v>
      </c>
      <c r="AC450" s="50" t="str">
        <f>IF(X450="","-",IF(VLOOKUP(X450,'D3 TI'!$D$7:$U$47,17,0)=0,"-",IF(AND(X450=X450,Y450="P"),VLOOKUP(X450,'D3 TI'!$D$7:$U$47,17,0),"-")))</f>
        <v>-</v>
      </c>
      <c r="AD450" s="51" t="str">
        <f>IF(X450="","-",IF(VLOOKUP(X450,'D3 TI'!$D$7:$U$47,18,0)=0,"-",IF(AND(X450=X450,Y450="P"),VLOOKUP(X450,'D3 TI'!$D$7:$U$47,18,0),"-")))</f>
        <v>-</v>
      </c>
      <c r="AE450" s="52" t="s">
        <v>35</v>
      </c>
      <c r="AF450" s="56"/>
      <c r="AG450" s="47"/>
      <c r="AH450" s="48" t="s">
        <v>55</v>
      </c>
      <c r="AI450" s="49" t="s">
        <v>38</v>
      </c>
      <c r="AJ450" s="50" t="str">
        <f>IF(AH450="","-",IF(VLOOKUP(AH450,'D3 TI'!$D$7:$U$47,7,0)=0,"-",IF(AND(AH450=AH450,OR(AI450="T",AI450="P")),VLOOKUP(AH450,'D3 TI'!$D$7:$U$47,7,0),"-")))</f>
        <v>TMP</v>
      </c>
      <c r="AK450" s="50" t="str">
        <f>IF(AH450="","-",IF(VLOOKUP(AH450,'D3 TI'!$D$7:$U$47,8,0)=0,"-",IF(AND(AH450=AH450,OR(AI450="T",AI450="P")),VLOOKUP(AH450,'D3 TI'!$D$7:$U$47,8,0),"-")))</f>
        <v>-</v>
      </c>
      <c r="AL450" s="50" t="str">
        <f>IF(AH450="","-",IF(VLOOKUP(AH450,'D3 TI'!$D$7:$U$47,9,0)=0,"-",IF(AND(AH450=AH450,OR(AI450="T",AI450="P")),VLOOKUP(AH450,'D3 TI'!$D$7:$U$47,9,0),"-")))</f>
        <v>-</v>
      </c>
      <c r="AM450" s="50" t="str">
        <f>IF(AH450="","-",IF(VLOOKUP(AH450,'D3 TI'!$D$7:$U$47,17,0)=0,"-",IF(AND(AH450=AH450,AI450="P"),VLOOKUP(AH450,'D3 TI'!$D$7:$U$47,17,0),"-")))</f>
        <v>AKH</v>
      </c>
      <c r="AN450" s="51" t="str">
        <f>IF(AH450="","-",IF(VLOOKUP(AH450,'D3 TI'!$D$7:$U$47,18,0)=0,"-",IF(AND(AH450=AH450,AI450="P"),VLOOKUP(AH450,'D3 TI'!$D$7:$U$47,18,0),"-")))</f>
        <v>-</v>
      </c>
      <c r="AO450" s="52" t="s">
        <v>35</v>
      </c>
      <c r="AP450" s="53" t="s">
        <v>46</v>
      </c>
      <c r="AQ450" s="47"/>
      <c r="AR450" s="61"/>
      <c r="AS450" s="47"/>
      <c r="AT450" s="50" t="str">
        <f>IF(AR450="","-",IF(VLOOKUP(AR450,'D3 TI'!$D$7:$U$47,7,0)=0,"-",IF(AND(AR450=AR450,OR(AS450="T",AS450="P")),VLOOKUP(AR450,'D3 TI'!$D$7:$U$47,7,0),"-")))</f>
        <v>-</v>
      </c>
      <c r="AU450" s="50" t="str">
        <f>IF(AR450="","-",IF(VLOOKUP(AR450,'D3 TI'!$D$7:$U$47,8,0)=0,"-",IF(AND(AR450=AR450,OR(AS450="T",AS450="P")),VLOOKUP(AR450,'D3 TI'!$D$7:$U$47,8,0),"-")))</f>
        <v>-</v>
      </c>
      <c r="AV450" s="50" t="str">
        <f>IF(AR450="","-",IF(VLOOKUP(AR450,'D3 TI'!$D$7:$U$47,9,0)=0,"-",IF(AND(AR450=AR450,OR(AS450="T",AS450="P")),VLOOKUP(AR450,'D3 TI'!$D$7:$U$47,9,0),"-")))</f>
        <v>-</v>
      </c>
      <c r="AW450" s="50" t="str">
        <f>IF(AR450="","-",IF(VLOOKUP(AR450,'D3 TI'!$D$7:$U$47,17,0)=0,"-",IF(AND(AR450=AR450,AS450="P"),VLOOKUP(AR450,'D3 TI'!$D$7:$U$47,17,0),"-")))</f>
        <v>-</v>
      </c>
      <c r="AX450" s="51" t="str">
        <f>IF(AR450="","-",IF(VLOOKUP(AR450,'D3 TI'!$D$7:$U$47,18,0)=0,"-",IF(AND(AR450=AR450,AS450="P"),VLOOKUP(AR450,'D3 TI'!$D$7:$U$47,18,0),"-")))</f>
        <v>-</v>
      </c>
      <c r="AY450" s="52" t="s">
        <v>35</v>
      </c>
      <c r="AZ450" s="56"/>
      <c r="BA450" s="22"/>
      <c r="BB450" s="22"/>
      <c r="BC450" s="22"/>
      <c r="BD450" s="22"/>
      <c r="BE450" s="2"/>
      <c r="BF450" s="2"/>
      <c r="BG450" s="2"/>
      <c r="BH450" s="2"/>
      <c r="BI450" s="2"/>
      <c r="BJ450" s="2"/>
    </row>
    <row r="451" spans="1:62" ht="14.25" customHeight="1">
      <c r="A451" s="23">
        <v>9</v>
      </c>
      <c r="B451" s="38" t="s">
        <v>732</v>
      </c>
      <c r="C451" s="47"/>
      <c r="D451" s="61"/>
      <c r="E451" s="47"/>
      <c r="F451" s="50" t="str">
        <f>IF(D451="","-",IF(VLOOKUP(D451,'D3 TI'!$D$7:$U$47,7,0)=0,"-",IF(AND(D451=D451,OR(E451="T",E451="P")),VLOOKUP(D451,'D3 TI'!$D$7:$U$47,7,0),"-")))</f>
        <v>-</v>
      </c>
      <c r="G451" s="50" t="str">
        <f>IF(D451="","-",IF(VLOOKUP(D451,'D3 TI'!$D$7:$U$47,8,0)=0,"-",IF(AND(D451=D451,OR(E451="T",E451="P")),VLOOKUP(D451,'D3 TI'!$D$7:$U$47,8,0),"-")))</f>
        <v>-</v>
      </c>
      <c r="H451" s="50" t="str">
        <f>IF(D451="","-",IF(VLOOKUP(D451,'D3 TI'!$D$7:$U$47,9,0)=0,"-",IF(AND(D451=D451,OR(E451="T",E451="P")),VLOOKUP(D451,'D3 TI'!$D$7:$U$47,9,0),"-")))</f>
        <v>-</v>
      </c>
      <c r="I451" s="50" t="str">
        <f>IF(D451="","-",IF(VLOOKUP(D451,'D3 TI'!$D$7:$U$47,17,0)=0,"-",IF(AND(D451=D451,E451="P"),VLOOKUP(D451,'D3 TI'!$D$7:$U$47,17,0),"-")))</f>
        <v>-</v>
      </c>
      <c r="J451" s="51" t="str">
        <f>IF(D451="","-",IF(VLOOKUP(D451,'D3 TI'!$D$7:$U$47,18,0)=0,"-",IF(AND(D451=D451,E451="P"),VLOOKUP(D451,'D3 TI'!$D$7:$U$47,18,0),"-")))</f>
        <v>-</v>
      </c>
      <c r="K451" s="52" t="s">
        <v>48</v>
      </c>
      <c r="L451" s="56"/>
      <c r="M451" s="47"/>
      <c r="N451" s="48"/>
      <c r="O451" s="49"/>
      <c r="P451" s="50" t="str">
        <f>IF(N451="","-",IF(VLOOKUP(N451,'D3 TI'!$D$7:$U$47,7,0)=0,"-",IF(AND(N451=N451,OR(O451="T",O451="P")),VLOOKUP(N451,'D3 TI'!$D$7:$U$47,7,0),"-")))</f>
        <v>-</v>
      </c>
      <c r="Q451" s="50" t="str">
        <f>IF(N451="","-",IF(VLOOKUP(N451,'D3 TI'!$D$7:$U$47,8,0)=0,"-",IF(AND(N451=N451,OR(O451="T",O451="P")),VLOOKUP(N451,'D3 TI'!$D$7:$U$47,8,0),"-")))</f>
        <v>-</v>
      </c>
      <c r="R451" s="50" t="str">
        <f>IF(N451="","-",IF(VLOOKUP(N451,'D3 TI'!$D$7:$U$47,9,0)=0,"-",IF(AND(N451=N451,OR(O451="T",O451="P")),VLOOKUP(N451,'D3 TI'!$D$7:$U$47,9,0),"-")))</f>
        <v>-</v>
      </c>
      <c r="S451" s="50" t="str">
        <f>IF(N451="","-",IF(VLOOKUP(N451,'D3 TI'!$D$7:$U$47,17,0)=0,"-",IF(AND(N451=N451,O451="P"),VLOOKUP(N451,'D3 TI'!$D$7:$U$47,17,0),"-")))</f>
        <v>-</v>
      </c>
      <c r="T451" s="51" t="str">
        <f>IF(N451="","-",IF(VLOOKUP(N451,'D3 TI'!$D$7:$U$47,18,0)=0,"-",IF(AND(N451=N451,O451="P"),VLOOKUP(N451,'D3 TI'!$D$7:$U$47,18,0),"-")))</f>
        <v>-</v>
      </c>
      <c r="U451" s="52" t="s">
        <v>48</v>
      </c>
      <c r="V451" s="56"/>
      <c r="W451" s="47"/>
      <c r="X451" s="61"/>
      <c r="Y451" s="47"/>
      <c r="Z451" s="50" t="str">
        <f>IF(X451="","-",IF(VLOOKUP(X451,'D3 TI'!$D$7:$U$47,7,0)=0,"-",IF(AND(X451=X451,OR(Y451="T",Y451="P")),VLOOKUP(X451,'D3 TI'!$D$7:$U$47,7,0),"-")))</f>
        <v>-</v>
      </c>
      <c r="AA451" s="50" t="str">
        <f>IF(X451="","-",IF(VLOOKUP(X451,'D3 TI'!$D$7:$U$47,8,0)=0,"-",IF(AND(X451=X451,OR(Y451="T",Y451="P")),VLOOKUP(X451,'D3 TI'!$D$7:$U$47,8,0),"-")))</f>
        <v>-</v>
      </c>
      <c r="AB451" s="50" t="str">
        <f>IF(X451="","-",IF(VLOOKUP(X451,'D3 TI'!$D$7:$U$47,9,0)=0,"-",IF(AND(X451=X451,OR(Y451="T",Y451="P")),VLOOKUP(X451,'D3 TI'!$D$7:$U$47,9,0),"-")))</f>
        <v>-</v>
      </c>
      <c r="AC451" s="50" t="str">
        <f>IF(X451="","-",IF(VLOOKUP(X451,'D3 TI'!$D$7:$U$47,17,0)=0,"-",IF(AND(X451=X451,Y451="P"),VLOOKUP(X451,'D3 TI'!$D$7:$U$47,17,0),"-")))</f>
        <v>-</v>
      </c>
      <c r="AD451" s="51" t="str">
        <f>IF(X451="","-",IF(VLOOKUP(X451,'D3 TI'!$D$7:$U$47,18,0)=0,"-",IF(AND(X451=X451,Y451="P"),VLOOKUP(X451,'D3 TI'!$D$7:$U$47,18,0),"-")))</f>
        <v>-</v>
      </c>
      <c r="AE451" s="52" t="s">
        <v>48</v>
      </c>
      <c r="AF451" s="56"/>
      <c r="AG451" s="47"/>
      <c r="AH451" s="48" t="s">
        <v>55</v>
      </c>
      <c r="AI451" s="49" t="s">
        <v>38</v>
      </c>
      <c r="AJ451" s="50" t="str">
        <f>IF(AH451="","-",IF(VLOOKUP(AH451,'D3 TI'!$D$7:$U$47,7,0)=0,"-",IF(AND(AH451=AH451,OR(AI451="T",AI451="P")),VLOOKUP(AH451,'D3 TI'!$D$7:$U$47,7,0),"-")))</f>
        <v>TMP</v>
      </c>
      <c r="AK451" s="50" t="str">
        <f>IF(AH451="","-",IF(VLOOKUP(AH451,'D3 TI'!$D$7:$U$47,8,0)=0,"-",IF(AND(AH451=AH451,OR(AI451="T",AI451="P")),VLOOKUP(AH451,'D3 TI'!$D$7:$U$47,8,0),"-")))</f>
        <v>-</v>
      </c>
      <c r="AL451" s="50" t="str">
        <f>IF(AH451="","-",IF(VLOOKUP(AH451,'D3 TI'!$D$7:$U$47,9,0)=0,"-",IF(AND(AH451=AH451,OR(AI451="T",AI451="P")),VLOOKUP(AH451,'D3 TI'!$D$7:$U$47,9,0),"-")))</f>
        <v>-</v>
      </c>
      <c r="AM451" s="50" t="str">
        <f>IF(AH451="","-",IF(VLOOKUP(AH451,'D3 TI'!$D$7:$U$47,17,0)=0,"-",IF(AND(AH451=AH451,AI451="P"),VLOOKUP(AH451,'D3 TI'!$D$7:$U$47,17,0),"-")))</f>
        <v>AKH</v>
      </c>
      <c r="AN451" s="51" t="str">
        <f>IF(AH451="","-",IF(VLOOKUP(AH451,'D3 TI'!$D$7:$U$47,18,0)=0,"-",IF(AND(AH451=AH451,AI451="P"),VLOOKUP(AH451,'D3 TI'!$D$7:$U$47,18,0),"-")))</f>
        <v>-</v>
      </c>
      <c r="AO451" s="52" t="s">
        <v>48</v>
      </c>
      <c r="AP451" s="53" t="s">
        <v>46</v>
      </c>
      <c r="AQ451" s="47"/>
      <c r="AR451" s="61"/>
      <c r="AS451" s="47"/>
      <c r="AT451" s="50" t="str">
        <f>IF(AR451="","-",IF(VLOOKUP(AR451,'D3 TI'!$D$7:$U$47,7,0)=0,"-",IF(AND(AR451=AR451,OR(AS451="T",AS451="P")),VLOOKUP(AR451,'D3 TI'!$D$7:$U$47,7,0),"-")))</f>
        <v>-</v>
      </c>
      <c r="AU451" s="50" t="str">
        <f>IF(AR451="","-",IF(VLOOKUP(AR451,'D3 TI'!$D$7:$U$47,8,0)=0,"-",IF(AND(AR451=AR451,OR(AS451="T",AS451="P")),VLOOKUP(AR451,'D3 TI'!$D$7:$U$47,8,0),"-")))</f>
        <v>-</v>
      </c>
      <c r="AV451" s="50" t="str">
        <f>IF(AR451="","-",IF(VLOOKUP(AR451,'D3 TI'!$D$7:$U$47,9,0)=0,"-",IF(AND(AR451=AR451,OR(AS451="T",AS451="P")),VLOOKUP(AR451,'D3 TI'!$D$7:$U$47,9,0),"-")))</f>
        <v>-</v>
      </c>
      <c r="AW451" s="50" t="str">
        <f>IF(AR451="","-",IF(VLOOKUP(AR451,'D3 TI'!$D$7:$U$47,17,0)=0,"-",IF(AND(AR451=AR451,AS451="P"),VLOOKUP(AR451,'D3 TI'!$D$7:$U$47,17,0),"-")))</f>
        <v>-</v>
      </c>
      <c r="AX451" s="51" t="str">
        <f>IF(AR451="","-",IF(VLOOKUP(AR451,'D3 TI'!$D$7:$U$47,18,0)=0,"-",IF(AND(AR451=AR451,AS451="P"),VLOOKUP(AR451,'D3 TI'!$D$7:$U$47,18,0),"-")))</f>
        <v>-</v>
      </c>
      <c r="AY451" s="52" t="s">
        <v>48</v>
      </c>
      <c r="AZ451" s="56"/>
      <c r="BA451" s="22"/>
      <c r="BB451" s="22"/>
      <c r="BC451" s="22"/>
      <c r="BD451" s="22"/>
      <c r="BE451" s="2"/>
      <c r="BF451" s="2"/>
      <c r="BG451" s="2"/>
      <c r="BH451" s="2"/>
      <c r="BI451" s="2"/>
      <c r="BJ451" s="2"/>
    </row>
    <row r="452" spans="1:62" ht="14.25" customHeight="1">
      <c r="A452" s="23">
        <v>9</v>
      </c>
      <c r="B452" s="38" t="s">
        <v>732</v>
      </c>
      <c r="C452" s="47"/>
      <c r="D452" s="48" t="s">
        <v>55</v>
      </c>
      <c r="E452" s="49" t="s">
        <v>38</v>
      </c>
      <c r="F452" s="50" t="str">
        <f>IF(D452="","-",IF(VLOOKUP(D452,D3TK!$D$7:$U$44,7,0)=0,"-",IF(AND(D452=D452,OR(E452="T",E452="P")),VLOOKUP(D452,D3TK!$D$7:$U$44,7,0),"-")))</f>
        <v>TMP</v>
      </c>
      <c r="G452" s="50" t="str">
        <f>IF(D452="","-",IF(VLOOKUP(D452,D3TK!$D$7:$U$44,8,0)=0,"-",IF(AND(D452=D452,OR(E452="T",E452="P")),VLOOKUP(D452,D3TK!$D$7:$U$44,8,0),"-")))</f>
        <v>-</v>
      </c>
      <c r="H452" s="50" t="str">
        <f>IF(D452="","-",IF(VLOOKUP(D452,D3TK!$D$7:$U$44,9,0)=0,"-",IF(AND(D452=D452,OR(E452="T",E452="P")),VLOOKUP(D452,D3TK!$D$7:$U$44,9,0),"-")))</f>
        <v>-</v>
      </c>
      <c r="I452" s="50" t="str">
        <f>IF(D452="","-",IF(VLOOKUP(D452,D3TK!$D$7:$U$44,17,0)=0,"-",IF(AND(D452=D452,E452="P"),VLOOKUP(D452,D3TK!$D$7:$U$44,17,0),"-")))</f>
        <v>SEP</v>
      </c>
      <c r="J452" s="51" t="str">
        <f>IF(D452="","-",IF(VLOOKUP(D452,D3TK!$D$7:$U$44,18,0)=0,"-",IF(AND(D452=D452,E452="P"),VLOOKUP(D452,D3TK!$D$7:$U$44,18,0),"-")))</f>
        <v>-</v>
      </c>
      <c r="K452" s="52" t="s">
        <v>54</v>
      </c>
      <c r="L452" s="53" t="s">
        <v>149</v>
      </c>
      <c r="M452" s="47"/>
      <c r="N452" s="48" t="s">
        <v>239</v>
      </c>
      <c r="O452" s="49" t="s">
        <v>38</v>
      </c>
      <c r="P452" s="50" t="str">
        <f>IF(N452="","-",IF(VLOOKUP(N452,D3TK!$D$7:$U$44,7,0)=0,"-",IF(AND(N452=N452,OR(O452="T",O452="P")),VLOOKUP(N452,D3TK!$D$7:$U$44,7,0),"-")))</f>
        <v>AMS</v>
      </c>
      <c r="Q452" s="50" t="str">
        <f>IF(N452="","-",IF(VLOOKUP(N452,D3TK!$D$7:$U$44,8,0)=0,"-",IF(AND(N452=N452,OR(O452="T",O452="P")),VLOOKUP(N452,D3TK!$D$7:$U$44,8,0),"-")))</f>
        <v>HER</v>
      </c>
      <c r="R452" s="50" t="str">
        <f>IF(N452="","-",IF(VLOOKUP(N452,D3TK!$D$7:$U$44,9,0)=0,"-",IF(AND(N452=N452,OR(O452="T",O452="P")),VLOOKUP(N452,D3TK!$D$7:$U$44,9,0),"-")))</f>
        <v>-</v>
      </c>
      <c r="S452" s="50" t="str">
        <f>IF(N452="","-",IF(VLOOKUP(N452,D3TK!$D$7:$U$44,17,0)=0,"-",IF(AND(N452=N452,O452="P"),VLOOKUP(N452,D3TK!$D$7:$U$44,17,0),"-")))</f>
        <v>-</v>
      </c>
      <c r="T452" s="51" t="str">
        <f>IF(N452="","-",IF(VLOOKUP(N452,D3TK!$D$7:$U$44,18,0)=0,"-",IF(AND(N452=N452,O452="P"),VLOOKUP(N452,D3TK!$D$7:$U$44,18,0),"-")))</f>
        <v>-</v>
      </c>
      <c r="U452" s="52" t="s">
        <v>54</v>
      </c>
      <c r="V452" s="53" t="s">
        <v>144</v>
      </c>
      <c r="W452" s="47"/>
      <c r="X452" s="61"/>
      <c r="Y452" s="47"/>
      <c r="Z452" s="50" t="str">
        <f>IF(X452="","-",IF(VLOOKUP(X452,D3TK!$D$7:$U$44,7,0)=0,"-",IF(AND(X452=X452,OR(Y452="T",Y452="P")),VLOOKUP(X452,D3TK!$D$7:$U$44,7,0),"-")))</f>
        <v>-</v>
      </c>
      <c r="AA452" s="50" t="str">
        <f>IF(X452="","-",IF(VLOOKUP(X452,D3TK!$D$7:$U$44,8,0)=0,"-",IF(AND(X452=X452,OR(Y452="T",Y452="P")),VLOOKUP(X452,D3TK!$D$7:$U$44,8,0),"-")))</f>
        <v>-</v>
      </c>
      <c r="AB452" s="50" t="str">
        <f>IF(X452="","-",IF(VLOOKUP(X452,D3TK!$D$7:$U$44,9,0)=0,"-",IF(AND(X452=X452,OR(Y452="T",Y452="P")),VLOOKUP(X452,D3TK!$D$7:$U$44,9,0),"-")))</f>
        <v>-</v>
      </c>
      <c r="AC452" s="50" t="str">
        <f>IF(X452="","-",IF(VLOOKUP(X452,D3TK!$D$7:$U$44,17,0)=0,"-",IF(AND(X452=X452,Y452="P"),VLOOKUP(X452,D3TK!$D$7:$U$44,17,0),"-")))</f>
        <v>-</v>
      </c>
      <c r="AD452" s="51" t="str">
        <f>IF(X452="","-",IF(VLOOKUP(X452,D3TK!$D$7:$U$44,18,0)=0,"-",IF(AND(X452=X452,Y452="P"),VLOOKUP(X452,D3TK!$D$7:$U$44,18,0),"-")))</f>
        <v>-</v>
      </c>
      <c r="AE452" s="52" t="s">
        <v>54</v>
      </c>
      <c r="AF452" s="56"/>
      <c r="AG452" s="47"/>
      <c r="AH452" s="61"/>
      <c r="AI452" s="47"/>
      <c r="AJ452" s="50" t="str">
        <f>IF(AH452="","-",IF(VLOOKUP(AH452,D3TK!$D$7:$U$44,7,0)=0,"-",IF(AND(AH452=AH452,OR(AI452="T",AI452="P")),VLOOKUP(AH452,D3TK!$D$7:$U$44,7,0),"-")))</f>
        <v>-</v>
      </c>
      <c r="AK452" s="50" t="str">
        <f>IF(AH452="","-",IF(VLOOKUP(AH452,D3TK!$D$7:$U$44,8,0)=0,"-",IF(AND(AH452=AH452,OR(AI452="T",AI452="P")),VLOOKUP(AH452,D3TK!$D$7:$U$44,8,0),"-")))</f>
        <v>-</v>
      </c>
      <c r="AL452" s="50" t="str">
        <f>IF(AH452="","-",IF(VLOOKUP(AH452,D3TK!$D$7:$U$44,9,0)=0,"-",IF(AND(AH452=AH452,OR(AI452="T",AI452="P")),VLOOKUP(AH452,D3TK!$D$7:$U$44,9,0),"-")))</f>
        <v>-</v>
      </c>
      <c r="AM452" s="50" t="str">
        <f>IF(AH452="","-",IF(VLOOKUP(AH452,D3TK!$D$7:$U$44,17,0)=0,"-",IF(AND(AH452=AH452,AI452="P"),VLOOKUP(AH452,D3TK!$D$7:$U$44,17,0),"-")))</f>
        <v>-</v>
      </c>
      <c r="AN452" s="51" t="str">
        <f>IF(AH452="","-",IF(VLOOKUP(AH452,D3TK!$D$7:$U$44,18,0)=0,"-",IF(AND(AH452=AH452,AI452="P"),VLOOKUP(AH452,D3TK!$D$7:$U$44,18,0),"-")))</f>
        <v>-</v>
      </c>
      <c r="AO452" s="52" t="s">
        <v>54</v>
      </c>
      <c r="AP452" s="56"/>
      <c r="AQ452" s="47"/>
      <c r="AR452" s="61"/>
      <c r="AS452" s="47"/>
      <c r="AT452" s="50" t="str">
        <f>IF(AR452="","-",IF(VLOOKUP(AR452,D3TK!$D$7:$U$44,7,0)=0,"-",IF(AND(AR452=AR452,OR(AS452="T",AS452="P")),VLOOKUP(AR452,D3TK!$D$7:$U$44,7,0),"-")))</f>
        <v>-</v>
      </c>
      <c r="AU452" s="50" t="str">
        <f>IF(AR452="","-",IF(VLOOKUP(AR452,D3TK!$D$7:$U$44,8,0)=0,"-",IF(AND(AR452=AR452,OR(AS452="T",AS452="P")),VLOOKUP(AR452,D3TK!$D$7:$U$44,8,0),"-")))</f>
        <v>-</v>
      </c>
      <c r="AV452" s="50" t="str">
        <f>IF(AR452="","-",IF(VLOOKUP(AR452,D3TK!$D$7:$U$44,9,0)=0,"-",IF(AND(AR452=AR452,OR(AS452="T",AS452="P")),VLOOKUP(AR452,D3TK!$D$7:$U$44,9,0),"-")))</f>
        <v>-</v>
      </c>
      <c r="AW452" s="50" t="str">
        <f>IF(AR452="","-",IF(VLOOKUP(AR452,D3TK!$D$7:$U$44,17,0)=0,"-",IF(AND(AR452=AR452,AS452="P"),VLOOKUP(AR452,D3TK!$D$7:$U$44,17,0),"-")))</f>
        <v>-</v>
      </c>
      <c r="AX452" s="51" t="str">
        <f>IF(AR452="","-",IF(VLOOKUP(AR452,D3TK!$D$7:$U$44,18,0)=0,"-",IF(AND(AR452=AR452,AS452="P"),VLOOKUP(AR452,D3TK!$D$7:$U$44,18,0),"-")))</f>
        <v>-</v>
      </c>
      <c r="AY452" s="52" t="s">
        <v>54</v>
      </c>
      <c r="AZ452" s="56"/>
      <c r="BA452" s="22"/>
      <c r="BB452" s="22"/>
      <c r="BC452" s="22"/>
      <c r="BD452" s="22"/>
      <c r="BE452" s="2"/>
      <c r="BF452" s="2"/>
      <c r="BG452" s="2"/>
      <c r="BH452" s="2"/>
      <c r="BI452" s="2"/>
      <c r="BJ452" s="2"/>
    </row>
    <row r="453" spans="1:62" ht="14.25" customHeight="1">
      <c r="A453" s="23">
        <v>9</v>
      </c>
      <c r="B453" s="38" t="s">
        <v>732</v>
      </c>
      <c r="C453" s="47"/>
      <c r="D453" s="61"/>
      <c r="E453" s="47"/>
      <c r="F453" s="50" t="str">
        <f>IF(D453="","-",IF(VLOOKUP(D453,D4TI!$D$7:$U$58,7,0)=0,"-",IF(AND(D453=D453,OR(E453="T",E453="P")),VLOOKUP(D453,D4TI!$D$7:$U$58,7,0),"-")))</f>
        <v>-</v>
      </c>
      <c r="G453" s="50" t="str">
        <f>IF(D453="","-",IF(VLOOKUP(D453,D4TI!$D$7:$U$58,8,0)=0,"-",IF(AND(D453=D453,OR(E453="T",E453="P")),VLOOKUP(D453,D4TI!$D$7:$U$58,8,0),"-")))</f>
        <v>-</v>
      </c>
      <c r="H453" s="50" t="str">
        <f>IF(D453="","-",IF(VLOOKUP(D453,D4TI!$D$7:$U$58,9,0)=0,"-",IF(AND(D453=D453,OR(E453="T",E453="P")),VLOOKUP(D453,D4TI!$D$7:$U$58,9,0),"-")))</f>
        <v>-</v>
      </c>
      <c r="I453" s="50" t="str">
        <f>IF(D453="","-",IF(VLOOKUP(D453,D4TI!$D$7:$U$58,17,0)=0,"-",IF(AND(D453=D453,E453="P"),VLOOKUP(D453,D4TI!$D$7:$U$58,17,0),"-")))</f>
        <v>-</v>
      </c>
      <c r="J453" s="51" t="str">
        <f>IF(D453="","-",IF(VLOOKUP(D453,D4TI!$D$7:$U$58,18,0)=0,"-",IF(AND(D453=D453,E453="P"),VLOOKUP(D453,D4TI!$D$7:$U$58,18,0),"-")))</f>
        <v>-</v>
      </c>
      <c r="K453" s="57" t="s">
        <v>64</v>
      </c>
      <c r="L453" s="56"/>
      <c r="M453" s="47"/>
      <c r="N453" s="61"/>
      <c r="O453" s="47"/>
      <c r="P453" s="50" t="str">
        <f>IF(N453="","-",IF(VLOOKUP(N453,D4TI!$D$7:$U$58,7,0)=0,"-",IF(AND(N453=N453,OR(O453="T",O453="P")),VLOOKUP(N453,D4TI!$D$7:$U$58,7,0),"-")))</f>
        <v>-</v>
      </c>
      <c r="Q453" s="50" t="str">
        <f>IF(N453="","-",IF(VLOOKUP(N453,D4TI!$D$7:$U$58,8,0)=0,"-",IF(AND(N453=N453,OR(O453="T",O453="P")),VLOOKUP(N453,D4TI!$D$7:$U$58,8,0),"-")))</f>
        <v>-</v>
      </c>
      <c r="R453" s="50" t="str">
        <f>IF(N453="","-",IF(VLOOKUP(N453,D4TI!$D$7:$U$58,9,0)=0,"-",IF(AND(N453=N453,OR(O453="T",O453="P")),VLOOKUP(N453,D4TI!$D$7:$U$58,9,0),"-")))</f>
        <v>-</v>
      </c>
      <c r="S453" s="50" t="str">
        <f>IF(N453="","-",IF(VLOOKUP(N453,D4TI!$D$7:$U$58,17,0)=0,"-",IF(AND(N453=N453,O453="P"),VLOOKUP(N453,D4TI!$D$7:$U$58,17,0),"-")))</f>
        <v>-</v>
      </c>
      <c r="T453" s="51" t="str">
        <f>IF(N453="","-",IF(VLOOKUP(N453,D4TI!$D$7:$U$58,18,0)=0,"-",IF(AND(N453=N453,O453="P"),VLOOKUP(N453,D4TI!$D$7:$U$58,18,0),"-")))</f>
        <v>-</v>
      </c>
      <c r="U453" s="57" t="s">
        <v>64</v>
      </c>
      <c r="V453" s="56"/>
      <c r="W453" s="47"/>
      <c r="X453" s="61"/>
      <c r="Y453" s="47"/>
      <c r="Z453" s="50" t="str">
        <f>IF(X453="","-",IF(VLOOKUP(X453,D4TI!$D$7:$U$58,7,0)=0,"-",IF(AND(X453=X453,OR(Y453="T",Y453="P")),VLOOKUP(X453,D4TI!$D$7:$U$58,7,0),"-")))</f>
        <v>-</v>
      </c>
      <c r="AA453" s="50" t="str">
        <f>IF(X453="","-",IF(VLOOKUP(X453,D4TI!$D$7:$U$58,8,0)=0,"-",IF(AND(X453=X453,OR(Y453="T",Y453="P")),VLOOKUP(X453,D4TI!$D$7:$U$58,8,0),"-")))</f>
        <v>-</v>
      </c>
      <c r="AB453" s="50" t="str">
        <f>IF(X453="","-",IF(VLOOKUP(X453,D4TI!$D$7:$U$58,9,0)=0,"-",IF(AND(X453=X453,OR(Y453="T",Y453="P")),VLOOKUP(X453,D4TI!$D$7:$U$58,9,0),"-")))</f>
        <v>-</v>
      </c>
      <c r="AC453" s="50" t="str">
        <f>IF(X453="","-",IF(VLOOKUP(X453,D4TI!$D$7:$U$58,17,0)=0,"-",IF(AND(X453=X453,Y453="P"),VLOOKUP(X453,D4TI!$D$7:$U$58,17,0),"-")))</f>
        <v>-</v>
      </c>
      <c r="AD453" s="51" t="str">
        <f>IF(X453="","-",IF(VLOOKUP(X453,D4TI!$D$7:$U$58,18,0)=0,"-",IF(AND(X453=X453,Y453="P"),VLOOKUP(X453,D4TI!$D$7:$U$58,18,0),"-")))</f>
        <v>-</v>
      </c>
      <c r="AE453" s="57" t="s">
        <v>64</v>
      </c>
      <c r="AF453" s="56"/>
      <c r="AG453" s="47"/>
      <c r="AH453" s="61"/>
      <c r="AI453" s="47"/>
      <c r="AJ453" s="50" t="str">
        <f>IF(AH453="","-",IF(VLOOKUP(AH453,D4TI!$D$7:$U$58,7,0)=0,"-",IF(AND(AH453=AH453,OR(AI453="T",AI453="P")),VLOOKUP(AH453,D4TI!$D$7:$U$58,7,0),"-")))</f>
        <v>-</v>
      </c>
      <c r="AK453" s="50" t="str">
        <f>IF(AH453="","-",IF(VLOOKUP(AH453,D4TI!$D$7:$U$58,8,0)=0,"-",IF(AND(AH453=AH453,OR(AI453="T",AI453="P")),VLOOKUP(AH453,D4TI!$D$7:$U$58,8,0),"-")))</f>
        <v>-</v>
      </c>
      <c r="AL453" s="50" t="str">
        <f>IF(AH453="","-",IF(VLOOKUP(AH453,D4TI!$D$7:$U$58,9,0)=0,"-",IF(AND(AH453=AH453,OR(AI453="T",AI453="P")),VLOOKUP(AH453,D4TI!$D$7:$U$58,9,0),"-")))</f>
        <v>-</v>
      </c>
      <c r="AM453" s="50" t="str">
        <f>IF(AH453="","-",IF(VLOOKUP(AH453,D4TI!$D$7:$U$58,17,0)=0,"-",IF(AND(AH453=AH453,AI453="P"),VLOOKUP(AH453,D4TI!$D$7:$U$58,17,0),"-")))</f>
        <v>-</v>
      </c>
      <c r="AN453" s="51" t="str">
        <f>IF(AH453="","-",IF(VLOOKUP(AH453,D4TI!$D$7:$U$58,18,0)=0,"-",IF(AND(AH453=AH453,AI453="P"),VLOOKUP(AH453,D4TI!$D$7:$U$58,18,0),"-")))</f>
        <v>-</v>
      </c>
      <c r="AO453" s="57" t="s">
        <v>64</v>
      </c>
      <c r="AP453" s="56"/>
      <c r="AQ453" s="47"/>
      <c r="AR453" s="61"/>
      <c r="AS453" s="47"/>
      <c r="AT453" s="50" t="str">
        <f>IF(AR453="","-",IF(VLOOKUP(AR453,D4TI!$D$7:$U$58,7,0)=0,"-",IF(AND(AR453=AR453,OR(AS453="T",AS453="P")),VLOOKUP(AR453,D4TI!$D$7:$U$58,7,0),"-")))</f>
        <v>-</v>
      </c>
      <c r="AU453" s="50" t="str">
        <f>IF(AR453="","-",IF(VLOOKUP(AR453,D4TI!$D$7:$U$58,8,0)=0,"-",IF(AND(AR453=AR453,OR(AS453="T",AS453="P")),VLOOKUP(AR453,D4TI!$D$7:$U$58,8,0),"-")))</f>
        <v>-</v>
      </c>
      <c r="AV453" s="50" t="str">
        <f>IF(AR453="","-",IF(VLOOKUP(AR453,D4TI!$D$7:$U$58,9,0)=0,"-",IF(AND(AR453=AR453,OR(AS453="T",AS453="P")),VLOOKUP(AR453,D4TI!$D$7:$U$58,9,0),"-")))</f>
        <v>-</v>
      </c>
      <c r="AW453" s="50" t="str">
        <f>IF(AR453="","-",IF(VLOOKUP(AR453,D4TI!$D$7:$U$58,17,0)=0,"-",IF(AND(AR453=AR453,AS453="P"),VLOOKUP(AR453,D4TI!$D$7:$U$58,17,0),"-")))</f>
        <v>-</v>
      </c>
      <c r="AX453" s="51" t="str">
        <f>IF(AR453="","-",IF(VLOOKUP(AR453,D4TI!$D$7:$U$58,18,0)=0,"-",IF(AND(AR453=AR453,AS453="P"),VLOOKUP(AR453,D4TI!$D$7:$U$58,18,0),"-")))</f>
        <v>-</v>
      </c>
      <c r="AY453" s="57" t="s">
        <v>64</v>
      </c>
      <c r="AZ453" s="56"/>
      <c r="BA453" s="22"/>
      <c r="BB453" s="22"/>
      <c r="BC453" s="22"/>
      <c r="BD453" s="22"/>
      <c r="BE453" s="2"/>
      <c r="BF453" s="2"/>
      <c r="BG453" s="2"/>
      <c r="BH453" s="2"/>
      <c r="BI453" s="2"/>
      <c r="BJ453" s="2"/>
    </row>
    <row r="454" spans="1:62" ht="14.25" customHeight="1">
      <c r="A454" s="23">
        <v>9</v>
      </c>
      <c r="B454" s="38" t="s">
        <v>732</v>
      </c>
      <c r="C454" s="47"/>
      <c r="D454" s="61"/>
      <c r="E454" s="47"/>
      <c r="F454" s="50" t="str">
        <f>IF(D454="","-",IF(VLOOKUP(D454,D4TI!$D$7:$U$58,7,0)=0,"-",IF(AND(D454=D454,OR(E454="T",E454="P")),VLOOKUP(D454,D4TI!$D$7:$U$58,7,0),"-")))</f>
        <v>-</v>
      </c>
      <c r="G454" s="50" t="str">
        <f>IF(D454="","-",IF(VLOOKUP(D454,D4TI!$D$7:$U$58,8,0)=0,"-",IF(AND(D454=D454,OR(E454="T",E454="P")),VLOOKUP(D454,D4TI!$D$7:$U$58,8,0),"-")))</f>
        <v>-</v>
      </c>
      <c r="H454" s="50" t="str">
        <f>IF(D454="","-",IF(VLOOKUP(D454,D4TI!$D$7:$U$58,9,0)=0,"-",IF(AND(D454=D454,OR(E454="T",E454="P")),VLOOKUP(D454,D4TI!$D$7:$U$58,9,0),"-")))</f>
        <v>-</v>
      </c>
      <c r="I454" s="50" t="str">
        <f>IF(D454="","-",IF(VLOOKUP(D454,D4TI!$D$7:$U$58,17,0)=0,"-",IF(AND(D454=D454,E454="P"),VLOOKUP(D454,D4TI!$D$7:$U$58,17,0),"-")))</f>
        <v>-</v>
      </c>
      <c r="J454" s="51" t="str">
        <f>IF(D454="","-",IF(VLOOKUP(D454,D4TI!$D$7:$U$58,18,0)=0,"-",IF(AND(D454=D454,E454="P"),VLOOKUP(D454,D4TI!$D$7:$U$58,18,0),"-")))</f>
        <v>-</v>
      </c>
      <c r="K454" s="57" t="s">
        <v>75</v>
      </c>
      <c r="L454" s="56"/>
      <c r="M454" s="47"/>
      <c r="N454" s="61"/>
      <c r="O454" s="47"/>
      <c r="P454" s="50" t="str">
        <f>IF(N454="","-",IF(VLOOKUP(N454,D4TI!$D$7:$U$58,7,0)=0,"-",IF(AND(N454=N454,OR(O454="T",O454="P")),VLOOKUP(N454,D4TI!$D$7:$U$58,7,0),"-")))</f>
        <v>-</v>
      </c>
      <c r="Q454" s="50" t="str">
        <f>IF(N454="","-",IF(VLOOKUP(N454,D4TI!$D$7:$U$58,8,0)=0,"-",IF(AND(N454=N454,OR(O454="T",O454="P")),VLOOKUP(N454,D4TI!$D$7:$U$58,8,0),"-")))</f>
        <v>-</v>
      </c>
      <c r="R454" s="50" t="str">
        <f>IF(N454="","-",IF(VLOOKUP(N454,D4TI!$D$7:$U$58,9,0)=0,"-",IF(AND(N454=N454,OR(O454="T",O454="P")),VLOOKUP(N454,D4TI!$D$7:$U$58,9,0),"-")))</f>
        <v>-</v>
      </c>
      <c r="S454" s="50" t="str">
        <f>IF(N454="","-",IF(VLOOKUP(N454,D4TI!$D$7:$U$58,17,0)=0,"-",IF(AND(N454=N454,O454="P"),VLOOKUP(N454,D4TI!$D$7:$U$58,17,0),"-")))</f>
        <v>-</v>
      </c>
      <c r="T454" s="51" t="str">
        <f>IF(N454="","-",IF(VLOOKUP(N454,D4TI!$D$7:$U$58,18,0)=0,"-",IF(AND(N454=N454,O454="P"),VLOOKUP(N454,D4TI!$D$7:$U$58,18,0),"-")))</f>
        <v>-</v>
      </c>
      <c r="U454" s="57" t="s">
        <v>75</v>
      </c>
      <c r="V454" s="56"/>
      <c r="W454" s="47"/>
      <c r="X454" s="61"/>
      <c r="Y454" s="47"/>
      <c r="Z454" s="50" t="str">
        <f>IF(X454="","-",IF(VLOOKUP(X454,D4TI!$D$7:$U$58,7,0)=0,"-",IF(AND(X454=X454,OR(Y454="T",Y454="P")),VLOOKUP(X454,D4TI!$D$7:$U$58,7,0),"-")))</f>
        <v>-</v>
      </c>
      <c r="AA454" s="50" t="str">
        <f>IF(X454="","-",IF(VLOOKUP(X454,D4TI!$D$7:$U$58,8,0)=0,"-",IF(AND(X454=X454,OR(Y454="T",Y454="P")),VLOOKUP(X454,D4TI!$D$7:$U$58,8,0),"-")))</f>
        <v>-</v>
      </c>
      <c r="AB454" s="50" t="str">
        <f>IF(X454="","-",IF(VLOOKUP(X454,D4TI!$D$7:$U$58,9,0)=0,"-",IF(AND(X454=X454,OR(Y454="T",Y454="P")),VLOOKUP(X454,D4TI!$D$7:$U$58,9,0),"-")))</f>
        <v>-</v>
      </c>
      <c r="AC454" s="50" t="str">
        <f>IF(X454="","-",IF(VLOOKUP(X454,D4TI!$D$7:$U$58,17,0)=0,"-",IF(AND(X454=X454,Y454="P"),VLOOKUP(X454,D4TI!$D$7:$U$58,17,0),"-")))</f>
        <v>-</v>
      </c>
      <c r="AD454" s="51" t="str">
        <f>IF(X454="","-",IF(VLOOKUP(X454,D4TI!$D$7:$U$58,18,0)=0,"-",IF(AND(X454=X454,Y454="P"),VLOOKUP(X454,D4TI!$D$7:$U$58,18,0),"-")))</f>
        <v>-</v>
      </c>
      <c r="AE454" s="57" t="s">
        <v>75</v>
      </c>
      <c r="AF454" s="56"/>
      <c r="AG454" s="47"/>
      <c r="AH454" s="61"/>
      <c r="AI454" s="47"/>
      <c r="AJ454" s="50" t="str">
        <f>IF(AH454="","-",IF(VLOOKUP(AH454,D4TI!$D$7:$U$58,7,0)=0,"-",IF(AND(AH454=AH454,OR(AI454="T",AI454="P")),VLOOKUP(AH454,D4TI!$D$7:$U$58,7,0),"-")))</f>
        <v>-</v>
      </c>
      <c r="AK454" s="50" t="str">
        <f>IF(AH454="","-",IF(VLOOKUP(AH454,D4TI!$D$7:$U$58,8,0)=0,"-",IF(AND(AH454=AH454,OR(AI454="T",AI454="P")),VLOOKUP(AH454,D4TI!$D$7:$U$58,8,0),"-")))</f>
        <v>-</v>
      </c>
      <c r="AL454" s="50" t="str">
        <f>IF(AH454="","-",IF(VLOOKUP(AH454,D4TI!$D$7:$U$58,9,0)=0,"-",IF(AND(AH454=AH454,OR(AI454="T",AI454="P")),VLOOKUP(AH454,D4TI!$D$7:$U$58,9,0),"-")))</f>
        <v>-</v>
      </c>
      <c r="AM454" s="50" t="str">
        <f>IF(AH454="","-",IF(VLOOKUP(AH454,D4TI!$D$7:$U$58,17,0)=0,"-",IF(AND(AH454=AH454,AI454="P"),VLOOKUP(AH454,D4TI!$D$7:$U$58,17,0),"-")))</f>
        <v>-</v>
      </c>
      <c r="AN454" s="51" t="str">
        <f>IF(AH454="","-",IF(VLOOKUP(AH454,D4TI!$D$7:$U$58,18,0)=0,"-",IF(AND(AH454=AH454,AI454="P"),VLOOKUP(AH454,D4TI!$D$7:$U$58,18,0),"-")))</f>
        <v>-</v>
      </c>
      <c r="AO454" s="57" t="s">
        <v>75</v>
      </c>
      <c r="AP454" s="56"/>
      <c r="AQ454" s="47"/>
      <c r="AR454" s="61"/>
      <c r="AS454" s="47"/>
      <c r="AT454" s="50" t="str">
        <f>IF(AR454="","-",IF(VLOOKUP(AR454,D4TI!$D$7:$U$58,7,0)=0,"-",IF(AND(AR454=AR454,OR(AS454="T",AS454="P")),VLOOKUP(AR454,D4TI!$D$7:$U$58,7,0),"-")))</f>
        <v>-</v>
      </c>
      <c r="AU454" s="50" t="str">
        <f>IF(AR454="","-",IF(VLOOKUP(AR454,D4TI!$D$7:$U$58,8,0)=0,"-",IF(AND(AR454=AR454,OR(AS454="T",AS454="P")),VLOOKUP(AR454,D4TI!$D$7:$U$58,8,0),"-")))</f>
        <v>-</v>
      </c>
      <c r="AV454" s="50" t="str">
        <f>IF(AR454="","-",IF(VLOOKUP(AR454,D4TI!$D$7:$U$58,9,0)=0,"-",IF(AND(AR454=AR454,OR(AS454="T",AS454="P")),VLOOKUP(AR454,D4TI!$D$7:$U$58,9,0),"-")))</f>
        <v>-</v>
      </c>
      <c r="AW454" s="50" t="str">
        <f>IF(AR454="","-",IF(VLOOKUP(AR454,D4TI!$D$7:$U$58,17,0)=0,"-",IF(AND(AR454=AR454,AS454="P"),VLOOKUP(AR454,D4TI!$D$7:$U$58,17,0),"-")))</f>
        <v>-</v>
      </c>
      <c r="AX454" s="51" t="str">
        <f>IF(AR454="","-",IF(VLOOKUP(AR454,D4TI!$D$7:$U$58,18,0)=0,"-",IF(AND(AR454=AR454,AS454="P"),VLOOKUP(AR454,D4TI!$D$7:$U$58,18,0),"-")))</f>
        <v>-</v>
      </c>
      <c r="AY454" s="57" t="s">
        <v>75</v>
      </c>
      <c r="AZ454" s="56"/>
      <c r="BA454" s="22"/>
      <c r="BB454" s="22"/>
      <c r="BC454" s="22"/>
      <c r="BD454" s="22"/>
      <c r="BE454" s="2"/>
      <c r="BF454" s="2"/>
      <c r="BG454" s="2"/>
      <c r="BH454" s="2"/>
      <c r="BI454" s="2"/>
      <c r="BJ454" s="2"/>
    </row>
    <row r="455" spans="1:62" ht="14.25" customHeight="1">
      <c r="A455" s="23">
        <v>9</v>
      </c>
      <c r="B455" s="38" t="s">
        <v>732</v>
      </c>
      <c r="C455" s="47"/>
      <c r="D455" s="61"/>
      <c r="E455" s="47"/>
      <c r="F455" s="50" t="str">
        <f>IF(D455="","-",IF(VLOOKUP(D455,'S1-TI'!$D$7:$U$58,7,0)=0,"-",IF(AND(D455=D455,OR(E455="T",E455="P")),VLOOKUP(D455,'S1-TI'!$D$7:$U$58,7,0),"-")))</f>
        <v>-</v>
      </c>
      <c r="G455" s="50" t="str">
        <f>IF(D455="","-",IF(VLOOKUP(D455,'S1-TI'!$D$7:$U$58,8,0)=0,"-",IF(AND(D455=D455,OR(E455="T",E455="P")),VLOOKUP(D455,'S1-TI'!$D$7:$U$58,8,0),"-")))</f>
        <v>-</v>
      </c>
      <c r="H455" s="50" t="str">
        <f>IF(D455="","-",IF(VLOOKUP(D455,'S1-TI'!$D$7:$U$58,9,0)=0,"-",IF(AND(D455=D455,OR(E455="T",E455="P")),VLOOKUP(D455,'S1-TI'!$D$7:$U$58,9,0),"-")))</f>
        <v>-</v>
      </c>
      <c r="I455" s="50" t="str">
        <f>IF(D455="","-",IF(VLOOKUP(D455,'S1-TI'!$D$7:$U$58,17,0)=0,"-",IF(AND(D455=D455,E455="P"),VLOOKUP(D455,'S1-TI'!$D$7:$U$58,17,0),"-")))</f>
        <v>-</v>
      </c>
      <c r="J455" s="51" t="str">
        <f>IF(D455="","-",IF(VLOOKUP(D455,'S1-TI'!$D$7:$U$58,18,0)=0,"-",IF(AND(D455=D455,E455="P"),VLOOKUP(D455,'S1-TI'!$D$7:$U$58,18,0),"-")))</f>
        <v>-</v>
      </c>
      <c r="K455" s="57" t="s">
        <v>83</v>
      </c>
      <c r="L455" s="56"/>
      <c r="M455" s="47"/>
      <c r="N455" s="48"/>
      <c r="O455" s="49"/>
      <c r="P455" s="50" t="str">
        <f>IF(N455="","-",IF(VLOOKUP(N455,'S1-TI'!$D$7:$U$58,7,0)=0,"-",IF(AND(N455=N455,OR(O455="T",O455="P")),VLOOKUP(N455,'S1-TI'!$D$7:$U$58,7,0),"-")))</f>
        <v>-</v>
      </c>
      <c r="Q455" s="50" t="str">
        <f>IF(N455="","-",IF(VLOOKUP(N455,'S1-TI'!$D$7:$U$58,8,0)=0,"-",IF(AND(N455=N455,OR(O455="T",O455="P")),VLOOKUP(N455,'S1-TI'!$D$7:$U$58,8,0),"-")))</f>
        <v>-</v>
      </c>
      <c r="R455" s="50" t="str">
        <f>IF(N455="","-",IF(VLOOKUP(N455,'S1-TI'!$D$7:$U$58,9,0)=0,"-",IF(AND(N455=N455,OR(O455="T",O455="P")),VLOOKUP(N455,'S1-TI'!$D$7:$U$58,9,0),"-")))</f>
        <v>-</v>
      </c>
      <c r="S455" s="50" t="str">
        <f>IF(N455="","-",IF(VLOOKUP(N455,'S1-TI'!$D$7:$U$58,17,0)=0,"-",IF(AND(N455=N455,O455="P"),VLOOKUP(N455,'S1-TI'!$D$7:$U$58,17,0),"-")))</f>
        <v>-</v>
      </c>
      <c r="T455" s="51" t="str">
        <f>IF(N455="","-",IF(VLOOKUP(N455,'S1-TI'!$D$7:$U$58,18,0)=0,"-",IF(AND(N455=N455,O455="P"),VLOOKUP(N455,'S1-TI'!$D$7:$U$58,18,0),"-")))</f>
        <v>-</v>
      </c>
      <c r="U455" s="57" t="s">
        <v>83</v>
      </c>
      <c r="V455" s="56"/>
      <c r="W455" s="47"/>
      <c r="X455" s="61"/>
      <c r="Y455" s="47"/>
      <c r="Z455" s="50" t="str">
        <f>IF(X455="","-",IF(VLOOKUP(X455,'S1-TI'!$D$7:$U$58,7,0)=0,"-",IF(AND(X455=X455,OR(Y455="T",Y455="P")),VLOOKUP(X455,'S1-TI'!$D$7:$U$58,7,0),"-")))</f>
        <v>-</v>
      </c>
      <c r="AA455" s="50" t="str">
        <f>IF(X455="","-",IF(VLOOKUP(X455,'S1-TI'!$D$7:$U$58,8,0)=0,"-",IF(AND(X455=X455,OR(Y455="T",Y455="P")),VLOOKUP(X455,'S1-TI'!$D$7:$U$58,8,0),"-")))</f>
        <v>-</v>
      </c>
      <c r="AB455" s="50" t="str">
        <f>IF(X455="","-",IF(VLOOKUP(X455,'S1-TI'!$D$7:$U$58,9,0)=0,"-",IF(AND(X455=X455,OR(Y455="T",Y455="P")),VLOOKUP(X455,'S1-TI'!$D$7:$U$58,9,0),"-")))</f>
        <v>-</v>
      </c>
      <c r="AC455" s="50" t="str">
        <f>IF(X455="","-",IF(VLOOKUP(X455,'S1-TI'!$D$7:$U$58,17,0)=0,"-",IF(AND(X455=X455,Y455="P"),VLOOKUP(X455,'S1-TI'!$D$7:$U$58,17,0),"-")))</f>
        <v>-</v>
      </c>
      <c r="AD455" s="51" t="str">
        <f>IF(X455="","-",IF(VLOOKUP(X455,'S1-TI'!$D$7:$U$58,18,0)=0,"-",IF(AND(X455=X455,Y455="P"),VLOOKUP(X455,'S1-TI'!$D$7:$U$58,18,0),"-")))</f>
        <v>-</v>
      </c>
      <c r="AE455" s="57" t="s">
        <v>83</v>
      </c>
      <c r="AF455" s="56"/>
      <c r="AG455" s="47"/>
      <c r="AH455" s="61"/>
      <c r="AI455" s="47"/>
      <c r="AJ455" s="50" t="str">
        <f>IF(AH455="","-",IF(VLOOKUP(AH455,'S1-TI'!$D$7:$U$58,7,0)=0,"-",IF(AND(AH455=AH455,OR(AI455="T",AI455="P")),VLOOKUP(AH455,'S1-TI'!$D$7:$U$58,7,0),"-")))</f>
        <v>-</v>
      </c>
      <c r="AK455" s="50" t="str">
        <f>IF(AH455="","-",IF(VLOOKUP(AH455,'S1-TI'!$D$7:$U$58,8,0)=0,"-",IF(AND(AH455=AH455,OR(AI455="T",AI455="P")),VLOOKUP(AH455,'S1-TI'!$D$7:$U$58,8,0),"-")))</f>
        <v>-</v>
      </c>
      <c r="AL455" s="50" t="str">
        <f>IF(AH455="","-",IF(VLOOKUP(AH455,'S1-TI'!$D$7:$U$58,9,0)=0,"-",IF(AND(AH455=AH455,OR(AI455="T",AI455="P")),VLOOKUP(AH455,'S1-TI'!$D$7:$U$58,9,0),"-")))</f>
        <v>-</v>
      </c>
      <c r="AM455" s="50" t="str">
        <f>IF(AH455="","-",IF(VLOOKUP(AH455,'S1-TI'!$D$7:$U$58,17,0)=0,"-",IF(AND(AH455=AH455,AI455="P"),VLOOKUP(AH455,'S1-TI'!$D$7:$U$58,17,0),"-")))</f>
        <v>-</v>
      </c>
      <c r="AN455" s="51" t="str">
        <f>IF(AH455="","-",IF(VLOOKUP(AH455,'S1-TI'!$D$7:$U$58,18,0)=0,"-",IF(AND(AH455=AH455,AI455="P"),VLOOKUP(AH455,'S1-TI'!$D$7:$U$58,18,0),"-")))</f>
        <v>-</v>
      </c>
      <c r="AO455" s="57" t="s">
        <v>83</v>
      </c>
      <c r="AP455" s="56"/>
      <c r="AQ455" s="47"/>
      <c r="AR455" s="61"/>
      <c r="AS455" s="47"/>
      <c r="AT455" s="50" t="str">
        <f>IF(AR455="","-",IF(VLOOKUP(AR455,'S1-TI'!$D$7:$U$58,7,0)=0,"-",IF(AND(AR455=AR455,OR(AS455="T",AS455="P")),VLOOKUP(AR455,'S1-TI'!$D$7:$U$58,7,0),"-")))</f>
        <v>-</v>
      </c>
      <c r="AU455" s="50" t="str">
        <f>IF(AR455="","-",IF(VLOOKUP(AR455,'S1-TI'!$D$7:$U$58,8,0)=0,"-",IF(AND(AR455=AR455,OR(AS455="T",AS455="P")),VLOOKUP(AR455,'S1-TI'!$D$7:$U$58,8,0),"-")))</f>
        <v>-</v>
      </c>
      <c r="AV455" s="50" t="str">
        <f>IF(AR455="","-",IF(VLOOKUP(AR455,'S1-TI'!$D$7:$U$58,9,0)=0,"-",IF(AND(AR455=AR455,OR(AS455="T",AS455="P")),VLOOKUP(AR455,'S1-TI'!$D$7:$U$58,9,0),"-")))</f>
        <v>-</v>
      </c>
      <c r="AW455" s="50" t="str">
        <f>IF(AR455="","-",IF(VLOOKUP(AR455,'S1-TI'!$D$7:$U$58,17,0)=0,"-",IF(AND(AR455=AR455,AS455="P"),VLOOKUP(AR455,'S1-TI'!$D$7:$U$58,17,0),"-")))</f>
        <v>-</v>
      </c>
      <c r="AX455" s="51" t="str">
        <f>IF(AR455="","-",IF(VLOOKUP(AR455,'S1-TI'!$D$7:$U$58,18,0)=0,"-",IF(AND(AR455=AR455,AS455="P"),VLOOKUP(AR455,'S1-TI'!$D$7:$U$58,18,0),"-")))</f>
        <v>-</v>
      </c>
      <c r="AY455" s="57" t="s">
        <v>83</v>
      </c>
      <c r="AZ455" s="56"/>
      <c r="BA455" s="22"/>
      <c r="BB455" s="22"/>
      <c r="BC455" s="22"/>
      <c r="BD455" s="22"/>
      <c r="BE455" s="2"/>
      <c r="BF455" s="2"/>
      <c r="BG455" s="2"/>
      <c r="BH455" s="2"/>
      <c r="BI455" s="2"/>
      <c r="BJ455" s="2"/>
    </row>
    <row r="456" spans="1:62" ht="14.25" customHeight="1">
      <c r="A456" s="23">
        <v>9</v>
      </c>
      <c r="B456" s="38" t="s">
        <v>732</v>
      </c>
      <c r="C456" s="47"/>
      <c r="D456" s="61"/>
      <c r="E456" s="47"/>
      <c r="F456" s="50" t="str">
        <f>IF(D456="","-",IF(VLOOKUP(D456,'S1-TI'!$D$7:$U$58,7,0)=0,"-",IF(AND(D456=D456,OR(E456="T",E456="P")),VLOOKUP(D456,'S1-TI'!$D$7:$U$58,7,0),"-")))</f>
        <v>-</v>
      </c>
      <c r="G456" s="50" t="str">
        <f>IF(D456="","-",IF(VLOOKUP(D456,'S1-TI'!$D$7:$U$58,8,0)=0,"-",IF(AND(D456=D456,OR(E456="T",E456="P")),VLOOKUP(D456,'S1-TI'!$D$7:$U$58,8,0),"-")))</f>
        <v>-</v>
      </c>
      <c r="H456" s="50" t="str">
        <f>IF(D456="","-",IF(VLOOKUP(D456,'S1-TI'!$D$7:$U$58,9,0)=0,"-",IF(AND(D456=D456,OR(E456="T",E456="P")),VLOOKUP(D456,'S1-TI'!$D$7:$U$58,9,0),"-")))</f>
        <v>-</v>
      </c>
      <c r="I456" s="50" t="str">
        <f>IF(D456="","-",IF(VLOOKUP(D456,'S1-TI'!$D$7:$U$58,17,0)=0,"-",IF(AND(D456=D456,E456="P"),VLOOKUP(D456,'S1-TI'!$D$7:$U$58,17,0),"-")))</f>
        <v>-</v>
      </c>
      <c r="J456" s="51" t="str">
        <f>IF(D456="","-",IF(VLOOKUP(D456,'S1-TI'!$D$7:$U$58,18,0)=0,"-",IF(AND(D456=D456,E456="P"),VLOOKUP(D456,'S1-TI'!$D$7:$U$58,18,0),"-")))</f>
        <v>-</v>
      </c>
      <c r="K456" s="57" t="s">
        <v>93</v>
      </c>
      <c r="L456" s="56"/>
      <c r="M456" s="47"/>
      <c r="N456" s="48"/>
      <c r="O456" s="49"/>
      <c r="P456" s="50" t="str">
        <f>IF(N456="","-",IF(VLOOKUP(N456,'S1-TI'!$D$7:$U$58,7,0)=0,"-",IF(AND(N456=N456,OR(O456="T",O456="P")),VLOOKUP(N456,'S1-TI'!$D$7:$U$58,7,0),"-")))</f>
        <v>-</v>
      </c>
      <c r="Q456" s="50" t="str">
        <f>IF(N456="","-",IF(VLOOKUP(N456,'S1-TI'!$D$7:$U$58,8,0)=0,"-",IF(AND(N456=N456,OR(O456="T",O456="P")),VLOOKUP(N456,'S1-TI'!$D$7:$U$58,8,0),"-")))</f>
        <v>-</v>
      </c>
      <c r="R456" s="50" t="str">
        <f>IF(N456="","-",IF(VLOOKUP(N456,'S1-TI'!$D$7:$U$58,9,0)=0,"-",IF(AND(N456=N456,OR(O456="T",O456="P")),VLOOKUP(N456,'S1-TI'!$D$7:$U$58,9,0),"-")))</f>
        <v>-</v>
      </c>
      <c r="S456" s="50" t="str">
        <f>IF(N456="","-",IF(VLOOKUP(N456,'S1-TI'!$D$7:$U$58,17,0)=0,"-",IF(AND(N456=N456,O456="P"),VLOOKUP(N456,'S1-TI'!$D$7:$U$58,17,0),"-")))</f>
        <v>-</v>
      </c>
      <c r="T456" s="51" t="str">
        <f>IF(N456="","-",IF(VLOOKUP(N456,'S1-TI'!$D$7:$U$58,18,0)=0,"-",IF(AND(N456=N456,O456="P"),VLOOKUP(N456,'S1-TI'!$D$7:$U$58,18,0),"-")))</f>
        <v>-</v>
      </c>
      <c r="U456" s="57" t="s">
        <v>93</v>
      </c>
      <c r="V456" s="56"/>
      <c r="W456" s="47"/>
      <c r="X456" s="61"/>
      <c r="Y456" s="47"/>
      <c r="Z456" s="50" t="str">
        <f>IF(X456="","-",IF(VLOOKUP(X456,'S1-TI'!$D$7:$U$58,7,0)=0,"-",IF(AND(X456=X456,OR(Y456="T",Y456="P")),VLOOKUP(X456,'S1-TI'!$D$7:$U$58,7,0),"-")))</f>
        <v>-</v>
      </c>
      <c r="AA456" s="50" t="str">
        <f>IF(X456="","-",IF(VLOOKUP(X456,'S1-TI'!$D$7:$U$58,8,0)=0,"-",IF(AND(X456=X456,OR(Y456="T",Y456="P")),VLOOKUP(X456,'S1-TI'!$D$7:$U$58,8,0),"-")))</f>
        <v>-</v>
      </c>
      <c r="AB456" s="50" t="str">
        <f>IF(X456="","-",IF(VLOOKUP(X456,'S1-TI'!$D$7:$U$58,9,0)=0,"-",IF(AND(X456=X456,OR(Y456="T",Y456="P")),VLOOKUP(X456,'S1-TI'!$D$7:$U$58,9,0),"-")))</f>
        <v>-</v>
      </c>
      <c r="AC456" s="50" t="str">
        <f>IF(X456="","-",IF(VLOOKUP(X456,'S1-TI'!$D$7:$U$58,17,0)=0,"-",IF(AND(X456=X456,Y456="P"),VLOOKUP(X456,'S1-TI'!$D$7:$U$58,17,0),"-")))</f>
        <v>-</v>
      </c>
      <c r="AD456" s="51" t="str">
        <f>IF(X456="","-",IF(VLOOKUP(X456,'S1-TI'!$D$7:$U$58,18,0)=0,"-",IF(AND(X456=X456,Y456="P"),VLOOKUP(X456,'S1-TI'!$D$7:$U$58,18,0),"-")))</f>
        <v>-</v>
      </c>
      <c r="AE456" s="57" t="s">
        <v>93</v>
      </c>
      <c r="AF456" s="56"/>
      <c r="AG456" s="47"/>
      <c r="AH456" s="61"/>
      <c r="AI456" s="47"/>
      <c r="AJ456" s="50" t="str">
        <f>IF(AH456="","-",IF(VLOOKUP(AH456,'S1-TI'!$D$7:$U$58,7,0)=0,"-",IF(AND(AH456=AH456,OR(AI456="T",AI456="P")),VLOOKUP(AH456,'S1-TI'!$D$7:$U$58,7,0),"-")))</f>
        <v>-</v>
      </c>
      <c r="AK456" s="50" t="str">
        <f>IF(AH456="","-",IF(VLOOKUP(AH456,'S1-TI'!$D$7:$U$58,8,0)=0,"-",IF(AND(AH456=AH456,OR(AI456="T",AI456="P")),VLOOKUP(AH456,'S1-TI'!$D$7:$U$58,8,0),"-")))</f>
        <v>-</v>
      </c>
      <c r="AL456" s="50" t="str">
        <f>IF(AH456="","-",IF(VLOOKUP(AH456,'S1-TI'!$D$7:$U$58,9,0)=0,"-",IF(AND(AH456=AH456,OR(AI456="T",AI456="P")),VLOOKUP(AH456,'S1-TI'!$D$7:$U$58,9,0),"-")))</f>
        <v>-</v>
      </c>
      <c r="AM456" s="50" t="str">
        <f>IF(AH456="","-",IF(VLOOKUP(AH456,'S1-TI'!$D$7:$U$58,17,0)=0,"-",IF(AND(AH456=AH456,AI456="P"),VLOOKUP(AH456,'S1-TI'!$D$7:$U$58,17,0),"-")))</f>
        <v>-</v>
      </c>
      <c r="AN456" s="51" t="str">
        <f>IF(AH456="","-",IF(VLOOKUP(AH456,'S1-TI'!$D$7:$U$58,18,0)=0,"-",IF(AND(AH456=AH456,AI456="P"),VLOOKUP(AH456,'S1-TI'!$D$7:$U$58,18,0),"-")))</f>
        <v>-</v>
      </c>
      <c r="AO456" s="57" t="s">
        <v>93</v>
      </c>
      <c r="AP456" s="56"/>
      <c r="AQ456" s="47"/>
      <c r="AR456" s="61"/>
      <c r="AS456" s="47"/>
      <c r="AT456" s="50" t="str">
        <f>IF(AR456="","-",IF(VLOOKUP(AR456,'S1-TI'!$D$7:$U$58,7,0)=0,"-",IF(AND(AR456=AR456,OR(AS456="T",AS456="P")),VLOOKUP(AR456,'S1-TI'!$D$7:$U$58,7,0),"-")))</f>
        <v>-</v>
      </c>
      <c r="AU456" s="50" t="str">
        <f>IF(AR456="","-",IF(VLOOKUP(AR456,'S1-TI'!$D$7:$U$58,8,0)=0,"-",IF(AND(AR456=AR456,OR(AS456="T",AS456="P")),VLOOKUP(AR456,'S1-TI'!$D$7:$U$58,8,0),"-")))</f>
        <v>-</v>
      </c>
      <c r="AV456" s="50" t="str">
        <f>IF(AR456="","-",IF(VLOOKUP(AR456,'S1-TI'!$D$7:$U$58,9,0)=0,"-",IF(AND(AR456=AR456,OR(AS456="T",AS456="P")),VLOOKUP(AR456,'S1-TI'!$D$7:$U$58,9,0),"-")))</f>
        <v>-</v>
      </c>
      <c r="AW456" s="50" t="str">
        <f>IF(AR456="","-",IF(VLOOKUP(AR456,'S1-TI'!$D$7:$U$58,17,0)=0,"-",IF(AND(AR456=AR456,AS456="P"),VLOOKUP(AR456,'S1-TI'!$D$7:$U$58,17,0),"-")))</f>
        <v>-</v>
      </c>
      <c r="AX456" s="51" t="str">
        <f>IF(AR456="","-",IF(VLOOKUP(AR456,'S1-TI'!$D$7:$U$58,18,0)=0,"-",IF(AND(AR456=AR456,AS456="P"),VLOOKUP(AR456,'S1-TI'!$D$7:$U$58,18,0),"-")))</f>
        <v>-</v>
      </c>
      <c r="AY456" s="57" t="s">
        <v>93</v>
      </c>
      <c r="AZ456" s="56"/>
      <c r="BA456" s="22"/>
      <c r="BB456" s="22"/>
      <c r="BC456" s="22"/>
      <c r="BD456" s="22"/>
      <c r="BE456" s="2"/>
      <c r="BF456" s="2"/>
      <c r="BG456" s="2"/>
      <c r="BH456" s="2"/>
      <c r="BI456" s="2"/>
      <c r="BJ456" s="2"/>
    </row>
    <row r="457" spans="1:62" ht="14.25" customHeight="1">
      <c r="A457" s="23">
        <v>9</v>
      </c>
      <c r="B457" s="38" t="s">
        <v>732</v>
      </c>
      <c r="C457" s="47"/>
      <c r="D457" s="61"/>
      <c r="E457" s="47"/>
      <c r="F457" s="50" t="str">
        <f>IF(D457="","-",IF(VLOOKUP(D457,'S1-SI'!$D$7:$U$58,7,0)=0,"-",IF(AND(D457=D457,OR(E457="T",E457="P")),VLOOKUP(D457,'S1-SI'!$D$7:$U$58,7,0),"-")))</f>
        <v>-</v>
      </c>
      <c r="G457" s="50" t="str">
        <f>IF(D457="","-",IF(VLOOKUP(D457,'S1-SI'!$D$7:$U$58,8,0)=0,"-",IF(AND(D457=D457,OR(E457="T",E457="P")),VLOOKUP(D457,'S1-SI'!$D$7:$U$58,8,0),"-")))</f>
        <v>-</v>
      </c>
      <c r="H457" s="50" t="str">
        <f>IF(D457="","-",IF(VLOOKUP(D457,'S1-SI'!$D$7:$U$58,9,0)=0,"-",IF(AND(D457=D457,OR(E457="T",E457="P")),VLOOKUP(D457,'S1-SI'!$D$7:$U$58,9,0),"-")))</f>
        <v>-</v>
      </c>
      <c r="I457" s="50" t="str">
        <f>IF(D457="","-",IF(VLOOKUP(D457,'S1-SI'!$D$7:$U$58,17,0)=0,"-",IF(AND(D457=D457,E457="P"),VLOOKUP(D457,'S1-SI'!$D$7:$U$58,17,0),"-")))</f>
        <v>-</v>
      </c>
      <c r="J457" s="51" t="str">
        <f>IF(D457="","-",IF(VLOOKUP(D457,'S1-SI'!$D$7:$U$58,18,0)=0,"-",IF(AND(D457=D457,E457="P"),VLOOKUP(D457,'S1-SI'!$D$7:$U$58,18,0),"-")))</f>
        <v>-</v>
      </c>
      <c r="K457" s="52" t="s">
        <v>99</v>
      </c>
      <c r="L457" s="56"/>
      <c r="M457" s="47"/>
      <c r="N457" s="48"/>
      <c r="O457" s="49"/>
      <c r="P457" s="50" t="str">
        <f>IF(N457="","-",IF(VLOOKUP(N457,'S1-SI'!$D$7:$U$58,7,0)=0,"-",IF(AND(N457=N457,OR(O457="T",O457="P")),VLOOKUP(N457,'S1-SI'!$D$7:$U$58,7,0),"-")))</f>
        <v>-</v>
      </c>
      <c r="Q457" s="50" t="str">
        <f>IF(N457="","-",IF(VLOOKUP(N457,'S1-SI'!$D$7:$U$58,8,0)=0,"-",IF(AND(N457=N457,OR(O457="T",O457="P")),VLOOKUP(N457,'S1-SI'!$D$7:$U$58,8,0),"-")))</f>
        <v>-</v>
      </c>
      <c r="R457" s="50" t="str">
        <f>IF(N457="","-",IF(VLOOKUP(N457,'S1-SI'!$D$7:$U$58,9,0)=0,"-",IF(AND(N457=N457,OR(O457="T",O457="P")),VLOOKUP(N457,'S1-SI'!$D$7:$U$58,9,0),"-")))</f>
        <v>-</v>
      </c>
      <c r="S457" s="50" t="str">
        <f>IF(N457="","-",IF(VLOOKUP(N457,'S1-SI'!$D$7:$U$58,17,0)=0,"-",IF(AND(N457=N457,O457="P"),VLOOKUP(N457,'S1-SI'!$D$7:$U$58,17,0),"-")))</f>
        <v>-</v>
      </c>
      <c r="T457" s="51" t="str">
        <f>IF(N457="","-",IF(VLOOKUP(N457,'S1-SI'!$D$7:$U$58,18,0)=0,"-",IF(AND(N457=N457,O457="P"),VLOOKUP(N457,'S1-SI'!$D$7:$U$58,18,0),"-")))</f>
        <v>-</v>
      </c>
      <c r="U457" s="52" t="s">
        <v>99</v>
      </c>
      <c r="V457" s="56"/>
      <c r="W457" s="47"/>
      <c r="X457" s="61"/>
      <c r="Y457" s="47"/>
      <c r="Z457" s="50" t="str">
        <f>IF(X457="","-",IF(VLOOKUP(X457,'S1-SI'!$D$7:$U$58,7,0)=0,"-",IF(AND(X457=X457,OR(Y457="T",Y457="P")),VLOOKUP(X457,'S1-SI'!$D$7:$U$58,7,0),"-")))</f>
        <v>-</v>
      </c>
      <c r="AA457" s="50" t="str">
        <f>IF(X457="","-",IF(VLOOKUP(X457,'S1-SI'!$D$7:$U$58,8,0)=0,"-",IF(AND(X457=X457,OR(Y457="T",Y457="P")),VLOOKUP(X457,'S1-SI'!$D$7:$U$58,8,0),"-")))</f>
        <v>-</v>
      </c>
      <c r="AB457" s="50" t="str">
        <f>IF(X457="","-",IF(VLOOKUP(X457,'S1-SI'!$D$7:$U$58,9,0)=0,"-",IF(AND(X457=X457,OR(Y457="T",Y457="P")),VLOOKUP(X457,'S1-SI'!$D$7:$U$58,9,0),"-")))</f>
        <v>-</v>
      </c>
      <c r="AC457" s="50" t="str">
        <f>IF(X457="","-",IF(VLOOKUP(X457,'S1-SI'!$D$7:$U$58,17,0)=0,"-",IF(AND(X457=X457,Y457="P"),VLOOKUP(X457,'S1-SI'!$D$7:$U$58,17,0),"-")))</f>
        <v>-</v>
      </c>
      <c r="AD457" s="51" t="str">
        <f>IF(X457="","-",IF(VLOOKUP(X457,'S1-SI'!$D$7:$U$58,18,0)=0,"-",IF(AND(X457=X457,Y457="P"),VLOOKUP(X457,'S1-SI'!$D$7:$U$58,18,0),"-")))</f>
        <v>-</v>
      </c>
      <c r="AE457" s="52" t="s">
        <v>99</v>
      </c>
      <c r="AF457" s="56"/>
      <c r="AG457" s="47"/>
      <c r="AH457" s="61"/>
      <c r="AI457" s="47"/>
      <c r="AJ457" s="50" t="str">
        <f>IF(AH457="","-",IF(VLOOKUP(AH457,'S1-SI'!$D$7:$U$58,7,0)=0,"-",IF(AND(AH457=AH457,OR(AI457="T",AI457="P")),VLOOKUP(AH457,'S1-SI'!$D$7:$U$58,7,0),"-")))</f>
        <v>-</v>
      </c>
      <c r="AK457" s="50" t="str">
        <f>IF(AH457="","-",IF(VLOOKUP(AH457,'S1-SI'!$D$7:$U$58,8,0)=0,"-",IF(AND(AH457=AH457,OR(AI457="T",AI457="P")),VLOOKUP(AH457,'S1-SI'!$D$7:$U$58,8,0),"-")))</f>
        <v>-</v>
      </c>
      <c r="AL457" s="50" t="str">
        <f>IF(AH457="","-",IF(VLOOKUP(AH457,'S1-SI'!$D$7:$U$58,9,0)=0,"-",IF(AND(AH457=AH457,OR(AI457="T",AI457="P")),VLOOKUP(AH457,'S1-SI'!$D$7:$U$58,9,0),"-")))</f>
        <v>-</v>
      </c>
      <c r="AM457" s="50" t="str">
        <f>IF(AH457="","-",IF(VLOOKUP(AH457,'S1-SI'!$D$7:$U$58,17,0)=0,"-",IF(AND(AH457=AH457,AI457="P"),VLOOKUP(AH457,'S1-SI'!$D$7:$U$58,17,0),"-")))</f>
        <v>-</v>
      </c>
      <c r="AN457" s="51" t="str">
        <f>IF(AH457="","-",IF(VLOOKUP(AH457,'S1-SI'!$D$7:$U$58,18,0)=0,"-",IF(AND(AH457=AH457,AI457="P"),VLOOKUP(AH457,'S1-SI'!$D$7:$U$58,18,0),"-")))</f>
        <v>-</v>
      </c>
      <c r="AO457" s="52" t="s">
        <v>99</v>
      </c>
      <c r="AP457" s="56"/>
      <c r="AQ457" s="47"/>
      <c r="AR457" s="61"/>
      <c r="AS457" s="47"/>
      <c r="AT457" s="50" t="str">
        <f>IF(AR457="","-",IF(VLOOKUP(AR457,'S1-SI'!$D$7:$U$58,7,0)=0,"-",IF(AND(AR457=AR457,OR(AS457="T",AS457="P")),VLOOKUP(AR457,'S1-SI'!$D$7:$U$58,7,0),"-")))</f>
        <v>-</v>
      </c>
      <c r="AU457" s="50" t="str">
        <f>IF(AR457="","-",IF(VLOOKUP(AR457,'S1-SI'!$D$7:$U$58,8,0)=0,"-",IF(AND(AR457=AR457,OR(AS457="T",AS457="P")),VLOOKUP(AR457,'S1-SI'!$D$7:$U$58,8,0),"-")))</f>
        <v>-</v>
      </c>
      <c r="AV457" s="50" t="str">
        <f>IF(AR457="","-",IF(VLOOKUP(AR457,'S1-SI'!$D$7:$U$58,9,0)=0,"-",IF(AND(AR457=AR457,OR(AS457="T",AS457="P")),VLOOKUP(AR457,'S1-SI'!$D$7:$U$58,9,0),"-")))</f>
        <v>-</v>
      </c>
      <c r="AW457" s="50" t="str">
        <f>IF(AR457="","-",IF(VLOOKUP(AR457,'S1-SI'!$D$7:$U$58,17,0)=0,"-",IF(AND(AR457=AR457,AS457="P"),VLOOKUP(AR457,'S1-SI'!$D$7:$U$58,17,0),"-")))</f>
        <v>-</v>
      </c>
      <c r="AX457" s="51" t="str">
        <f>IF(AR457="","-",IF(VLOOKUP(AR457,'S1-SI'!$D$7:$U$58,18,0)=0,"-",IF(AND(AR457=AR457,AS457="P"),VLOOKUP(AR457,'S1-SI'!$D$7:$U$58,18,0),"-")))</f>
        <v>-</v>
      </c>
      <c r="AY457" s="52" t="s">
        <v>99</v>
      </c>
      <c r="AZ457" s="56"/>
      <c r="BA457" s="22"/>
      <c r="BB457" s="22"/>
      <c r="BC457" s="22"/>
      <c r="BD457" s="22"/>
      <c r="BE457" s="2"/>
      <c r="BF457" s="2"/>
      <c r="BG457" s="2"/>
      <c r="BH457" s="2"/>
      <c r="BI457" s="2"/>
      <c r="BJ457" s="2"/>
    </row>
    <row r="458" spans="1:62" ht="14.25" customHeight="1">
      <c r="A458" s="23">
        <v>9</v>
      </c>
      <c r="B458" s="38" t="s">
        <v>732</v>
      </c>
      <c r="C458" s="47"/>
      <c r="D458" s="61"/>
      <c r="E458" s="47"/>
      <c r="F458" s="50" t="str">
        <f>IF(D458="","-",IF(VLOOKUP(D458,'S1-SI'!$D$7:$U$58,7,0)=0,"-",IF(AND(D458=D458,OR(E458="T",E458="P")),VLOOKUP(D458,'S1-SI'!$D$7:$U$58,7,0),"-")))</f>
        <v>-</v>
      </c>
      <c r="G458" s="50" t="str">
        <f>IF(D458="","-",IF(VLOOKUP(D458,'S1-SI'!$D$7:$U$58,8,0)=0,"-",IF(AND(D458=D458,OR(E458="T",E458="P")),VLOOKUP(D458,'S1-SI'!$D$7:$U$58,8,0),"-")))</f>
        <v>-</v>
      </c>
      <c r="H458" s="50" t="str">
        <f>IF(D458="","-",IF(VLOOKUP(D458,'S1-SI'!$D$7:$U$58,9,0)=0,"-",IF(AND(D458=D458,OR(E458="T",E458="P")),VLOOKUP(D458,'S1-SI'!$D$7:$U$58,9,0),"-")))</f>
        <v>-</v>
      </c>
      <c r="I458" s="50" t="str">
        <f>IF(D458="","-",IF(VLOOKUP(D458,'S1-SI'!$D$7:$U$58,17,0)=0,"-",IF(AND(D458=D458,E458="P"),VLOOKUP(D458,'S1-SI'!$D$7:$U$58,17,0),"-")))</f>
        <v>-</v>
      </c>
      <c r="J458" s="51" t="str">
        <f>IF(D458="","-",IF(VLOOKUP(D458,'S1-SI'!$D$7:$U$58,18,0)=0,"-",IF(AND(D458=D458,E458="P"),VLOOKUP(D458,'S1-SI'!$D$7:$U$58,18,0),"-")))</f>
        <v>-</v>
      </c>
      <c r="K458" s="52" t="s">
        <v>105</v>
      </c>
      <c r="L458" s="56"/>
      <c r="M458" s="47"/>
      <c r="N458" s="48"/>
      <c r="O458" s="49"/>
      <c r="P458" s="50" t="str">
        <f>IF(N458="","-",IF(VLOOKUP(N458,'S1-SI'!$D$7:$U$58,7,0)=0,"-",IF(AND(N458=N458,OR(O458="T",O458="P")),VLOOKUP(N458,'S1-SI'!$D$7:$U$58,7,0),"-")))</f>
        <v>-</v>
      </c>
      <c r="Q458" s="50" t="str">
        <f>IF(N458="","-",IF(VLOOKUP(N458,'S1-SI'!$D$7:$U$58,8,0)=0,"-",IF(AND(N458=N458,OR(O458="T",O458="P")),VLOOKUP(N458,'S1-SI'!$D$7:$U$58,8,0),"-")))</f>
        <v>-</v>
      </c>
      <c r="R458" s="50" t="str">
        <f>IF(N458="","-",IF(VLOOKUP(N458,'S1-SI'!$D$7:$U$58,9,0)=0,"-",IF(AND(N458=N458,OR(O458="T",O458="P")),VLOOKUP(N458,'S1-SI'!$D$7:$U$58,9,0),"-")))</f>
        <v>-</v>
      </c>
      <c r="S458" s="50" t="str">
        <f>IF(N458="","-",IF(VLOOKUP(N458,'S1-SI'!$D$7:$U$58,17,0)=0,"-",IF(AND(N458=N458,O458="P"),VLOOKUP(N458,'S1-SI'!$D$7:$U$58,17,0),"-")))</f>
        <v>-</v>
      </c>
      <c r="T458" s="51" t="str">
        <f>IF(N458="","-",IF(VLOOKUP(N458,'S1-SI'!$D$7:$U$58,18,0)=0,"-",IF(AND(N458=N458,O458="P"),VLOOKUP(N458,'S1-SI'!$D$7:$U$58,18,0),"-")))</f>
        <v>-</v>
      </c>
      <c r="U458" s="52" t="s">
        <v>105</v>
      </c>
      <c r="V458" s="56"/>
      <c r="W458" s="47"/>
      <c r="X458" s="61"/>
      <c r="Y458" s="47"/>
      <c r="Z458" s="50" t="str">
        <f>IF(X458="","-",IF(VLOOKUP(X458,'S1-SI'!$D$7:$U$58,7,0)=0,"-",IF(AND(X458=X458,OR(Y458="T",Y458="P")),VLOOKUP(X458,'S1-SI'!$D$7:$U$58,7,0),"-")))</f>
        <v>-</v>
      </c>
      <c r="AA458" s="50" t="str">
        <f>IF(X458="","-",IF(VLOOKUP(X458,'S1-SI'!$D$7:$U$58,8,0)=0,"-",IF(AND(X458=X458,OR(Y458="T",Y458="P")),VLOOKUP(X458,'S1-SI'!$D$7:$U$58,8,0),"-")))</f>
        <v>-</v>
      </c>
      <c r="AB458" s="50" t="str">
        <f>IF(X458="","-",IF(VLOOKUP(X458,'S1-SI'!$D$7:$U$58,9,0)=0,"-",IF(AND(X458=X458,OR(Y458="T",Y458="P")),VLOOKUP(X458,'S1-SI'!$D$7:$U$58,9,0),"-")))</f>
        <v>-</v>
      </c>
      <c r="AC458" s="50" t="str">
        <f>IF(X458="","-",IF(VLOOKUP(X458,'S1-SI'!$D$7:$U$58,17,0)=0,"-",IF(AND(X458=X458,Y458="P"),VLOOKUP(X458,'S1-SI'!$D$7:$U$58,17,0),"-")))</f>
        <v>-</v>
      </c>
      <c r="AD458" s="51" t="str">
        <f>IF(X458="","-",IF(VLOOKUP(X458,'S1-SI'!$D$7:$U$58,18,0)=0,"-",IF(AND(X458=X458,Y458="P"),VLOOKUP(X458,'S1-SI'!$D$7:$U$58,18,0),"-")))</f>
        <v>-</v>
      </c>
      <c r="AE458" s="52" t="s">
        <v>105</v>
      </c>
      <c r="AF458" s="56"/>
      <c r="AG458" s="47"/>
      <c r="AH458" s="61"/>
      <c r="AI458" s="47"/>
      <c r="AJ458" s="50" t="str">
        <f>IF(AH458="","-",IF(VLOOKUP(AH458,'S1-SI'!$D$7:$U$58,7,0)=0,"-",IF(AND(AH458=AH458,OR(AI458="T",AI458="P")),VLOOKUP(AH458,'S1-SI'!$D$7:$U$58,7,0),"-")))</f>
        <v>-</v>
      </c>
      <c r="AK458" s="50" t="str">
        <f>IF(AH458="","-",IF(VLOOKUP(AH458,'S1-SI'!$D$7:$U$58,8,0)=0,"-",IF(AND(AH458=AH458,OR(AI458="T",AI458="P")),VLOOKUP(AH458,'S1-SI'!$D$7:$U$58,8,0),"-")))</f>
        <v>-</v>
      </c>
      <c r="AL458" s="50" t="str">
        <f>IF(AH458="","-",IF(VLOOKUP(AH458,'S1-SI'!$D$7:$U$58,9,0)=0,"-",IF(AND(AH458=AH458,OR(AI458="T",AI458="P")),VLOOKUP(AH458,'S1-SI'!$D$7:$U$58,9,0),"-")))</f>
        <v>-</v>
      </c>
      <c r="AM458" s="50" t="str">
        <f>IF(AH458="","-",IF(VLOOKUP(AH458,'S1-SI'!$D$7:$U$58,17,0)=0,"-",IF(AND(AH458=AH458,AI458="P"),VLOOKUP(AH458,'S1-SI'!$D$7:$U$58,17,0),"-")))</f>
        <v>-</v>
      </c>
      <c r="AN458" s="51" t="str">
        <f>IF(AH458="","-",IF(VLOOKUP(AH458,'S1-SI'!$D$7:$U$58,18,0)=0,"-",IF(AND(AH458=AH458,AI458="P"),VLOOKUP(AH458,'S1-SI'!$D$7:$U$58,18,0),"-")))</f>
        <v>-</v>
      </c>
      <c r="AO458" s="52" t="s">
        <v>105</v>
      </c>
      <c r="AP458" s="56"/>
      <c r="AQ458" s="47"/>
      <c r="AR458" s="61"/>
      <c r="AS458" s="47"/>
      <c r="AT458" s="50" t="str">
        <f>IF(AR458="","-",IF(VLOOKUP(AR458,'S1-SI'!$D$7:$U$58,7,0)=0,"-",IF(AND(AR458=AR458,OR(AS458="T",AS458="P")),VLOOKUP(AR458,'S1-SI'!$D$7:$U$58,7,0),"-")))</f>
        <v>-</v>
      </c>
      <c r="AU458" s="50" t="str">
        <f>IF(AR458="","-",IF(VLOOKUP(AR458,'S1-SI'!$D$7:$U$58,8,0)=0,"-",IF(AND(AR458=AR458,OR(AS458="T",AS458="P")),VLOOKUP(AR458,'S1-SI'!$D$7:$U$58,8,0),"-")))</f>
        <v>-</v>
      </c>
      <c r="AV458" s="50" t="str">
        <f>IF(AR458="","-",IF(VLOOKUP(AR458,'S1-SI'!$D$7:$U$58,9,0)=0,"-",IF(AND(AR458=AR458,OR(AS458="T",AS458="P")),VLOOKUP(AR458,'S1-SI'!$D$7:$U$58,9,0),"-")))</f>
        <v>-</v>
      </c>
      <c r="AW458" s="50" t="str">
        <f>IF(AR458="","-",IF(VLOOKUP(AR458,'S1-SI'!$D$7:$U$58,17,0)=0,"-",IF(AND(AR458=AR458,AS458="P"),VLOOKUP(AR458,'S1-SI'!$D$7:$U$58,17,0),"-")))</f>
        <v>-</v>
      </c>
      <c r="AX458" s="51" t="str">
        <f>IF(AR458="","-",IF(VLOOKUP(AR458,'S1-SI'!$D$7:$U$58,18,0)=0,"-",IF(AND(AR458=AR458,AS458="P"),VLOOKUP(AR458,'S1-SI'!$D$7:$U$58,18,0),"-")))</f>
        <v>-</v>
      </c>
      <c r="AY458" s="52" t="s">
        <v>105</v>
      </c>
      <c r="AZ458" s="56"/>
      <c r="BA458" s="22"/>
      <c r="BB458" s="22"/>
      <c r="BC458" s="22"/>
      <c r="BD458" s="22"/>
      <c r="BE458" s="2"/>
      <c r="BF458" s="2"/>
      <c r="BG458" s="2"/>
      <c r="BH458" s="2"/>
      <c r="BI458" s="2"/>
      <c r="BJ458" s="2"/>
    </row>
    <row r="459" spans="1:62" ht="14.25" customHeight="1">
      <c r="A459" s="23">
        <v>9</v>
      </c>
      <c r="B459" s="38" t="s">
        <v>732</v>
      </c>
      <c r="C459" s="47"/>
      <c r="D459" s="61"/>
      <c r="E459" s="47"/>
      <c r="F459" s="50" t="str">
        <f>IF(D459="","-",IF(VLOOKUP(D459,'S1-TE'!$D$7:$U$58,7,0)=0,"-",IF(AND(D459=D459,OR(E459="T",E459="P")),VLOOKUP(D459,'S1-TE'!$D$7:$U$58,7,0),"-")))</f>
        <v>-</v>
      </c>
      <c r="G459" s="50" t="str">
        <f>IF(D459="","-",IF(VLOOKUP(D459,'S1-TE'!$D$7:$U$58,8,0)=0,"-",IF(AND(D459=D459,OR(E459="T",E459="P")),VLOOKUP(D459,'S1-TE'!$D$7:$U$58,8,0),"-")))</f>
        <v>-</v>
      </c>
      <c r="H459" s="50" t="str">
        <f>IF(D459="","-",IF(VLOOKUP(D459,'S1-TE'!$D$7:$U$58,9,0)=0,"-",IF(AND(D459=D459,OR(E459="T",E459="P")),VLOOKUP(D459,'S1-TE'!$D$7:$U$58,9,0),"-")))</f>
        <v>-</v>
      </c>
      <c r="I459" s="50" t="str">
        <f>IF(D459="","-",IF(VLOOKUP(D459,'S1-TE'!$D$7:$U$58,17,0)=0,"-",IF(AND(D459=D459,E459="P"),VLOOKUP(D459,'S1-TE'!$D$7:$U$58,17,0),"-")))</f>
        <v>-</v>
      </c>
      <c r="J459" s="51" t="str">
        <f>IF(D459="","-",IF(VLOOKUP(D459,'S1-TE'!$D$7:$U$58,18,0)=0,"-",IF(AND(D459=D459,E459="P"),VLOOKUP(D459,'S1-TE'!$D$7:$U$58,18,0),"-")))</f>
        <v>-</v>
      </c>
      <c r="K459" s="52" t="s">
        <v>112</v>
      </c>
      <c r="L459" s="56"/>
      <c r="M459" s="47"/>
      <c r="N459" s="48"/>
      <c r="O459" s="49"/>
      <c r="P459" s="50" t="str">
        <f>IF(N459="","-",IF(VLOOKUP(N459,'S1-TE'!$D$7:$U$58,7,0)=0,"-",IF(AND(N459=N459,OR(O459="T",O459="P")),VLOOKUP(N459,'S1-TE'!$D$7:$U$58,7,0),"-")))</f>
        <v>-</v>
      </c>
      <c r="Q459" s="50" t="str">
        <f>IF(N459="","-",IF(VLOOKUP(N459,'S1-TE'!$D$7:$U$58,8,0)=0,"-",IF(AND(N459=N459,OR(O459="T",O459="P")),VLOOKUP(N459,'S1-TE'!$D$7:$U$58,8,0),"-")))</f>
        <v>-</v>
      </c>
      <c r="R459" s="50" t="str">
        <f>IF(N459="","-",IF(VLOOKUP(N459,'S1-TE'!$D$7:$U$58,9,0)=0,"-",IF(AND(N459=N459,OR(O459="T",O459="P")),VLOOKUP(N459,'S1-TE'!$D$7:$U$58,9,0),"-")))</f>
        <v>-</v>
      </c>
      <c r="S459" s="50" t="str">
        <f>IF(N459="","-",IF(VLOOKUP(N459,'S1-TE'!$D$7:$U$58,17,0)=0,"-",IF(AND(N459=N459,O459="P"),VLOOKUP(N459,'S1-TE'!$D$7:$U$58,17,0),"-")))</f>
        <v>-</v>
      </c>
      <c r="T459" s="51" t="str">
        <f>IF(N459="","-",IF(VLOOKUP(N459,'S1-TE'!$D$7:$U$58,18,0)=0,"-",IF(AND(N459=N459,O459="P"),VLOOKUP(N459,'S1-TE'!$D$7:$U$58,18,0),"-")))</f>
        <v>-</v>
      </c>
      <c r="U459" s="52" t="s">
        <v>112</v>
      </c>
      <c r="V459" s="56"/>
      <c r="W459" s="47"/>
      <c r="X459" s="61"/>
      <c r="Y459" s="47"/>
      <c r="Z459" s="50" t="str">
        <f>IF(X459="","-",IF(VLOOKUP(X459,'S1-TE'!$D$7:$U$58,7,0)=0,"-",IF(AND(X459=X459,OR(Y459="T",Y459="P")),VLOOKUP(X459,'S1-TE'!$D$7:$U$58,7,0),"-")))</f>
        <v>-</v>
      </c>
      <c r="AA459" s="50" t="str">
        <f>IF(X459="","-",IF(VLOOKUP(X459,'S1-TE'!$D$7:$U$58,8,0)=0,"-",IF(AND(X459=X459,OR(Y459="T",Y459="P")),VLOOKUP(X459,'S1-TE'!$D$7:$U$58,8,0),"-")))</f>
        <v>-</v>
      </c>
      <c r="AB459" s="50" t="str">
        <f>IF(X459="","-",IF(VLOOKUP(X459,'S1-TE'!$D$7:$U$58,9,0)=0,"-",IF(AND(X459=X459,OR(Y459="T",Y459="P")),VLOOKUP(X459,'S1-TE'!$D$7:$U$58,9,0),"-")))</f>
        <v>-</v>
      </c>
      <c r="AC459" s="50" t="str">
        <f>IF(X459="","-",IF(VLOOKUP(X459,'S1-TE'!$D$7:$U$58,17,0)=0,"-",IF(AND(X459=X459,Y459="P"),VLOOKUP(X459,'S1-TE'!$D$7:$U$58,17,0),"-")))</f>
        <v>-</v>
      </c>
      <c r="AD459" s="51" t="str">
        <f>IF(X459="","-",IF(VLOOKUP(X459,'S1-TE'!$D$7:$U$58,18,0)=0,"-",IF(AND(X459=X459,Y459="P"),VLOOKUP(X459,'S1-TE'!$D$7:$U$58,18,0),"-")))</f>
        <v>-</v>
      </c>
      <c r="AE459" s="52" t="s">
        <v>112</v>
      </c>
      <c r="AF459" s="56"/>
      <c r="AG459" s="47"/>
      <c r="AH459" s="61"/>
      <c r="AI459" s="47"/>
      <c r="AJ459" s="50" t="str">
        <f>IF(AH459="","-",IF(VLOOKUP(AH459,'S1-TE'!$D$7:$U$58,7,0)=0,"-",IF(AND(AH459=AH459,OR(AI459="T",AI459="P")),VLOOKUP(AH459,'S1-TE'!$D$7:$U$58,7,0),"-")))</f>
        <v>-</v>
      </c>
      <c r="AK459" s="50" t="str">
        <f>IF(AH459="","-",IF(VLOOKUP(AH459,'S1-TE'!$D$7:$U$58,8,0)=0,"-",IF(AND(AH459=AH459,OR(AI459="T",AI459="P")),VLOOKUP(AH459,'S1-TE'!$D$7:$U$58,8,0),"-")))</f>
        <v>-</v>
      </c>
      <c r="AL459" s="50" t="str">
        <f>IF(AH459="","-",IF(VLOOKUP(AH459,'S1-TE'!$D$7:$U$58,9,0)=0,"-",IF(AND(AH459=AH459,OR(AI459="T",AI459="P")),VLOOKUP(AH459,'S1-TE'!$D$7:$U$58,9,0),"-")))</f>
        <v>-</v>
      </c>
      <c r="AM459" s="50" t="str">
        <f>IF(AH459="","-",IF(VLOOKUP(AH459,'S1-TE'!$D$7:$U$58,17,0)=0,"-",IF(AND(AH459=AH459,AI459="P"),VLOOKUP(AH459,'S1-TE'!$D$7:$U$58,17,0),"-")))</f>
        <v>-</v>
      </c>
      <c r="AN459" s="51" t="str">
        <f>IF(AH459="","-",IF(VLOOKUP(AH459,'S1-TE'!$D$7:$U$58,18,0)=0,"-",IF(AND(AH459=AH459,AI459="P"),VLOOKUP(AH459,'S1-TE'!$D$7:$U$58,18,0),"-")))</f>
        <v>-</v>
      </c>
      <c r="AO459" s="52" t="s">
        <v>112</v>
      </c>
      <c r="AP459" s="56"/>
      <c r="AQ459" s="47"/>
      <c r="AR459" s="61"/>
      <c r="AS459" s="47"/>
      <c r="AT459" s="50" t="str">
        <f>IF(AR459="","-",IF(VLOOKUP(AR459,'S1-TE'!$D$7:$U$58,7,0)=0,"-",IF(AND(AR459=AR459,OR(AS459="T",AS459="P")),VLOOKUP(AR459,'S1-TE'!$D$7:$U$58,7,0),"-")))</f>
        <v>-</v>
      </c>
      <c r="AU459" s="50" t="str">
        <f>IF(AR459="","-",IF(VLOOKUP(AR459,'S1-TE'!$D$7:$U$58,8,0)=0,"-",IF(AND(AR459=AR459,OR(AS459="T",AS459="P")),VLOOKUP(AR459,'S1-TE'!$D$7:$U$58,8,0),"-")))</f>
        <v>-</v>
      </c>
      <c r="AV459" s="50" t="str">
        <f>IF(AR459="","-",IF(VLOOKUP(AR459,'S1-TE'!$D$7:$U$58,9,0)=0,"-",IF(AND(AR459=AR459,OR(AS459="T",AS459="P")),VLOOKUP(AR459,'S1-TE'!$D$7:$U$58,9,0),"-")))</f>
        <v>-</v>
      </c>
      <c r="AW459" s="50" t="str">
        <f>IF(AR459="","-",IF(VLOOKUP(AR459,'S1-TE'!$D$7:$U$58,17,0)=0,"-",IF(AND(AR459=AR459,AS459="P"),VLOOKUP(AR459,'S1-TE'!$D$7:$U$58,17,0),"-")))</f>
        <v>-</v>
      </c>
      <c r="AX459" s="51" t="str">
        <f>IF(AR459="","-",IF(VLOOKUP(AR459,'S1-TE'!$D$7:$U$58,18,0)=0,"-",IF(AND(AR459=AR459,AS459="P"),VLOOKUP(AR459,'S1-TE'!$D$7:$U$58,18,0),"-")))</f>
        <v>-</v>
      </c>
      <c r="AY459" s="52" t="s">
        <v>112</v>
      </c>
      <c r="AZ459" s="56"/>
      <c r="BA459" s="22"/>
      <c r="BB459" s="22"/>
      <c r="BC459" s="22"/>
      <c r="BD459" s="22"/>
      <c r="BE459" s="2"/>
      <c r="BF459" s="2"/>
      <c r="BG459" s="2"/>
      <c r="BH459" s="2"/>
      <c r="BI459" s="2"/>
      <c r="BJ459" s="2"/>
    </row>
    <row r="460" spans="1:62" ht="14.25" customHeight="1">
      <c r="A460" s="23">
        <v>9</v>
      </c>
      <c r="B460" s="38" t="s">
        <v>732</v>
      </c>
      <c r="C460" s="47"/>
      <c r="D460" s="61"/>
      <c r="E460" s="47"/>
      <c r="F460" s="50" t="str">
        <f>IF(D460="","-",IF(VLOOKUP(D460,'S1-MR'!$D$7:$U$61,7,0)=0,"-",IF(AND(D460=D460,OR(E460="T",E460="P")),VLOOKUP(D460,'S1-MR'!$D$7:$U$61,7,0),"-")))</f>
        <v>-</v>
      </c>
      <c r="G460" s="50" t="str">
        <f>IF(D460="","-",IF(VLOOKUP(D460,'S1-MR'!$D$7:$U$61,8,0)=0,"-",IF(AND(D460=D460,OR(E460="T",E460="P")),VLOOKUP(D460,'S1-MR'!$D$7:$U$61,8,0),"-")))</f>
        <v>-</v>
      </c>
      <c r="H460" s="50" t="str">
        <f>IF(D460="","-",IF(VLOOKUP(D460,'S1-MR'!$D$7:$U$61,9,0)=0,"-",IF(AND(D460=D460,OR(E460="T",E460="P")),VLOOKUP(D460,'S1-MR'!$D$7:$U$61,9,0),"-")))</f>
        <v>-</v>
      </c>
      <c r="I460" s="50" t="str">
        <f>IF(D460="","-",IF(VLOOKUP(D460,'S1-MR'!$D$7:$U$61,17,0)=0,"-",IF(AND(D460=D460,E460="P"),VLOOKUP(D460,'S1-MR'!$D$7:$U$61,17,0),"-")))</f>
        <v>-</v>
      </c>
      <c r="J460" s="51" t="str">
        <f>IF(D460="","-",IF(VLOOKUP(D460,'S1-MR'!$D$7:$U$61,18,0)=0,"-",IF(AND(D460=D460,E460="P"),VLOOKUP(D460,'S1-MR'!$D$7:$U$61,18,0),"-")))</f>
        <v>-</v>
      </c>
      <c r="K460" s="52" t="s">
        <v>120</v>
      </c>
      <c r="L460" s="56"/>
      <c r="M460" s="47"/>
      <c r="N460" s="48"/>
      <c r="O460" s="49"/>
      <c r="P460" s="50" t="str">
        <f>IF(N460="","-",IF(VLOOKUP(N460,'S1-MR'!$D$7:$U$61,7,0)=0,"-",IF(AND(N460=N460,OR(O460="T",O460="P")),VLOOKUP(N460,'S1-MR'!$D$7:$U$61,7,0),"-")))</f>
        <v>-</v>
      </c>
      <c r="Q460" s="50" t="str">
        <f>IF(N460="","-",IF(VLOOKUP(N460,'S1-MR'!$D$7:$U$61,8,0)=0,"-",IF(AND(N460=N460,OR(O460="T",O460="P")),VLOOKUP(N460,'S1-MR'!$D$7:$U$61,8,0),"-")))</f>
        <v>-</v>
      </c>
      <c r="R460" s="50" t="str">
        <f>IF(N460="","-",IF(VLOOKUP(N460,'S1-MR'!$D$7:$U$61,9,0)=0,"-",IF(AND(N460=N460,OR(O460="T",O460="P")),VLOOKUP(N460,'S1-MR'!$D$7:$U$61,9,0),"-")))</f>
        <v>-</v>
      </c>
      <c r="S460" s="50" t="str">
        <f>IF(N460="","-",IF(VLOOKUP(N460,'S1-MR'!$D$7:$U$61,17,0)=0,"-",IF(AND(N460=N460,O460="P"),VLOOKUP(N460,'S1-MR'!$D$7:$U$61,17,0),"-")))</f>
        <v>-</v>
      </c>
      <c r="T460" s="51" t="str">
        <f>IF(N460="","-",IF(VLOOKUP(N460,'S1-MR'!$D$7:$U$61,18,0)=0,"-",IF(AND(N460=N460,O460="P"),VLOOKUP(N460,'S1-MR'!$D$7:$U$61,18,0),"-")))</f>
        <v>-</v>
      </c>
      <c r="U460" s="52" t="s">
        <v>120</v>
      </c>
      <c r="V460" s="56"/>
      <c r="W460" s="47"/>
      <c r="X460" s="61"/>
      <c r="Y460" s="47"/>
      <c r="Z460" s="50" t="str">
        <f>IF(X460="","-",IF(VLOOKUP(X460,'S1-MR'!$D$7:$U$61,7,0)=0,"-",IF(AND(X460=X460,OR(Y460="T",Y460="P")),VLOOKUP(X460,'S1-MR'!$D$7:$U$61,7,0),"-")))</f>
        <v>-</v>
      </c>
      <c r="AA460" s="50" t="str">
        <f>IF(X460="","-",IF(VLOOKUP(X460,'S1-MR'!$D$7:$U$61,8,0)=0,"-",IF(AND(X460=X460,OR(Y460="T",Y460="P")),VLOOKUP(X460,'S1-MR'!$D$7:$U$61,8,0),"-")))</f>
        <v>-</v>
      </c>
      <c r="AB460" s="50" t="str">
        <f>IF(X460="","-",IF(VLOOKUP(X460,'S1-MR'!$D$7:$U$61,9,0)=0,"-",IF(AND(X460=X460,OR(Y460="T",Y460="P")),VLOOKUP(X460,'S1-MR'!$D$7:$U$61,9,0),"-")))</f>
        <v>-</v>
      </c>
      <c r="AC460" s="50" t="str">
        <f>IF(X460="","-",IF(VLOOKUP(X460,'S1-MR'!$D$7:$U$61,17,0)=0,"-",IF(AND(X460=X460,Y460="P"),VLOOKUP(X460,'S1-MR'!$D$7:$U$61,17,0),"-")))</f>
        <v>-</v>
      </c>
      <c r="AD460" s="51" t="str">
        <f>IF(X460="","-",IF(VLOOKUP(X460,'S1-MR'!$D$7:$U$61,18,0)=0,"-",IF(AND(X460=X460,Y460="P"),VLOOKUP(X460,'S1-MR'!$D$7:$U$61,18,0),"-")))</f>
        <v>-</v>
      </c>
      <c r="AE460" s="52" t="s">
        <v>120</v>
      </c>
      <c r="AF460" s="56"/>
      <c r="AG460" s="47"/>
      <c r="AH460" s="61"/>
      <c r="AI460" s="47"/>
      <c r="AJ460" s="50" t="str">
        <f>IF(AH460="","-",IF(VLOOKUP(AH460,'S1-MR'!$D$7:$U$61,7,0)=0,"-",IF(AND(AH460=AH460,OR(AI460="T",AI460="P")),VLOOKUP(AH460,'S1-MR'!$D$7:$U$61,7,0),"-")))</f>
        <v>-</v>
      </c>
      <c r="AK460" s="50" t="str">
        <f>IF(AH460="","-",IF(VLOOKUP(AH460,'S1-MR'!$D$7:$U$61,8,0)=0,"-",IF(AND(AH460=AH460,OR(AI460="T",AI460="P")),VLOOKUP(AH460,'S1-MR'!$D$7:$U$61,8,0),"-")))</f>
        <v>-</v>
      </c>
      <c r="AL460" s="50" t="str">
        <f>IF(AH460="","-",IF(VLOOKUP(AH460,'S1-MR'!$D$7:$U$61,9,0)=0,"-",IF(AND(AH460=AH460,OR(AI460="T",AI460="P")),VLOOKUP(AH460,'S1-MR'!$D$7:$U$61,9,0),"-")))</f>
        <v>-</v>
      </c>
      <c r="AM460" s="50" t="str">
        <f>IF(AH460="","-",IF(VLOOKUP(AH460,'S1-MR'!$D$7:$U$61,17,0)=0,"-",IF(AND(AH460=AH460,AI460="P"),VLOOKUP(AH460,'S1-MR'!$D$7:$U$61,17,0),"-")))</f>
        <v>-</v>
      </c>
      <c r="AN460" s="51" t="str">
        <f>IF(AH460="","-",IF(VLOOKUP(AH460,'S1-MR'!$D$7:$U$61,18,0)=0,"-",IF(AND(AH460=AH460,AI460="P"),VLOOKUP(AH460,'S1-MR'!$D$7:$U$61,18,0),"-")))</f>
        <v>-</v>
      </c>
      <c r="AO460" s="52" t="s">
        <v>120</v>
      </c>
      <c r="AP460" s="56"/>
      <c r="AQ460" s="47"/>
      <c r="AR460" s="61"/>
      <c r="AS460" s="47"/>
      <c r="AT460" s="50" t="str">
        <f>IF(AR460="","-",IF(VLOOKUP(AR460,'S1-MR'!$D$7:$U$61,7,0)=0,"-",IF(AND(AR460=AR460,OR(AS460="T",AS460="P")),VLOOKUP(AR460,'S1-MR'!$D$7:$U$61,7,0),"-")))</f>
        <v>-</v>
      </c>
      <c r="AU460" s="50" t="str">
        <f>IF(AR460="","-",IF(VLOOKUP(AR460,'S1-MR'!$D$7:$U$61,8,0)=0,"-",IF(AND(AR460=AR460,OR(AS460="T",AS460="P")),VLOOKUP(AR460,'S1-MR'!$D$7:$U$61,8,0),"-")))</f>
        <v>-</v>
      </c>
      <c r="AV460" s="50" t="str">
        <f>IF(AR460="","-",IF(VLOOKUP(AR460,'S1-MR'!$D$7:$U$61,9,0)=0,"-",IF(AND(AR460=AR460,OR(AS460="T",AS460="P")),VLOOKUP(AR460,'S1-MR'!$D$7:$U$61,9,0),"-")))</f>
        <v>-</v>
      </c>
      <c r="AW460" s="50" t="str">
        <f>IF(AR460="","-",IF(VLOOKUP(AR460,'S1-MR'!$D$7:$U$61,17,0)=0,"-",IF(AND(AR460=AR460,AS460="P"),VLOOKUP(AR460,'S1-MR'!$D$7:$U$61,17,0),"-")))</f>
        <v>-</v>
      </c>
      <c r="AX460" s="51" t="str">
        <f>IF(AR460="","-",IF(VLOOKUP(AR460,'S1-MR'!$D$7:$U$61,18,0)=0,"-",IF(AND(AR460=AR460,AS460="P"),VLOOKUP(AR460,'S1-MR'!$D$7:$U$61,18,0),"-")))</f>
        <v>-</v>
      </c>
      <c r="AY460" s="52" t="s">
        <v>120</v>
      </c>
      <c r="AZ460" s="56"/>
      <c r="BA460" s="22"/>
      <c r="BB460" s="22"/>
      <c r="BC460" s="22"/>
      <c r="BD460" s="22"/>
      <c r="BE460" s="2"/>
      <c r="BF460" s="2"/>
      <c r="BG460" s="2"/>
      <c r="BH460" s="2"/>
      <c r="BI460" s="2"/>
      <c r="BJ460" s="2"/>
    </row>
    <row r="461" spans="1:62" ht="14.25" customHeight="1">
      <c r="A461" s="23">
        <v>9</v>
      </c>
      <c r="B461" s="38" t="s">
        <v>732</v>
      </c>
      <c r="C461" s="47"/>
      <c r="D461" s="61"/>
      <c r="E461" s="47"/>
      <c r="F461" s="50" t="str">
        <f>IF(D461="","-",IF(VLOOKUP(D461,'S1-MR'!$D$7:$U$61,7,0)=0,"-",IF(AND(D461=D461,OR(E461="T",E461="P")),VLOOKUP(D461,'S1-MR'!$D$7:$U$61,7,0),"-")))</f>
        <v>-</v>
      </c>
      <c r="G461" s="50" t="str">
        <f>IF(D461="","-",IF(VLOOKUP(D461,'S1-MR'!$D$7:$U$61,8,0)=0,"-",IF(AND(D461=D461,OR(E461="T",E461="P")),VLOOKUP(D461,'S1-MR'!$D$7:$U$61,8,0),"-")))</f>
        <v>-</v>
      </c>
      <c r="H461" s="50" t="str">
        <f>IF(D461="","-",IF(VLOOKUP(D461,'S1-MR'!$D$7:$U$61,9,0)=0,"-",IF(AND(D461=D461,OR(E461="T",E461="P")),VLOOKUP(D461,'S1-MR'!$D$7:$U$61,9,0),"-")))</f>
        <v>-</v>
      </c>
      <c r="I461" s="50" t="str">
        <f>IF(D461="","-",IF(VLOOKUP(D461,'S1-MR'!$D$7:$U$61,17,0)=0,"-",IF(AND(D461=D461,E461="P"),VLOOKUP(D461,'S1-MR'!$D$7:$U$61,17,0),"-")))</f>
        <v>-</v>
      </c>
      <c r="J461" s="51" t="str">
        <f>IF(D461="","-",IF(VLOOKUP(D461,'S1-MR'!$D$7:$U$61,18,0)=0,"-",IF(AND(D461=D461,E461="P"),VLOOKUP(D461,'S1-MR'!$D$7:$U$61,18,0),"-")))</f>
        <v>-</v>
      </c>
      <c r="K461" s="52" t="s">
        <v>127</v>
      </c>
      <c r="L461" s="56"/>
      <c r="M461" s="47"/>
      <c r="N461" s="48"/>
      <c r="O461" s="49"/>
      <c r="P461" s="50" t="str">
        <f>IF(N461="","-",IF(VLOOKUP(N461,'S1-MR'!$D$7:$U$61,7,0)=0,"-",IF(AND(N461=N461,OR(O461="T",O461="P")),VLOOKUP(N461,'S1-MR'!$D$7:$U$61,7,0),"-")))</f>
        <v>-</v>
      </c>
      <c r="Q461" s="50" t="str">
        <f>IF(N461="","-",IF(VLOOKUP(N461,'S1-MR'!$D$7:$U$61,8,0)=0,"-",IF(AND(N461=N461,OR(O461="T",O461="P")),VLOOKUP(N461,'S1-MR'!$D$7:$U$61,8,0),"-")))</f>
        <v>-</v>
      </c>
      <c r="R461" s="50" t="str">
        <f>IF(N461="","-",IF(VLOOKUP(N461,'S1-MR'!$D$7:$U$61,9,0)=0,"-",IF(AND(N461=N461,OR(O461="T",O461="P")),VLOOKUP(N461,'S1-MR'!$D$7:$U$61,9,0),"-")))</f>
        <v>-</v>
      </c>
      <c r="S461" s="50" t="str">
        <f>IF(N461="","-",IF(VLOOKUP(N461,'S1-MR'!$D$7:$U$61,17,0)=0,"-",IF(AND(N461=N461,O461="P"),VLOOKUP(N461,'S1-MR'!$D$7:$U$61,17,0),"-")))</f>
        <v>-</v>
      </c>
      <c r="T461" s="51" t="str">
        <f>IF(N461="","-",IF(VLOOKUP(N461,'S1-MR'!$D$7:$U$61,18,0)=0,"-",IF(AND(N461=N461,O461="P"),VLOOKUP(N461,'S1-MR'!$D$7:$U$61,18,0),"-")))</f>
        <v>-</v>
      </c>
      <c r="U461" s="52" t="s">
        <v>127</v>
      </c>
      <c r="V461" s="56"/>
      <c r="W461" s="47"/>
      <c r="X461" s="61"/>
      <c r="Y461" s="47"/>
      <c r="Z461" s="50" t="str">
        <f>IF(X461="","-",IF(VLOOKUP(X461,'S1-MR'!$D$7:$U$61,7,0)=0,"-",IF(AND(X461=X461,OR(Y461="T",Y461="P")),VLOOKUP(X461,'S1-MR'!$D$7:$U$61,7,0),"-")))</f>
        <v>-</v>
      </c>
      <c r="AA461" s="50" t="str">
        <f>IF(X461="","-",IF(VLOOKUP(X461,'S1-MR'!$D$7:$U$61,8,0)=0,"-",IF(AND(X461=X461,OR(Y461="T",Y461="P")),VLOOKUP(X461,'S1-MR'!$D$7:$U$61,8,0),"-")))</f>
        <v>-</v>
      </c>
      <c r="AB461" s="50" t="str">
        <f>IF(X461="","-",IF(VLOOKUP(X461,'S1-MR'!$D$7:$U$61,9,0)=0,"-",IF(AND(X461=X461,OR(Y461="T",Y461="P")),VLOOKUP(X461,'S1-MR'!$D$7:$U$61,9,0),"-")))</f>
        <v>-</v>
      </c>
      <c r="AC461" s="50" t="str">
        <f>IF(X461="","-",IF(VLOOKUP(X461,'S1-MR'!$D$7:$U$61,17,0)=0,"-",IF(AND(X461=X461,Y461="P"),VLOOKUP(X461,'S1-MR'!$D$7:$U$61,17,0),"-")))</f>
        <v>-</v>
      </c>
      <c r="AD461" s="51" t="str">
        <f>IF(X461="","-",IF(VLOOKUP(X461,'S1-MR'!$D$7:$U$61,18,0)=0,"-",IF(AND(X461=X461,Y461="P"),VLOOKUP(X461,'S1-MR'!$D$7:$U$61,18,0),"-")))</f>
        <v>-</v>
      </c>
      <c r="AE461" s="52" t="s">
        <v>127</v>
      </c>
      <c r="AF461" s="56"/>
      <c r="AG461" s="47"/>
      <c r="AH461" s="61"/>
      <c r="AI461" s="47"/>
      <c r="AJ461" s="50" t="str">
        <f>IF(AH461="","-",IF(VLOOKUP(AH461,'S1-MR'!$D$7:$U$61,7,0)=0,"-",IF(AND(AH461=AH461,OR(AI461="T",AI461="P")),VLOOKUP(AH461,'S1-MR'!$D$7:$U$61,7,0),"-")))</f>
        <v>-</v>
      </c>
      <c r="AK461" s="50" t="str">
        <f>IF(AH461="","-",IF(VLOOKUP(AH461,'S1-MR'!$D$7:$U$61,8,0)=0,"-",IF(AND(AH461=AH461,OR(AI461="T",AI461="P")),VLOOKUP(AH461,'S1-MR'!$D$7:$U$61,8,0),"-")))</f>
        <v>-</v>
      </c>
      <c r="AL461" s="50" t="str">
        <f>IF(AH461="","-",IF(VLOOKUP(AH461,'S1-MR'!$D$7:$U$61,9,0)=0,"-",IF(AND(AH461=AH461,OR(AI461="T",AI461="P")),VLOOKUP(AH461,'S1-MR'!$D$7:$U$61,9,0),"-")))</f>
        <v>-</v>
      </c>
      <c r="AM461" s="50" t="str">
        <f>IF(AH461="","-",IF(VLOOKUP(AH461,'S1-MR'!$D$7:$U$61,17,0)=0,"-",IF(AND(AH461=AH461,AI461="P"),VLOOKUP(AH461,'S1-MR'!$D$7:$U$61,17,0),"-")))</f>
        <v>-</v>
      </c>
      <c r="AN461" s="51" t="str">
        <f>IF(AH461="","-",IF(VLOOKUP(AH461,'S1-MR'!$D$7:$U$61,18,0)=0,"-",IF(AND(AH461=AH461,AI461="P"),VLOOKUP(AH461,'S1-MR'!$D$7:$U$61,18,0),"-")))</f>
        <v>-</v>
      </c>
      <c r="AO461" s="52" t="s">
        <v>127</v>
      </c>
      <c r="AP461" s="56"/>
      <c r="AQ461" s="47"/>
      <c r="AR461" s="61"/>
      <c r="AS461" s="47"/>
      <c r="AT461" s="50" t="str">
        <f>IF(AR461="","-",IF(VLOOKUP(AR461,'S1-MR'!$D$7:$U$61,7,0)=0,"-",IF(AND(AR461=AR461,OR(AS461="T",AS461="P")),VLOOKUP(AR461,'S1-MR'!$D$7:$U$61,7,0),"-")))</f>
        <v>-</v>
      </c>
      <c r="AU461" s="50" t="str">
        <f>IF(AR461="","-",IF(VLOOKUP(AR461,'S1-MR'!$D$7:$U$61,8,0)=0,"-",IF(AND(AR461=AR461,OR(AS461="T",AS461="P")),VLOOKUP(AR461,'S1-MR'!$D$7:$U$61,8,0),"-")))</f>
        <v>-</v>
      </c>
      <c r="AV461" s="50" t="str">
        <f>IF(AR461="","-",IF(VLOOKUP(AR461,'S1-MR'!$D$7:$U$61,9,0)=0,"-",IF(AND(AR461=AR461,OR(AS461="T",AS461="P")),VLOOKUP(AR461,'S1-MR'!$D$7:$U$61,9,0),"-")))</f>
        <v>-</v>
      </c>
      <c r="AW461" s="50" t="str">
        <f>IF(AR461="","-",IF(VLOOKUP(AR461,'S1-MR'!$D$7:$U$61,17,0)=0,"-",IF(AND(AR461=AR461,AS461="P"),VLOOKUP(AR461,'S1-MR'!$D$7:$U$61,17,0),"-")))</f>
        <v>-</v>
      </c>
      <c r="AX461" s="51" t="str">
        <f>IF(AR461="","-",IF(VLOOKUP(AR461,'S1-MR'!$D$7:$U$61,18,0)=0,"-",IF(AND(AR461=AR461,AS461="P"),VLOOKUP(AR461,'S1-MR'!$D$7:$U$61,18,0),"-")))</f>
        <v>-</v>
      </c>
      <c r="AY461" s="52" t="s">
        <v>127</v>
      </c>
      <c r="AZ461" s="56"/>
      <c r="BA461" s="22"/>
      <c r="BB461" s="22"/>
      <c r="BC461" s="22"/>
      <c r="BD461" s="22"/>
      <c r="BE461" s="2"/>
      <c r="BF461" s="2"/>
      <c r="BG461" s="2"/>
      <c r="BH461" s="2"/>
      <c r="BI461" s="2"/>
      <c r="BJ461" s="2"/>
    </row>
    <row r="462" spans="1:62" ht="14.25" customHeight="1">
      <c r="A462" s="23">
        <v>9</v>
      </c>
      <c r="B462" s="38" t="s">
        <v>732</v>
      </c>
      <c r="C462" s="47"/>
      <c r="D462" s="61"/>
      <c r="E462" s="47"/>
      <c r="F462" s="50" t="str">
        <f>IF(D462="","-",IF(VLOOKUP(D462,'S1-TB'!$D$7:$U$58,7,0)=0,"-",IF(AND(D462=D462,OR(E462="T",E462="P")),VLOOKUP(D462,'S1-TB'!$D$7:$U$58,7,0),"-")))</f>
        <v>-</v>
      </c>
      <c r="G462" s="50" t="str">
        <f>IF(D462="","-",IF(VLOOKUP(D462,'S1-TB'!$D$7:$U$58,8,0)=0,"-",IF(AND(D462=D462,OR(E462="T",E462="P")),VLOOKUP(D462,'S1-TB'!$D$7:$U$58,8,0),"-")))</f>
        <v>-</v>
      </c>
      <c r="H462" s="50" t="str">
        <f>IF(D462="","-",IF(VLOOKUP(D462,'S1-TB'!$D$7:$U$58,9,0)=0,"-",IF(AND(D462=D462,OR(E462="T",E462="P")),VLOOKUP(D462,'S1-TB'!$D$7:$U$58,9,0),"-")))</f>
        <v>-</v>
      </c>
      <c r="I462" s="50" t="str">
        <f>IF(D462="","-",IF(VLOOKUP(D462,'S1-TB'!$D$7:$U$58,17,0)=0,"-",IF(AND(D462=D462,E462="P"),VLOOKUP(D462,'S1-TB'!$D$7:$U$58,17,0),"-")))</f>
        <v>-</v>
      </c>
      <c r="J462" s="51" t="str">
        <f>IF(D462="","-",IF(VLOOKUP(D462,'S1-TB'!$D$7:$U$58,18,0)=0,"-",IF(AND(D462=D462,E462="P"),VLOOKUP(D462,'S1-TB'!$D$7:$U$58,18,0),"-")))</f>
        <v>-</v>
      </c>
      <c r="K462" s="52" t="s">
        <v>132</v>
      </c>
      <c r="L462" s="56"/>
      <c r="M462" s="47"/>
      <c r="N462" s="48"/>
      <c r="O462" s="49"/>
      <c r="P462" s="50" t="str">
        <f>IF(N462="","-",IF(VLOOKUP(N462,'S1-TB'!$D$7:$U$58,7,0)=0,"-",IF(AND(N462=N462,OR(O462="T",O462="P")),VLOOKUP(N462,'S1-TB'!$D$7:$U$58,7,0),"-")))</f>
        <v>-</v>
      </c>
      <c r="Q462" s="50" t="str">
        <f>IF(N462="","-",IF(VLOOKUP(N462,'S1-TB'!$D$7:$U$58,8,0)=0,"-",IF(AND(N462=N462,OR(O462="T",O462="P")),VLOOKUP(N462,'S1-TB'!$D$7:$U$58,8,0),"-")))</f>
        <v>-</v>
      </c>
      <c r="R462" s="50" t="str">
        <f>IF(N462="","-",IF(VLOOKUP(N462,'S1-TB'!$D$7:$U$58,9,0)=0,"-",IF(AND(N462=N462,OR(O462="T",O462="P")),VLOOKUP(N462,'S1-TB'!$D$7:$U$58,9,0),"-")))</f>
        <v>-</v>
      </c>
      <c r="S462" s="50" t="str">
        <f>IF(N462="","-",IF(VLOOKUP(N462,'S1-TB'!$D$7:$U$58,17,0)=0,"-",IF(AND(N462=N462,O462="P"),VLOOKUP(N462,'S1-TB'!$D$7:$U$58,17,0),"-")))</f>
        <v>-</v>
      </c>
      <c r="T462" s="51" t="str">
        <f>IF(N462="","-",IF(VLOOKUP(N462,'S1-TB'!$D$7:$U$58,18,0)=0,"-",IF(AND(N462=N462,O462="P"),VLOOKUP(N462,'S1-TB'!$D$7:$U$58,18,0),"-")))</f>
        <v>-</v>
      </c>
      <c r="U462" s="52" t="s">
        <v>132</v>
      </c>
      <c r="V462" s="56"/>
      <c r="W462" s="47"/>
      <c r="X462" s="61"/>
      <c r="Y462" s="47"/>
      <c r="Z462" s="50" t="str">
        <f>IF(X462="","-",IF(VLOOKUP(X462,'S1-TB'!$D$7:$U$58,7,0)=0,"-",IF(AND(X462=X462,OR(Y462="T",Y462="P")),VLOOKUP(X462,'S1-TB'!$D$7:$U$58,7,0),"-")))</f>
        <v>-</v>
      </c>
      <c r="AA462" s="50" t="str">
        <f>IF(X462="","-",IF(VLOOKUP(X462,'S1-TB'!$D$7:$U$58,8,0)=0,"-",IF(AND(X462=X462,OR(Y462="T",Y462="P")),VLOOKUP(X462,'S1-TB'!$D$7:$U$58,8,0),"-")))</f>
        <v>-</v>
      </c>
      <c r="AB462" s="50" t="str">
        <f>IF(X462="","-",IF(VLOOKUP(X462,'S1-TB'!$D$7:$U$58,9,0)=0,"-",IF(AND(X462=X462,OR(Y462="T",Y462="P")),VLOOKUP(X462,'S1-TB'!$D$7:$U$58,9,0),"-")))</f>
        <v>-</v>
      </c>
      <c r="AC462" s="50" t="str">
        <f>IF(X462="","-",IF(VLOOKUP(X462,'S1-TB'!$D$7:$U$58,17,0)=0,"-",IF(AND(X462=X462,Y462="P"),VLOOKUP(X462,'S1-TB'!$D$7:$U$58,17,0),"-")))</f>
        <v>-</v>
      </c>
      <c r="AD462" s="51" t="str">
        <f>IF(X462="","-",IF(VLOOKUP(X462,'S1-TB'!$D$7:$U$58,18,0)=0,"-",IF(AND(X462=X462,Y462="P"),VLOOKUP(X462,'S1-TB'!$D$7:$U$58,18,0),"-")))</f>
        <v>-</v>
      </c>
      <c r="AE462" s="52" t="s">
        <v>132</v>
      </c>
      <c r="AF462" s="56"/>
      <c r="AG462" s="47"/>
      <c r="AH462" s="61"/>
      <c r="AI462" s="47"/>
      <c r="AJ462" s="50" t="str">
        <f>IF(AH462="","-",IF(VLOOKUP(AH462,'S1-TB'!$D$7:$U$58,7,0)=0,"-",IF(AND(AH462=AH462,OR(AI462="T",AI462="P")),VLOOKUP(AH462,'S1-TB'!$D$7:$U$58,7,0),"-")))</f>
        <v>-</v>
      </c>
      <c r="AK462" s="50" t="str">
        <f>IF(AH462="","-",IF(VLOOKUP(AH462,'S1-TB'!$D$7:$U$58,8,0)=0,"-",IF(AND(AH462=AH462,OR(AI462="T",AI462="P")),VLOOKUP(AH462,'S1-TB'!$D$7:$U$58,8,0),"-")))</f>
        <v>-</v>
      </c>
      <c r="AL462" s="50" t="str">
        <f>IF(AH462="","-",IF(VLOOKUP(AH462,'S1-TB'!$D$7:$U$58,9,0)=0,"-",IF(AND(AH462=AH462,OR(AI462="T",AI462="P")),VLOOKUP(AH462,'S1-TB'!$D$7:$U$58,9,0),"-")))</f>
        <v>-</v>
      </c>
      <c r="AM462" s="50" t="str">
        <f>IF(AH462="","-",IF(VLOOKUP(AH462,'S1-TB'!$D$7:$U$58,17,0)=0,"-",IF(AND(AH462=AH462,AI462="P"),VLOOKUP(AH462,'S1-TB'!$D$7:$U$58,17,0),"-")))</f>
        <v>-</v>
      </c>
      <c r="AN462" s="51" t="str">
        <f>IF(AH462="","-",IF(VLOOKUP(AH462,'S1-TB'!$D$7:$U$58,18,0)=0,"-",IF(AND(AH462=AH462,AI462="P"),VLOOKUP(AH462,'S1-TB'!$D$7:$U$58,18,0),"-")))</f>
        <v>-</v>
      </c>
      <c r="AO462" s="52" t="s">
        <v>132</v>
      </c>
      <c r="AP462" s="56"/>
      <c r="AQ462" s="47"/>
      <c r="AR462" s="61"/>
      <c r="AS462" s="47"/>
      <c r="AT462" s="50" t="str">
        <f>IF(AR462="","-",IF(VLOOKUP(AR462,'S1-TB'!$D$7:$U$58,7,0)=0,"-",IF(AND(AR462=AR462,OR(AS462="T",AS462="P")),VLOOKUP(AR462,'S1-TB'!$D$7:$U$58,7,0),"-")))</f>
        <v>-</v>
      </c>
      <c r="AU462" s="50" t="str">
        <f>IF(AR462="","-",IF(VLOOKUP(AR462,'S1-TB'!$D$7:$U$58,8,0)=0,"-",IF(AND(AR462=AR462,OR(AS462="T",AS462="P")),VLOOKUP(AR462,'S1-TB'!$D$7:$U$58,8,0),"-")))</f>
        <v>-</v>
      </c>
      <c r="AV462" s="50" t="str">
        <f>IF(AR462="","-",IF(VLOOKUP(AR462,'S1-TB'!$D$7:$U$58,9,0)=0,"-",IF(AND(AR462=AR462,OR(AS462="T",AS462="P")),VLOOKUP(AR462,'S1-TB'!$D$7:$U$58,9,0),"-")))</f>
        <v>-</v>
      </c>
      <c r="AW462" s="50" t="str">
        <f>IF(AR462="","-",IF(VLOOKUP(AR462,'S1-TB'!$D$7:$U$58,17,0)=0,"-",IF(AND(AR462=AR462,AS462="P"),VLOOKUP(AR462,'S1-TB'!$D$7:$U$58,17,0),"-")))</f>
        <v>-</v>
      </c>
      <c r="AX462" s="51" t="str">
        <f>IF(AR462="","-",IF(VLOOKUP(AR462,'S1-TB'!$D$7:$U$58,18,0)=0,"-",IF(AND(AR462=AR462,AS462="P"),VLOOKUP(AR462,'S1-TB'!$D$7:$U$58,18,0),"-")))</f>
        <v>-</v>
      </c>
      <c r="AY462" s="52" t="s">
        <v>132</v>
      </c>
      <c r="AZ462" s="56"/>
      <c r="BA462" s="22"/>
      <c r="BB462" s="22"/>
      <c r="BC462" s="22"/>
      <c r="BD462" s="22"/>
      <c r="BE462" s="2"/>
      <c r="BF462" s="2"/>
      <c r="BG462" s="2"/>
      <c r="BH462" s="2"/>
      <c r="BI462" s="2"/>
      <c r="BJ462" s="2"/>
    </row>
    <row r="463" spans="1:62" ht="14.25" customHeight="1">
      <c r="A463" s="23">
        <v>9</v>
      </c>
      <c r="B463" s="38" t="s">
        <v>732</v>
      </c>
      <c r="C463" s="66"/>
      <c r="D463" s="67"/>
      <c r="E463" s="66"/>
      <c r="F463" s="68"/>
      <c r="G463" s="68"/>
      <c r="H463" s="68"/>
      <c r="I463" s="68"/>
      <c r="J463" s="69"/>
      <c r="K463" s="70"/>
      <c r="L463" s="71"/>
      <c r="M463" s="66"/>
      <c r="N463" s="67"/>
      <c r="O463" s="66"/>
      <c r="P463" s="68"/>
      <c r="Q463" s="68"/>
      <c r="R463" s="68"/>
      <c r="S463" s="68"/>
      <c r="T463" s="69"/>
      <c r="U463" s="70"/>
      <c r="V463" s="71"/>
      <c r="W463" s="66"/>
      <c r="X463" s="67"/>
      <c r="Y463" s="66"/>
      <c r="Z463" s="68"/>
      <c r="AA463" s="68"/>
      <c r="AB463" s="68"/>
      <c r="AC463" s="68"/>
      <c r="AD463" s="69"/>
      <c r="AE463" s="70"/>
      <c r="AF463" s="71"/>
      <c r="AG463" s="66"/>
      <c r="AH463" s="67"/>
      <c r="AI463" s="66"/>
      <c r="AJ463" s="68"/>
      <c r="AK463" s="68"/>
      <c r="AL463" s="68"/>
      <c r="AM463" s="68"/>
      <c r="AN463" s="69"/>
      <c r="AO463" s="70"/>
      <c r="AP463" s="71"/>
      <c r="AQ463" s="66"/>
      <c r="AR463" s="67"/>
      <c r="AS463" s="66"/>
      <c r="AT463" s="68"/>
      <c r="AU463" s="68"/>
      <c r="AV463" s="68"/>
      <c r="AW463" s="68"/>
      <c r="AX463" s="69"/>
      <c r="AY463" s="70"/>
      <c r="AZ463" s="71"/>
      <c r="BA463" s="22"/>
      <c r="BB463" s="22"/>
      <c r="BC463" s="22"/>
      <c r="BD463" s="22"/>
      <c r="BE463" s="2"/>
      <c r="BF463" s="2"/>
      <c r="BG463" s="2"/>
      <c r="BH463" s="2"/>
      <c r="BI463" s="2"/>
      <c r="BJ463" s="2"/>
    </row>
    <row r="464" spans="1:62" ht="14.25" customHeight="1">
      <c r="A464" s="23">
        <v>9</v>
      </c>
      <c r="B464" s="38" t="s">
        <v>732</v>
      </c>
      <c r="C464" s="72"/>
      <c r="D464" s="82"/>
      <c r="E464" s="72"/>
      <c r="F464" s="75" t="str">
        <f>IF(D464="","-",IF(VLOOKUP(D464,'D3 TI'!$D$7:$U$47,7,0)=0,"-",IF(AND(D464=D464,OR(E464="T",E464="P")),VLOOKUP(D464,'D3 TI'!$D$7:$U$47,7,0),"-")))</f>
        <v>-</v>
      </c>
      <c r="G464" s="75" t="str">
        <f>IF(D464="","-",IF(VLOOKUP(D464,'D3 TI'!$D$7:$U$47,8,0)=0,"-",IF(AND(D464=D464,OR(E464="T",E464="P")),VLOOKUP(D464,'D3 TI'!$D$7:$U$47,8,0),"-")))</f>
        <v>-</v>
      </c>
      <c r="H464" s="75" t="str">
        <f>IF(D464="","-",IF(VLOOKUP(D464,'D3 TI'!$D$7:$U$47,9,0)=0,"-",IF(AND(D464=D464,OR(E464="T",E464="P")),VLOOKUP(D464,'D3 TI'!$D$7:$U$47,9,0),"-")))</f>
        <v>-</v>
      </c>
      <c r="I464" s="75" t="str">
        <f>IF(D464="","-",IF(VLOOKUP(D464,'D3 TI'!$D$7:$U$47,17,0)=0,"-",IF(AND(D464=D464,E464="P"),VLOOKUP(D464,'D3 TI'!$D$7:$U$47,17,0),"-")))</f>
        <v>-</v>
      </c>
      <c r="J464" s="76" t="str">
        <f>IF(D464="","-",IF(VLOOKUP(D464,'D3 TI'!$D$7:$U$47,18,0)=0,"-",IF(AND(D464=D464,E464="P"),VLOOKUP(D464,'D3 TI'!$D$7:$U$47,18,0),"-")))</f>
        <v>-</v>
      </c>
      <c r="K464" s="77" t="s">
        <v>140</v>
      </c>
      <c r="L464" s="81"/>
      <c r="M464" s="72"/>
      <c r="N464" s="82"/>
      <c r="O464" s="72"/>
      <c r="P464" s="75" t="str">
        <f>IF(N464="","-",IF(VLOOKUP(N464,'D3 TI'!$D$7:$U$47,7,0)=0,"-",IF(AND(N464=N464,OR(O464="T",O464="P")),VLOOKUP(N464,'D3 TI'!$D$7:$U$47,7,0),"-")))</f>
        <v>-</v>
      </c>
      <c r="Q464" s="75" t="str">
        <f>IF(N464="","-",IF(VLOOKUP(N464,'D3 TI'!$D$7:$U$47,8,0)=0,"-",IF(AND(N464=N464,OR(O464="T",O464="P")),VLOOKUP(N464,'D3 TI'!$D$7:$U$47,8,0),"-")))</f>
        <v>-</v>
      </c>
      <c r="R464" s="75" t="str">
        <f>IF(N464="","-",IF(VLOOKUP(N464,'D3 TI'!$D$7:$U$47,9,0)=0,"-",IF(AND(N464=N464,OR(O464="T",O464="P")),VLOOKUP(N464,'D3 TI'!$D$7:$U$47,9,0),"-")))</f>
        <v>-</v>
      </c>
      <c r="S464" s="75" t="str">
        <f>IF(N464="","-",IF(VLOOKUP(N464,'D3 TI'!$D$7:$U$47,17,0)=0,"-",IF(AND(N464=N464,O464="P"),VLOOKUP(N464,'D3 TI'!$D$7:$U$47,17,0),"-")))</f>
        <v>-</v>
      </c>
      <c r="T464" s="76" t="str">
        <f>IF(N464="","-",IF(VLOOKUP(N464,'D3 TI'!$D$7:$U$47,18,0)=0,"-",IF(AND(N464=N464,O464="P"),VLOOKUP(N464,'D3 TI'!$D$7:$U$47,18,0),"-")))</f>
        <v>-</v>
      </c>
      <c r="U464" s="79" t="s">
        <v>140</v>
      </c>
      <c r="V464" s="81"/>
      <c r="W464" s="72"/>
      <c r="X464" s="82"/>
      <c r="Y464" s="72"/>
      <c r="Z464" s="75" t="str">
        <f>IF(X464="","-",IF(VLOOKUP(X464,'D3 TI'!$D$7:$U$47,7,0)=0,"-",IF(AND(X464=X464,OR(Y464="T",Y464="P")),VLOOKUP(X464,'D3 TI'!$D$7:$U$47,7,0),"-")))</f>
        <v>-</v>
      </c>
      <c r="AA464" s="75" t="str">
        <f>IF(X464="","-",IF(VLOOKUP(X464,'D3 TI'!$D$7:$U$47,8,0)=0,"-",IF(AND(X464=X464,OR(Y464="T",Y464="P")),VLOOKUP(X464,'D3 TI'!$D$7:$U$47,8,0),"-")))</f>
        <v>-</v>
      </c>
      <c r="AB464" s="75" t="str">
        <f>IF(X464="","-",IF(VLOOKUP(X464,'D3 TI'!$D$7:$U$47,9,0)=0,"-",IF(AND(X464=X464,OR(Y464="T",Y464="P")),VLOOKUP(X464,'D3 TI'!$D$7:$U$47,9,0),"-")))</f>
        <v>-</v>
      </c>
      <c r="AC464" s="75" t="str">
        <f>IF(X464="","-",IF(VLOOKUP(X464,'D3 TI'!$D$7:$U$47,17,0)=0,"-",IF(AND(X464=X464,Y464="P"),VLOOKUP(X464,'D3 TI'!$D$7:$U$47,17,0),"-")))</f>
        <v>-</v>
      </c>
      <c r="AD464" s="76" t="str">
        <f>IF(X464="","-",IF(VLOOKUP(X464,'D3 TI'!$D$7:$U$47,18,0)=0,"-",IF(AND(X464=X464,Y464="P"),VLOOKUP(X464,'D3 TI'!$D$7:$U$47,18,0),"-")))</f>
        <v>-</v>
      </c>
      <c r="AE464" s="79" t="s">
        <v>140</v>
      </c>
      <c r="AF464" s="81"/>
      <c r="AG464" s="72"/>
      <c r="AH464" s="82"/>
      <c r="AI464" s="72"/>
      <c r="AJ464" s="75" t="str">
        <f>IF(AH464="","-",IF(VLOOKUP(AH464,'D3 TI'!$D$7:$U$47,7,0)=0,"-",IF(AND(AH464=AH464,OR(AI464="T",AI464="P")),VLOOKUP(AH464,'D3 TI'!$D$7:$U$47,7,0),"-")))</f>
        <v>-</v>
      </c>
      <c r="AK464" s="75" t="str">
        <f>IF(AH464="","-",IF(VLOOKUP(AH464,'D3 TI'!$D$7:$U$47,8,0)=0,"-",IF(AND(AH464=AH464,OR(AI464="T",AI464="P")),VLOOKUP(AH464,'D3 TI'!$D$7:$U$47,8,0),"-")))</f>
        <v>-</v>
      </c>
      <c r="AL464" s="75" t="str">
        <f>IF(AH464="","-",IF(VLOOKUP(AH464,'D3 TI'!$D$7:$U$47,9,0)=0,"-",IF(AND(AH464=AH464,OR(AI464="T",AI464="P")),VLOOKUP(AH464,'D3 TI'!$D$7:$U$47,9,0),"-")))</f>
        <v>-</v>
      </c>
      <c r="AM464" s="75" t="str">
        <f>IF(AH464="","-",IF(VLOOKUP(AH464,'D3 TI'!$D$7:$U$47,17,0)=0,"-",IF(AND(AH464=AH464,AI464="P"),VLOOKUP(AH464,'D3 TI'!$D$7:$U$47,17,0),"-")))</f>
        <v>-</v>
      </c>
      <c r="AN464" s="76" t="str">
        <f>IF(AH464="","-",IF(VLOOKUP(AH464,'D3 TI'!$D$7:$U$47,18,0)=0,"-",IF(AND(AH464=AH464,AI464="P"),VLOOKUP(AH464,'D3 TI'!$D$7:$U$47,18,0),"-")))</f>
        <v>-</v>
      </c>
      <c r="AO464" s="79" t="s">
        <v>140</v>
      </c>
      <c r="AP464" s="81"/>
      <c r="AQ464" s="72"/>
      <c r="AR464" s="82"/>
      <c r="AS464" s="72"/>
      <c r="AT464" s="75" t="str">
        <f>IF(AR464="","-",IF(VLOOKUP(AR464,'D3 TI'!$D$7:$U$47,7,0)=0,"-",IF(AND(AR464=AR464,OR(AS464="T",AS464="P")),VLOOKUP(AR464,'D3 TI'!$D$7:$U$47,7,0),"-")))</f>
        <v>-</v>
      </c>
      <c r="AU464" s="75" t="str">
        <f>IF(AR464="","-",IF(VLOOKUP(AR464,'D3 TI'!$D$7:$U$47,8,0)=0,"-",IF(AND(AR464=AR464,OR(AS464="T",AS464="P")),VLOOKUP(AR464,'D3 TI'!$D$7:$U$47,8,0),"-")))</f>
        <v>-</v>
      </c>
      <c r="AV464" s="75" t="str">
        <f>IF(AR464="","-",IF(VLOOKUP(AR464,'D3 TI'!$D$7:$U$47,9,0)=0,"-",IF(AND(AR464=AR464,OR(AS464="T",AS464="P")),VLOOKUP(AR464,'D3 TI'!$D$7:$U$47,9,0),"-")))</f>
        <v>-</v>
      </c>
      <c r="AW464" s="75" t="str">
        <f>IF(AR464="","-",IF(VLOOKUP(AR464,'D3 TI'!$D$7:$U$47,17,0)=0,"-",IF(AND(AR464=AR464,AS464="P"),VLOOKUP(AR464,'D3 TI'!$D$7:$U$47,17,0),"-")))</f>
        <v>-</v>
      </c>
      <c r="AX464" s="76" t="str">
        <f>IF(AR464="","-",IF(VLOOKUP(AR464,'D3 TI'!$D$7:$U$47,18,0)=0,"-",IF(AND(AR464=AR464,AS464="P"),VLOOKUP(AR464,'D3 TI'!$D$7:$U$47,18,0),"-")))</f>
        <v>-</v>
      </c>
      <c r="AY464" s="79" t="s">
        <v>140</v>
      </c>
      <c r="AZ464" s="81"/>
      <c r="BA464" s="22"/>
      <c r="BB464" s="22"/>
      <c r="BC464" s="22"/>
      <c r="BD464" s="22"/>
      <c r="BE464" s="2"/>
      <c r="BF464" s="2"/>
      <c r="BG464" s="2"/>
      <c r="BH464" s="2"/>
      <c r="BI464" s="2"/>
      <c r="BJ464" s="2"/>
    </row>
    <row r="465" spans="1:62" ht="14.25" customHeight="1">
      <c r="A465" s="23">
        <v>9</v>
      </c>
      <c r="B465" s="38" t="s">
        <v>732</v>
      </c>
      <c r="C465" s="72"/>
      <c r="D465" s="82"/>
      <c r="E465" s="72"/>
      <c r="F465" s="75" t="str">
        <f>IF(D465="","-",IF(VLOOKUP(D465,'D3 TI'!$D$7:$U$47,7,0)=0,"-",IF(AND(D465=D465,OR(E465="T",E465="P")),VLOOKUP(D465,'D3 TI'!$D$7:$U$47,7,0),"-")))</f>
        <v>-</v>
      </c>
      <c r="G465" s="75" t="str">
        <f>IF(D465="","-",IF(VLOOKUP(D465,'D3 TI'!$D$7:$U$47,8,0)=0,"-",IF(AND(D465=D465,OR(E465="T",E465="P")),VLOOKUP(D465,'D3 TI'!$D$7:$U$47,8,0),"-")))</f>
        <v>-</v>
      </c>
      <c r="H465" s="75" t="str">
        <f>IF(D465="","-",IF(VLOOKUP(D465,'D3 TI'!$D$7:$U$47,9,0)=0,"-",IF(AND(D465=D465,OR(E465="T",E465="P")),VLOOKUP(D465,'D3 TI'!$D$7:$U$47,9,0),"-")))</f>
        <v>-</v>
      </c>
      <c r="I465" s="75" t="str">
        <f>IF(D465="","-",IF(VLOOKUP(D465,'D3 TI'!$D$7:$U$47,17,0)=0,"-",IF(AND(D465=D465,E465="P"),VLOOKUP(D465,'D3 TI'!$D$7:$U$47,17,0),"-")))</f>
        <v>-</v>
      </c>
      <c r="J465" s="76" t="str">
        <f>IF(D465="","-",IF(VLOOKUP(D465,'D3 TI'!$D$7:$U$47,18,0)=0,"-",IF(AND(D465=D465,E465="P"),VLOOKUP(D465,'D3 TI'!$D$7:$U$47,18,0),"-")))</f>
        <v>-</v>
      </c>
      <c r="K465" s="77" t="s">
        <v>147</v>
      </c>
      <c r="L465" s="81"/>
      <c r="M465" s="72"/>
      <c r="N465" s="82"/>
      <c r="O465" s="72"/>
      <c r="P465" s="75" t="str">
        <f>IF(N465="","-",IF(VLOOKUP(N465,'D3 TI'!$D$7:$U$47,7,0)=0,"-",IF(AND(N465=N465,OR(O465="T",O465="P")),VLOOKUP(N465,'D3 TI'!$D$7:$U$47,7,0),"-")))</f>
        <v>-</v>
      </c>
      <c r="Q465" s="75" t="str">
        <f>IF(N465="","-",IF(VLOOKUP(N465,'D3 TI'!$D$7:$U$47,8,0)=0,"-",IF(AND(N465=N465,OR(O465="T",O465="P")),VLOOKUP(N465,'D3 TI'!$D$7:$U$47,8,0),"-")))</f>
        <v>-</v>
      </c>
      <c r="R465" s="75" t="str">
        <f>IF(N465="","-",IF(VLOOKUP(N465,'D3 TI'!$D$7:$U$47,9,0)=0,"-",IF(AND(N465=N465,OR(O465="T",O465="P")),VLOOKUP(N465,'D3 TI'!$D$7:$U$47,9,0),"-")))</f>
        <v>-</v>
      </c>
      <c r="S465" s="75" t="str">
        <f>IF(N465="","-",IF(VLOOKUP(N465,'D3 TI'!$D$7:$U$47,17,0)=0,"-",IF(AND(N465=N465,O465="P"),VLOOKUP(N465,'D3 TI'!$D$7:$U$47,17,0),"-")))</f>
        <v>-</v>
      </c>
      <c r="T465" s="76" t="str">
        <f>IF(N465="","-",IF(VLOOKUP(N465,'D3 TI'!$D$7:$U$47,18,0)=0,"-",IF(AND(N465=N465,O465="P"),VLOOKUP(N465,'D3 TI'!$D$7:$U$47,18,0),"-")))</f>
        <v>-</v>
      </c>
      <c r="U465" s="79" t="s">
        <v>147</v>
      </c>
      <c r="V465" s="81"/>
      <c r="W465" s="72"/>
      <c r="X465" s="82"/>
      <c r="Y465" s="72"/>
      <c r="Z465" s="75" t="str">
        <f>IF(X465="","-",IF(VLOOKUP(X465,'D3 TI'!$D$7:$U$47,7,0)=0,"-",IF(AND(X465=X465,OR(Y465="T",Y465="P")),VLOOKUP(X465,'D3 TI'!$D$7:$U$47,7,0),"-")))</f>
        <v>-</v>
      </c>
      <c r="AA465" s="75" t="str">
        <f>IF(X465="","-",IF(VLOOKUP(X465,'D3 TI'!$D$7:$U$47,8,0)=0,"-",IF(AND(X465=X465,OR(Y465="T",Y465="P")),VLOOKUP(X465,'D3 TI'!$D$7:$U$47,8,0),"-")))</f>
        <v>-</v>
      </c>
      <c r="AB465" s="75" t="str">
        <f>IF(X465="","-",IF(VLOOKUP(X465,'D3 TI'!$D$7:$U$47,9,0)=0,"-",IF(AND(X465=X465,OR(Y465="T",Y465="P")),VLOOKUP(X465,'D3 TI'!$D$7:$U$47,9,0),"-")))</f>
        <v>-</v>
      </c>
      <c r="AC465" s="75" t="str">
        <f>IF(X465="","-",IF(VLOOKUP(X465,'D3 TI'!$D$7:$U$47,17,0)=0,"-",IF(AND(X465=X465,Y465="P"),VLOOKUP(X465,'D3 TI'!$D$7:$U$47,17,0),"-")))</f>
        <v>-</v>
      </c>
      <c r="AD465" s="76" t="str">
        <f>IF(X465="","-",IF(VLOOKUP(X465,'D3 TI'!$D$7:$U$47,18,0)=0,"-",IF(AND(X465=X465,Y465="P"),VLOOKUP(X465,'D3 TI'!$D$7:$U$47,18,0),"-")))</f>
        <v>-</v>
      </c>
      <c r="AE465" s="79" t="s">
        <v>147</v>
      </c>
      <c r="AF465" s="81"/>
      <c r="AG465" s="72"/>
      <c r="AH465" s="82"/>
      <c r="AI465" s="72"/>
      <c r="AJ465" s="75" t="str">
        <f>IF(AH465="","-",IF(VLOOKUP(AH465,'D3 TI'!$D$7:$U$47,7,0)=0,"-",IF(AND(AH465=AH465,OR(AI465="T",AI465="P")),VLOOKUP(AH465,'D3 TI'!$D$7:$U$47,7,0),"-")))</f>
        <v>-</v>
      </c>
      <c r="AK465" s="75" t="str">
        <f>IF(AH465="","-",IF(VLOOKUP(AH465,'D3 TI'!$D$7:$U$47,8,0)=0,"-",IF(AND(AH465=AH465,OR(AI465="T",AI465="P")),VLOOKUP(AH465,'D3 TI'!$D$7:$U$47,8,0),"-")))</f>
        <v>-</v>
      </c>
      <c r="AL465" s="75" t="str">
        <f>IF(AH465="","-",IF(VLOOKUP(AH465,'D3 TI'!$D$7:$U$47,9,0)=0,"-",IF(AND(AH465=AH465,OR(AI465="T",AI465="P")),VLOOKUP(AH465,'D3 TI'!$D$7:$U$47,9,0),"-")))</f>
        <v>-</v>
      </c>
      <c r="AM465" s="75" t="str">
        <f>IF(AH465="","-",IF(VLOOKUP(AH465,'D3 TI'!$D$7:$U$47,17,0)=0,"-",IF(AND(AH465=AH465,AI465="P"),VLOOKUP(AH465,'D3 TI'!$D$7:$U$47,17,0),"-")))</f>
        <v>-</v>
      </c>
      <c r="AN465" s="76" t="str">
        <f>IF(AH465="","-",IF(VLOOKUP(AH465,'D3 TI'!$D$7:$U$47,18,0)=0,"-",IF(AND(AH465=AH465,AI465="P"),VLOOKUP(AH465,'D3 TI'!$D$7:$U$47,18,0),"-")))</f>
        <v>-</v>
      </c>
      <c r="AO465" s="79" t="s">
        <v>147</v>
      </c>
      <c r="AP465" s="81"/>
      <c r="AQ465" s="72"/>
      <c r="AR465" s="82"/>
      <c r="AS465" s="72"/>
      <c r="AT465" s="75" t="str">
        <f>IF(AR465="","-",IF(VLOOKUP(AR465,'D3 TI'!$D$7:$U$47,7,0)=0,"-",IF(AND(AR465=AR465,OR(AS465="T",AS465="P")),VLOOKUP(AR465,'D3 TI'!$D$7:$U$47,7,0),"-")))</f>
        <v>-</v>
      </c>
      <c r="AU465" s="75" t="str">
        <f>IF(AR465="","-",IF(VLOOKUP(AR465,'D3 TI'!$D$7:$U$47,8,0)=0,"-",IF(AND(AR465=AR465,OR(AS465="T",AS465="P")),VLOOKUP(AR465,'D3 TI'!$D$7:$U$47,8,0),"-")))</f>
        <v>-</v>
      </c>
      <c r="AV465" s="75" t="str">
        <f>IF(AR465="","-",IF(VLOOKUP(AR465,'D3 TI'!$D$7:$U$47,9,0)=0,"-",IF(AND(AR465=AR465,OR(AS465="T",AS465="P")),VLOOKUP(AR465,'D3 TI'!$D$7:$U$47,9,0),"-")))</f>
        <v>-</v>
      </c>
      <c r="AW465" s="75" t="str">
        <f>IF(AR465="","-",IF(VLOOKUP(AR465,'D3 TI'!$D$7:$U$47,17,0)=0,"-",IF(AND(AR465=AR465,AS465="P"),VLOOKUP(AR465,'D3 TI'!$D$7:$U$47,17,0),"-")))</f>
        <v>-</v>
      </c>
      <c r="AX465" s="76" t="str">
        <f>IF(AR465="","-",IF(VLOOKUP(AR465,'D3 TI'!$D$7:$U$47,18,0)=0,"-",IF(AND(AR465=AR465,AS465="P"),VLOOKUP(AR465,'D3 TI'!$D$7:$U$47,18,0),"-")))</f>
        <v>-</v>
      </c>
      <c r="AY465" s="79" t="s">
        <v>147</v>
      </c>
      <c r="AZ465" s="81"/>
      <c r="BA465" s="22"/>
      <c r="BB465" s="22"/>
      <c r="BC465" s="22"/>
      <c r="BD465" s="22"/>
      <c r="BE465" s="2"/>
      <c r="BF465" s="2"/>
      <c r="BG465" s="2"/>
      <c r="BH465" s="2"/>
      <c r="BI465" s="2"/>
      <c r="BJ465" s="2"/>
    </row>
    <row r="466" spans="1:62" ht="14.25" customHeight="1">
      <c r="A466" s="23">
        <v>9</v>
      </c>
      <c r="B466" s="38" t="s">
        <v>732</v>
      </c>
      <c r="C466" s="72"/>
      <c r="D466" s="82"/>
      <c r="E466" s="72"/>
      <c r="F466" s="75" t="str">
        <f>IF(D466="","-",IF(VLOOKUP(D466,D3TK!$D$7:$U$44,7,0)=0,"-",IF(AND(D466=D466,OR(E466="T",E466="P")),VLOOKUP(D466,D3TK!$D$7:$U$44,7,0),"-")))</f>
        <v>-</v>
      </c>
      <c r="G466" s="75" t="str">
        <f>IF(D466="","-",IF(VLOOKUP(D466,D3TK!$D$7:$U$44,8,0)=0,"-",IF(AND(D466=D466,OR(E466="T",E466="P")),VLOOKUP(D466,D3TK!$D$7:$U$44,8,0),"-")))</f>
        <v>-</v>
      </c>
      <c r="H466" s="75" t="str">
        <f>IF(D466="","-",IF(VLOOKUP(D466,D3TK!$D$7:$U$44,9,0)=0,"-",IF(AND(D466=D466,OR(E466="T",E466="P")),VLOOKUP(D466,D3TK!$D$7:$U$44,9,0),"-")))</f>
        <v>-</v>
      </c>
      <c r="I466" s="75" t="str">
        <f>IF(D466="","-",IF(VLOOKUP(D466,D3TK!$D$7:$U$44,17,0)=0,"-",IF(AND(D466=D466,E466="P"),VLOOKUP(D466,D3TK!$D$7:$U$44,17,0),"-")))</f>
        <v>-</v>
      </c>
      <c r="J466" s="76" t="str">
        <f>IF(D466="","-",IF(VLOOKUP(D466,D3TK!$D$7:$U$44,18,0)=0,"-",IF(AND(D466=D466,E466="P"),VLOOKUP(D466,D3TK!$D$7:$U$44,18,0),"-")))</f>
        <v>-</v>
      </c>
      <c r="K466" s="77" t="s">
        <v>151</v>
      </c>
      <c r="L466" s="81"/>
      <c r="M466" s="72"/>
      <c r="N466" s="82"/>
      <c r="O466" s="72"/>
      <c r="P466" s="75" t="str">
        <f>IF(N466="","-",IF(VLOOKUP(N466,D3TK!$D$7:$U$44,7,0)=0,"-",IF(AND(N466=N466,OR(O466="T",O466="P")),VLOOKUP(N466,D3TK!$D$7:$U$44,7,0),"-")))</f>
        <v>-</v>
      </c>
      <c r="Q466" s="75" t="str">
        <f>IF(N466="","-",IF(VLOOKUP(N466,D3TK!$D$7:$U$44,8,0)=0,"-",IF(AND(N466=N466,OR(O466="T",O466="P")),VLOOKUP(N466,D3TK!$D$7:$U$44,8,0),"-")))</f>
        <v>-</v>
      </c>
      <c r="R466" s="75" t="str">
        <f>IF(N466="","-",IF(VLOOKUP(N466,D3TK!$D$7:$U$44,9,0)=0,"-",IF(AND(N466=N466,OR(O466="T",O466="P")),VLOOKUP(N466,D3TK!$D$7:$U$44,9,0),"-")))</f>
        <v>-</v>
      </c>
      <c r="S466" s="75" t="str">
        <f>IF(N466="","-",IF(VLOOKUP(N466,D3TK!$D$7:$U$44,17,0)=0,"-",IF(AND(N466=N466,O466="P"),VLOOKUP(N466,D3TK!$D$7:$U$44,17,0),"-")))</f>
        <v>-</v>
      </c>
      <c r="T466" s="76" t="str">
        <f>IF(N466="","-",IF(VLOOKUP(N466,D3TK!$D$7:$U$44,18,0)=0,"-",IF(AND(N466=N466,O466="P"),VLOOKUP(N466,D3TK!$D$7:$U$44,18,0),"-")))</f>
        <v>-</v>
      </c>
      <c r="U466" s="79" t="s">
        <v>151</v>
      </c>
      <c r="V466" s="81"/>
      <c r="W466" s="72"/>
      <c r="X466" s="82"/>
      <c r="Y466" s="72"/>
      <c r="Z466" s="75" t="str">
        <f>IF(X466="","-",IF(VLOOKUP(X466,D3TK!$D$7:$U$44,7,0)=0,"-",IF(AND(X466=X466,OR(Y466="T",Y466="P")),VLOOKUP(X466,D3TK!$D$7:$U$44,7,0),"-")))</f>
        <v>-</v>
      </c>
      <c r="AA466" s="75" t="str">
        <f>IF(X466="","-",IF(VLOOKUP(X466,D3TK!$D$7:$U$44,8,0)=0,"-",IF(AND(X466=X466,OR(Y466="T",Y466="P")),VLOOKUP(X466,D3TK!$D$7:$U$44,8,0),"-")))</f>
        <v>-</v>
      </c>
      <c r="AB466" s="75" t="str">
        <f>IF(X466="","-",IF(VLOOKUP(X466,D3TK!$D$7:$U$44,9,0)=0,"-",IF(AND(X466=X466,OR(Y466="T",Y466="P")),VLOOKUP(X466,D3TK!$D$7:$U$44,9,0),"-")))</f>
        <v>-</v>
      </c>
      <c r="AC466" s="75" t="str">
        <f>IF(X466="","-",IF(VLOOKUP(X466,D3TK!$D$7:$U$44,17,0)=0,"-",IF(AND(X466=X466,Y466="P"),VLOOKUP(X466,D3TK!$D$7:$U$44,17,0),"-")))</f>
        <v>-</v>
      </c>
      <c r="AD466" s="76" t="str">
        <f>IF(X466="","-",IF(VLOOKUP(X466,D3TK!$D$7:$U$44,18,0)=0,"-",IF(AND(X466=X466,Y466="P"),VLOOKUP(X466,D3TK!$D$7:$U$44,18,0),"-")))</f>
        <v>-</v>
      </c>
      <c r="AE466" s="79" t="s">
        <v>151</v>
      </c>
      <c r="AF466" s="81"/>
      <c r="AG466" s="72"/>
      <c r="AH466" s="82"/>
      <c r="AI466" s="72"/>
      <c r="AJ466" s="75" t="str">
        <f>IF(AH466="","-",IF(VLOOKUP(AH466,D3TK!$D$7:$U$44,7,0)=0,"-",IF(AND(AH466=AH466,OR(AI466="T",AI466="P")),VLOOKUP(AH466,D3TK!$D$7:$U$44,7,0),"-")))</f>
        <v>-</v>
      </c>
      <c r="AK466" s="75" t="str">
        <f>IF(AH466="","-",IF(VLOOKUP(AH466,D3TK!$D$7:$U$44,8,0)=0,"-",IF(AND(AH466=AH466,OR(AI466="T",AI466="P")),VLOOKUP(AH466,D3TK!$D$7:$U$44,8,0),"-")))</f>
        <v>-</v>
      </c>
      <c r="AL466" s="75" t="str">
        <f>IF(AH466="","-",IF(VLOOKUP(AH466,D3TK!$D$7:$U$44,9,0)=0,"-",IF(AND(AH466=AH466,OR(AI466="T",AI466="P")),VLOOKUP(AH466,D3TK!$D$7:$U$44,9,0),"-")))</f>
        <v>-</v>
      </c>
      <c r="AM466" s="75" t="str">
        <f>IF(AH466="","-",IF(VLOOKUP(AH466,D3TK!$D$7:$U$44,17,0)=0,"-",IF(AND(AH466=AH466,AI466="P"),VLOOKUP(AH466,D3TK!$D$7:$U$44,17,0),"-")))</f>
        <v>-</v>
      </c>
      <c r="AN466" s="76" t="str">
        <f>IF(AH466="","-",IF(VLOOKUP(AH466,D3TK!$D$7:$U$44,18,0)=0,"-",IF(AND(AH466=AH466,AI466="P"),VLOOKUP(AH466,D3TK!$D$7:$U$44,18,0),"-")))</f>
        <v>-</v>
      </c>
      <c r="AO466" s="79" t="s">
        <v>151</v>
      </c>
      <c r="AP466" s="81"/>
      <c r="AQ466" s="72"/>
      <c r="AR466" s="82"/>
      <c r="AS466" s="72"/>
      <c r="AT466" s="75" t="str">
        <f>IF(AR466="","-",IF(VLOOKUP(AR466,D3TK!$D$7:$U$44,7,0)=0,"-",IF(AND(AR466=AR466,OR(AS466="T",AS466="P")),VLOOKUP(AR466,D3TK!$D$7:$U$44,7,0),"-")))</f>
        <v>-</v>
      </c>
      <c r="AU466" s="75" t="str">
        <f>IF(AR466="","-",IF(VLOOKUP(AR466,D3TK!$D$7:$U$44,8,0)=0,"-",IF(AND(AR466=AR466,OR(AS466="T",AS466="P")),VLOOKUP(AR466,D3TK!$D$7:$U$44,8,0),"-")))</f>
        <v>-</v>
      </c>
      <c r="AV466" s="75" t="str">
        <f>IF(AR466="","-",IF(VLOOKUP(AR466,D3TK!$D$7:$U$44,9,0)=0,"-",IF(AND(AR466=AR466,OR(AS466="T",AS466="P")),VLOOKUP(AR466,D3TK!$D$7:$U$44,9,0),"-")))</f>
        <v>-</v>
      </c>
      <c r="AW466" s="75" t="str">
        <f>IF(AR466="","-",IF(VLOOKUP(AR466,D3TK!$D$7:$U$44,17,0)=0,"-",IF(AND(AR466=AR466,AS466="P"),VLOOKUP(AR466,D3TK!$D$7:$U$44,17,0),"-")))</f>
        <v>-</v>
      </c>
      <c r="AX466" s="76" t="str">
        <f>IF(AR466="","-",IF(VLOOKUP(AR466,D3TK!$D$7:$U$44,18,0)=0,"-",IF(AND(AR466=AR466,AS466="P"),VLOOKUP(AR466,D3TK!$D$7:$U$44,18,0),"-")))</f>
        <v>-</v>
      </c>
      <c r="AY466" s="79" t="s">
        <v>151</v>
      </c>
      <c r="AZ466" s="81"/>
      <c r="BA466" s="22"/>
      <c r="BB466" s="22"/>
      <c r="BC466" s="22"/>
      <c r="BD466" s="22"/>
      <c r="BE466" s="2"/>
      <c r="BF466" s="2"/>
      <c r="BG466" s="2"/>
      <c r="BH466" s="2"/>
      <c r="BI466" s="2"/>
      <c r="BJ466" s="2"/>
    </row>
    <row r="467" spans="1:62" ht="14.25" customHeight="1">
      <c r="A467" s="23">
        <v>9</v>
      </c>
      <c r="B467" s="38" t="s">
        <v>732</v>
      </c>
      <c r="C467" s="72"/>
      <c r="D467" s="82"/>
      <c r="E467" s="72"/>
      <c r="F467" s="75" t="str">
        <f>IF(D467="","-",IF(VLOOKUP(D467,D3TK!$D$7:$U$44,7,0)=0,"-",IF(AND(D467=D467,OR(E467="T",E467="P")),VLOOKUP(D467,D3TK!$D$7:$U$44,7,0),"-")))</f>
        <v>-</v>
      </c>
      <c r="G467" s="75" t="str">
        <f>IF(D467="","-",IF(VLOOKUP(D467,D3TK!$D$7:$U$44,8,0)=0,"-",IF(AND(D467=D467,OR(E467="T",E467="P")),VLOOKUP(D467,D3TK!$D$7:$U$44,8,0),"-")))</f>
        <v>-</v>
      </c>
      <c r="H467" s="75" t="str">
        <f>IF(D467="","-",IF(VLOOKUP(D467,D3TK!$D$7:$U$44,9,0)=0,"-",IF(AND(D467=D467,OR(E467="T",E467="P")),VLOOKUP(D467,D3TK!$D$7:$U$44,9,0),"-")))</f>
        <v>-</v>
      </c>
      <c r="I467" s="75" t="str">
        <f>IF(D467="","-",IF(VLOOKUP(D467,D3TK!$D$7:$U$44,17,0)=0,"-",IF(AND(D467=D467,E467="P"),VLOOKUP(D467,D3TK!$D$7:$U$44,17,0),"-")))</f>
        <v>-</v>
      </c>
      <c r="J467" s="76" t="str">
        <f>IF(D467="","-",IF(VLOOKUP(D467,D3TK!$D$7:$U$44,18,0)=0,"-",IF(AND(D467=D467,E467="P"),VLOOKUP(D467,D3TK!$D$7:$U$44,18,0),"-")))</f>
        <v>-</v>
      </c>
      <c r="K467" s="77" t="s">
        <v>154</v>
      </c>
      <c r="L467" s="81"/>
      <c r="M467" s="72"/>
      <c r="N467" s="82"/>
      <c r="O467" s="72"/>
      <c r="P467" s="75" t="str">
        <f>IF(N467="","-",IF(VLOOKUP(N467,D3TK!$D$7:$U$44,7,0)=0,"-",IF(AND(N467=N467,OR(O467="T",O467="P")),VLOOKUP(N467,D3TK!$D$7:$U$44,7,0),"-")))</f>
        <v>-</v>
      </c>
      <c r="Q467" s="75" t="str">
        <f>IF(N467="","-",IF(VLOOKUP(N467,D3TK!$D$7:$U$44,8,0)=0,"-",IF(AND(N467=N467,OR(O467="T",O467="P")),VLOOKUP(N467,D3TK!$D$7:$U$44,8,0),"-")))</f>
        <v>-</v>
      </c>
      <c r="R467" s="75" t="str">
        <f>IF(N467="","-",IF(VLOOKUP(N467,D3TK!$D$7:$U$44,9,0)=0,"-",IF(AND(N467=N467,OR(O467="T",O467="P")),VLOOKUP(N467,D3TK!$D$7:$U$44,9,0),"-")))</f>
        <v>-</v>
      </c>
      <c r="S467" s="75" t="str">
        <f>IF(N467="","-",IF(VLOOKUP(N467,D3TK!$D$7:$U$44,17,0)=0,"-",IF(AND(N467=N467,O467="P"),VLOOKUP(N467,D3TK!$D$7:$U$44,17,0),"-")))</f>
        <v>-</v>
      </c>
      <c r="T467" s="76" t="str">
        <f>IF(N467="","-",IF(VLOOKUP(N467,D3TK!$D$7:$U$44,18,0)=0,"-",IF(AND(N467=N467,O467="P"),VLOOKUP(N467,D3TK!$D$7:$U$44,18,0),"-")))</f>
        <v>-</v>
      </c>
      <c r="U467" s="79" t="s">
        <v>154</v>
      </c>
      <c r="V467" s="81"/>
      <c r="W467" s="72"/>
      <c r="X467" s="82"/>
      <c r="Y467" s="72"/>
      <c r="Z467" s="75" t="str">
        <f>IF(X467="","-",IF(VLOOKUP(X467,D3TK!$D$7:$U$44,7,0)=0,"-",IF(AND(X467=X467,OR(Y467="T",Y467="P")),VLOOKUP(X467,D3TK!$D$7:$U$44,7,0),"-")))</f>
        <v>-</v>
      </c>
      <c r="AA467" s="75" t="str">
        <f>IF(X467="","-",IF(VLOOKUP(X467,D3TK!$D$7:$U$44,8,0)=0,"-",IF(AND(X467=X467,OR(Y467="T",Y467="P")),VLOOKUP(X467,D3TK!$D$7:$U$44,8,0),"-")))</f>
        <v>-</v>
      </c>
      <c r="AB467" s="75" t="str">
        <f>IF(X467="","-",IF(VLOOKUP(X467,D3TK!$D$7:$U$44,9,0)=0,"-",IF(AND(X467=X467,OR(Y467="T",Y467="P")),VLOOKUP(X467,D3TK!$D$7:$U$44,9,0),"-")))</f>
        <v>-</v>
      </c>
      <c r="AC467" s="75" t="str">
        <f>IF(X467="","-",IF(VLOOKUP(X467,D3TK!$D$7:$U$44,17,0)=0,"-",IF(AND(X467=X467,Y467="P"),VLOOKUP(X467,D3TK!$D$7:$U$44,17,0),"-")))</f>
        <v>-</v>
      </c>
      <c r="AD467" s="76" t="str">
        <f>IF(X467="","-",IF(VLOOKUP(X467,D3TK!$D$7:$U$44,18,0)=0,"-",IF(AND(X467=X467,Y467="P"),VLOOKUP(X467,D3TK!$D$7:$U$44,18,0),"-")))</f>
        <v>-</v>
      </c>
      <c r="AE467" s="79" t="s">
        <v>154</v>
      </c>
      <c r="AF467" s="81"/>
      <c r="AG467" s="72"/>
      <c r="AH467" s="82"/>
      <c r="AI467" s="72"/>
      <c r="AJ467" s="75" t="str">
        <f>IF(AH467="","-",IF(VLOOKUP(AH467,D3TK!$D$7:$U$44,7,0)=0,"-",IF(AND(AH467=AH467,OR(AI467="T",AI467="P")),VLOOKUP(AH467,D3TK!$D$7:$U$44,7,0),"-")))</f>
        <v>-</v>
      </c>
      <c r="AK467" s="75" t="str">
        <f>IF(AH467="","-",IF(VLOOKUP(AH467,D3TK!$D$7:$U$44,8,0)=0,"-",IF(AND(AH467=AH467,OR(AI467="T",AI467="P")),VLOOKUP(AH467,D3TK!$D$7:$U$44,8,0),"-")))</f>
        <v>-</v>
      </c>
      <c r="AL467" s="75" t="str">
        <f>IF(AH467="","-",IF(VLOOKUP(AH467,D3TK!$D$7:$U$44,9,0)=0,"-",IF(AND(AH467=AH467,OR(AI467="T",AI467="P")),VLOOKUP(AH467,D3TK!$D$7:$U$44,9,0),"-")))</f>
        <v>-</v>
      </c>
      <c r="AM467" s="75" t="str">
        <f>IF(AH467="","-",IF(VLOOKUP(AH467,D3TK!$D$7:$U$44,17,0)=0,"-",IF(AND(AH467=AH467,AI467="P"),VLOOKUP(AH467,D3TK!$D$7:$U$44,17,0),"-")))</f>
        <v>-</v>
      </c>
      <c r="AN467" s="76" t="str">
        <f>IF(AH467="","-",IF(VLOOKUP(AH467,D3TK!$D$7:$U$44,18,0)=0,"-",IF(AND(AH467=AH467,AI467="P"),VLOOKUP(AH467,D3TK!$D$7:$U$44,18,0),"-")))</f>
        <v>-</v>
      </c>
      <c r="AO467" s="79" t="s">
        <v>154</v>
      </c>
      <c r="AP467" s="81"/>
      <c r="AQ467" s="72"/>
      <c r="AR467" s="82"/>
      <c r="AS467" s="72"/>
      <c r="AT467" s="75" t="str">
        <f>IF(AR467="","-",IF(VLOOKUP(AR467,D3TK!$D$7:$U$44,7,0)=0,"-",IF(AND(AR467=AR467,OR(AS467="T",AS467="P")),VLOOKUP(AR467,D3TK!$D$7:$U$44,7,0),"-")))</f>
        <v>-</v>
      </c>
      <c r="AU467" s="75" t="str">
        <f>IF(AR467="","-",IF(VLOOKUP(AR467,D3TK!$D$7:$U$44,8,0)=0,"-",IF(AND(AR467=AR467,OR(AS467="T",AS467="P")),VLOOKUP(AR467,D3TK!$D$7:$U$44,8,0),"-")))</f>
        <v>-</v>
      </c>
      <c r="AV467" s="75" t="str">
        <f>IF(AR467="","-",IF(VLOOKUP(AR467,D3TK!$D$7:$U$44,9,0)=0,"-",IF(AND(AR467=AR467,OR(AS467="T",AS467="P")),VLOOKUP(AR467,D3TK!$D$7:$U$44,9,0),"-")))</f>
        <v>-</v>
      </c>
      <c r="AW467" s="75" t="str">
        <f>IF(AR467="","-",IF(VLOOKUP(AR467,D3TK!$D$7:$U$44,17,0)=0,"-",IF(AND(AR467=AR467,AS467="P"),VLOOKUP(AR467,D3TK!$D$7:$U$44,17,0),"-")))</f>
        <v>-</v>
      </c>
      <c r="AX467" s="76" t="str">
        <f>IF(AR467="","-",IF(VLOOKUP(AR467,D3TK!$D$7:$U$44,18,0)=0,"-",IF(AND(AR467=AR467,AS467="P"),VLOOKUP(AR467,D3TK!$D$7:$U$44,18,0),"-")))</f>
        <v>-</v>
      </c>
      <c r="AY467" s="79" t="s">
        <v>154</v>
      </c>
      <c r="AZ467" s="81"/>
      <c r="BA467" s="22"/>
      <c r="BB467" s="22"/>
      <c r="BC467" s="22"/>
      <c r="BD467" s="22"/>
      <c r="BE467" s="2"/>
      <c r="BF467" s="2"/>
      <c r="BG467" s="2"/>
      <c r="BH467" s="2"/>
      <c r="BI467" s="2"/>
      <c r="BJ467" s="2"/>
    </row>
    <row r="468" spans="1:62" ht="14.25" customHeight="1">
      <c r="A468" s="23">
        <v>9</v>
      </c>
      <c r="B468" s="38" t="s">
        <v>732</v>
      </c>
      <c r="C468" s="72"/>
      <c r="D468" s="82"/>
      <c r="E468" s="72"/>
      <c r="F468" s="75" t="str">
        <f>IF(D468="","-",IF(VLOOKUP(D468,D4TI!$D$7:$U$58,7,0)=0,"-",IF(AND(D468=D468,OR(E468="T",E468="P")),VLOOKUP(D468,D4TI!$D$7:$U$58,7,0),"-")))</f>
        <v>-</v>
      </c>
      <c r="G468" s="75" t="str">
        <f>IF(D468="","-",IF(VLOOKUP(D468,D4TI!$D$7:$U$58,8,0)=0,"-",IF(AND(D468=D468,OR(E468="T",E468="P")),VLOOKUP(D468,D4TI!$D$7:$U$58,8,0),"-")))</f>
        <v>-</v>
      </c>
      <c r="H468" s="75" t="str">
        <f>IF(D468="","-",IF(VLOOKUP(D468,D4TI!$D$7:$U$58,9,0)=0,"-",IF(AND(D468=D468,OR(E468="T",E468="P")),VLOOKUP(D468,D4TI!$D$7:$U$58,9,0),"-")))</f>
        <v>-</v>
      </c>
      <c r="I468" s="75" t="str">
        <f>IF(D468="","-",IF(VLOOKUP(D468,D4TI!$D$7:$U$58,17,0)=0,"-",IF(AND(D468=D468,E468="P"),VLOOKUP(D468,D4TI!$D$7:$U$58,17,0),"-")))</f>
        <v>-</v>
      </c>
      <c r="J468" s="76" t="str">
        <f>IF(D468="","-",IF(VLOOKUP(D468,D4TI!$D$7:$U$58,18,0)=0,"-",IF(AND(D468=D468,E468="P"),VLOOKUP(D468,D4TI!$D$7:$U$58,18,0),"-")))</f>
        <v>-</v>
      </c>
      <c r="K468" s="83" t="s">
        <v>157</v>
      </c>
      <c r="L468" s="81"/>
      <c r="M468" s="72"/>
      <c r="N468" s="82"/>
      <c r="O468" s="72"/>
      <c r="P468" s="75" t="str">
        <f>IF(N468="","-",IF(VLOOKUP(N468,D4TI!$D$7:$U$58,7,0)=0,"-",IF(AND(N468=N468,OR(O468="T",O468="P")),VLOOKUP(N468,D4TI!$D$7:$U$58,7,0),"-")))</f>
        <v>-</v>
      </c>
      <c r="Q468" s="75" t="str">
        <f>IF(N468="","-",IF(VLOOKUP(N468,D4TI!$D$7:$U$58,8,0)=0,"-",IF(AND(N468=N468,OR(O468="T",O468="P")),VLOOKUP(N468,D4TI!$D$7:$U$58,8,0),"-")))</f>
        <v>-</v>
      </c>
      <c r="R468" s="75" t="str">
        <f>IF(N468="","-",IF(VLOOKUP(N468,D4TI!$D$7:$U$58,9,0)=0,"-",IF(AND(N468=N468,OR(O468="T",O468="P")),VLOOKUP(N468,D4TI!$D$7:$U$58,9,0),"-")))</f>
        <v>-</v>
      </c>
      <c r="S468" s="75" t="str">
        <f>IF(N468="","-",IF(VLOOKUP(N468,D4TI!$D$7:$U$58,17,0)=0,"-",IF(AND(N468=N468,O468="P"),VLOOKUP(N468,D4TI!$D$7:$U$58,17,0),"-")))</f>
        <v>-</v>
      </c>
      <c r="T468" s="76" t="str">
        <f>IF(N468="","-",IF(VLOOKUP(N468,D4TI!$D$7:$U$58,18,0)=0,"-",IF(AND(N468=N468,O468="P"),VLOOKUP(N468,D4TI!$D$7:$U$58,18,0),"-")))</f>
        <v>-</v>
      </c>
      <c r="U468" s="83" t="s">
        <v>157</v>
      </c>
      <c r="V468" s="81"/>
      <c r="W468" s="72"/>
      <c r="X468" s="82"/>
      <c r="Y468" s="72"/>
      <c r="Z468" s="75" t="str">
        <f>IF(X468="","-",IF(VLOOKUP(X468,D4TI!$D$7:$U$58,7,0)=0,"-",IF(AND(X468=X468,OR(Y468="T",Y468="P")),VLOOKUP(X468,D4TI!$D$7:$U$58,7,0),"-")))</f>
        <v>-</v>
      </c>
      <c r="AA468" s="75" t="str">
        <f>IF(X468="","-",IF(VLOOKUP(X468,D4TI!$D$7:$U$58,8,0)=0,"-",IF(AND(X468=X468,OR(Y468="T",Y468="P")),VLOOKUP(X468,D4TI!$D$7:$U$58,8,0),"-")))</f>
        <v>-</v>
      </c>
      <c r="AB468" s="75" t="str">
        <f>IF(X468="","-",IF(VLOOKUP(X468,D4TI!$D$7:$U$58,9,0)=0,"-",IF(AND(X468=X468,OR(Y468="T",Y468="P")),VLOOKUP(X468,D4TI!$D$7:$U$58,9,0),"-")))</f>
        <v>-</v>
      </c>
      <c r="AC468" s="75" t="str">
        <f>IF(X468="","-",IF(VLOOKUP(X468,D4TI!$D$7:$U$58,17,0)=0,"-",IF(AND(X468=X468,Y468="P"),VLOOKUP(X468,D4TI!$D$7:$U$58,17,0),"-")))</f>
        <v>-</v>
      </c>
      <c r="AD468" s="76" t="str">
        <f>IF(X468="","-",IF(VLOOKUP(X468,D4TI!$D$7:$U$58,18,0)=0,"-",IF(AND(X468=X468,Y468="P"),VLOOKUP(X468,D4TI!$D$7:$U$58,18,0),"-")))</f>
        <v>-</v>
      </c>
      <c r="AE468" s="83" t="s">
        <v>157</v>
      </c>
      <c r="AF468" s="81"/>
      <c r="AG468" s="72"/>
      <c r="AH468" s="82"/>
      <c r="AI468" s="72"/>
      <c r="AJ468" s="75" t="str">
        <f>IF(AH468="","-",IF(VLOOKUP(AH468,D4TI!$D$7:$U$58,7,0)=0,"-",IF(AND(AH468=AH468,OR(AI468="T",AI468="P")),VLOOKUP(AH468,D4TI!$D$7:$U$58,7,0),"-")))</f>
        <v>-</v>
      </c>
      <c r="AK468" s="75" t="str">
        <f>IF(AH468="","-",IF(VLOOKUP(AH468,D4TI!$D$7:$U$58,8,0)=0,"-",IF(AND(AH468=AH468,OR(AI468="T",AI468="P")),VLOOKUP(AH468,D4TI!$D$7:$U$58,8,0),"-")))</f>
        <v>-</v>
      </c>
      <c r="AL468" s="75" t="str">
        <f>IF(AH468="","-",IF(VLOOKUP(AH468,D4TI!$D$7:$U$58,9,0)=0,"-",IF(AND(AH468=AH468,OR(AI468="T",AI468="P")),VLOOKUP(AH468,D4TI!$D$7:$U$58,9,0),"-")))</f>
        <v>-</v>
      </c>
      <c r="AM468" s="75" t="str">
        <f>IF(AH468="","-",IF(VLOOKUP(AH468,D4TI!$D$7:$U$58,17,0)=0,"-",IF(AND(AH468=AH468,AI468="P"),VLOOKUP(AH468,D4TI!$D$7:$U$58,17,0),"-")))</f>
        <v>-</v>
      </c>
      <c r="AN468" s="76" t="str">
        <f>IF(AH468="","-",IF(VLOOKUP(AH468,D4TI!$D$7:$U$58,18,0)=0,"-",IF(AND(AH468=AH468,AI468="P"),VLOOKUP(AH468,D4TI!$D$7:$U$58,18,0),"-")))</f>
        <v>-</v>
      </c>
      <c r="AO468" s="83" t="s">
        <v>157</v>
      </c>
      <c r="AP468" s="81"/>
      <c r="AQ468" s="72"/>
      <c r="AR468" s="73"/>
      <c r="AS468" s="72"/>
      <c r="AT468" s="75" t="str">
        <f>IF(AR468="","-",IF(VLOOKUP(AR468,D4TI!$D$7:$U$58,7,0)=0,"-",IF(AND(AR468=AR468,OR(AS468="T",AS468="P")),VLOOKUP(AR468,D4TI!$D$7:$U$58,7,0),"-")))</f>
        <v>-</v>
      </c>
      <c r="AU468" s="75" t="str">
        <f>IF(AR468="","-",IF(VLOOKUP(AR468,D4TI!$D$7:$U$58,8,0)=0,"-",IF(AND(AR468=AR468,OR(AS468="T",AS468="P")),VLOOKUP(AR468,D4TI!$D$7:$U$58,8,0),"-")))</f>
        <v>-</v>
      </c>
      <c r="AV468" s="75" t="str">
        <f>IF(AR468="","-",IF(VLOOKUP(AR468,D4TI!$D$7:$U$58,9,0)=0,"-",IF(AND(AR468=AR468,OR(AS468="T",AS468="P")),VLOOKUP(AR468,D4TI!$D$7:$U$58,9,0),"-")))</f>
        <v>-</v>
      </c>
      <c r="AW468" s="75" t="str">
        <f>IF(AR468="","-",IF(VLOOKUP(AR468,D4TI!$D$7:$U$58,17,0)=0,"-",IF(AND(AR468=AR468,AS468="P"),VLOOKUP(AR468,D4TI!$D$7:$U$58,17,0),"-")))</f>
        <v>-</v>
      </c>
      <c r="AX468" s="76" t="str">
        <f>IF(AR468="","-",IF(VLOOKUP(AR468,D4TI!$D$7:$U$58,18,0)=0,"-",IF(AND(AR468=AR468,AS468="P"),VLOOKUP(AR468,D4TI!$D$7:$U$58,18,0),"-")))</f>
        <v>-</v>
      </c>
      <c r="AY468" s="83" t="s">
        <v>157</v>
      </c>
      <c r="AZ468" s="81"/>
      <c r="BA468" s="22"/>
      <c r="BB468" s="22"/>
      <c r="BC468" s="22"/>
      <c r="BD468" s="22"/>
      <c r="BE468" s="2"/>
      <c r="BF468" s="2"/>
      <c r="BG468" s="2"/>
      <c r="BH468" s="2"/>
      <c r="BI468" s="2"/>
      <c r="BJ468" s="2"/>
    </row>
    <row r="469" spans="1:62" ht="14.25" customHeight="1">
      <c r="A469" s="23">
        <v>9</v>
      </c>
      <c r="B469" s="38" t="s">
        <v>732</v>
      </c>
      <c r="C469" s="72"/>
      <c r="D469" s="82"/>
      <c r="E469" s="72"/>
      <c r="F469" s="75" t="str">
        <f>IF(D469="","-",IF(VLOOKUP(D469,D4TI!$D$7:$U$58,7,0)=0,"-",IF(AND(D469=D469,OR(E469="T",E469="P")),VLOOKUP(D469,D4TI!$D$7:$U$58,7,0),"-")))</f>
        <v>-</v>
      </c>
      <c r="G469" s="75" t="str">
        <f>IF(D469="","-",IF(VLOOKUP(D469,D4TI!$D$7:$U$58,8,0)=0,"-",IF(AND(D469=D469,OR(E469="T",E469="P")),VLOOKUP(D469,D4TI!$D$7:$U$58,8,0),"-")))</f>
        <v>-</v>
      </c>
      <c r="H469" s="75" t="str">
        <f>IF(D469="","-",IF(VLOOKUP(D469,D4TI!$D$7:$U$58,9,0)=0,"-",IF(AND(D469=D469,OR(E469="T",E469="P")),VLOOKUP(D469,D4TI!$D$7:$U$58,9,0),"-")))</f>
        <v>-</v>
      </c>
      <c r="I469" s="75" t="str">
        <f>IF(D469="","-",IF(VLOOKUP(D469,D4TI!$D$7:$U$58,17,0)=0,"-",IF(AND(D469=D469,E469="P"),VLOOKUP(D469,D4TI!$D$7:$U$58,17,0),"-")))</f>
        <v>-</v>
      </c>
      <c r="J469" s="76" t="str">
        <f>IF(D469="","-",IF(VLOOKUP(D469,D4TI!$D$7:$U$58,18,0)=0,"-",IF(AND(D469=D469,E469="P"),VLOOKUP(D469,D4TI!$D$7:$U$58,18,0),"-")))</f>
        <v>-</v>
      </c>
      <c r="K469" s="83" t="s">
        <v>159</v>
      </c>
      <c r="L469" s="81"/>
      <c r="M469" s="72"/>
      <c r="N469" s="82"/>
      <c r="O469" s="72"/>
      <c r="P469" s="75" t="str">
        <f>IF(N469="","-",IF(VLOOKUP(N469,D4TI!$D$7:$U$58,7,0)=0,"-",IF(AND(N469=N469,OR(O469="T",O469="P")),VLOOKUP(N469,D4TI!$D$7:$U$58,7,0),"-")))</f>
        <v>-</v>
      </c>
      <c r="Q469" s="75" t="str">
        <f>IF(N469="","-",IF(VLOOKUP(N469,D4TI!$D$7:$U$58,8,0)=0,"-",IF(AND(N469=N469,OR(O469="T",O469="P")),VLOOKUP(N469,D4TI!$D$7:$U$58,8,0),"-")))</f>
        <v>-</v>
      </c>
      <c r="R469" s="75" t="str">
        <f>IF(N469="","-",IF(VLOOKUP(N469,D4TI!$D$7:$U$58,9,0)=0,"-",IF(AND(N469=N469,OR(O469="T",O469="P")),VLOOKUP(N469,D4TI!$D$7:$U$58,9,0),"-")))</f>
        <v>-</v>
      </c>
      <c r="S469" s="75" t="str">
        <f>IF(N469="","-",IF(VLOOKUP(N469,D4TI!$D$7:$U$58,17,0)=0,"-",IF(AND(N469=N469,O469="P"),VLOOKUP(N469,D4TI!$D$7:$U$58,17,0),"-")))</f>
        <v>-</v>
      </c>
      <c r="T469" s="76" t="str">
        <f>IF(N469="","-",IF(VLOOKUP(N469,D4TI!$D$7:$U$58,18,0)=0,"-",IF(AND(N469=N469,O469="P"),VLOOKUP(N469,D4TI!$D$7:$U$58,18,0),"-")))</f>
        <v>-</v>
      </c>
      <c r="U469" s="83" t="s">
        <v>159</v>
      </c>
      <c r="V469" s="81"/>
      <c r="W469" s="72"/>
      <c r="X469" s="82"/>
      <c r="Y469" s="72"/>
      <c r="Z469" s="75" t="str">
        <f>IF(X469="","-",IF(VLOOKUP(X469,D4TI!$D$7:$U$58,7,0)=0,"-",IF(AND(X469=X469,OR(Y469="T",Y469="P")),VLOOKUP(X469,D4TI!$D$7:$U$58,7,0),"-")))</f>
        <v>-</v>
      </c>
      <c r="AA469" s="75" t="str">
        <f>IF(X469="","-",IF(VLOOKUP(X469,D4TI!$D$7:$U$58,8,0)=0,"-",IF(AND(X469=X469,OR(Y469="T",Y469="P")),VLOOKUP(X469,D4TI!$D$7:$U$58,8,0),"-")))</f>
        <v>-</v>
      </c>
      <c r="AB469" s="75" t="str">
        <f>IF(X469="","-",IF(VLOOKUP(X469,D4TI!$D$7:$U$58,9,0)=0,"-",IF(AND(X469=X469,OR(Y469="T",Y469="P")),VLOOKUP(X469,D4TI!$D$7:$U$58,9,0),"-")))</f>
        <v>-</v>
      </c>
      <c r="AC469" s="75" t="str">
        <f>IF(X469="","-",IF(VLOOKUP(X469,D4TI!$D$7:$U$58,17,0)=0,"-",IF(AND(X469=X469,Y469="P"),VLOOKUP(X469,D4TI!$D$7:$U$58,17,0),"-")))</f>
        <v>-</v>
      </c>
      <c r="AD469" s="76" t="str">
        <f>IF(X469="","-",IF(VLOOKUP(X469,D4TI!$D$7:$U$58,18,0)=0,"-",IF(AND(X469=X469,Y469="P"),VLOOKUP(X469,D4TI!$D$7:$U$58,18,0),"-")))</f>
        <v>-</v>
      </c>
      <c r="AE469" s="83" t="s">
        <v>159</v>
      </c>
      <c r="AF469" s="81"/>
      <c r="AG469" s="72"/>
      <c r="AH469" s="82"/>
      <c r="AI469" s="72"/>
      <c r="AJ469" s="75" t="str">
        <f>IF(AH469="","-",IF(VLOOKUP(AH469,D4TI!$D$7:$U$58,7,0)=0,"-",IF(AND(AH469=AH469,OR(AI469="T",AI469="P")),VLOOKUP(AH469,D4TI!$D$7:$U$58,7,0),"-")))</f>
        <v>-</v>
      </c>
      <c r="AK469" s="75" t="str">
        <f>IF(AH469="","-",IF(VLOOKUP(AH469,D4TI!$D$7:$U$58,8,0)=0,"-",IF(AND(AH469=AH469,OR(AI469="T",AI469="P")),VLOOKUP(AH469,D4TI!$D$7:$U$58,8,0),"-")))</f>
        <v>-</v>
      </c>
      <c r="AL469" s="75" t="str">
        <f>IF(AH469="","-",IF(VLOOKUP(AH469,D4TI!$D$7:$U$58,9,0)=0,"-",IF(AND(AH469=AH469,OR(AI469="T",AI469="P")),VLOOKUP(AH469,D4TI!$D$7:$U$58,9,0),"-")))</f>
        <v>-</v>
      </c>
      <c r="AM469" s="75" t="str">
        <f>IF(AH469="","-",IF(VLOOKUP(AH469,D4TI!$D$7:$U$58,17,0)=0,"-",IF(AND(AH469=AH469,AI469="P"),VLOOKUP(AH469,D4TI!$D$7:$U$58,17,0),"-")))</f>
        <v>-</v>
      </c>
      <c r="AN469" s="76" t="str">
        <f>IF(AH469="","-",IF(VLOOKUP(AH469,D4TI!$D$7:$U$58,18,0)=0,"-",IF(AND(AH469=AH469,AI469="P"),VLOOKUP(AH469,D4TI!$D$7:$U$58,18,0),"-")))</f>
        <v>-</v>
      </c>
      <c r="AO469" s="83" t="s">
        <v>159</v>
      </c>
      <c r="AP469" s="81"/>
      <c r="AQ469" s="72"/>
      <c r="AR469" s="82"/>
      <c r="AS469" s="72"/>
      <c r="AT469" s="75" t="str">
        <f>IF(AR469="","-",IF(VLOOKUP(AR469,D4TI!$D$7:$U$58,7,0)=0,"-",IF(AND(AR469=AR469,OR(AS469="T",AS469="P")),VLOOKUP(AR469,D4TI!$D$7:$U$58,7,0),"-")))</f>
        <v>-</v>
      </c>
      <c r="AU469" s="75" t="str">
        <f>IF(AR469="","-",IF(VLOOKUP(AR469,D4TI!$D$7:$U$58,8,0)=0,"-",IF(AND(AR469=AR469,OR(AS469="T",AS469="P")),VLOOKUP(AR469,D4TI!$D$7:$U$58,8,0),"-")))</f>
        <v>-</v>
      </c>
      <c r="AV469" s="75" t="str">
        <f>IF(AR469="","-",IF(VLOOKUP(AR469,D4TI!$D$7:$U$58,9,0)=0,"-",IF(AND(AR469=AR469,OR(AS469="T",AS469="P")),VLOOKUP(AR469,D4TI!$D$7:$U$58,9,0),"-")))</f>
        <v>-</v>
      </c>
      <c r="AW469" s="75" t="str">
        <f>IF(AR469="","-",IF(VLOOKUP(AR469,D4TI!$D$7:$U$58,17,0)=0,"-",IF(AND(AR469=AR469,AS469="P"),VLOOKUP(AR469,D4TI!$D$7:$U$58,17,0),"-")))</f>
        <v>-</v>
      </c>
      <c r="AX469" s="76" t="str">
        <f>IF(AR469="","-",IF(VLOOKUP(AR469,D4TI!$D$7:$U$58,18,0)=0,"-",IF(AND(AR469=AR469,AS469="P"),VLOOKUP(AR469,D4TI!$D$7:$U$58,18,0),"-")))</f>
        <v>-</v>
      </c>
      <c r="AY469" s="83" t="s">
        <v>159</v>
      </c>
      <c r="AZ469" s="81"/>
      <c r="BA469" s="22"/>
      <c r="BB469" s="22"/>
      <c r="BC469" s="22"/>
      <c r="BD469" s="22"/>
      <c r="BE469" s="2"/>
      <c r="BF469" s="2"/>
      <c r="BG469" s="2"/>
      <c r="BH469" s="2"/>
      <c r="BI469" s="2"/>
      <c r="BJ469" s="2"/>
    </row>
    <row r="470" spans="1:62" ht="14.25" customHeight="1">
      <c r="A470" s="23">
        <v>9</v>
      </c>
      <c r="B470" s="38" t="s">
        <v>732</v>
      </c>
      <c r="C470" s="72"/>
      <c r="D470" s="82"/>
      <c r="E470" s="72"/>
      <c r="F470" s="75" t="str">
        <f>IF(D470="","-",IF(VLOOKUP(D470,'S1-TI'!$D$7:$U$58,7,0)=0,"-",IF(AND(D470=D470,OR(E470="T",E470="P")),VLOOKUP(D470,'S1-TI'!$D$7:$U$58,7,0),"-")))</f>
        <v>-</v>
      </c>
      <c r="G470" s="75" t="str">
        <f>IF(D470="","-",IF(VLOOKUP(D470,'S1-TI'!$D$7:$U$58,8,0)=0,"-",IF(AND(D470=D470,OR(E470="T",E470="P")),VLOOKUP(D470,'S1-TI'!$D$7:$U$58,8,0),"-")))</f>
        <v>-</v>
      </c>
      <c r="H470" s="75" t="str">
        <f>IF(D470="","-",IF(VLOOKUP(D470,'S1-TI'!$D$7:$U$58,9,0)=0,"-",IF(AND(D470=D470,OR(E470="T",E470="P")),VLOOKUP(D470,'S1-TI'!$D$7:$U$58,9,0),"-")))</f>
        <v>-</v>
      </c>
      <c r="I470" s="75" t="str">
        <f>IF(D470="","-",IF(VLOOKUP(D470,'S1-TI'!$D$7:$U$58,17,0)=0,"-",IF(AND(D470=D470,E470="P"),VLOOKUP(D470,'S1-TI'!$D$7:$U$58,17,0),"-")))</f>
        <v>-</v>
      </c>
      <c r="J470" s="76" t="str">
        <f>IF(D470="","-",IF(VLOOKUP(D470,'S1-TI'!$D$7:$U$58,18,0)=0,"-",IF(AND(D470=D470,E470="P"),VLOOKUP(D470,'S1-TI'!$D$7:$U$58,18,0),"-")))</f>
        <v>-</v>
      </c>
      <c r="K470" s="83" t="s">
        <v>162</v>
      </c>
      <c r="L470" s="81"/>
      <c r="M470" s="72"/>
      <c r="N470" s="82"/>
      <c r="O470" s="72"/>
      <c r="P470" s="75" t="str">
        <f>IF(N470="","-",IF(VLOOKUP(N470,'S1-TI'!$D$7:$U$58,7,0)=0,"-",IF(AND(N470=N470,OR(O470="T",O470="P")),VLOOKUP(N470,'S1-TI'!$D$7:$U$58,7,0),"-")))</f>
        <v>-</v>
      </c>
      <c r="Q470" s="75" t="str">
        <f>IF(N470="","-",IF(VLOOKUP(N470,'S1-TI'!$D$7:$U$58,8,0)=0,"-",IF(AND(N470=N470,OR(O470="T",O470="P")),VLOOKUP(N470,'S1-TI'!$D$7:$U$58,8,0),"-")))</f>
        <v>-</v>
      </c>
      <c r="R470" s="75" t="str">
        <f>IF(N470="","-",IF(VLOOKUP(N470,'S1-TI'!$D$7:$U$58,9,0)=0,"-",IF(AND(N470=N470,OR(O470="T",O470="P")),VLOOKUP(N470,'S1-TI'!$D$7:$U$58,9,0),"-")))</f>
        <v>-</v>
      </c>
      <c r="S470" s="75" t="str">
        <f>IF(N470="","-",IF(VLOOKUP(N470,'S1-TI'!$D$7:$U$58,17,0)=0,"-",IF(AND(N470=N470,O470="P"),VLOOKUP(N470,'S1-TI'!$D$7:$U$58,17,0),"-")))</f>
        <v>-</v>
      </c>
      <c r="T470" s="76" t="str">
        <f>IF(N470="","-",IF(VLOOKUP(N470,'S1-TI'!$D$7:$U$58,18,0)=0,"-",IF(AND(N470=N470,O470="P"),VLOOKUP(N470,'S1-TI'!$D$7:$U$58,18,0),"-")))</f>
        <v>-</v>
      </c>
      <c r="U470" s="83" t="s">
        <v>162</v>
      </c>
      <c r="V470" s="81"/>
      <c r="W470" s="72"/>
      <c r="X470" s="82"/>
      <c r="Y470" s="72"/>
      <c r="Z470" s="75" t="str">
        <f>IF(X470="","-",IF(VLOOKUP(X470,'S1-TI'!$D$7:$U$58,7,0)=0,"-",IF(AND(X470=X470,OR(Y470="T",Y470="P")),VLOOKUP(X470,'S1-TI'!$D$7:$U$58,7,0),"-")))</f>
        <v>-</v>
      </c>
      <c r="AA470" s="75" t="str">
        <f>IF(X470="","-",IF(VLOOKUP(X470,'S1-TI'!$D$7:$U$58,8,0)=0,"-",IF(AND(X470=X470,OR(Y470="T",Y470="P")),VLOOKUP(X470,'S1-TI'!$D$7:$U$58,8,0),"-")))</f>
        <v>-</v>
      </c>
      <c r="AB470" s="75" t="str">
        <f>IF(X470="","-",IF(VLOOKUP(X470,'S1-TI'!$D$7:$U$58,9,0)=0,"-",IF(AND(X470=X470,OR(Y470="T",Y470="P")),VLOOKUP(X470,'S1-TI'!$D$7:$U$58,9,0),"-")))</f>
        <v>-</v>
      </c>
      <c r="AC470" s="75" t="str">
        <f>IF(X470="","-",IF(VLOOKUP(X470,'S1-TI'!$D$7:$U$58,17,0)=0,"-",IF(AND(X470=X470,Y470="P"),VLOOKUP(X470,'S1-TI'!$D$7:$U$58,17,0),"-")))</f>
        <v>-</v>
      </c>
      <c r="AD470" s="76" t="str">
        <f>IF(X470="","-",IF(VLOOKUP(X470,'S1-TI'!$D$7:$U$58,18,0)=0,"-",IF(AND(X470=X470,Y470="P"),VLOOKUP(X470,'S1-TI'!$D$7:$U$58,18,0),"-")))</f>
        <v>-</v>
      </c>
      <c r="AE470" s="83" t="s">
        <v>162</v>
      </c>
      <c r="AF470" s="81"/>
      <c r="AG470" s="72"/>
      <c r="AH470" s="82"/>
      <c r="AI470" s="72"/>
      <c r="AJ470" s="75" t="str">
        <f>IF(AH470="","-",IF(VLOOKUP(AH470,'S1-TI'!$D$7:$U$58,7,0)=0,"-",IF(AND(AH470=AH470,OR(AI470="T",AI470="P")),VLOOKUP(AH470,'S1-TI'!$D$7:$U$58,7,0),"-")))</f>
        <v>-</v>
      </c>
      <c r="AK470" s="75" t="str">
        <f>IF(AH470="","-",IF(VLOOKUP(AH470,'S1-TI'!$D$7:$U$58,8,0)=0,"-",IF(AND(AH470=AH470,OR(AI470="T",AI470="P")),VLOOKUP(AH470,'S1-TI'!$D$7:$U$58,8,0),"-")))</f>
        <v>-</v>
      </c>
      <c r="AL470" s="75" t="str">
        <f>IF(AH470="","-",IF(VLOOKUP(AH470,'S1-TI'!$D$7:$U$58,9,0)=0,"-",IF(AND(AH470=AH470,OR(AI470="T",AI470="P")),VLOOKUP(AH470,'S1-TI'!$D$7:$U$58,9,0),"-")))</f>
        <v>-</v>
      </c>
      <c r="AM470" s="75" t="str">
        <f>IF(AH470="","-",IF(VLOOKUP(AH470,'S1-TI'!$D$7:$U$58,17,0)=0,"-",IF(AND(AH470=AH470,AI470="P"),VLOOKUP(AH470,'S1-TI'!$D$7:$U$58,17,0),"-")))</f>
        <v>-</v>
      </c>
      <c r="AN470" s="76" t="str">
        <f>IF(AH470="","-",IF(VLOOKUP(AH470,'S1-TI'!$D$7:$U$58,18,0)=0,"-",IF(AND(AH470=AH470,AI470="P"),VLOOKUP(AH470,'S1-TI'!$D$7:$U$58,18,0),"-")))</f>
        <v>-</v>
      </c>
      <c r="AO470" s="83" t="s">
        <v>162</v>
      </c>
      <c r="AP470" s="81"/>
      <c r="AQ470" s="72"/>
      <c r="AR470" s="82"/>
      <c r="AS470" s="72"/>
      <c r="AT470" s="75" t="str">
        <f>IF(AR470="","-",IF(VLOOKUP(AR470,'S1-TI'!$D$7:$U$58,7,0)=0,"-",IF(AND(AR470=AR470,OR(AS470="T",AS470="P")),VLOOKUP(AR470,'S1-TI'!$D$7:$U$58,7,0),"-")))</f>
        <v>-</v>
      </c>
      <c r="AU470" s="75" t="str">
        <f>IF(AR470="","-",IF(VLOOKUP(AR470,'S1-TI'!$D$7:$U$58,8,0)=0,"-",IF(AND(AR470=AR470,OR(AS470="T",AS470="P")),VLOOKUP(AR470,'S1-TI'!$D$7:$U$58,8,0),"-")))</f>
        <v>-</v>
      </c>
      <c r="AV470" s="75" t="str">
        <f>IF(AR470="","-",IF(VLOOKUP(AR470,'S1-TI'!$D$7:$U$58,9,0)=0,"-",IF(AND(AR470=AR470,OR(AS470="T",AS470="P")),VLOOKUP(AR470,'S1-TI'!$D$7:$U$58,9,0),"-")))</f>
        <v>-</v>
      </c>
      <c r="AW470" s="75" t="str">
        <f>IF(AR470="","-",IF(VLOOKUP(AR470,'S1-TI'!$D$7:$U$58,17,0)=0,"-",IF(AND(AR470=AR470,AS470="P"),VLOOKUP(AR470,'S1-TI'!$D$7:$U$58,17,0),"-")))</f>
        <v>-</v>
      </c>
      <c r="AX470" s="76" t="str">
        <f>IF(AR470="","-",IF(VLOOKUP(AR470,'S1-TI'!$D$7:$U$58,18,0)=0,"-",IF(AND(AR470=AR470,AS470="P"),VLOOKUP(AR470,'S1-TI'!$D$7:$U$58,18,0),"-")))</f>
        <v>-</v>
      </c>
      <c r="AY470" s="83" t="s">
        <v>162</v>
      </c>
      <c r="AZ470" s="81"/>
      <c r="BA470" s="22"/>
      <c r="BB470" s="22"/>
      <c r="BC470" s="22"/>
      <c r="BD470" s="22"/>
      <c r="BE470" s="2"/>
      <c r="BF470" s="2"/>
      <c r="BG470" s="2"/>
      <c r="BH470" s="2"/>
      <c r="BI470" s="2"/>
      <c r="BJ470" s="2"/>
    </row>
    <row r="471" spans="1:62" ht="14.25" customHeight="1">
      <c r="A471" s="23">
        <v>9</v>
      </c>
      <c r="B471" s="38" t="s">
        <v>732</v>
      </c>
      <c r="C471" s="72"/>
      <c r="D471" s="82"/>
      <c r="E471" s="72"/>
      <c r="F471" s="75" t="str">
        <f>IF(D471="","-",IF(VLOOKUP(D471,'S1-TI'!$D$7:$U$58,7,0)=0,"-",IF(AND(D471=D471,OR(E471="T",E471="P")),VLOOKUP(D471,'S1-TI'!$D$7:$U$58,7,0),"-")))</f>
        <v>-</v>
      </c>
      <c r="G471" s="75" t="str">
        <f>IF(D471="","-",IF(VLOOKUP(D471,'S1-TI'!$D$7:$U$58,8,0)=0,"-",IF(AND(D471=D471,OR(E471="T",E471="P")),VLOOKUP(D471,'S1-TI'!$D$7:$U$58,8,0),"-")))</f>
        <v>-</v>
      </c>
      <c r="H471" s="75" t="str">
        <f>IF(D471="","-",IF(VLOOKUP(D471,'S1-TI'!$D$7:$U$58,9,0)=0,"-",IF(AND(D471=D471,OR(E471="T",E471="P")),VLOOKUP(D471,'S1-TI'!$D$7:$U$58,9,0),"-")))</f>
        <v>-</v>
      </c>
      <c r="I471" s="75" t="str">
        <f>IF(D471="","-",IF(VLOOKUP(D471,'S1-TI'!$D$7:$U$58,17,0)=0,"-",IF(AND(D471=D471,E471="P"),VLOOKUP(D471,'S1-TI'!$D$7:$U$58,17,0),"-")))</f>
        <v>-</v>
      </c>
      <c r="J471" s="76" t="str">
        <f>IF(D471="","-",IF(VLOOKUP(D471,'S1-TI'!$D$7:$U$58,18,0)=0,"-",IF(AND(D471=D471,E471="P"),VLOOKUP(D471,'S1-TI'!$D$7:$U$58,18,0),"-")))</f>
        <v>-</v>
      </c>
      <c r="K471" s="83" t="s">
        <v>196</v>
      </c>
      <c r="L471" s="81"/>
      <c r="M471" s="72"/>
      <c r="N471" s="82"/>
      <c r="O471" s="72"/>
      <c r="P471" s="75" t="str">
        <f>IF(N471="","-",IF(VLOOKUP(N471,'S1-TI'!$D$7:$U$58,7,0)=0,"-",IF(AND(N471=N471,OR(O471="T",O471="P")),VLOOKUP(N471,'S1-TI'!$D$7:$U$58,7,0),"-")))</f>
        <v>-</v>
      </c>
      <c r="Q471" s="75" t="str">
        <f>IF(N471="","-",IF(VLOOKUP(N471,'S1-TI'!$D$7:$U$58,8,0)=0,"-",IF(AND(N471=N471,OR(O471="T",O471="P")),VLOOKUP(N471,'S1-TI'!$D$7:$U$58,8,0),"-")))</f>
        <v>-</v>
      </c>
      <c r="R471" s="75" t="str">
        <f>IF(N471="","-",IF(VLOOKUP(N471,'S1-TI'!$D$7:$U$58,9,0)=0,"-",IF(AND(N471=N471,OR(O471="T",O471="P")),VLOOKUP(N471,'S1-TI'!$D$7:$U$58,9,0),"-")))</f>
        <v>-</v>
      </c>
      <c r="S471" s="75" t="str">
        <f>IF(N471="","-",IF(VLOOKUP(N471,'S1-TI'!$D$7:$U$58,17,0)=0,"-",IF(AND(N471=N471,O471="P"),VLOOKUP(N471,'S1-TI'!$D$7:$U$58,17,0),"-")))</f>
        <v>-</v>
      </c>
      <c r="T471" s="76" t="str">
        <f>IF(N471="","-",IF(VLOOKUP(N471,'S1-TI'!$D$7:$U$58,18,0)=0,"-",IF(AND(N471=N471,O471="P"),VLOOKUP(N471,'S1-TI'!$D$7:$U$58,18,0),"-")))</f>
        <v>-</v>
      </c>
      <c r="U471" s="83" t="s">
        <v>196</v>
      </c>
      <c r="V471" s="81"/>
      <c r="W471" s="72"/>
      <c r="X471" s="82"/>
      <c r="Y471" s="72"/>
      <c r="Z471" s="75" t="str">
        <f>IF(X471="","-",IF(VLOOKUP(X471,'S1-TI'!$D$7:$U$58,7,0)=0,"-",IF(AND(X471=X471,OR(Y471="T",Y471="P")),VLOOKUP(X471,'S1-TI'!$D$7:$U$58,7,0),"-")))</f>
        <v>-</v>
      </c>
      <c r="AA471" s="75" t="str">
        <f>IF(X471="","-",IF(VLOOKUP(X471,'S1-TI'!$D$7:$U$58,8,0)=0,"-",IF(AND(X471=X471,OR(Y471="T",Y471="P")),VLOOKUP(X471,'S1-TI'!$D$7:$U$58,8,0),"-")))</f>
        <v>-</v>
      </c>
      <c r="AB471" s="75" t="str">
        <f>IF(X471="","-",IF(VLOOKUP(X471,'S1-TI'!$D$7:$U$58,9,0)=0,"-",IF(AND(X471=X471,OR(Y471="T",Y471="P")),VLOOKUP(X471,'S1-TI'!$D$7:$U$58,9,0),"-")))</f>
        <v>-</v>
      </c>
      <c r="AC471" s="75" t="str">
        <f>IF(X471="","-",IF(VLOOKUP(X471,'S1-TI'!$D$7:$U$58,17,0)=0,"-",IF(AND(X471=X471,Y471="P"),VLOOKUP(X471,'S1-TI'!$D$7:$U$58,17,0),"-")))</f>
        <v>-</v>
      </c>
      <c r="AD471" s="76" t="str">
        <f>IF(X471="","-",IF(VLOOKUP(X471,'S1-TI'!$D$7:$U$58,18,0)=0,"-",IF(AND(X471=X471,Y471="P"),VLOOKUP(X471,'S1-TI'!$D$7:$U$58,18,0),"-")))</f>
        <v>-</v>
      </c>
      <c r="AE471" s="83" t="s">
        <v>196</v>
      </c>
      <c r="AF471" s="81"/>
      <c r="AG471" s="72"/>
      <c r="AH471" s="82"/>
      <c r="AI471" s="72"/>
      <c r="AJ471" s="75" t="str">
        <f>IF(AH471="","-",IF(VLOOKUP(AH471,'S1-TI'!$D$7:$U$58,7,0)=0,"-",IF(AND(AH471=AH471,OR(AI471="T",AI471="P")),VLOOKUP(AH471,'S1-TI'!$D$7:$U$58,7,0),"-")))</f>
        <v>-</v>
      </c>
      <c r="AK471" s="75" t="str">
        <f>IF(AH471="","-",IF(VLOOKUP(AH471,'S1-TI'!$D$7:$U$58,8,0)=0,"-",IF(AND(AH471=AH471,OR(AI471="T",AI471="P")),VLOOKUP(AH471,'S1-TI'!$D$7:$U$58,8,0),"-")))</f>
        <v>-</v>
      </c>
      <c r="AL471" s="75" t="str">
        <f>IF(AH471="","-",IF(VLOOKUP(AH471,'S1-TI'!$D$7:$U$58,9,0)=0,"-",IF(AND(AH471=AH471,OR(AI471="T",AI471="P")),VLOOKUP(AH471,'S1-TI'!$D$7:$U$58,9,0),"-")))</f>
        <v>-</v>
      </c>
      <c r="AM471" s="75" t="str">
        <f>IF(AH471="","-",IF(VLOOKUP(AH471,'S1-TI'!$D$7:$U$58,17,0)=0,"-",IF(AND(AH471=AH471,AI471="P"),VLOOKUP(AH471,'S1-TI'!$D$7:$U$58,17,0),"-")))</f>
        <v>-</v>
      </c>
      <c r="AN471" s="76" t="str">
        <f>IF(AH471="","-",IF(VLOOKUP(AH471,'S1-TI'!$D$7:$U$58,18,0)=0,"-",IF(AND(AH471=AH471,AI471="P"),VLOOKUP(AH471,'S1-TI'!$D$7:$U$58,18,0),"-")))</f>
        <v>-</v>
      </c>
      <c r="AO471" s="83" t="s">
        <v>196</v>
      </c>
      <c r="AP471" s="81"/>
      <c r="AQ471" s="72"/>
      <c r="AR471" s="82"/>
      <c r="AS471" s="72"/>
      <c r="AT471" s="75" t="str">
        <f>IF(AR471="","-",IF(VLOOKUP(AR471,'S1-TI'!$D$7:$U$58,7,0)=0,"-",IF(AND(AR471=AR471,OR(AS471="T",AS471="P")),VLOOKUP(AR471,'S1-TI'!$D$7:$U$58,7,0),"-")))</f>
        <v>-</v>
      </c>
      <c r="AU471" s="75" t="str">
        <f>IF(AR471="","-",IF(VLOOKUP(AR471,'S1-TI'!$D$7:$U$58,8,0)=0,"-",IF(AND(AR471=AR471,OR(AS471="T",AS471="P")),VLOOKUP(AR471,'S1-TI'!$D$7:$U$58,8,0),"-")))</f>
        <v>-</v>
      </c>
      <c r="AV471" s="75" t="str">
        <f>IF(AR471="","-",IF(VLOOKUP(AR471,'S1-TI'!$D$7:$U$58,9,0)=0,"-",IF(AND(AR471=AR471,OR(AS471="T",AS471="P")),VLOOKUP(AR471,'S1-TI'!$D$7:$U$58,9,0),"-")))</f>
        <v>-</v>
      </c>
      <c r="AW471" s="75" t="str">
        <f>IF(AR471="","-",IF(VLOOKUP(AR471,'S1-TI'!$D$7:$U$58,17,0)=0,"-",IF(AND(AR471=AR471,AS471="P"),VLOOKUP(AR471,'S1-TI'!$D$7:$U$58,17,0),"-")))</f>
        <v>-</v>
      </c>
      <c r="AX471" s="76" t="str">
        <f>IF(AR471="","-",IF(VLOOKUP(AR471,'S1-TI'!$D$7:$U$58,18,0)=0,"-",IF(AND(AR471=AR471,AS471="P"),VLOOKUP(AR471,'S1-TI'!$D$7:$U$58,18,0),"-")))</f>
        <v>-</v>
      </c>
      <c r="AY471" s="83" t="s">
        <v>196</v>
      </c>
      <c r="AZ471" s="81"/>
      <c r="BA471" s="22"/>
      <c r="BB471" s="22"/>
      <c r="BC471" s="22"/>
      <c r="BD471" s="22"/>
      <c r="BE471" s="2"/>
      <c r="BF471" s="2"/>
      <c r="BG471" s="2"/>
      <c r="BH471" s="2"/>
      <c r="BI471" s="2"/>
      <c r="BJ471" s="2"/>
    </row>
    <row r="472" spans="1:62" ht="14.25" customHeight="1">
      <c r="A472" s="23">
        <v>9</v>
      </c>
      <c r="B472" s="38" t="s">
        <v>732</v>
      </c>
      <c r="C472" s="72"/>
      <c r="D472" s="82"/>
      <c r="E472" s="72"/>
      <c r="F472" s="75" t="str">
        <f>IF(D472="","-",IF(VLOOKUP(D472,'S1-SI'!$D$7:$U$58,7,0)=0,"-",IF(AND(D472=D472,OR(E472="T",E472="P")),VLOOKUP(D472,'S1-SI'!$D$7:$U$58,7,0),"-")))</f>
        <v>-</v>
      </c>
      <c r="G472" s="75" t="str">
        <f>IF(D472="","-",IF(VLOOKUP(D472,'S1-SI'!$D$7:$U$58,8,0)=0,"-",IF(AND(D472=D472,OR(E472="T",E472="P")),VLOOKUP(D472,'S1-SI'!$D$7:$U$58,8,0),"-")))</f>
        <v>-</v>
      </c>
      <c r="H472" s="75" t="str">
        <f>IF(D472="","-",IF(VLOOKUP(D472,'S1-SI'!$D$7:$U$58,9,0)=0,"-",IF(AND(D472=D472,OR(E472="T",E472="P")),VLOOKUP(D472,'S1-SI'!$D$7:$U$58,9,0),"-")))</f>
        <v>-</v>
      </c>
      <c r="I472" s="75" t="str">
        <f>IF(D472="","-",IF(VLOOKUP(D472,'S1-SI'!$D$7:$U$58,17,0)=0,"-",IF(AND(D472=D472,E472="P"),VLOOKUP(D472,'S1-SI'!$D$7:$U$58,17,0),"-")))</f>
        <v>-</v>
      </c>
      <c r="J472" s="76" t="str">
        <f>IF(D472="","-",IF(VLOOKUP(D472,'S1-SI'!$D$7:$U$58,18,0)=0,"-",IF(AND(D472=D472,E472="P"),VLOOKUP(D472,'S1-SI'!$D$7:$U$58,18,0),"-")))</f>
        <v>-</v>
      </c>
      <c r="K472" s="77" t="s">
        <v>214</v>
      </c>
      <c r="L472" s="81"/>
      <c r="M472" s="72"/>
      <c r="N472" s="82"/>
      <c r="O472" s="72"/>
      <c r="P472" s="75" t="str">
        <f>IF(N472="","-",IF(VLOOKUP(N472,'S1-SI'!$D$7:$U$58,7,0)=0,"-",IF(AND(N472=N472,OR(O472="T",O472="P")),VLOOKUP(N472,'S1-SI'!$D$7:$U$58,7,0),"-")))</f>
        <v>-</v>
      </c>
      <c r="Q472" s="75" t="str">
        <f>IF(N472="","-",IF(VLOOKUP(N472,'S1-SI'!$D$7:$U$58,8,0)=0,"-",IF(AND(N472=N472,OR(O472="T",O472="P")),VLOOKUP(N472,'S1-SI'!$D$7:$U$58,8,0),"-")))</f>
        <v>-</v>
      </c>
      <c r="R472" s="75" t="str">
        <f>IF(N472="","-",IF(VLOOKUP(N472,'S1-SI'!$D$7:$U$58,9,0)=0,"-",IF(AND(N472=N472,OR(O472="T",O472="P")),VLOOKUP(N472,'S1-SI'!$D$7:$U$58,9,0),"-")))</f>
        <v>-</v>
      </c>
      <c r="S472" s="75" t="str">
        <f>IF(N472="","-",IF(VLOOKUP(N472,'S1-SI'!$D$7:$U$58,17,0)=0,"-",IF(AND(N472=N472,O472="P"),VLOOKUP(N472,'S1-SI'!$D$7:$U$58,17,0),"-")))</f>
        <v>-</v>
      </c>
      <c r="T472" s="76" t="str">
        <f>IF(N472="","-",IF(VLOOKUP(N472,'S1-SI'!$D$7:$U$58,18,0)=0,"-",IF(AND(N472=N472,O472="P"),VLOOKUP(N472,'S1-SI'!$D$7:$U$58,18,0),"-")))</f>
        <v>-</v>
      </c>
      <c r="U472" s="79" t="s">
        <v>214</v>
      </c>
      <c r="V472" s="81"/>
      <c r="W472" s="72"/>
      <c r="X472" s="82"/>
      <c r="Y472" s="72"/>
      <c r="Z472" s="75" t="str">
        <f>IF(X472="","-",IF(VLOOKUP(X472,'S1-SI'!$D$7:$U$58,7,0)=0,"-",IF(AND(X472=X472,OR(Y472="T",Y472="P")),VLOOKUP(X472,'S1-SI'!$D$7:$U$58,7,0),"-")))</f>
        <v>-</v>
      </c>
      <c r="AA472" s="75" t="str">
        <f>IF(X472="","-",IF(VLOOKUP(X472,'S1-SI'!$D$7:$U$58,8,0)=0,"-",IF(AND(X472=X472,OR(Y472="T",Y472="P")),VLOOKUP(X472,'S1-SI'!$D$7:$U$58,8,0),"-")))</f>
        <v>-</v>
      </c>
      <c r="AB472" s="75" t="str">
        <f>IF(X472="","-",IF(VLOOKUP(X472,'S1-SI'!$D$7:$U$58,9,0)=0,"-",IF(AND(X472=X472,OR(Y472="T",Y472="P")),VLOOKUP(X472,'S1-SI'!$D$7:$U$58,9,0),"-")))</f>
        <v>-</v>
      </c>
      <c r="AC472" s="75" t="str">
        <f>IF(X472="","-",IF(VLOOKUP(X472,'S1-SI'!$D$7:$U$58,17,0)=0,"-",IF(AND(X472=X472,Y472="P"),VLOOKUP(X472,'S1-SI'!$D$7:$U$58,17,0),"-")))</f>
        <v>-</v>
      </c>
      <c r="AD472" s="76" t="str">
        <f>IF(X472="","-",IF(VLOOKUP(X472,'S1-SI'!$D$7:$U$58,18,0)=0,"-",IF(AND(X472=X472,Y472="P"),VLOOKUP(X472,'S1-SI'!$D$7:$U$58,18,0),"-")))</f>
        <v>-</v>
      </c>
      <c r="AE472" s="79" t="s">
        <v>214</v>
      </c>
      <c r="AF472" s="81"/>
      <c r="AG472" s="72"/>
      <c r="AH472" s="82"/>
      <c r="AI472" s="72"/>
      <c r="AJ472" s="75" t="str">
        <f>IF(AH472="","-",IF(VLOOKUP(AH472,'S1-SI'!$D$7:$U$58,7,0)=0,"-",IF(AND(AH472=AH472,OR(AI472="T",AI472="P")),VLOOKUP(AH472,'S1-SI'!$D$7:$U$58,7,0),"-")))</f>
        <v>-</v>
      </c>
      <c r="AK472" s="75" t="str">
        <f>IF(AH472="","-",IF(VLOOKUP(AH472,'S1-SI'!$D$7:$U$58,8,0)=0,"-",IF(AND(AH472=AH472,OR(AI472="T",AI472="P")),VLOOKUP(AH472,'S1-SI'!$D$7:$U$58,8,0),"-")))</f>
        <v>-</v>
      </c>
      <c r="AL472" s="75" t="str">
        <f>IF(AH472="","-",IF(VLOOKUP(AH472,'S1-SI'!$D$7:$U$58,9,0)=0,"-",IF(AND(AH472=AH472,OR(AI472="T",AI472="P")),VLOOKUP(AH472,'S1-SI'!$D$7:$U$58,9,0),"-")))</f>
        <v>-</v>
      </c>
      <c r="AM472" s="75" t="str">
        <f>IF(AH472="","-",IF(VLOOKUP(AH472,'S1-SI'!$D$7:$U$58,17,0)=0,"-",IF(AND(AH472=AH472,AI472="P"),VLOOKUP(AH472,'S1-SI'!$D$7:$U$58,17,0),"-")))</f>
        <v>-</v>
      </c>
      <c r="AN472" s="76" t="str">
        <f>IF(AH472="","-",IF(VLOOKUP(AH472,'S1-SI'!$D$7:$U$58,18,0)=0,"-",IF(AND(AH472=AH472,AI472="P"),VLOOKUP(AH472,'S1-SI'!$D$7:$U$58,18,0),"-")))</f>
        <v>-</v>
      </c>
      <c r="AO472" s="79" t="s">
        <v>214</v>
      </c>
      <c r="AP472" s="81"/>
      <c r="AQ472" s="72"/>
      <c r="AR472" s="82"/>
      <c r="AS472" s="72"/>
      <c r="AT472" s="75" t="str">
        <f>IF(AR472="","-",IF(VLOOKUP(AR472,'S1-SI'!$D$7:$U$58,7,0)=0,"-",IF(AND(AR472=AR472,OR(AS472="T",AS472="P")),VLOOKUP(AR472,'S1-SI'!$D$7:$U$58,7,0),"-")))</f>
        <v>-</v>
      </c>
      <c r="AU472" s="75" t="str">
        <f>IF(AR472="","-",IF(VLOOKUP(AR472,'S1-SI'!$D$7:$U$58,8,0)=0,"-",IF(AND(AR472=AR472,OR(AS472="T",AS472="P")),VLOOKUP(AR472,'S1-SI'!$D$7:$U$58,8,0),"-")))</f>
        <v>-</v>
      </c>
      <c r="AV472" s="75" t="str">
        <f>IF(AR472="","-",IF(VLOOKUP(AR472,'S1-SI'!$D$7:$U$58,9,0)=0,"-",IF(AND(AR472=AR472,OR(AS472="T",AS472="P")),VLOOKUP(AR472,'S1-SI'!$D$7:$U$58,9,0),"-")))</f>
        <v>-</v>
      </c>
      <c r="AW472" s="75" t="str">
        <f>IF(AR472="","-",IF(VLOOKUP(AR472,'S1-SI'!$D$7:$U$58,17,0)=0,"-",IF(AND(AR472=AR472,AS472="P"),VLOOKUP(AR472,'S1-SI'!$D$7:$U$58,17,0),"-")))</f>
        <v>-</v>
      </c>
      <c r="AX472" s="76" t="str">
        <f>IF(AR472="","-",IF(VLOOKUP(AR472,'S1-SI'!$D$7:$U$58,18,0)=0,"-",IF(AND(AR472=AR472,AS472="P"),VLOOKUP(AR472,'S1-SI'!$D$7:$U$58,18,0),"-")))</f>
        <v>-</v>
      </c>
      <c r="AY472" s="79" t="s">
        <v>214</v>
      </c>
      <c r="AZ472" s="81"/>
      <c r="BA472" s="22"/>
      <c r="BB472" s="22"/>
      <c r="BC472" s="22"/>
      <c r="BD472" s="22"/>
      <c r="BE472" s="2"/>
      <c r="BF472" s="2"/>
      <c r="BG472" s="2"/>
      <c r="BH472" s="2"/>
      <c r="BI472" s="2"/>
      <c r="BJ472" s="2"/>
    </row>
    <row r="473" spans="1:62" ht="14.25" customHeight="1">
      <c r="A473" s="23">
        <v>9</v>
      </c>
      <c r="B473" s="38" t="s">
        <v>732</v>
      </c>
      <c r="C473" s="72"/>
      <c r="D473" s="82"/>
      <c r="E473" s="72"/>
      <c r="F473" s="75" t="str">
        <f>IF(D473="","-",IF(VLOOKUP(D473,'S1-SI'!$D$7:$U$58,7,0)=0,"-",IF(AND(D473=D473,OR(E473="T",E473="P")),VLOOKUP(D473,'S1-SI'!$D$7:$U$58,7,0),"-")))</f>
        <v>-</v>
      </c>
      <c r="G473" s="75" t="str">
        <f>IF(D473="","-",IF(VLOOKUP(D473,'S1-SI'!$D$7:$U$58,8,0)=0,"-",IF(AND(D473=D473,OR(E473="T",E473="P")),VLOOKUP(D473,'S1-SI'!$D$7:$U$58,8,0),"-")))</f>
        <v>-</v>
      </c>
      <c r="H473" s="75" t="str">
        <f>IF(D473="","-",IF(VLOOKUP(D473,'S1-SI'!$D$7:$U$58,9,0)=0,"-",IF(AND(D473=D473,OR(E473="T",E473="P")),VLOOKUP(D473,'S1-SI'!$D$7:$U$58,9,0),"-")))</f>
        <v>-</v>
      </c>
      <c r="I473" s="75" t="str">
        <f>IF(D473="","-",IF(VLOOKUP(D473,'S1-SI'!$D$7:$U$58,17,0)=0,"-",IF(AND(D473=D473,E473="P"),VLOOKUP(D473,'S1-SI'!$D$7:$U$58,17,0),"-")))</f>
        <v>-</v>
      </c>
      <c r="J473" s="76" t="str">
        <f>IF(D473="","-",IF(VLOOKUP(D473,'S1-SI'!$D$7:$U$58,18,0)=0,"-",IF(AND(D473=D473,E473="P"),VLOOKUP(D473,'S1-SI'!$D$7:$U$58,18,0),"-")))</f>
        <v>-</v>
      </c>
      <c r="K473" s="77" t="s">
        <v>226</v>
      </c>
      <c r="L473" s="81"/>
      <c r="M473" s="72"/>
      <c r="N473" s="82"/>
      <c r="O473" s="72"/>
      <c r="P473" s="75" t="str">
        <f>IF(N473="","-",IF(VLOOKUP(N473,'S1-SI'!$D$7:$U$58,7,0)=0,"-",IF(AND(N473=N473,OR(O473="T",O473="P")),VLOOKUP(N473,'S1-SI'!$D$7:$U$58,7,0),"-")))</f>
        <v>-</v>
      </c>
      <c r="Q473" s="75" t="str">
        <f>IF(N473="","-",IF(VLOOKUP(N473,'S1-SI'!$D$7:$U$58,8,0)=0,"-",IF(AND(N473=N473,OR(O473="T",O473="P")),VLOOKUP(N473,'S1-SI'!$D$7:$U$58,8,0),"-")))</f>
        <v>-</v>
      </c>
      <c r="R473" s="75" t="str">
        <f>IF(N473="","-",IF(VLOOKUP(N473,'S1-SI'!$D$7:$U$58,9,0)=0,"-",IF(AND(N473=N473,OR(O473="T",O473="P")),VLOOKUP(N473,'S1-SI'!$D$7:$U$58,9,0),"-")))</f>
        <v>-</v>
      </c>
      <c r="S473" s="75" t="str">
        <f>IF(N473="","-",IF(VLOOKUP(N473,'S1-SI'!$D$7:$U$58,17,0)=0,"-",IF(AND(N473=N473,O473="P"),VLOOKUP(N473,'S1-SI'!$D$7:$U$58,17,0),"-")))</f>
        <v>-</v>
      </c>
      <c r="T473" s="76" t="str">
        <f>IF(N473="","-",IF(VLOOKUP(N473,'S1-SI'!$D$7:$U$58,18,0)=0,"-",IF(AND(N473=N473,O473="P"),VLOOKUP(N473,'S1-SI'!$D$7:$U$58,18,0),"-")))</f>
        <v>-</v>
      </c>
      <c r="U473" s="79" t="s">
        <v>226</v>
      </c>
      <c r="V473" s="81"/>
      <c r="W473" s="72"/>
      <c r="X473" s="82"/>
      <c r="Y473" s="72"/>
      <c r="Z473" s="75" t="str">
        <f>IF(X473="","-",IF(VLOOKUP(X473,'S1-SI'!$D$7:$U$58,7,0)=0,"-",IF(AND(X473=X473,OR(Y473="T",Y473="P")),VLOOKUP(X473,'S1-SI'!$D$7:$U$58,7,0),"-")))</f>
        <v>-</v>
      </c>
      <c r="AA473" s="75" t="str">
        <f>IF(X473="","-",IF(VLOOKUP(X473,'S1-SI'!$D$7:$U$58,8,0)=0,"-",IF(AND(X473=X473,OR(Y473="T",Y473="P")),VLOOKUP(X473,'S1-SI'!$D$7:$U$58,8,0),"-")))</f>
        <v>-</v>
      </c>
      <c r="AB473" s="75" t="str">
        <f>IF(X473="","-",IF(VLOOKUP(X473,'S1-SI'!$D$7:$U$58,9,0)=0,"-",IF(AND(X473=X473,OR(Y473="T",Y473="P")),VLOOKUP(X473,'S1-SI'!$D$7:$U$58,9,0),"-")))</f>
        <v>-</v>
      </c>
      <c r="AC473" s="75" t="str">
        <f>IF(X473="","-",IF(VLOOKUP(X473,'S1-SI'!$D$7:$U$58,17,0)=0,"-",IF(AND(X473=X473,Y473="P"),VLOOKUP(X473,'S1-SI'!$D$7:$U$58,17,0),"-")))</f>
        <v>-</v>
      </c>
      <c r="AD473" s="76" t="str">
        <f>IF(X473="","-",IF(VLOOKUP(X473,'S1-SI'!$D$7:$U$58,18,0)=0,"-",IF(AND(X473=X473,Y473="P"),VLOOKUP(X473,'S1-SI'!$D$7:$U$58,18,0),"-")))</f>
        <v>-</v>
      </c>
      <c r="AE473" s="79" t="s">
        <v>226</v>
      </c>
      <c r="AF473" s="81"/>
      <c r="AG473" s="72"/>
      <c r="AH473" s="82"/>
      <c r="AI473" s="72"/>
      <c r="AJ473" s="75" t="str">
        <f>IF(AH473="","-",IF(VLOOKUP(AH473,'S1-SI'!$D$7:$U$58,7,0)=0,"-",IF(AND(AH473=AH473,OR(AI473="T",AI473="P")),VLOOKUP(AH473,'S1-SI'!$D$7:$U$58,7,0),"-")))</f>
        <v>-</v>
      </c>
      <c r="AK473" s="75" t="str">
        <f>IF(AH473="","-",IF(VLOOKUP(AH473,'S1-SI'!$D$7:$U$58,8,0)=0,"-",IF(AND(AH473=AH473,OR(AI473="T",AI473="P")),VLOOKUP(AH473,'S1-SI'!$D$7:$U$58,8,0),"-")))</f>
        <v>-</v>
      </c>
      <c r="AL473" s="75" t="str">
        <f>IF(AH473="","-",IF(VLOOKUP(AH473,'S1-SI'!$D$7:$U$58,9,0)=0,"-",IF(AND(AH473=AH473,OR(AI473="T",AI473="P")),VLOOKUP(AH473,'S1-SI'!$D$7:$U$58,9,0),"-")))</f>
        <v>-</v>
      </c>
      <c r="AM473" s="75" t="str">
        <f>IF(AH473="","-",IF(VLOOKUP(AH473,'S1-SI'!$D$7:$U$58,17,0)=0,"-",IF(AND(AH473=AH473,AI473="P"),VLOOKUP(AH473,'S1-SI'!$D$7:$U$58,17,0),"-")))</f>
        <v>-</v>
      </c>
      <c r="AN473" s="76" t="str">
        <f>IF(AH473="","-",IF(VLOOKUP(AH473,'S1-SI'!$D$7:$U$58,18,0)=0,"-",IF(AND(AH473=AH473,AI473="P"),VLOOKUP(AH473,'S1-SI'!$D$7:$U$58,18,0),"-")))</f>
        <v>-</v>
      </c>
      <c r="AO473" s="79" t="s">
        <v>226</v>
      </c>
      <c r="AP473" s="81"/>
      <c r="AQ473" s="72"/>
      <c r="AR473" s="82"/>
      <c r="AS473" s="72"/>
      <c r="AT473" s="75" t="str">
        <f>IF(AR473="","-",IF(VLOOKUP(AR473,'S1-SI'!$D$7:$U$58,7,0)=0,"-",IF(AND(AR473=AR473,OR(AS473="T",AS473="P")),VLOOKUP(AR473,'S1-SI'!$D$7:$U$58,7,0),"-")))</f>
        <v>-</v>
      </c>
      <c r="AU473" s="75" t="str">
        <f>IF(AR473="","-",IF(VLOOKUP(AR473,'S1-SI'!$D$7:$U$58,8,0)=0,"-",IF(AND(AR473=AR473,OR(AS473="T",AS473="P")),VLOOKUP(AR473,'S1-SI'!$D$7:$U$58,8,0),"-")))</f>
        <v>-</v>
      </c>
      <c r="AV473" s="75" t="str">
        <f>IF(AR473="","-",IF(VLOOKUP(AR473,'S1-SI'!$D$7:$U$58,9,0)=0,"-",IF(AND(AR473=AR473,OR(AS473="T",AS473="P")),VLOOKUP(AR473,'S1-SI'!$D$7:$U$58,9,0),"-")))</f>
        <v>-</v>
      </c>
      <c r="AW473" s="75" t="str">
        <f>IF(AR473="","-",IF(VLOOKUP(AR473,'S1-SI'!$D$7:$U$58,17,0)=0,"-",IF(AND(AR473=AR473,AS473="P"),VLOOKUP(AR473,'S1-SI'!$D$7:$U$58,17,0),"-")))</f>
        <v>-</v>
      </c>
      <c r="AX473" s="76" t="str">
        <f>IF(AR473="","-",IF(VLOOKUP(AR473,'S1-SI'!$D$7:$U$58,18,0)=0,"-",IF(AND(AR473=AR473,AS473="P"),VLOOKUP(AR473,'S1-SI'!$D$7:$U$58,18,0),"-")))</f>
        <v>-</v>
      </c>
      <c r="AY473" s="79" t="s">
        <v>226</v>
      </c>
      <c r="AZ473" s="81"/>
      <c r="BA473" s="22"/>
      <c r="BB473" s="22"/>
      <c r="BC473" s="22"/>
      <c r="BD473" s="22"/>
      <c r="BE473" s="2"/>
      <c r="BF473" s="2"/>
      <c r="BG473" s="2"/>
      <c r="BH473" s="2"/>
      <c r="BI473" s="2"/>
      <c r="BJ473" s="2"/>
    </row>
    <row r="474" spans="1:62" ht="14.25" customHeight="1">
      <c r="A474" s="23">
        <v>9</v>
      </c>
      <c r="B474" s="38" t="s">
        <v>732</v>
      </c>
      <c r="C474" s="72"/>
      <c r="D474" s="82"/>
      <c r="E474" s="72"/>
      <c r="F474" s="75" t="str">
        <f>IF(D474="","-",IF(VLOOKUP(D474,'S1-TE'!$D$7:$U$58,7,0)=0,"-",IF(AND(D474=D474,OR(E474="T",E474="P")),VLOOKUP(D474,'S1-TE'!$D$7:$U$58,7,0),"-")))</f>
        <v>-</v>
      </c>
      <c r="G474" s="75" t="str">
        <f>IF(D474="","-",IF(VLOOKUP(D474,'S1-TE'!$D$7:$U$58,8,0)=0,"-",IF(AND(D474=D474,OR(E474="T",E474="P")),VLOOKUP(D474,'S1-TE'!$D$7:$U$58,8,0),"-")))</f>
        <v>-</v>
      </c>
      <c r="H474" s="75" t="str">
        <f>IF(D474="","-",IF(VLOOKUP(D474,'S1-TE'!$D$7:$U$58,9,0)=0,"-",IF(AND(D474=D474,OR(E474="T",E474="P")),VLOOKUP(D474,'S1-TE'!$D$7:$U$58,9,0),"-")))</f>
        <v>-</v>
      </c>
      <c r="I474" s="75" t="str">
        <f>IF(D474="","-",IF(VLOOKUP(D474,'S1-TE'!$D$7:$U$58,17,0)=0,"-",IF(AND(D474=D474,E474="P"),VLOOKUP(D474,'S1-TE'!$D$7:$U$58,17,0),"-")))</f>
        <v>-</v>
      </c>
      <c r="J474" s="76" t="str">
        <f>IF(D474="","-",IF(VLOOKUP(D474,'S1-TE'!$D$7:$U$58,18,0)=0,"-",IF(AND(D474=D474,E474="P"),VLOOKUP(D474,'S1-TE'!$D$7:$U$58,18,0),"-")))</f>
        <v>-</v>
      </c>
      <c r="K474" s="77" t="s">
        <v>233</v>
      </c>
      <c r="L474" s="146"/>
      <c r="M474" s="72"/>
      <c r="N474" s="82"/>
      <c r="O474" s="72"/>
      <c r="P474" s="75" t="str">
        <f>IF(N474="","-",IF(VLOOKUP(N474,'S1-TE'!$D$7:$U$58,7,0)=0,"-",IF(AND(N474=N474,OR(O474="T",O474="P")),VLOOKUP(N474,'S1-TE'!$D$7:$U$58,7,0),"-")))</f>
        <v>-</v>
      </c>
      <c r="Q474" s="75" t="str">
        <f>IF(N474="","-",IF(VLOOKUP(N474,'S1-TE'!$D$7:$U$58,8,0)=0,"-",IF(AND(N474=N474,OR(O474="T",O474="P")),VLOOKUP(N474,'S1-TE'!$D$7:$U$58,8,0),"-")))</f>
        <v>-</v>
      </c>
      <c r="R474" s="75" t="str">
        <f>IF(N474="","-",IF(VLOOKUP(N474,'S1-TE'!$D$7:$U$58,9,0)=0,"-",IF(AND(N474=N474,OR(O474="T",O474="P")),VLOOKUP(N474,'S1-TE'!$D$7:$U$58,9,0),"-")))</f>
        <v>-</v>
      </c>
      <c r="S474" s="75" t="str">
        <f>IF(N474="","-",IF(VLOOKUP(N474,'S1-TE'!$D$7:$U$58,17,0)=0,"-",IF(AND(N474=N474,O474="P"),VLOOKUP(N474,'S1-TE'!$D$7:$U$58,17,0),"-")))</f>
        <v>-</v>
      </c>
      <c r="T474" s="76" t="str">
        <f>IF(N474="","-",IF(VLOOKUP(N474,'S1-TE'!$D$7:$U$58,18,0)=0,"-",IF(AND(N474=N474,O474="P"),VLOOKUP(N474,'S1-TE'!$D$7:$U$58,18,0),"-")))</f>
        <v>-</v>
      </c>
      <c r="U474" s="79" t="s">
        <v>233</v>
      </c>
      <c r="V474" s="146"/>
      <c r="W474" s="72"/>
      <c r="X474" s="82"/>
      <c r="Y474" s="72"/>
      <c r="Z474" s="75" t="str">
        <f>IF(X474="","-",IF(VLOOKUP(X474,'S1-TE'!$D$7:$U$58,7,0)=0,"-",IF(AND(X474=X474,OR(Y474="T",Y474="P")),VLOOKUP(X474,'S1-TE'!$D$7:$U$58,7,0),"-")))</f>
        <v>-</v>
      </c>
      <c r="AA474" s="75" t="str">
        <f>IF(X474="","-",IF(VLOOKUP(X474,'S1-TE'!$D$7:$U$58,8,0)=0,"-",IF(AND(X474=X474,OR(Y474="T",Y474="P")),VLOOKUP(X474,'S1-TE'!$D$7:$U$58,8,0),"-")))</f>
        <v>-</v>
      </c>
      <c r="AB474" s="75" t="str">
        <f>IF(X474="","-",IF(VLOOKUP(X474,'S1-TE'!$D$7:$U$58,9,0)=0,"-",IF(AND(X474=X474,OR(Y474="T",Y474="P")),VLOOKUP(X474,'S1-TE'!$D$7:$U$58,9,0),"-")))</f>
        <v>-</v>
      </c>
      <c r="AC474" s="75" t="str">
        <f>IF(X474="","-",IF(VLOOKUP(X474,'S1-TE'!$D$7:$U$58,17,0)=0,"-",IF(AND(X474=X474,Y474="P"),VLOOKUP(X474,'S1-TE'!$D$7:$U$58,17,0),"-")))</f>
        <v>-</v>
      </c>
      <c r="AD474" s="76" t="str">
        <f>IF(X474="","-",IF(VLOOKUP(X474,'S1-TE'!$D$7:$U$58,18,0)=0,"-",IF(AND(X474=X474,Y474="P"),VLOOKUP(X474,'S1-TE'!$D$7:$U$58,18,0),"-")))</f>
        <v>-</v>
      </c>
      <c r="AE474" s="79" t="s">
        <v>233</v>
      </c>
      <c r="AF474" s="146"/>
      <c r="AG474" s="72"/>
      <c r="AH474" s="82"/>
      <c r="AI474" s="72"/>
      <c r="AJ474" s="75" t="str">
        <f>IF(AH474="","-",IF(VLOOKUP(AH474,'S1-TE'!$D$7:$U$58,7,0)=0,"-",IF(AND(AH474=AH474,OR(AI474="T",AI474="P")),VLOOKUP(AH474,'S1-TE'!$D$7:$U$58,7,0),"-")))</f>
        <v>-</v>
      </c>
      <c r="AK474" s="75" t="str">
        <f>IF(AH474="","-",IF(VLOOKUP(AH474,'S1-TE'!$D$7:$U$58,8,0)=0,"-",IF(AND(AH474=AH474,OR(AI474="T",AI474="P")),VLOOKUP(AH474,'S1-TE'!$D$7:$U$58,8,0),"-")))</f>
        <v>-</v>
      </c>
      <c r="AL474" s="75" t="str">
        <f>IF(AH474="","-",IF(VLOOKUP(AH474,'S1-TE'!$D$7:$U$58,9,0)=0,"-",IF(AND(AH474=AH474,OR(AI474="T",AI474="P")),VLOOKUP(AH474,'S1-TE'!$D$7:$U$58,9,0),"-")))</f>
        <v>-</v>
      </c>
      <c r="AM474" s="75" t="str">
        <f>IF(AH474="","-",IF(VLOOKUP(AH474,'S1-TE'!$D$7:$U$58,17,0)=0,"-",IF(AND(AH474=AH474,AI474="P"),VLOOKUP(AH474,'S1-TE'!$D$7:$U$58,17,0),"-")))</f>
        <v>-</v>
      </c>
      <c r="AN474" s="76" t="str">
        <f>IF(AH474="","-",IF(VLOOKUP(AH474,'S1-TE'!$D$7:$U$58,18,0)=0,"-",IF(AND(AH474=AH474,AI474="P"),VLOOKUP(AH474,'S1-TE'!$D$7:$U$58,18,0),"-")))</f>
        <v>-</v>
      </c>
      <c r="AO474" s="79" t="s">
        <v>233</v>
      </c>
      <c r="AP474" s="146"/>
      <c r="AQ474" s="72"/>
      <c r="AR474" s="82"/>
      <c r="AS474" s="72"/>
      <c r="AT474" s="75" t="str">
        <f>IF(AR474="","-",IF(VLOOKUP(AR474,'S1-TE'!$D$7:$U$58,7,0)=0,"-",IF(AND(AR474=AR474,OR(AS474="T",AS474="P")),VLOOKUP(AR474,'S1-TE'!$D$7:$U$58,7,0),"-")))</f>
        <v>-</v>
      </c>
      <c r="AU474" s="75" t="str">
        <f>IF(AR474="","-",IF(VLOOKUP(AR474,'S1-TE'!$D$7:$U$58,8,0)=0,"-",IF(AND(AR474=AR474,OR(AS474="T",AS474="P")),VLOOKUP(AR474,'S1-TE'!$D$7:$U$58,8,0),"-")))</f>
        <v>-</v>
      </c>
      <c r="AV474" s="75" t="str">
        <f>IF(AR474="","-",IF(VLOOKUP(AR474,'S1-TE'!$D$7:$U$58,9,0)=0,"-",IF(AND(AR474=AR474,OR(AS474="T",AS474="P")),VLOOKUP(AR474,'S1-TE'!$D$7:$U$58,9,0),"-")))</f>
        <v>-</v>
      </c>
      <c r="AW474" s="75" t="str">
        <f>IF(AR474="","-",IF(VLOOKUP(AR474,'S1-TE'!$D$7:$U$58,17,0)=0,"-",IF(AND(AR474=AR474,AS474="P"),VLOOKUP(AR474,'S1-TE'!$D$7:$U$58,17,0),"-")))</f>
        <v>-</v>
      </c>
      <c r="AX474" s="76" t="str">
        <f>IF(AR474="","-",IF(VLOOKUP(AR474,'S1-TE'!$D$7:$U$58,18,0)=0,"-",IF(AND(AR474=AR474,AS474="P"),VLOOKUP(AR474,'S1-TE'!$D$7:$U$58,18,0),"-")))</f>
        <v>-</v>
      </c>
      <c r="AY474" s="79" t="s">
        <v>233</v>
      </c>
      <c r="AZ474" s="146"/>
      <c r="BA474" s="22"/>
      <c r="BB474" s="22"/>
      <c r="BC474" s="22"/>
      <c r="BD474" s="22"/>
      <c r="BE474" s="2"/>
      <c r="BF474" s="2"/>
      <c r="BG474" s="2"/>
      <c r="BH474" s="2"/>
      <c r="BI474" s="2"/>
      <c r="BJ474" s="2"/>
    </row>
    <row r="475" spans="1:62" ht="14.25" customHeight="1">
      <c r="A475" s="23">
        <v>9</v>
      </c>
      <c r="B475" s="38" t="s">
        <v>732</v>
      </c>
      <c r="C475" s="72"/>
      <c r="D475" s="82"/>
      <c r="E475" s="72"/>
      <c r="F475" s="75" t="str">
        <f>IF(D475="","-",IF(VLOOKUP(D475,'S1-TE'!$D$7:$U$58,7,0)=0,"-",IF(AND(D475=D475,OR(E475="T",E475="P")),VLOOKUP(D475,'S1-TE'!$D$7:$U$58,7,0),"-")))</f>
        <v>-</v>
      </c>
      <c r="G475" s="75" t="str">
        <f>IF(D475="","-",IF(VLOOKUP(D475,'S1-TE'!$D$7:$U$58,8,0)=0,"-",IF(AND(D475=D475,OR(E475="T",E475="P")),VLOOKUP(D475,'S1-TE'!$D$7:$U$58,8,0),"-")))</f>
        <v>-</v>
      </c>
      <c r="H475" s="75" t="str">
        <f>IF(D475="","-",IF(VLOOKUP(D475,'S1-TE'!$D$7:$U$58,9,0)=0,"-",IF(AND(D475=D475,OR(E475="T",E475="P")),VLOOKUP(D475,'S1-TE'!$D$7:$U$58,9,0),"-")))</f>
        <v>-</v>
      </c>
      <c r="I475" s="75" t="str">
        <f>IF(D475="","-",IF(VLOOKUP(D475,'S1-TE'!$D$7:$U$58,17,0)=0,"-",IF(AND(D475=D475,E475="P"),VLOOKUP(D475,'S1-TE'!$D$7:$U$58,17,0),"-")))</f>
        <v>-</v>
      </c>
      <c r="J475" s="76" t="str">
        <f>IF(D475="","-",IF(VLOOKUP(D475,'S1-TE'!$D$7:$U$58,18,0)=0,"-",IF(AND(D475=D475,E475="P"),VLOOKUP(D475,'S1-TE'!$D$7:$U$58,18,0),"-")))</f>
        <v>-</v>
      </c>
      <c r="K475" s="77" t="s">
        <v>243</v>
      </c>
      <c r="L475" s="146"/>
      <c r="M475" s="72"/>
      <c r="N475" s="82"/>
      <c r="O475" s="72"/>
      <c r="P475" s="75" t="str">
        <f>IF(N475="","-",IF(VLOOKUP(N475,'S1-TE'!$D$7:$U$58,7,0)=0,"-",IF(AND(N475=N475,OR(O475="T",O475="P")),VLOOKUP(N475,'S1-TE'!$D$7:$U$58,7,0),"-")))</f>
        <v>-</v>
      </c>
      <c r="Q475" s="75" t="str">
        <f>IF(N475="","-",IF(VLOOKUP(N475,'S1-TE'!$D$7:$U$58,8,0)=0,"-",IF(AND(N475=N475,OR(O475="T",O475="P")),VLOOKUP(N475,'S1-TE'!$D$7:$U$58,8,0),"-")))</f>
        <v>-</v>
      </c>
      <c r="R475" s="75" t="str">
        <f>IF(N475="","-",IF(VLOOKUP(N475,'S1-TE'!$D$7:$U$58,9,0)=0,"-",IF(AND(N475=N475,OR(O475="T",O475="P")),VLOOKUP(N475,'S1-TE'!$D$7:$U$58,9,0),"-")))</f>
        <v>-</v>
      </c>
      <c r="S475" s="75" t="str">
        <f>IF(N475="","-",IF(VLOOKUP(N475,'S1-TE'!$D$7:$U$58,17,0)=0,"-",IF(AND(N475=N475,O475="P"),VLOOKUP(N475,'S1-TE'!$D$7:$U$58,17,0),"-")))</f>
        <v>-</v>
      </c>
      <c r="T475" s="76" t="str">
        <f>IF(N475="","-",IF(VLOOKUP(N475,'S1-TE'!$D$7:$U$58,18,0)=0,"-",IF(AND(N475=N475,O475="P"),VLOOKUP(N475,'S1-TE'!$D$7:$U$58,18,0),"-")))</f>
        <v>-</v>
      </c>
      <c r="U475" s="79" t="s">
        <v>243</v>
      </c>
      <c r="V475" s="146"/>
      <c r="W475" s="72"/>
      <c r="X475" s="82"/>
      <c r="Y475" s="72"/>
      <c r="Z475" s="75" t="str">
        <f>IF(X475="","-",IF(VLOOKUP(X475,'S1-TE'!$D$7:$U$58,7,0)=0,"-",IF(AND(X475=X475,OR(Y475="T",Y475="P")),VLOOKUP(X475,'S1-TE'!$D$7:$U$58,7,0),"-")))</f>
        <v>-</v>
      </c>
      <c r="AA475" s="75" t="str">
        <f>IF(X475="","-",IF(VLOOKUP(X475,'S1-TE'!$D$7:$U$58,8,0)=0,"-",IF(AND(X475=X475,OR(Y475="T",Y475="P")),VLOOKUP(X475,'S1-TE'!$D$7:$U$58,8,0),"-")))</f>
        <v>-</v>
      </c>
      <c r="AB475" s="75" t="str">
        <f>IF(X475="","-",IF(VLOOKUP(X475,'S1-TE'!$D$7:$U$58,9,0)=0,"-",IF(AND(X475=X475,OR(Y475="T",Y475="P")),VLOOKUP(X475,'S1-TE'!$D$7:$U$58,9,0),"-")))</f>
        <v>-</v>
      </c>
      <c r="AC475" s="75" t="str">
        <f>IF(X475="","-",IF(VLOOKUP(X475,'S1-TE'!$D$7:$U$58,17,0)=0,"-",IF(AND(X475=X475,Y475="P"),VLOOKUP(X475,'S1-TE'!$D$7:$U$58,17,0),"-")))</f>
        <v>-</v>
      </c>
      <c r="AD475" s="76" t="str">
        <f>IF(X475="","-",IF(VLOOKUP(X475,'S1-TE'!$D$7:$U$58,18,0)=0,"-",IF(AND(X475=X475,Y475="P"),VLOOKUP(X475,'S1-TE'!$D$7:$U$58,18,0),"-")))</f>
        <v>-</v>
      </c>
      <c r="AE475" s="79" t="s">
        <v>243</v>
      </c>
      <c r="AF475" s="146"/>
      <c r="AG475" s="72"/>
      <c r="AH475" s="82"/>
      <c r="AI475" s="72"/>
      <c r="AJ475" s="75" t="str">
        <f>IF(AH475="","-",IF(VLOOKUP(AH475,'S1-TE'!$D$7:$U$58,7,0)=0,"-",IF(AND(AH475=AH475,OR(AI475="T",AI475="P")),VLOOKUP(AH475,'S1-TE'!$D$7:$U$58,7,0),"-")))</f>
        <v>-</v>
      </c>
      <c r="AK475" s="75" t="str">
        <f>IF(AH475="","-",IF(VLOOKUP(AH475,'S1-TE'!$D$7:$U$58,8,0)=0,"-",IF(AND(AH475=AH475,OR(AI475="T",AI475="P")),VLOOKUP(AH475,'S1-TE'!$D$7:$U$58,8,0),"-")))</f>
        <v>-</v>
      </c>
      <c r="AL475" s="75" t="str">
        <f>IF(AH475="","-",IF(VLOOKUP(AH475,'S1-TE'!$D$7:$U$58,9,0)=0,"-",IF(AND(AH475=AH475,OR(AI475="T",AI475="P")),VLOOKUP(AH475,'S1-TE'!$D$7:$U$58,9,0),"-")))</f>
        <v>-</v>
      </c>
      <c r="AM475" s="75" t="str">
        <f>IF(AH475="","-",IF(VLOOKUP(AH475,'S1-TE'!$D$7:$U$58,17,0)=0,"-",IF(AND(AH475=AH475,AI475="P"),VLOOKUP(AH475,'S1-TE'!$D$7:$U$58,17,0),"-")))</f>
        <v>-</v>
      </c>
      <c r="AN475" s="76" t="str">
        <f>IF(AH475="","-",IF(VLOOKUP(AH475,'S1-TE'!$D$7:$U$58,18,0)=0,"-",IF(AND(AH475=AH475,AI475="P"),VLOOKUP(AH475,'S1-TE'!$D$7:$U$58,18,0),"-")))</f>
        <v>-</v>
      </c>
      <c r="AO475" s="79" t="s">
        <v>243</v>
      </c>
      <c r="AP475" s="146"/>
      <c r="AQ475" s="72"/>
      <c r="AR475" s="82"/>
      <c r="AS475" s="72"/>
      <c r="AT475" s="75" t="str">
        <f>IF(AR475="","-",IF(VLOOKUP(AR475,'S1-TE'!$D$7:$U$58,7,0)=0,"-",IF(AND(AR475=AR475,OR(AS475="T",AS475="P")),VLOOKUP(AR475,'S1-TE'!$D$7:$U$58,7,0),"-")))</f>
        <v>-</v>
      </c>
      <c r="AU475" s="75" t="str">
        <f>IF(AR475="","-",IF(VLOOKUP(AR475,'S1-TE'!$D$7:$U$58,8,0)=0,"-",IF(AND(AR475=AR475,OR(AS475="T",AS475="P")),VLOOKUP(AR475,'S1-TE'!$D$7:$U$58,8,0),"-")))</f>
        <v>-</v>
      </c>
      <c r="AV475" s="75" t="str">
        <f>IF(AR475="","-",IF(VLOOKUP(AR475,'S1-TE'!$D$7:$U$58,9,0)=0,"-",IF(AND(AR475=AR475,OR(AS475="T",AS475="P")),VLOOKUP(AR475,'S1-TE'!$D$7:$U$58,9,0),"-")))</f>
        <v>-</v>
      </c>
      <c r="AW475" s="75" t="str">
        <f>IF(AR475="","-",IF(VLOOKUP(AR475,'S1-TE'!$D$7:$U$58,17,0)=0,"-",IF(AND(AR475=AR475,AS475="P"),VLOOKUP(AR475,'S1-TE'!$D$7:$U$58,17,0),"-")))</f>
        <v>-</v>
      </c>
      <c r="AX475" s="76" t="str">
        <f>IF(AR475="","-",IF(VLOOKUP(AR475,'S1-TE'!$D$7:$U$58,18,0)=0,"-",IF(AND(AR475=AR475,AS475="P"),VLOOKUP(AR475,'S1-TE'!$D$7:$U$58,18,0),"-")))</f>
        <v>-</v>
      </c>
      <c r="AY475" s="79" t="s">
        <v>243</v>
      </c>
      <c r="AZ475" s="146"/>
      <c r="BA475" s="22"/>
      <c r="BB475" s="22"/>
      <c r="BC475" s="22"/>
      <c r="BD475" s="22"/>
      <c r="BE475" s="2"/>
      <c r="BF475" s="2"/>
      <c r="BG475" s="2"/>
      <c r="BH475" s="2"/>
      <c r="BI475" s="2"/>
      <c r="BJ475" s="2"/>
    </row>
    <row r="476" spans="1:62" ht="14.25" customHeight="1">
      <c r="A476" s="23">
        <v>9</v>
      </c>
      <c r="B476" s="38" t="s">
        <v>732</v>
      </c>
      <c r="C476" s="72"/>
      <c r="D476" s="82"/>
      <c r="E476" s="72"/>
      <c r="F476" s="75" t="str">
        <f>IF(D476="","-",IF(VLOOKUP(D476,'S1-MR'!$D$7:$U$61,7,0)=0,"-",IF(AND(D476=D476,OR(E476="T",E476="P")),VLOOKUP(D476,'S1-MR'!$D$7:$U$61,7,0),"-")))</f>
        <v>-</v>
      </c>
      <c r="G476" s="75" t="str">
        <f>IF(D476="","-",IF(VLOOKUP(D476,'S1-MR'!$D$7:$U$61,8,0)=0,"-",IF(AND(D476=D476,OR(E476="T",E476="P")),VLOOKUP(D476,'S1-MR'!$D$7:$U$61,8,0),"-")))</f>
        <v>-</v>
      </c>
      <c r="H476" s="75" t="str">
        <f>IF(D476="","-",IF(VLOOKUP(D476,'S1-MR'!$D$7:$U$61,9,0)=0,"-",IF(AND(D476=D476,OR(E476="T",E476="P")),VLOOKUP(D476,'S1-MR'!$D$7:$U$61,9,0),"-")))</f>
        <v>-</v>
      </c>
      <c r="I476" s="75" t="str">
        <f>IF(D476="","-",IF(VLOOKUP(D476,'S1-MR'!$D$7:$U$61,17,0)=0,"-",IF(AND(D476=D476,E476="P"),VLOOKUP(D476,'S1-MR'!$D$7:$U$61,17,0),"-")))</f>
        <v>-</v>
      </c>
      <c r="J476" s="76" t="str">
        <f>IF(D476="","-",IF(VLOOKUP(D476,'S1-MR'!$D$7:$U$61,18,0)=0,"-",IF(AND(D476=D476,E476="P"),VLOOKUP(D476,'S1-MR'!$D$7:$U$61,18,0),"-")))</f>
        <v>-</v>
      </c>
      <c r="K476" s="77" t="s">
        <v>245</v>
      </c>
      <c r="L476" s="81"/>
      <c r="M476" s="72"/>
      <c r="N476" s="82"/>
      <c r="O476" s="72"/>
      <c r="P476" s="75" t="str">
        <f>IF(N476="","-",IF(VLOOKUP(N476,'S1-MR'!$D$7:$U$61,7,0)=0,"-",IF(AND(N476=N476,OR(O476="T",O476="P")),VLOOKUP(N476,'S1-MR'!$D$7:$U$61,7,0),"-")))</f>
        <v>-</v>
      </c>
      <c r="Q476" s="75" t="str">
        <f>IF(N476="","-",IF(VLOOKUP(N476,'S1-MR'!$D$7:$U$61,8,0)=0,"-",IF(AND(N476=N476,OR(O476="T",O476="P")),VLOOKUP(N476,'S1-MR'!$D$7:$U$61,8,0),"-")))</f>
        <v>-</v>
      </c>
      <c r="R476" s="75" t="str">
        <f>IF(N476="","-",IF(VLOOKUP(N476,'S1-MR'!$D$7:$U$61,9,0)=0,"-",IF(AND(N476=N476,OR(O476="T",O476="P")),VLOOKUP(N476,'S1-MR'!$D$7:$U$61,9,0),"-")))</f>
        <v>-</v>
      </c>
      <c r="S476" s="75" t="str">
        <f>IF(N476="","-",IF(VLOOKUP(N476,'S1-MR'!$D$7:$U$61,17,0)=0,"-",IF(AND(N476=N476,O476="P"),VLOOKUP(N476,'S1-MR'!$D$7:$U$61,17,0),"-")))</f>
        <v>-</v>
      </c>
      <c r="T476" s="76" t="str">
        <f>IF(N476="","-",IF(VLOOKUP(N476,'S1-MR'!$D$7:$U$61,18,0)=0,"-",IF(AND(N476=N476,O476="P"),VLOOKUP(N476,'S1-MR'!$D$7:$U$61,18,0),"-")))</f>
        <v>-</v>
      </c>
      <c r="U476" s="79" t="s">
        <v>245</v>
      </c>
      <c r="V476" s="81"/>
      <c r="W476" s="72"/>
      <c r="X476" s="82"/>
      <c r="Y476" s="72"/>
      <c r="Z476" s="75" t="str">
        <f>IF(X476="","-",IF(VLOOKUP(X476,'S1-MR'!$D$7:$U$61,7,0)=0,"-",IF(AND(X476=X476,OR(Y476="T",Y476="P")),VLOOKUP(X476,'S1-MR'!$D$7:$U$61,7,0),"-")))</f>
        <v>-</v>
      </c>
      <c r="AA476" s="75" t="str">
        <f>IF(X476="","-",IF(VLOOKUP(X476,'S1-MR'!$D$7:$U$61,8,0)=0,"-",IF(AND(X476=X476,OR(Y476="T",Y476="P")),VLOOKUP(X476,'S1-MR'!$D$7:$U$61,8,0),"-")))</f>
        <v>-</v>
      </c>
      <c r="AB476" s="75" t="str">
        <f>IF(X476="","-",IF(VLOOKUP(X476,'S1-MR'!$D$7:$U$61,9,0)=0,"-",IF(AND(X476=X476,OR(Y476="T",Y476="P")),VLOOKUP(X476,'S1-MR'!$D$7:$U$61,9,0),"-")))</f>
        <v>-</v>
      </c>
      <c r="AC476" s="75" t="str">
        <f>IF(X476="","-",IF(VLOOKUP(X476,'S1-MR'!$D$7:$U$61,17,0)=0,"-",IF(AND(X476=X476,Y476="P"),VLOOKUP(X476,'S1-MR'!$D$7:$U$61,17,0),"-")))</f>
        <v>-</v>
      </c>
      <c r="AD476" s="76" t="str">
        <f>IF(X476="","-",IF(VLOOKUP(X476,'S1-MR'!$D$7:$U$61,18,0)=0,"-",IF(AND(X476=X476,Y476="P"),VLOOKUP(X476,'S1-MR'!$D$7:$U$61,18,0),"-")))</f>
        <v>-</v>
      </c>
      <c r="AE476" s="79" t="s">
        <v>245</v>
      </c>
      <c r="AF476" s="81"/>
      <c r="AG476" s="72"/>
      <c r="AH476" s="82"/>
      <c r="AI476" s="72"/>
      <c r="AJ476" s="75" t="str">
        <f>IF(AH476="","-",IF(VLOOKUP(AH476,'S1-MR'!$D$7:$U$61,7,0)=0,"-",IF(AND(AH476=AH476,OR(AI476="T",AI476="P")),VLOOKUP(AH476,'S1-MR'!$D$7:$U$61,7,0),"-")))</f>
        <v>-</v>
      </c>
      <c r="AK476" s="75" t="str">
        <f>IF(AH476="","-",IF(VLOOKUP(AH476,'S1-MR'!$D$7:$U$61,8,0)=0,"-",IF(AND(AH476=AH476,OR(AI476="T",AI476="P")),VLOOKUP(AH476,'S1-MR'!$D$7:$U$61,8,0),"-")))</f>
        <v>-</v>
      </c>
      <c r="AL476" s="75" t="str">
        <f>IF(AH476="","-",IF(VLOOKUP(AH476,'S1-MR'!$D$7:$U$61,9,0)=0,"-",IF(AND(AH476=AH476,OR(AI476="T",AI476="P")),VLOOKUP(AH476,'S1-MR'!$D$7:$U$61,9,0),"-")))</f>
        <v>-</v>
      </c>
      <c r="AM476" s="75" t="str">
        <f>IF(AH476="","-",IF(VLOOKUP(AH476,'S1-MR'!$D$7:$U$61,17,0)=0,"-",IF(AND(AH476=AH476,AI476="P"),VLOOKUP(AH476,'S1-MR'!$D$7:$U$61,17,0),"-")))</f>
        <v>-</v>
      </c>
      <c r="AN476" s="76" t="str">
        <f>IF(AH476="","-",IF(VLOOKUP(AH476,'S1-MR'!$D$7:$U$61,18,0)=0,"-",IF(AND(AH476=AH476,AI476="P"),VLOOKUP(AH476,'S1-MR'!$D$7:$U$61,18,0),"-")))</f>
        <v>-</v>
      </c>
      <c r="AO476" s="79" t="s">
        <v>245</v>
      </c>
      <c r="AP476" s="81"/>
      <c r="AQ476" s="72"/>
      <c r="AR476" s="82"/>
      <c r="AS476" s="72"/>
      <c r="AT476" s="75" t="str">
        <f>IF(AR476="","-",IF(VLOOKUP(AR476,'S1-MR'!$D$7:$U$61,7,0)=0,"-",IF(AND(AR476=AR476,OR(AS476="T",AS476="P")),VLOOKUP(AR476,'S1-MR'!$D$7:$U$61,7,0),"-")))</f>
        <v>-</v>
      </c>
      <c r="AU476" s="75" t="str">
        <f>IF(AR476="","-",IF(VLOOKUP(AR476,'S1-MR'!$D$7:$U$61,8,0)=0,"-",IF(AND(AR476=AR476,OR(AS476="T",AS476="P")),VLOOKUP(AR476,'S1-MR'!$D$7:$U$61,8,0),"-")))</f>
        <v>-</v>
      </c>
      <c r="AV476" s="75" t="str">
        <f>IF(AR476="","-",IF(VLOOKUP(AR476,'S1-MR'!$D$7:$U$61,9,0)=0,"-",IF(AND(AR476=AR476,OR(AS476="T",AS476="P")),VLOOKUP(AR476,'S1-MR'!$D$7:$U$61,9,0),"-")))</f>
        <v>-</v>
      </c>
      <c r="AW476" s="75" t="str">
        <f>IF(AR476="","-",IF(VLOOKUP(AR476,'S1-MR'!$D$7:$U$61,17,0)=0,"-",IF(AND(AR476=AR476,AS476="P"),VLOOKUP(AR476,'S1-MR'!$D$7:$U$61,17,0),"-")))</f>
        <v>-</v>
      </c>
      <c r="AX476" s="76" t="str">
        <f>IF(AR476="","-",IF(VLOOKUP(AR476,'S1-MR'!$D$7:$U$61,18,0)=0,"-",IF(AND(AR476=AR476,AS476="P"),VLOOKUP(AR476,'S1-MR'!$D$7:$U$61,18,0),"-")))</f>
        <v>-</v>
      </c>
      <c r="AY476" s="79" t="s">
        <v>245</v>
      </c>
      <c r="AZ476" s="81"/>
      <c r="BA476" s="22"/>
      <c r="BB476" s="22"/>
      <c r="BC476" s="22"/>
      <c r="BD476" s="22"/>
      <c r="BE476" s="2"/>
      <c r="BF476" s="2"/>
      <c r="BG476" s="2"/>
      <c r="BH476" s="2"/>
      <c r="BI476" s="2"/>
      <c r="BJ476" s="2"/>
    </row>
    <row r="477" spans="1:62" ht="14.25" customHeight="1">
      <c r="A477" s="23">
        <v>9</v>
      </c>
      <c r="B477" s="38" t="s">
        <v>732</v>
      </c>
      <c r="C477" s="72"/>
      <c r="D477" s="82"/>
      <c r="E477" s="72"/>
      <c r="F477" s="75" t="str">
        <f>IF(D477="","-",IF(VLOOKUP(D477,'S1-MR'!$D$7:$U$61,7,0)=0,"-",IF(AND(D477=D477,OR(E477="T",E477="P")),VLOOKUP(D477,'S1-MR'!$D$7:$U$61,7,0),"-")))</f>
        <v>-</v>
      </c>
      <c r="G477" s="75" t="str">
        <f>IF(D477="","-",IF(VLOOKUP(D477,'S1-MR'!$D$7:$U$61,8,0)=0,"-",IF(AND(D477=D477,OR(E477="T",E477="P")),VLOOKUP(D477,'S1-MR'!$D$7:$U$61,8,0),"-")))</f>
        <v>-</v>
      </c>
      <c r="H477" s="75" t="str">
        <f>IF(D477="","-",IF(VLOOKUP(D477,'S1-MR'!$D$7:$U$61,9,0)=0,"-",IF(AND(D477=D477,OR(E477="T",E477="P")),VLOOKUP(D477,'S1-MR'!$D$7:$U$61,9,0),"-")))</f>
        <v>-</v>
      </c>
      <c r="I477" s="75" t="str">
        <f>IF(D477="","-",IF(VLOOKUP(D477,'S1-MR'!$D$7:$U$61,17,0)=0,"-",IF(AND(D477=D477,E477="P"),VLOOKUP(D477,'S1-MR'!$D$7:$U$61,17,0),"-")))</f>
        <v>-</v>
      </c>
      <c r="J477" s="76" t="str">
        <f>IF(D477="","-",IF(VLOOKUP(D477,'S1-MR'!$D$7:$U$61,18,0)=0,"-",IF(AND(D477=D477,E477="P"),VLOOKUP(D477,'S1-MR'!$D$7:$U$61,18,0),"-")))</f>
        <v>-</v>
      </c>
      <c r="K477" s="77" t="s">
        <v>251</v>
      </c>
      <c r="L477" s="81"/>
      <c r="M477" s="72"/>
      <c r="N477" s="82"/>
      <c r="O477" s="72"/>
      <c r="P477" s="75" t="str">
        <f>IF(N477="","-",IF(VLOOKUP(N477,'S1-MR'!$D$7:$U$61,7,0)=0,"-",IF(AND(N477=N477,OR(O477="T",O477="P")),VLOOKUP(N477,'S1-MR'!$D$7:$U$61,7,0),"-")))</f>
        <v>-</v>
      </c>
      <c r="Q477" s="75" t="str">
        <f>IF(N477="","-",IF(VLOOKUP(N477,'S1-MR'!$D$7:$U$61,8,0)=0,"-",IF(AND(N477=N477,OR(O477="T",O477="P")),VLOOKUP(N477,'S1-MR'!$D$7:$U$61,8,0),"-")))</f>
        <v>-</v>
      </c>
      <c r="R477" s="75" t="str">
        <f>IF(N477="","-",IF(VLOOKUP(N477,'S1-MR'!$D$7:$U$61,9,0)=0,"-",IF(AND(N477=N477,OR(O477="T",O477="P")),VLOOKUP(N477,'S1-MR'!$D$7:$U$61,9,0),"-")))</f>
        <v>-</v>
      </c>
      <c r="S477" s="75" t="str">
        <f>IF(N477="","-",IF(VLOOKUP(N477,'S1-MR'!$D$7:$U$61,17,0)=0,"-",IF(AND(N477=N477,O477="P"),VLOOKUP(N477,'S1-MR'!$D$7:$U$61,17,0),"-")))</f>
        <v>-</v>
      </c>
      <c r="T477" s="76" t="str">
        <f>IF(N477="","-",IF(VLOOKUP(N477,'S1-MR'!$D$7:$U$61,18,0)=0,"-",IF(AND(N477=N477,O477="P"),VLOOKUP(N477,'S1-MR'!$D$7:$U$61,18,0),"-")))</f>
        <v>-</v>
      </c>
      <c r="U477" s="79" t="s">
        <v>251</v>
      </c>
      <c r="V477" s="81"/>
      <c r="W477" s="72"/>
      <c r="X477" s="82"/>
      <c r="Y477" s="72"/>
      <c r="Z477" s="75" t="str">
        <f>IF(X477="","-",IF(VLOOKUP(X477,'S1-MR'!$D$7:$U$61,7,0)=0,"-",IF(AND(X477=X477,OR(Y477="T",Y477="P")),VLOOKUP(X477,'S1-MR'!$D$7:$U$61,7,0),"-")))</f>
        <v>-</v>
      </c>
      <c r="AA477" s="75" t="str">
        <f>IF(X477="","-",IF(VLOOKUP(X477,'S1-MR'!$D$7:$U$61,8,0)=0,"-",IF(AND(X477=X477,OR(Y477="T",Y477="P")),VLOOKUP(X477,'S1-MR'!$D$7:$U$61,8,0),"-")))</f>
        <v>-</v>
      </c>
      <c r="AB477" s="75" t="str">
        <f>IF(X477="","-",IF(VLOOKUP(X477,'S1-MR'!$D$7:$U$61,9,0)=0,"-",IF(AND(X477=X477,OR(Y477="T",Y477="P")),VLOOKUP(X477,'S1-MR'!$D$7:$U$61,9,0),"-")))</f>
        <v>-</v>
      </c>
      <c r="AC477" s="75" t="str">
        <f>IF(X477="","-",IF(VLOOKUP(X477,'S1-MR'!$D$7:$U$61,17,0)=0,"-",IF(AND(X477=X477,Y477="P"),VLOOKUP(X477,'S1-MR'!$D$7:$U$61,17,0),"-")))</f>
        <v>-</v>
      </c>
      <c r="AD477" s="76" t="str">
        <f>IF(X477="","-",IF(VLOOKUP(X477,'S1-MR'!$D$7:$U$61,18,0)=0,"-",IF(AND(X477=X477,Y477="P"),VLOOKUP(X477,'S1-MR'!$D$7:$U$61,18,0),"-")))</f>
        <v>-</v>
      </c>
      <c r="AE477" s="79" t="s">
        <v>251</v>
      </c>
      <c r="AF477" s="81"/>
      <c r="AG477" s="72"/>
      <c r="AH477" s="82"/>
      <c r="AI477" s="72"/>
      <c r="AJ477" s="75" t="str">
        <f>IF(AH477="","-",IF(VLOOKUP(AH477,'S1-MR'!$D$7:$U$61,7,0)=0,"-",IF(AND(AH477=AH477,OR(AI477="T",AI477="P")),VLOOKUP(AH477,'S1-MR'!$D$7:$U$61,7,0),"-")))</f>
        <v>-</v>
      </c>
      <c r="AK477" s="75" t="str">
        <f>IF(AH477="","-",IF(VLOOKUP(AH477,'S1-MR'!$D$7:$U$61,8,0)=0,"-",IF(AND(AH477=AH477,OR(AI477="T",AI477="P")),VLOOKUP(AH477,'S1-MR'!$D$7:$U$61,8,0),"-")))</f>
        <v>-</v>
      </c>
      <c r="AL477" s="75" t="str">
        <f>IF(AH477="","-",IF(VLOOKUP(AH477,'S1-MR'!$D$7:$U$61,9,0)=0,"-",IF(AND(AH477=AH477,OR(AI477="T",AI477="P")),VLOOKUP(AH477,'S1-MR'!$D$7:$U$61,9,0),"-")))</f>
        <v>-</v>
      </c>
      <c r="AM477" s="75" t="str">
        <f>IF(AH477="","-",IF(VLOOKUP(AH477,'S1-MR'!$D$7:$U$61,17,0)=0,"-",IF(AND(AH477=AH477,AI477="P"),VLOOKUP(AH477,'S1-MR'!$D$7:$U$61,17,0),"-")))</f>
        <v>-</v>
      </c>
      <c r="AN477" s="76" t="str">
        <f>IF(AH477="","-",IF(VLOOKUP(AH477,'S1-MR'!$D$7:$U$61,18,0)=0,"-",IF(AND(AH477=AH477,AI477="P"),VLOOKUP(AH477,'S1-MR'!$D$7:$U$61,18,0),"-")))</f>
        <v>-</v>
      </c>
      <c r="AO477" s="79" t="s">
        <v>251</v>
      </c>
      <c r="AP477" s="81"/>
      <c r="AQ477" s="72"/>
      <c r="AR477" s="82"/>
      <c r="AS477" s="72"/>
      <c r="AT477" s="75" t="str">
        <f>IF(AR477="","-",IF(VLOOKUP(AR477,'S1-MR'!$D$7:$U$61,7,0)=0,"-",IF(AND(AR477=AR477,OR(AS477="T",AS477="P")),VLOOKUP(AR477,'S1-MR'!$D$7:$U$61,7,0),"-")))</f>
        <v>-</v>
      </c>
      <c r="AU477" s="75" t="str">
        <f>IF(AR477="","-",IF(VLOOKUP(AR477,'S1-MR'!$D$7:$U$61,8,0)=0,"-",IF(AND(AR477=AR477,OR(AS477="T",AS477="P")),VLOOKUP(AR477,'S1-MR'!$D$7:$U$61,8,0),"-")))</f>
        <v>-</v>
      </c>
      <c r="AV477" s="75" t="str">
        <f>IF(AR477="","-",IF(VLOOKUP(AR477,'S1-MR'!$D$7:$U$61,9,0)=0,"-",IF(AND(AR477=AR477,OR(AS477="T",AS477="P")),VLOOKUP(AR477,'S1-MR'!$D$7:$U$61,9,0),"-")))</f>
        <v>-</v>
      </c>
      <c r="AW477" s="75" t="str">
        <f>IF(AR477="","-",IF(VLOOKUP(AR477,'S1-MR'!$D$7:$U$61,17,0)=0,"-",IF(AND(AR477=AR477,AS477="P"),VLOOKUP(AR477,'S1-MR'!$D$7:$U$61,17,0),"-")))</f>
        <v>-</v>
      </c>
      <c r="AX477" s="76" t="str">
        <f>IF(AR477="","-",IF(VLOOKUP(AR477,'S1-MR'!$D$7:$U$61,18,0)=0,"-",IF(AND(AR477=AR477,AS477="P"),VLOOKUP(AR477,'S1-MR'!$D$7:$U$61,18,0),"-")))</f>
        <v>-</v>
      </c>
      <c r="AY477" s="79" t="s">
        <v>251</v>
      </c>
      <c r="AZ477" s="81"/>
      <c r="BA477" s="22"/>
      <c r="BB477" s="22"/>
      <c r="BC477" s="22"/>
      <c r="BD477" s="22"/>
      <c r="BE477" s="2"/>
      <c r="BF477" s="2"/>
      <c r="BG477" s="2"/>
      <c r="BH477" s="2"/>
      <c r="BI477" s="2"/>
      <c r="BJ477" s="2"/>
    </row>
    <row r="478" spans="1:62" ht="14.25" customHeight="1">
      <c r="A478" s="23">
        <v>9</v>
      </c>
      <c r="B478" s="38" t="s">
        <v>732</v>
      </c>
      <c r="C478" s="72"/>
      <c r="D478" s="82"/>
      <c r="E478" s="72"/>
      <c r="F478" s="75" t="str">
        <f>IF(D478="","-",IF(VLOOKUP(D478,'S1-TB'!$D$7:$U$58,7,0)=0,"-",IF(AND(D478=D478,OR(E478="T",E478="P")),VLOOKUP(D478,'S1-TB'!$D$7:$U$58,7,0),"-")))</f>
        <v>-</v>
      </c>
      <c r="G478" s="75" t="str">
        <f>IF(D478="","-",IF(VLOOKUP(D478,'S1-TB'!$D$7:$U$58,8,0)=0,"-",IF(AND(D478=D478,OR(E478="T",E478="P")),VLOOKUP(D478,'S1-TB'!$D$7:$U$58,8,0),"-")))</f>
        <v>-</v>
      </c>
      <c r="H478" s="75" t="str">
        <f>IF(D478="","-",IF(VLOOKUP(D478,'S1-TB'!$D$7:$U$58,9,0)=0,"-",IF(AND(D478=D478,OR(E478="T",E478="P")),VLOOKUP(D478,'S1-TB'!$D$7:$U$58,9,0),"-")))</f>
        <v>-</v>
      </c>
      <c r="I478" s="75" t="str">
        <f>IF(D478="","-",IF(VLOOKUP(D478,'S1-TB'!$D$7:$U$58,17,0)=0,"-",IF(AND(D478=D478,E478="P"),VLOOKUP(D478,'S1-TB'!$D$7:$U$58,17,0),"-")))</f>
        <v>-</v>
      </c>
      <c r="J478" s="76" t="str">
        <f>IF(D478="","-",IF(VLOOKUP(D478,'S1-TB'!$D$7:$U$58,18,0)=0,"-",IF(AND(D478=D478,E478="P"),VLOOKUP(D478,'S1-TB'!$D$7:$U$58,18,0),"-")))</f>
        <v>-</v>
      </c>
      <c r="K478" s="77" t="s">
        <v>259</v>
      </c>
      <c r="L478" s="81"/>
      <c r="M478" s="72"/>
      <c r="N478" s="82"/>
      <c r="O478" s="72"/>
      <c r="P478" s="75" t="str">
        <f>IF(N478="","-",IF(VLOOKUP(N478,'S1-TB'!$D$7:$U$58,7,0)=0,"-",IF(AND(N478=N478,OR(O478="T",O478="P")),VLOOKUP(N478,'S1-TB'!$D$7:$U$58,7,0),"-")))</f>
        <v>-</v>
      </c>
      <c r="Q478" s="75" t="str">
        <f>IF(N478="","-",IF(VLOOKUP(N478,'S1-TB'!$D$7:$U$58,8,0)=0,"-",IF(AND(N478=N478,OR(O478="T",O478="P")),VLOOKUP(N478,'S1-TB'!$D$7:$U$58,8,0),"-")))</f>
        <v>-</v>
      </c>
      <c r="R478" s="75" t="str">
        <f>IF(N478="","-",IF(VLOOKUP(N478,'S1-TB'!$D$7:$U$58,9,0)=0,"-",IF(AND(N478=N478,OR(O478="T",O478="P")),VLOOKUP(N478,'S1-TB'!$D$7:$U$58,9,0),"-")))</f>
        <v>-</v>
      </c>
      <c r="S478" s="75" t="str">
        <f>IF(N478="","-",IF(VLOOKUP(N478,'S1-TB'!$D$7:$U$58,17,0)=0,"-",IF(AND(N478=N478,O478="P"),VLOOKUP(N478,'S1-TB'!$D$7:$U$58,17,0),"-")))</f>
        <v>-</v>
      </c>
      <c r="T478" s="76" t="str">
        <f>IF(N478="","-",IF(VLOOKUP(N478,'S1-TB'!$D$7:$U$58,18,0)=0,"-",IF(AND(N478=N478,O478="P"),VLOOKUP(N478,'S1-TB'!$D$7:$U$58,18,0),"-")))</f>
        <v>-</v>
      </c>
      <c r="U478" s="79" t="s">
        <v>259</v>
      </c>
      <c r="V478" s="81"/>
      <c r="W478" s="72"/>
      <c r="X478" s="82"/>
      <c r="Y478" s="72"/>
      <c r="Z478" s="75" t="str">
        <f>IF(X478="","-",IF(VLOOKUP(X478,'S1-TB'!$D$7:$U$58,7,0)=0,"-",IF(AND(X478=X478,OR(Y478="T",Y478="P")),VLOOKUP(X478,'S1-TB'!$D$7:$U$58,7,0),"-")))</f>
        <v>-</v>
      </c>
      <c r="AA478" s="75" t="str">
        <f>IF(X478="","-",IF(VLOOKUP(X478,'S1-TB'!$D$7:$U$58,8,0)=0,"-",IF(AND(X478=X478,OR(Y478="T",Y478="P")),VLOOKUP(X478,'S1-TB'!$D$7:$U$58,8,0),"-")))</f>
        <v>-</v>
      </c>
      <c r="AB478" s="75" t="str">
        <f>IF(X478="","-",IF(VLOOKUP(X478,'S1-TB'!$D$7:$U$58,9,0)=0,"-",IF(AND(X478=X478,OR(Y478="T",Y478="P")),VLOOKUP(X478,'S1-TB'!$D$7:$U$58,9,0),"-")))</f>
        <v>-</v>
      </c>
      <c r="AC478" s="75" t="str">
        <f>IF(X478="","-",IF(VLOOKUP(X478,'S1-TB'!$D$7:$U$58,17,0)=0,"-",IF(AND(X478=X478,Y478="P"),VLOOKUP(X478,'S1-TB'!$D$7:$U$58,17,0),"-")))</f>
        <v>-</v>
      </c>
      <c r="AD478" s="76" t="str">
        <f>IF(X478="","-",IF(VLOOKUP(X478,'S1-TB'!$D$7:$U$58,18,0)=0,"-",IF(AND(X478=X478,Y478="P"),VLOOKUP(X478,'S1-TB'!$D$7:$U$58,18,0),"-")))</f>
        <v>-</v>
      </c>
      <c r="AE478" s="79" t="s">
        <v>259</v>
      </c>
      <c r="AF478" s="81"/>
      <c r="AG478" s="72"/>
      <c r="AH478" s="82"/>
      <c r="AI478" s="72"/>
      <c r="AJ478" s="75" t="str">
        <f>IF(AH478="","-",IF(VLOOKUP(AH478,'S1-TB'!$D$7:$U$58,7,0)=0,"-",IF(AND(AH478=AH478,OR(AI478="T",AI478="P")),VLOOKUP(AH478,'S1-TB'!$D$7:$U$58,7,0),"-")))</f>
        <v>-</v>
      </c>
      <c r="AK478" s="75" t="str">
        <f>IF(AH478="","-",IF(VLOOKUP(AH478,'S1-TB'!$D$7:$U$58,8,0)=0,"-",IF(AND(AH478=AH478,OR(AI478="T",AI478="P")),VLOOKUP(AH478,'S1-TB'!$D$7:$U$58,8,0),"-")))</f>
        <v>-</v>
      </c>
      <c r="AL478" s="75" t="str">
        <f>IF(AH478="","-",IF(VLOOKUP(AH478,'S1-TB'!$D$7:$U$58,9,0)=0,"-",IF(AND(AH478=AH478,OR(AI478="T",AI478="P")),VLOOKUP(AH478,'S1-TB'!$D$7:$U$58,9,0),"-")))</f>
        <v>-</v>
      </c>
      <c r="AM478" s="75" t="str">
        <f>IF(AH478="","-",IF(VLOOKUP(AH478,'S1-TB'!$D$7:$U$58,17,0)=0,"-",IF(AND(AH478=AH478,AI478="P"),VLOOKUP(AH478,'S1-TB'!$D$7:$U$58,17,0),"-")))</f>
        <v>-</v>
      </c>
      <c r="AN478" s="76" t="str">
        <f>IF(AH478="","-",IF(VLOOKUP(AH478,'S1-TB'!$D$7:$U$58,18,0)=0,"-",IF(AND(AH478=AH478,AI478="P"),VLOOKUP(AH478,'S1-TB'!$D$7:$U$58,18,0),"-")))</f>
        <v>-</v>
      </c>
      <c r="AO478" s="79" t="s">
        <v>259</v>
      </c>
      <c r="AP478" s="81"/>
      <c r="AQ478" s="72"/>
      <c r="AR478" s="82"/>
      <c r="AS478" s="72"/>
      <c r="AT478" s="75" t="str">
        <f>IF(AR478="","-",IF(VLOOKUP(AR478,'S1-TB'!$D$7:$U$58,7,0)=0,"-",IF(AND(AR478=AR478,OR(AS478="T",AS478="P")),VLOOKUP(AR478,'S1-TB'!$D$7:$U$58,7,0),"-")))</f>
        <v>-</v>
      </c>
      <c r="AU478" s="75" t="str">
        <f>IF(AR478="","-",IF(VLOOKUP(AR478,'S1-TB'!$D$7:$U$58,8,0)=0,"-",IF(AND(AR478=AR478,OR(AS478="T",AS478="P")),VLOOKUP(AR478,'S1-TB'!$D$7:$U$58,8,0),"-")))</f>
        <v>-</v>
      </c>
      <c r="AV478" s="75" t="str">
        <f>IF(AR478="","-",IF(VLOOKUP(AR478,'S1-TB'!$D$7:$U$58,9,0)=0,"-",IF(AND(AR478=AR478,OR(AS478="T",AS478="P")),VLOOKUP(AR478,'S1-TB'!$D$7:$U$58,9,0),"-")))</f>
        <v>-</v>
      </c>
      <c r="AW478" s="75" t="str">
        <f>IF(AR478="","-",IF(VLOOKUP(AR478,'S1-TB'!$D$7:$U$58,17,0)=0,"-",IF(AND(AR478=AR478,AS478="P"),VLOOKUP(AR478,'S1-TB'!$D$7:$U$58,17,0),"-")))</f>
        <v>-</v>
      </c>
      <c r="AX478" s="76" t="str">
        <f>IF(AR478="","-",IF(VLOOKUP(AR478,'S1-TB'!$D$7:$U$58,18,0)=0,"-",IF(AND(AR478=AR478,AS478="P"),VLOOKUP(AR478,'S1-TB'!$D$7:$U$58,18,0),"-")))</f>
        <v>-</v>
      </c>
      <c r="AY478" s="79" t="s">
        <v>259</v>
      </c>
      <c r="AZ478" s="81"/>
      <c r="BA478" s="22"/>
      <c r="BB478" s="22"/>
      <c r="BC478" s="22"/>
      <c r="BD478" s="22"/>
      <c r="BE478" s="2"/>
      <c r="BF478" s="2"/>
      <c r="BG478" s="2"/>
      <c r="BH478" s="2"/>
      <c r="BI478" s="2"/>
      <c r="BJ478" s="2"/>
    </row>
    <row r="479" spans="1:62" ht="14.25" customHeight="1">
      <c r="A479" s="23">
        <v>9</v>
      </c>
      <c r="B479" s="38" t="s">
        <v>732</v>
      </c>
      <c r="C479" s="66"/>
      <c r="D479" s="67"/>
      <c r="E479" s="66"/>
      <c r="F479" s="68"/>
      <c r="G479" s="68"/>
      <c r="H479" s="68"/>
      <c r="I479" s="68"/>
      <c r="J479" s="69"/>
      <c r="K479" s="181"/>
      <c r="L479" s="71"/>
      <c r="M479" s="66"/>
      <c r="N479" s="67"/>
      <c r="O479" s="66"/>
      <c r="P479" s="68"/>
      <c r="Q479" s="68"/>
      <c r="R479" s="68"/>
      <c r="S479" s="68"/>
      <c r="T479" s="69"/>
      <c r="U479" s="183"/>
      <c r="V479" s="71"/>
      <c r="W479" s="66"/>
      <c r="X479" s="67"/>
      <c r="Y479" s="66"/>
      <c r="Z479" s="68"/>
      <c r="AA479" s="68"/>
      <c r="AB479" s="68"/>
      <c r="AC479" s="68"/>
      <c r="AD479" s="69"/>
      <c r="AE479" s="183"/>
      <c r="AF479" s="71"/>
      <c r="AG479" s="66"/>
      <c r="AH479" s="67"/>
      <c r="AI479" s="66"/>
      <c r="AJ479" s="68"/>
      <c r="AK479" s="68"/>
      <c r="AL479" s="68"/>
      <c r="AM479" s="68"/>
      <c r="AN479" s="69"/>
      <c r="AO479" s="183"/>
      <c r="AP479" s="71"/>
      <c r="AQ479" s="66"/>
      <c r="AR479" s="67"/>
      <c r="AS479" s="66"/>
      <c r="AT479" s="68"/>
      <c r="AU479" s="68"/>
      <c r="AV479" s="68"/>
      <c r="AW479" s="68"/>
      <c r="AX479" s="69"/>
      <c r="AY479" s="183"/>
      <c r="AZ479" s="71"/>
      <c r="BA479" s="22"/>
      <c r="BB479" s="22"/>
      <c r="BC479" s="22"/>
      <c r="BD479" s="22"/>
      <c r="BE479" s="22"/>
      <c r="BF479" s="2"/>
      <c r="BG479" s="2"/>
      <c r="BH479" s="2"/>
      <c r="BI479" s="2"/>
      <c r="BJ479" s="2"/>
    </row>
    <row r="480" spans="1:62" ht="14.25" customHeight="1">
      <c r="A480" s="23">
        <v>9</v>
      </c>
      <c r="B480" s="38" t="s">
        <v>732</v>
      </c>
      <c r="C480" s="184"/>
      <c r="D480" s="200"/>
      <c r="E480" s="184"/>
      <c r="F480" s="187" t="str">
        <f>IF(D480="","-",IF(VLOOKUP(D480,'D3 TI'!$D$7:$U$47,7,0)=0,"-",IF(AND(D480=D480,OR(E480="T",E480="P")),VLOOKUP(D480,'D3 TI'!$D$7:$U$47,7,0),"-")))</f>
        <v>-</v>
      </c>
      <c r="G480" s="187" t="str">
        <f>IF(D480="","-",IF(VLOOKUP(D480,'D3 TI'!$D$7:$U$47,8,0)=0,"-",IF(AND(D480=D480,OR(E480="T",E480="P")),VLOOKUP(D480,'D3 TI'!$D$7:$U$47,8,0),"-")))</f>
        <v>-</v>
      </c>
      <c r="H480" s="187" t="str">
        <f>IF(D480="","-",IF(VLOOKUP(D480,'D3 TI'!$D$7:$U$47,9,0)=0,"-",IF(AND(D480=D480,OR(E480="T",E480="P")),VLOOKUP(D480,'D3 TI'!$D$7:$U$47,9,0),"-")))</f>
        <v>-</v>
      </c>
      <c r="I480" s="187" t="str">
        <f>IF(D480="","-",IF(VLOOKUP(D480,'D3 TI'!$D$7:$U$47,17,0)=0,"-",IF(AND(D480=D480,E480="P"),VLOOKUP(D480,'D3 TI'!$D$7:$U$47,17,0),"-")))</f>
        <v>-</v>
      </c>
      <c r="J480" s="189" t="str">
        <f>IF(D480="","-",IF(VLOOKUP(D480,'D3 TI'!$D$7:$U$47,18,0)=0,"-",IF(AND(D480=D480,E480="P"),VLOOKUP(D480,'D3 TI'!$D$7:$U$47,18,0),"-")))</f>
        <v>-</v>
      </c>
      <c r="K480" s="191" t="s">
        <v>269</v>
      </c>
      <c r="L480" s="203"/>
      <c r="M480" s="184"/>
      <c r="N480" s="200"/>
      <c r="O480" s="184"/>
      <c r="P480" s="187" t="str">
        <f>IF(N480="","-",IF(VLOOKUP(N480,'D3 TI'!$D$7:$U$47,7,0)=0,"-",IF(AND(N480=N480,OR(O480="T",O480="P")),VLOOKUP(N480,'D3 TI'!$D$7:$U$47,7,0),"-")))</f>
        <v>-</v>
      </c>
      <c r="Q480" s="187" t="str">
        <f>IF(N480="","-",IF(VLOOKUP(N480,'D3 TI'!$D$7:$U$47,8,0)=0,"-",IF(AND(N480=N480,OR(O480="T",O480="P")),VLOOKUP(N480,'D3 TI'!$D$7:$U$47,8,0),"-")))</f>
        <v>-</v>
      </c>
      <c r="R480" s="187" t="str">
        <f>IF(N480="","-",IF(VLOOKUP(N480,'D3 TI'!$D$7:$U$47,9,0)=0,"-",IF(AND(N480=N480,OR(O480="T",O480="P")),VLOOKUP(N480,'D3 TI'!$D$7:$U$47,9,0),"-")))</f>
        <v>-</v>
      </c>
      <c r="S480" s="187" t="str">
        <f>IF(N480="","-",IF(VLOOKUP(N480,'D3 TI'!$D$7:$U$47,17,0)=0,"-",IF(AND(N480=N480,O480="P"),VLOOKUP(N480,'D3 TI'!$D$7:$U$47,17,0),"-")))</f>
        <v>-</v>
      </c>
      <c r="T480" s="189" t="str">
        <f>IF(N480="","-",IF(VLOOKUP(N480,'D3 TI'!$D$7:$U$47,18,0)=0,"-",IF(AND(N480=N480,O480="P"),VLOOKUP(N480,'D3 TI'!$D$7:$U$47,18,0),"-")))</f>
        <v>-</v>
      </c>
      <c r="U480" s="195" t="s">
        <v>269</v>
      </c>
      <c r="V480" s="203"/>
      <c r="W480" s="184"/>
      <c r="X480" s="200"/>
      <c r="Y480" s="184"/>
      <c r="Z480" s="187" t="str">
        <f>IF(X480="","-",IF(VLOOKUP(X480,'D3 TI'!$D$7:$U$47,7,0)=0,"-",IF(AND(X480=X480,OR(Y480="T",Y480="P")),VLOOKUP(X480,'D3 TI'!$D$7:$U$47,7,0),"-")))</f>
        <v>-</v>
      </c>
      <c r="AA480" s="187" t="str">
        <f>IF(X480="","-",IF(VLOOKUP(X480,'D3 TI'!$D$7:$U$47,8,0)=0,"-",IF(AND(X480=X480,OR(Y480="T",Y480="P")),VLOOKUP(X480,'D3 TI'!$D$7:$U$47,8,0),"-")))</f>
        <v>-</v>
      </c>
      <c r="AB480" s="187" t="str">
        <f>IF(X480="","-",IF(VLOOKUP(X480,'D3 TI'!$D$7:$U$47,9,0)=0,"-",IF(AND(X480=X480,OR(Y480="T",Y480="P")),VLOOKUP(X480,'D3 TI'!$D$7:$U$47,9,0),"-")))</f>
        <v>-</v>
      </c>
      <c r="AC480" s="187" t="str">
        <f>IF(X480="","-",IF(VLOOKUP(X480,'D3 TI'!$D$7:$U$47,17,0)=0,"-",IF(AND(X480=X480,Y480="P"),VLOOKUP(X480,'D3 TI'!$D$7:$U$47,17,0),"-")))</f>
        <v>-</v>
      </c>
      <c r="AD480" s="189" t="str">
        <f>IF(X480="","-",IF(VLOOKUP(X480,'D3 TI'!$D$7:$U$47,18,0)=0,"-",IF(AND(X480=X480,Y480="P"),VLOOKUP(X480,'D3 TI'!$D$7:$U$47,18,0),"-")))</f>
        <v>-</v>
      </c>
      <c r="AE480" s="195" t="s">
        <v>269</v>
      </c>
      <c r="AF480" s="203"/>
      <c r="AG480" s="184"/>
      <c r="AH480" s="200"/>
      <c r="AI480" s="184"/>
      <c r="AJ480" s="187" t="str">
        <f>IF(AH480="","-",IF(VLOOKUP(AH480,'D3 TI'!$D$7:$U$47,7,0)=0,"-",IF(AND(AH480=AH480,OR(AI480="T",AI480="P")),VLOOKUP(AH480,'D3 TI'!$D$7:$U$47,7,0),"-")))</f>
        <v>-</v>
      </c>
      <c r="AK480" s="187" t="str">
        <f>IF(AH480="","-",IF(VLOOKUP(AH480,'D3 TI'!$D$7:$U$47,8,0)=0,"-",IF(AND(AH480=AH480,OR(AI480="T",AI480="P")),VLOOKUP(AH480,'D3 TI'!$D$7:$U$47,8,0),"-")))</f>
        <v>-</v>
      </c>
      <c r="AL480" s="187" t="str">
        <f>IF(AH480="","-",IF(VLOOKUP(AH480,'D3 TI'!$D$7:$U$47,9,0)=0,"-",IF(AND(AH480=AH480,OR(AI480="T",AI480="P")),VLOOKUP(AH480,'D3 TI'!$D$7:$U$47,9,0),"-")))</f>
        <v>-</v>
      </c>
      <c r="AM480" s="187" t="str">
        <f>IF(AH480="","-",IF(VLOOKUP(AH480,'D3 TI'!$D$7:$U$47,17,0)=0,"-",IF(AND(AH480=AH480,AI480="P"),VLOOKUP(AH480,'D3 TI'!$D$7:$U$47,17,0),"-")))</f>
        <v>-</v>
      </c>
      <c r="AN480" s="189" t="str">
        <f>IF(AH480="","-",IF(VLOOKUP(AH480,'D3 TI'!$D$7:$U$47,18,0)=0,"-",IF(AND(AH480=AH480,AI480="P"),VLOOKUP(AH480,'D3 TI'!$D$7:$U$47,18,0),"-")))</f>
        <v>-</v>
      </c>
      <c r="AO480" s="195" t="s">
        <v>269</v>
      </c>
      <c r="AP480" s="203"/>
      <c r="AQ480" s="184"/>
      <c r="AR480" s="185" t="s">
        <v>346</v>
      </c>
      <c r="AS480" s="186" t="s">
        <v>38</v>
      </c>
      <c r="AT480" s="187" t="str">
        <f>IF(AR480="","-",IF(VLOOKUP(AR480,'D3 TI'!$D$7:$U$47,7,0)=0,"-",IF(AND(AR480=AR480,OR(AS480="T",AS480="P")),VLOOKUP(AR480,'D3 TI'!$D$7:$U$47,7,0),"-")))</f>
        <v>TNT</v>
      </c>
      <c r="AU480" s="187" t="str">
        <f>IF(AR480="","-",IF(VLOOKUP(AR480,'D3 TI'!$D$7:$U$47,8,0)=0,"-",IF(AND(AR480=AR480,OR(AS480="T",AS480="P")),VLOOKUP(AR480,'D3 TI'!$D$7:$U$47,8,0),"-")))</f>
        <v>-</v>
      </c>
      <c r="AV480" s="187" t="str">
        <f>IF(AR480="","-",IF(VLOOKUP(AR480,'D3 TI'!$D$7:$U$47,9,0)=0,"-",IF(AND(AR480=AR480,OR(AS480="T",AS480="P")),VLOOKUP(AR480,'D3 TI'!$D$7:$U$47,9,0),"-")))</f>
        <v>-</v>
      </c>
      <c r="AW480" s="187" t="str">
        <f>IF(AR480="","-",IF(VLOOKUP(AR480,'D3 TI'!$D$7:$U$47,17,0)=0,"-",IF(AND(AR480=AR480,AS480="P"),VLOOKUP(AR480,'D3 TI'!$D$7:$U$47,17,0),"-")))</f>
        <v>AKH</v>
      </c>
      <c r="AX480" s="189" t="str">
        <f>IF(AR480="","-",IF(VLOOKUP(AR480,'D3 TI'!$D$7:$U$47,18,0)=0,"-",IF(AND(AR480=AR480,AS480="P"),VLOOKUP(AR480,'D3 TI'!$D$7:$U$47,18,0),"-")))</f>
        <v>-</v>
      </c>
      <c r="AY480" s="195" t="s">
        <v>269</v>
      </c>
      <c r="AZ480" s="192" t="s">
        <v>46</v>
      </c>
      <c r="BA480" s="22"/>
      <c r="BB480" s="22"/>
      <c r="BC480" s="22"/>
      <c r="BD480" s="22"/>
      <c r="BE480" s="22"/>
      <c r="BF480" s="2"/>
      <c r="BG480" s="2"/>
      <c r="BH480" s="2"/>
      <c r="BI480" s="2"/>
      <c r="BJ480" s="2"/>
    </row>
    <row r="481" spans="1:62" ht="14.25" customHeight="1">
      <c r="A481" s="23">
        <v>9</v>
      </c>
      <c r="B481" s="38" t="s">
        <v>732</v>
      </c>
      <c r="C481" s="184"/>
      <c r="D481" s="685"/>
      <c r="E481" s="686"/>
      <c r="F481" s="187" t="str">
        <f>IF(D481="","-",IF(VLOOKUP(D481,'D3 TI'!$D$7:$U$47,7,0)=0,"-",IF(AND(D481=D481,OR(E481="T",E481="P")),VLOOKUP(D481,'D3 TI'!$D$7:$U$47,7,0),"-")))</f>
        <v>-</v>
      </c>
      <c r="G481" s="187" t="str">
        <f>IF(D481="","-",IF(VLOOKUP(D481,'D3 TI'!$D$7:$U$47,8,0)=0,"-",IF(AND(D481=D481,OR(E481="T",E481="P")),VLOOKUP(D481,'D3 TI'!$D$7:$U$47,8,0),"-")))</f>
        <v>-</v>
      </c>
      <c r="H481" s="187" t="str">
        <f>IF(D481="","-",IF(VLOOKUP(D481,'D3 TI'!$D$7:$U$47,9,0)=0,"-",IF(AND(D481=D481,OR(E481="T",E481="P")),VLOOKUP(D481,'D3 TI'!$D$7:$U$47,9,0),"-")))</f>
        <v>-</v>
      </c>
      <c r="I481" s="187" t="str">
        <f>IF(D481="","-",IF(VLOOKUP(D481,'D3 TI'!$D$7:$U$47,17,0)=0,"-",IF(AND(D481=D481,E481="P"),VLOOKUP(D481,'D3 TI'!$D$7:$U$47,17,0),"-")))</f>
        <v>-</v>
      </c>
      <c r="J481" s="189" t="str">
        <f>IF(D481="","-",IF(VLOOKUP(D481,'D3 TI'!$D$7:$U$47,18,0)=0,"-",IF(AND(D481=D481,E481="P"),VLOOKUP(D481,'D3 TI'!$D$7:$U$47,18,0),"-")))</f>
        <v>-</v>
      </c>
      <c r="K481" s="209" t="s">
        <v>274</v>
      </c>
      <c r="L481" s="239"/>
      <c r="M481" s="184"/>
      <c r="N481" s="685"/>
      <c r="O481" s="686"/>
      <c r="P481" s="187" t="str">
        <f>IF(N481="","-",IF(VLOOKUP(N481,'D3 TI'!$D$7:$U$47,7,0)=0,"-",IF(AND(N481=N481,OR(O481="T",O481="P")),VLOOKUP(N481,'D3 TI'!$D$7:$U$47,7,0),"-")))</f>
        <v>-</v>
      </c>
      <c r="Q481" s="187" t="str">
        <f>IF(N481="","-",IF(VLOOKUP(N481,'D3 TI'!$D$7:$U$47,8,0)=0,"-",IF(AND(N481=N481,OR(O481="T",O481="P")),VLOOKUP(N481,'D3 TI'!$D$7:$U$47,8,0),"-")))</f>
        <v>-</v>
      </c>
      <c r="R481" s="187" t="str">
        <f>IF(N481="","-",IF(VLOOKUP(N481,'D3 TI'!$D$7:$U$47,9,0)=0,"-",IF(AND(N481=N481,OR(O481="T",O481="P")),VLOOKUP(N481,'D3 TI'!$D$7:$U$47,9,0),"-")))</f>
        <v>-</v>
      </c>
      <c r="S481" s="187" t="str">
        <f>IF(N481="","-",IF(VLOOKUP(N481,'D3 TI'!$D$7:$U$47,17,0)=0,"-",IF(AND(N481=N481,O481="P"),VLOOKUP(N481,'D3 TI'!$D$7:$U$47,17,0),"-")))</f>
        <v>-</v>
      </c>
      <c r="T481" s="189" t="str">
        <f>IF(N481="","-",IF(VLOOKUP(N481,'D3 TI'!$D$7:$U$47,18,0)=0,"-",IF(AND(N481=N481,O481="P"),VLOOKUP(N481,'D3 TI'!$D$7:$U$47,18,0),"-")))</f>
        <v>-</v>
      </c>
      <c r="U481" s="213" t="s">
        <v>274</v>
      </c>
      <c r="V481" s="239"/>
      <c r="W481" s="184"/>
      <c r="X481" s="685"/>
      <c r="Y481" s="686"/>
      <c r="Z481" s="187" t="str">
        <f>IF(X481="","-",IF(VLOOKUP(X481,'D3 TI'!$D$7:$U$47,7,0)=0,"-",IF(AND(X481=X481,OR(Y481="T",Y481="P")),VLOOKUP(X481,'D3 TI'!$D$7:$U$47,7,0),"-")))</f>
        <v>-</v>
      </c>
      <c r="AA481" s="187" t="str">
        <f>IF(X481="","-",IF(VLOOKUP(X481,'D3 TI'!$D$7:$U$47,8,0)=0,"-",IF(AND(X481=X481,OR(Y481="T",Y481="P")),VLOOKUP(X481,'D3 TI'!$D$7:$U$47,8,0),"-")))</f>
        <v>-</v>
      </c>
      <c r="AB481" s="187" t="str">
        <f>IF(X481="","-",IF(VLOOKUP(X481,'D3 TI'!$D$7:$U$47,9,0)=0,"-",IF(AND(X481=X481,OR(Y481="T",Y481="P")),VLOOKUP(X481,'D3 TI'!$D$7:$U$47,9,0),"-")))</f>
        <v>-</v>
      </c>
      <c r="AC481" s="187" t="str">
        <f>IF(X481="","-",IF(VLOOKUP(X481,'D3 TI'!$D$7:$U$47,17,0)=0,"-",IF(AND(X481=X481,Y481="P"),VLOOKUP(X481,'D3 TI'!$D$7:$U$47,17,0),"-")))</f>
        <v>-</v>
      </c>
      <c r="AD481" s="189" t="str">
        <f>IF(X481="","-",IF(VLOOKUP(X481,'D3 TI'!$D$7:$U$47,18,0)=0,"-",IF(AND(X481=X481,Y481="P"),VLOOKUP(X481,'D3 TI'!$D$7:$U$47,18,0),"-")))</f>
        <v>-</v>
      </c>
      <c r="AE481" s="213" t="s">
        <v>274</v>
      </c>
      <c r="AF481" s="239"/>
      <c r="AG481" s="184"/>
      <c r="AH481" s="685"/>
      <c r="AI481" s="686"/>
      <c r="AJ481" s="187" t="str">
        <f>IF(AH481="","-",IF(VLOOKUP(AH481,'D3 TI'!$D$7:$U$47,7,0)=0,"-",IF(AND(AH481=AH481,OR(AI481="T",AI481="P")),VLOOKUP(AH481,'D3 TI'!$D$7:$U$47,7,0),"-")))</f>
        <v>-</v>
      </c>
      <c r="AK481" s="187" t="str">
        <f>IF(AH481="","-",IF(VLOOKUP(AH481,'D3 TI'!$D$7:$U$47,8,0)=0,"-",IF(AND(AH481=AH481,OR(AI481="T",AI481="P")),VLOOKUP(AH481,'D3 TI'!$D$7:$U$47,8,0),"-")))</f>
        <v>-</v>
      </c>
      <c r="AL481" s="187" t="str">
        <f>IF(AH481="","-",IF(VLOOKUP(AH481,'D3 TI'!$D$7:$U$47,9,0)=0,"-",IF(AND(AH481=AH481,OR(AI481="T",AI481="P")),VLOOKUP(AH481,'D3 TI'!$D$7:$U$47,9,0),"-")))</f>
        <v>-</v>
      </c>
      <c r="AM481" s="187" t="str">
        <f>IF(AH481="","-",IF(VLOOKUP(AH481,'D3 TI'!$D$7:$U$47,17,0)=0,"-",IF(AND(AH481=AH481,AI481="P"),VLOOKUP(AH481,'D3 TI'!$D$7:$U$47,17,0),"-")))</f>
        <v>-</v>
      </c>
      <c r="AN481" s="189" t="str">
        <f>IF(AH481="","-",IF(VLOOKUP(AH481,'D3 TI'!$D$7:$U$47,18,0)=0,"-",IF(AND(AH481=AH481,AI481="P"),VLOOKUP(AH481,'D3 TI'!$D$7:$U$47,18,0),"-")))</f>
        <v>-</v>
      </c>
      <c r="AO481" s="213" t="s">
        <v>274</v>
      </c>
      <c r="AP481" s="239"/>
      <c r="AQ481" s="184"/>
      <c r="AR481" s="211" t="s">
        <v>346</v>
      </c>
      <c r="AS481" s="214" t="s">
        <v>38</v>
      </c>
      <c r="AT481" s="187" t="str">
        <f>IF(AR481="","-",IF(VLOOKUP(AR481,'D3 TI'!$D$7:$U$47,7,0)=0,"-",IF(AND(AR481=AR481,OR(AS481="T",AS481="P")),VLOOKUP(AR481,'D3 TI'!$D$7:$U$47,7,0),"-")))</f>
        <v>TNT</v>
      </c>
      <c r="AU481" s="187" t="str">
        <f>IF(AR481="","-",IF(VLOOKUP(AR481,'D3 TI'!$D$7:$U$47,8,0)=0,"-",IF(AND(AR481=AR481,OR(AS481="T",AS481="P")),VLOOKUP(AR481,'D3 TI'!$D$7:$U$47,8,0),"-")))</f>
        <v>-</v>
      </c>
      <c r="AV481" s="187" t="str">
        <f>IF(AR481="","-",IF(VLOOKUP(AR481,'D3 TI'!$D$7:$U$47,9,0)=0,"-",IF(AND(AR481=AR481,OR(AS481="T",AS481="P")),VLOOKUP(AR481,'D3 TI'!$D$7:$U$47,9,0),"-")))</f>
        <v>-</v>
      </c>
      <c r="AW481" s="187" t="str">
        <f>IF(AR481="","-",IF(VLOOKUP(AR481,'D3 TI'!$D$7:$U$47,17,0)=0,"-",IF(AND(AR481=AR481,AS481="P"),VLOOKUP(AR481,'D3 TI'!$D$7:$U$47,17,0),"-")))</f>
        <v>AKH</v>
      </c>
      <c r="AX481" s="189" t="str">
        <f>IF(AR481="","-",IF(VLOOKUP(AR481,'D3 TI'!$D$7:$U$47,18,0)=0,"-",IF(AND(AR481=AR481,AS481="P"),VLOOKUP(AR481,'D3 TI'!$D$7:$U$47,18,0),"-")))</f>
        <v>-</v>
      </c>
      <c r="AY481" s="213" t="s">
        <v>274</v>
      </c>
      <c r="AZ481" s="210" t="s">
        <v>46</v>
      </c>
      <c r="BA481" s="22"/>
      <c r="BB481" s="22"/>
      <c r="BC481" s="22"/>
      <c r="BD481" s="22"/>
      <c r="BE481" s="22"/>
      <c r="BF481" s="2"/>
      <c r="BG481" s="2"/>
      <c r="BH481" s="2"/>
      <c r="BI481" s="2"/>
      <c r="BJ481" s="2"/>
    </row>
    <row r="482" spans="1:62" ht="14.25" customHeight="1">
      <c r="A482" s="23">
        <v>9</v>
      </c>
      <c r="B482" s="38" t="s">
        <v>732</v>
      </c>
      <c r="C482" s="184"/>
      <c r="D482" s="200"/>
      <c r="E482" s="184"/>
      <c r="F482" s="187" t="str">
        <f>IF(D482="","-",IF(VLOOKUP(D482,D3TK!$D$7:$U$44,7,0)=0,"-",IF(AND(D482=D482,OR(E482="T",E482="P")),VLOOKUP(D482,D3TK!$D$7:$U$44,7,0),"-")))</f>
        <v>-</v>
      </c>
      <c r="G482" s="187" t="str">
        <f>IF(D482="","-",IF(VLOOKUP(D482,D3TK!$D$7:$U$44,8,0)=0,"-",IF(AND(D482=D482,OR(E482="T",E482="P")),VLOOKUP(D482,D3TK!$D$7:$U$44,8,0),"-")))</f>
        <v>-</v>
      </c>
      <c r="H482" s="187" t="str">
        <f>IF(D482="","-",IF(VLOOKUP(D482,D3TK!$D$7:$U$44,9,0)=0,"-",IF(AND(D482=D482,OR(E482="T",E482="P")),VLOOKUP(D482,D3TK!$D$7:$U$44,9,0),"-")))</f>
        <v>-</v>
      </c>
      <c r="I482" s="187" t="str">
        <f>IF(D482="","-",IF(VLOOKUP(D482,D3TK!$D$7:$U$44,17,0)=0,"-",IF(AND(D482=D482,E482="P"),VLOOKUP(D482,D3TK!$D$7:$U$44,17,0),"-")))</f>
        <v>-</v>
      </c>
      <c r="J482" s="189" t="str">
        <f>IF(D482="","-",IF(VLOOKUP(D482,D3TK!$D$7:$U$44,18,0)=0,"-",IF(AND(D482=D482,E482="P"),VLOOKUP(D482,D3TK!$D$7:$U$44,18,0),"-")))</f>
        <v>-</v>
      </c>
      <c r="K482" s="191" t="s">
        <v>275</v>
      </c>
      <c r="L482" s="203"/>
      <c r="M482" s="184"/>
      <c r="N482" s="200"/>
      <c r="O482" s="184"/>
      <c r="P482" s="187" t="str">
        <f>IF(N482="","-",IF(VLOOKUP(N482,D3TK!$D$7:$U$44,7,0)=0,"-",IF(AND(N482=N482,OR(O482="T",O482="P")),VLOOKUP(N482,D3TK!$D$7:$U$44,7,0),"-")))</f>
        <v>-</v>
      </c>
      <c r="Q482" s="187" t="str">
        <f>IF(N482="","-",IF(VLOOKUP(N482,D3TK!$D$7:$U$44,8,0)=0,"-",IF(AND(N482=N482,OR(O482="T",O482="P")),VLOOKUP(N482,D3TK!$D$7:$U$44,8,0),"-")))</f>
        <v>-</v>
      </c>
      <c r="R482" s="187" t="str">
        <f>IF(N482="","-",IF(VLOOKUP(N482,D3TK!$D$7:$U$44,9,0)=0,"-",IF(AND(N482=N482,OR(O482="T",O482="P")),VLOOKUP(N482,D3TK!$D$7:$U$44,9,0),"-")))</f>
        <v>-</v>
      </c>
      <c r="S482" s="187" t="str">
        <f>IF(N482="","-",IF(VLOOKUP(N482,D3TK!$D$7:$U$44,17,0)=0,"-",IF(AND(N482=N482,O482="P"),VLOOKUP(N482,D3TK!$D$7:$U$44,17,0),"-")))</f>
        <v>-</v>
      </c>
      <c r="T482" s="189" t="str">
        <f>IF(N482="","-",IF(VLOOKUP(N482,D3TK!$D$7:$U$44,18,0)=0,"-",IF(AND(N482=N482,O482="P"),VLOOKUP(N482,D3TK!$D$7:$U$44,18,0),"-")))</f>
        <v>-</v>
      </c>
      <c r="U482" s="195" t="s">
        <v>275</v>
      </c>
      <c r="V482" s="203"/>
      <c r="W482" s="184"/>
      <c r="X482" s="200"/>
      <c r="Y482" s="184"/>
      <c r="Z482" s="187" t="str">
        <f>IF(X482="","-",IF(VLOOKUP(X482,D3TK!$D$7:$U$44,7,0)=0,"-",IF(AND(X482=X482,OR(Y482="T",Y482="P")),VLOOKUP(X482,D3TK!$D$7:$U$44,7,0),"-")))</f>
        <v>-</v>
      </c>
      <c r="AA482" s="187" t="str">
        <f>IF(X482="","-",IF(VLOOKUP(X482,D3TK!$D$7:$U$44,8,0)=0,"-",IF(AND(X482=X482,OR(Y482="T",Y482="P")),VLOOKUP(X482,D3TK!$D$7:$U$44,8,0),"-")))</f>
        <v>-</v>
      </c>
      <c r="AB482" s="187" t="str">
        <f>IF(X482="","-",IF(VLOOKUP(X482,D3TK!$D$7:$U$44,9,0)=0,"-",IF(AND(X482=X482,OR(Y482="T",Y482="P")),VLOOKUP(X482,D3TK!$D$7:$U$44,9,0),"-")))</f>
        <v>-</v>
      </c>
      <c r="AC482" s="187" t="str">
        <f>IF(X482="","-",IF(VLOOKUP(X482,D3TK!$D$7:$U$44,17,0)=0,"-",IF(AND(X482=X482,Y482="P"),VLOOKUP(X482,D3TK!$D$7:$U$44,17,0),"-")))</f>
        <v>-</v>
      </c>
      <c r="AD482" s="189" t="str">
        <f>IF(X482="","-",IF(VLOOKUP(X482,D3TK!$D$7:$U$44,18,0)=0,"-",IF(AND(X482=X482,Y482="P"),VLOOKUP(X482,D3TK!$D$7:$U$44,18,0),"-")))</f>
        <v>-</v>
      </c>
      <c r="AE482" s="195" t="s">
        <v>275</v>
      </c>
      <c r="AF482" s="203"/>
      <c r="AG482" s="184"/>
      <c r="AH482" s="200"/>
      <c r="AI482" s="184"/>
      <c r="AJ482" s="187" t="str">
        <f>IF(AH482="","-",IF(VLOOKUP(AH482,D3TK!$D$7:$U$44,7,0)=0,"-",IF(AND(AH482=AH482,OR(AI482="T",AI482="P")),VLOOKUP(AH482,D3TK!$D$7:$U$44,7,0),"-")))</f>
        <v>-</v>
      </c>
      <c r="AK482" s="187" t="str">
        <f>IF(AH482="","-",IF(VLOOKUP(AH482,D3TK!$D$7:$U$44,8,0)=0,"-",IF(AND(AH482=AH482,OR(AI482="T",AI482="P")),VLOOKUP(AH482,D3TK!$D$7:$U$44,8,0),"-")))</f>
        <v>-</v>
      </c>
      <c r="AL482" s="187" t="str">
        <f>IF(AH482="","-",IF(VLOOKUP(AH482,D3TK!$D$7:$U$44,9,0)=0,"-",IF(AND(AH482=AH482,OR(AI482="T",AI482="P")),VLOOKUP(AH482,D3TK!$D$7:$U$44,9,0),"-")))</f>
        <v>-</v>
      </c>
      <c r="AM482" s="187" t="str">
        <f>IF(AH482="","-",IF(VLOOKUP(AH482,D3TK!$D$7:$U$44,17,0)=0,"-",IF(AND(AH482=AH482,AI482="P"),VLOOKUP(AH482,D3TK!$D$7:$U$44,17,0),"-")))</f>
        <v>-</v>
      </c>
      <c r="AN482" s="189" t="str">
        <f>IF(AH482="","-",IF(VLOOKUP(AH482,D3TK!$D$7:$U$44,18,0)=0,"-",IF(AND(AH482=AH482,AI482="P"),VLOOKUP(AH482,D3TK!$D$7:$U$44,18,0),"-")))</f>
        <v>-</v>
      </c>
      <c r="AO482" s="195" t="s">
        <v>275</v>
      </c>
      <c r="AP482" s="203"/>
      <c r="AQ482" s="184"/>
      <c r="AR482" s="200"/>
      <c r="AS482" s="184"/>
      <c r="AT482" s="187" t="str">
        <f>IF(AR482="","-",IF(VLOOKUP(AR482,D3TK!$D$7:$U$44,7,0)=0,"-",IF(AND(AR482=AR482,OR(AS482="T",AS482="P")),VLOOKUP(AR482,D3TK!$D$7:$U$44,7,0),"-")))</f>
        <v>-</v>
      </c>
      <c r="AU482" s="187" t="str">
        <f>IF(AR482="","-",IF(VLOOKUP(AR482,D3TK!$D$7:$U$44,8,0)=0,"-",IF(AND(AR482=AR482,OR(AS482="T",AS482="P")),VLOOKUP(AR482,D3TK!$D$7:$U$44,8,0),"-")))</f>
        <v>-</v>
      </c>
      <c r="AV482" s="187" t="str">
        <f>IF(AR482="","-",IF(VLOOKUP(AR482,D3TK!$D$7:$U$44,9,0)=0,"-",IF(AND(AR482=AR482,OR(AS482="T",AS482="P")),VLOOKUP(AR482,D3TK!$D$7:$U$44,9,0),"-")))</f>
        <v>-</v>
      </c>
      <c r="AW482" s="187" t="str">
        <f>IF(AR482="","-",IF(VLOOKUP(AR482,D3TK!$D$7:$U$44,17,0)=0,"-",IF(AND(AR482=AR482,AS482="P"),VLOOKUP(AR482,D3TK!$D$7:$U$44,17,0),"-")))</f>
        <v>-</v>
      </c>
      <c r="AX482" s="189" t="str">
        <f>IF(AR482="","-",IF(VLOOKUP(AR482,D3TK!$D$7:$U$44,18,0)=0,"-",IF(AND(AR482=AR482,AS482="P"),VLOOKUP(AR482,D3TK!$D$7:$U$44,18,0),"-")))</f>
        <v>-</v>
      </c>
      <c r="AY482" s="195" t="s">
        <v>275</v>
      </c>
      <c r="AZ482" s="203"/>
      <c r="BA482" s="22"/>
      <c r="BB482" s="22"/>
      <c r="BC482" s="22"/>
      <c r="BD482" s="22"/>
      <c r="BE482" s="22"/>
      <c r="BF482" s="2"/>
      <c r="BG482" s="2"/>
      <c r="BH482" s="2"/>
      <c r="BI482" s="2"/>
      <c r="BJ482" s="2"/>
    </row>
    <row r="483" spans="1:62" ht="14.25" customHeight="1">
      <c r="A483" s="23">
        <v>9</v>
      </c>
      <c r="B483" s="38" t="s">
        <v>732</v>
      </c>
      <c r="C483" s="184"/>
      <c r="D483" s="200"/>
      <c r="E483" s="184"/>
      <c r="F483" s="187" t="str">
        <f>IF(D483="","-",IF(VLOOKUP(D483,D4TI!$D$7:$U$58,7,0)=0,"-",IF(AND(D483=D483,OR(E483="T",E483="P")),VLOOKUP(D483,D4TI!$D$7:$U$58,7,0),"-")))</f>
        <v>-</v>
      </c>
      <c r="G483" s="187" t="str">
        <f>IF(D483="","-",IF(VLOOKUP(D483,D4TI!$D$7:$U$58,8,0)=0,"-",IF(AND(D483=D483,OR(E483="T",E483="P")),VLOOKUP(D483,D4TI!$D$7:$U$58,8,0),"-")))</f>
        <v>-</v>
      </c>
      <c r="H483" s="187" t="str">
        <f>IF(D483="","-",IF(VLOOKUP(D483,D4TI!$D$7:$U$58,9,0)=0,"-",IF(AND(D483=D483,OR(E483="T",E483="P")),VLOOKUP(D483,D4TI!$D$7:$U$58,9,0),"-")))</f>
        <v>-</v>
      </c>
      <c r="I483" s="187" t="str">
        <f>IF(D483="","-",IF(VLOOKUP(D483,D4TI!$D$7:$U$58,17,0)=0,"-",IF(AND(D483=D483,E483="P"),VLOOKUP(D483,D4TI!$D$7:$U$58,17,0),"-")))</f>
        <v>-</v>
      </c>
      <c r="J483" s="189" t="str">
        <f>IF(D483="","-",IF(VLOOKUP(D483,D4TI!$D$7:$U$58,18,0)=0,"-",IF(AND(D483=D483,E483="P"),VLOOKUP(D483,D4TI!$D$7:$U$58,18,0),"-")))</f>
        <v>-</v>
      </c>
      <c r="K483" s="223" t="s">
        <v>278</v>
      </c>
      <c r="L483" s="203"/>
      <c r="M483" s="184"/>
      <c r="N483" s="200"/>
      <c r="O483" s="184"/>
      <c r="P483" s="187" t="str">
        <f>IF(N483="","-",IF(VLOOKUP(N483,D4TI!$D$7:$U$58,7,0)=0,"-",IF(AND(N483=N483,OR(O483="T",O483="P")),VLOOKUP(N483,D4TI!$D$7:$U$58,7,0),"-")))</f>
        <v>-</v>
      </c>
      <c r="Q483" s="187" t="str">
        <f>IF(N483="","-",IF(VLOOKUP(N483,D4TI!$D$7:$U$58,8,0)=0,"-",IF(AND(N483=N483,OR(O483="T",O483="P")),VLOOKUP(N483,D4TI!$D$7:$U$58,8,0),"-")))</f>
        <v>-</v>
      </c>
      <c r="R483" s="187" t="str">
        <f>IF(N483="","-",IF(VLOOKUP(N483,D4TI!$D$7:$U$58,9,0)=0,"-",IF(AND(N483=N483,OR(O483="T",O483="P")),VLOOKUP(N483,D4TI!$D$7:$U$58,9,0),"-")))</f>
        <v>-</v>
      </c>
      <c r="S483" s="187" t="str">
        <f>IF(N483="","-",IF(VLOOKUP(N483,D4TI!$D$7:$U$58,17,0)=0,"-",IF(AND(N483=N483,O483="P"),VLOOKUP(N483,D4TI!$D$7:$U$58,17,0),"-")))</f>
        <v>-</v>
      </c>
      <c r="T483" s="189" t="str">
        <f>IF(N483="","-",IF(VLOOKUP(N483,D4TI!$D$7:$U$58,18,0)=0,"-",IF(AND(N483=N483,O483="P"),VLOOKUP(N483,D4TI!$D$7:$U$58,18,0),"-")))</f>
        <v>-</v>
      </c>
      <c r="U483" s="223" t="s">
        <v>278</v>
      </c>
      <c r="V483" s="203"/>
      <c r="W483" s="184"/>
      <c r="X483" s="185" t="s">
        <v>346</v>
      </c>
      <c r="Y483" s="186" t="s">
        <v>38</v>
      </c>
      <c r="Z483" s="187" t="str">
        <f>IF(X483="","-",IF(VLOOKUP(X483,D4TI!$D$7:$U$58,7,0)=0,"-",IF(AND(X483=X483,OR(Y483="T",Y483="P")),VLOOKUP(X483,D4TI!$D$7:$U$58,7,0),"-")))</f>
        <v>TNT</v>
      </c>
      <c r="AA483" s="187" t="str">
        <f>IF(X483="","-",IF(VLOOKUP(X483,D4TI!$D$7:$U$58,8,0)=0,"-",IF(AND(X483=X483,OR(Y483="T",Y483="P")),VLOOKUP(X483,D4TI!$D$7:$U$58,8,0),"-")))</f>
        <v>-</v>
      </c>
      <c r="AB483" s="187" t="str">
        <f>IF(X483="","-",IF(VLOOKUP(X483,D4TI!$D$7:$U$58,9,0)=0,"-",IF(AND(X483=X483,OR(Y483="T",Y483="P")),VLOOKUP(X483,D4TI!$D$7:$U$58,9,0),"-")))</f>
        <v>-</v>
      </c>
      <c r="AC483" s="187" t="str">
        <f>IF(X483="","-",IF(VLOOKUP(X483,D4TI!$D$7:$U$58,17,0)=0,"-",IF(AND(X483=X483,Y483="P"),VLOOKUP(X483,D4TI!$D$7:$U$58,17,0),"-")))</f>
        <v>SRT</v>
      </c>
      <c r="AD483" s="189" t="str">
        <f>IF(X483="","-",IF(VLOOKUP(X483,D4TI!$D$7:$U$58,18,0)=0,"-",IF(AND(X483=X483,Y483="P"),VLOOKUP(X483,D4TI!$D$7:$U$58,18,0),"-")))</f>
        <v>-</v>
      </c>
      <c r="AE483" s="223" t="s">
        <v>278</v>
      </c>
      <c r="AF483" s="192" t="s">
        <v>144</v>
      </c>
      <c r="AG483" s="184"/>
      <c r="AH483" s="200"/>
      <c r="AI483" s="184"/>
      <c r="AJ483" s="187" t="str">
        <f>IF(AH483="","-",IF(VLOOKUP(AH483,D4TI!$D$7:$U$58,7,0)=0,"-",IF(AND(AH483=AH483,OR(AI483="T",AI483="P")),VLOOKUP(AH483,D4TI!$D$7:$U$58,7,0),"-")))</f>
        <v>-</v>
      </c>
      <c r="AK483" s="187" t="str">
        <f>IF(AH483="","-",IF(VLOOKUP(AH483,D4TI!$D$7:$U$58,8,0)=0,"-",IF(AND(AH483=AH483,OR(AI483="T",AI483="P")),VLOOKUP(AH483,D4TI!$D$7:$U$58,8,0),"-")))</f>
        <v>-</v>
      </c>
      <c r="AL483" s="187" t="str">
        <f>IF(AH483="","-",IF(VLOOKUP(AH483,D4TI!$D$7:$U$58,9,0)=0,"-",IF(AND(AH483=AH483,OR(AI483="T",AI483="P")),VLOOKUP(AH483,D4TI!$D$7:$U$58,9,0),"-")))</f>
        <v>-</v>
      </c>
      <c r="AM483" s="187" t="str">
        <f>IF(AH483="","-",IF(VLOOKUP(AH483,D4TI!$D$7:$U$58,17,0)=0,"-",IF(AND(AH483=AH483,AI483="P"),VLOOKUP(AH483,D4TI!$D$7:$U$58,17,0),"-")))</f>
        <v>-</v>
      </c>
      <c r="AN483" s="189" t="str">
        <f>IF(AH483="","-",IF(VLOOKUP(AH483,D4TI!$D$7:$U$58,18,0)=0,"-",IF(AND(AH483=AH483,AI483="P"),VLOOKUP(AH483,D4TI!$D$7:$U$58,18,0),"-")))</f>
        <v>-</v>
      </c>
      <c r="AO483" s="223" t="s">
        <v>278</v>
      </c>
      <c r="AP483" s="203"/>
      <c r="AQ483" s="184"/>
      <c r="AR483" s="200"/>
      <c r="AS483" s="184"/>
      <c r="AT483" s="187" t="str">
        <f>IF(AR483="","-",IF(VLOOKUP(AR483,D4TI!$D$7:$U$58,7,0)=0,"-",IF(AND(AR483=AR483,OR(AS483="T",AS483="P")),VLOOKUP(AR483,D4TI!$D$7:$U$58,7,0),"-")))</f>
        <v>-</v>
      </c>
      <c r="AU483" s="187" t="str">
        <f>IF(AR483="","-",IF(VLOOKUP(AR483,D4TI!$D$7:$U$58,8,0)=0,"-",IF(AND(AR483=AR483,OR(AS483="T",AS483="P")),VLOOKUP(AR483,D4TI!$D$7:$U$58,8,0),"-")))</f>
        <v>-</v>
      </c>
      <c r="AV483" s="187" t="str">
        <f>IF(AR483="","-",IF(VLOOKUP(AR483,D4TI!$D$7:$U$58,9,0)=0,"-",IF(AND(AR483=AR483,OR(AS483="T",AS483="P")),VLOOKUP(AR483,D4TI!$D$7:$U$58,9,0),"-")))</f>
        <v>-</v>
      </c>
      <c r="AW483" s="187" t="str">
        <f>IF(AR483="","-",IF(VLOOKUP(AR483,D4TI!$D$7:$U$58,17,0)=0,"-",IF(AND(AR483=AR483,AS483="P"),VLOOKUP(AR483,D4TI!$D$7:$U$58,17,0),"-")))</f>
        <v>-</v>
      </c>
      <c r="AX483" s="189" t="str">
        <f>IF(AR483="","-",IF(VLOOKUP(AR483,D4TI!$D$7:$U$58,18,0)=0,"-",IF(AND(AR483=AR483,AS483="P"),VLOOKUP(AR483,D4TI!$D$7:$U$58,18,0),"-")))</f>
        <v>-</v>
      </c>
      <c r="AY483" s="223" t="s">
        <v>278</v>
      </c>
      <c r="AZ483" s="203"/>
      <c r="BA483" s="22"/>
      <c r="BB483" s="22"/>
      <c r="BC483" s="22"/>
      <c r="BD483" s="22"/>
      <c r="BE483" s="22"/>
      <c r="BF483" s="2"/>
      <c r="BG483" s="2"/>
      <c r="BH483" s="2"/>
      <c r="BI483" s="2"/>
      <c r="BJ483" s="2"/>
    </row>
    <row r="484" spans="1:62" ht="14.25" customHeight="1">
      <c r="A484" s="23">
        <v>9</v>
      </c>
      <c r="B484" s="38" t="s">
        <v>732</v>
      </c>
      <c r="C484" s="184"/>
      <c r="D484" s="200"/>
      <c r="E484" s="184"/>
      <c r="F484" s="187" t="str">
        <f>IF(D484="","-",IF(VLOOKUP(D484,'S1-TI'!$D$7:$U$58,7,0)=0,"-",IF(AND(D484=D484,OR(E484="T",E484="P")),VLOOKUP(D484,'S1-TI'!$D$7:$U$58,7,0),"-")))</f>
        <v>-</v>
      </c>
      <c r="G484" s="187" t="str">
        <f>IF(D484="","-",IF(VLOOKUP(D484,'S1-TI'!$D$7:$U$58,8,0)=0,"-",IF(AND(D484=D484,OR(E484="T",E484="P")),VLOOKUP(D484,'S1-TI'!$D$7:$U$58,8,0),"-")))</f>
        <v>-</v>
      </c>
      <c r="H484" s="187" t="str">
        <f>IF(D484="","-",IF(VLOOKUP(D484,'S1-TI'!$D$7:$U$58,9,0)=0,"-",IF(AND(D484=D484,OR(E484="T",E484="P")),VLOOKUP(D484,'S1-TI'!$D$7:$U$58,9,0),"-")))</f>
        <v>-</v>
      </c>
      <c r="I484" s="187" t="str">
        <f>IF(D484="","-",IF(VLOOKUP(D484,'S1-TI'!$D$7:$U$58,17,0)=0,"-",IF(AND(D484=D484,E484="P"),VLOOKUP(D484,'S1-TI'!$D$7:$U$58,17,0),"-")))</f>
        <v>-</v>
      </c>
      <c r="J484" s="189" t="str">
        <f>IF(D484="","-",IF(VLOOKUP(D484,'S1-TI'!$D$7:$U$58,18,0)=0,"-",IF(AND(D484=D484,E484="P"),VLOOKUP(D484,'S1-TI'!$D$7:$U$58,18,0),"-")))</f>
        <v>-</v>
      </c>
      <c r="K484" s="223" t="s">
        <v>293</v>
      </c>
      <c r="L484" s="239"/>
      <c r="M484" s="184"/>
      <c r="N484" s="200"/>
      <c r="O484" s="184"/>
      <c r="P484" s="187" t="str">
        <f>IF(N484="","-",IF(VLOOKUP(N484,'S1-TI'!$D$7:$U$58,7,0)=0,"-",IF(AND(N484=N484,OR(O484="T",O484="P")),VLOOKUP(N484,'S1-TI'!$D$7:$U$58,7,0),"-")))</f>
        <v>-</v>
      </c>
      <c r="Q484" s="187" t="str">
        <f>IF(N484="","-",IF(VLOOKUP(N484,'S1-TI'!$D$7:$U$58,8,0)=0,"-",IF(AND(N484=N484,OR(O484="T",O484="P")),VLOOKUP(N484,'S1-TI'!$D$7:$U$58,8,0),"-")))</f>
        <v>-</v>
      </c>
      <c r="R484" s="187" t="str">
        <f>IF(N484="","-",IF(VLOOKUP(N484,'S1-TI'!$D$7:$U$58,9,0)=0,"-",IF(AND(N484=N484,OR(O484="T",O484="P")),VLOOKUP(N484,'S1-TI'!$D$7:$U$58,9,0),"-")))</f>
        <v>-</v>
      </c>
      <c r="S484" s="187" t="str">
        <f>IF(N484="","-",IF(VLOOKUP(N484,'S1-TI'!$D$7:$U$58,17,0)=0,"-",IF(AND(N484=N484,O484="P"),VLOOKUP(N484,'S1-TI'!$D$7:$U$58,17,0),"-")))</f>
        <v>-</v>
      </c>
      <c r="T484" s="189" t="str">
        <f>IF(N484="","-",IF(VLOOKUP(N484,'S1-TI'!$D$7:$U$58,18,0)=0,"-",IF(AND(N484=N484,O484="P"),VLOOKUP(N484,'S1-TI'!$D$7:$U$58,18,0),"-")))</f>
        <v>-</v>
      </c>
      <c r="U484" s="223" t="s">
        <v>293</v>
      </c>
      <c r="V484" s="239"/>
      <c r="W484" s="184"/>
      <c r="X484" s="185"/>
      <c r="Y484" s="186"/>
      <c r="Z484" s="187" t="str">
        <f>IF(X484="","-",IF(VLOOKUP(X484,'S1-TI'!$D$7:$U$58,7,0)=0,"-",IF(AND(X484=X484,OR(Y484="T",Y484="P")),VLOOKUP(X484,'S1-TI'!$D$7:$U$58,7,0),"-")))</f>
        <v>-</v>
      </c>
      <c r="AA484" s="187" t="str">
        <f>IF(X484="","-",IF(VLOOKUP(X484,'S1-TI'!$D$7:$U$58,8,0)=0,"-",IF(AND(X484=X484,OR(Y484="T",Y484="P")),VLOOKUP(X484,'S1-TI'!$D$7:$U$58,8,0),"-")))</f>
        <v>-</v>
      </c>
      <c r="AB484" s="187" t="str">
        <f>IF(X484="","-",IF(VLOOKUP(X484,'S1-TI'!$D$7:$U$58,9,0)=0,"-",IF(AND(X484=X484,OR(Y484="T",Y484="P")),VLOOKUP(X484,'S1-TI'!$D$7:$U$58,9,0),"-")))</f>
        <v>-</v>
      </c>
      <c r="AC484" s="187" t="str">
        <f>IF(X484="","-",IF(VLOOKUP(X484,'S1-TI'!$D$7:$U$58,17,0)=0,"-",IF(AND(X484=X484,Y484="P"),VLOOKUP(X484,'S1-TI'!$D$7:$U$58,17,0),"-")))</f>
        <v>-</v>
      </c>
      <c r="AD484" s="189" t="str">
        <f>IF(X484="","-",IF(VLOOKUP(X484,'S1-TI'!$D$7:$U$58,18,0)=0,"-",IF(AND(X484=X484,Y484="P"),VLOOKUP(X484,'S1-TI'!$D$7:$U$58,18,0),"-")))</f>
        <v>-</v>
      </c>
      <c r="AE484" s="223" t="s">
        <v>293</v>
      </c>
      <c r="AF484" s="239"/>
      <c r="AG484" s="184"/>
      <c r="AH484" s="200"/>
      <c r="AI484" s="184"/>
      <c r="AJ484" s="187" t="str">
        <f>IF(AH484="","-",IF(VLOOKUP(AH484,'S1-TI'!$D$7:$U$58,7,0)=0,"-",IF(AND(AH484=AH484,OR(AI484="T",AI484="P")),VLOOKUP(AH484,'S1-TI'!$D$7:$U$58,7,0),"-")))</f>
        <v>-</v>
      </c>
      <c r="AK484" s="187" t="str">
        <f>IF(AH484="","-",IF(VLOOKUP(AH484,'S1-TI'!$D$7:$U$58,8,0)=0,"-",IF(AND(AH484=AH484,OR(AI484="T",AI484="P")),VLOOKUP(AH484,'S1-TI'!$D$7:$U$58,8,0),"-")))</f>
        <v>-</v>
      </c>
      <c r="AL484" s="187" t="str">
        <f>IF(AH484="","-",IF(VLOOKUP(AH484,'S1-TI'!$D$7:$U$58,9,0)=0,"-",IF(AND(AH484=AH484,OR(AI484="T",AI484="P")),VLOOKUP(AH484,'S1-TI'!$D$7:$U$58,9,0),"-")))</f>
        <v>-</v>
      </c>
      <c r="AM484" s="187" t="str">
        <f>IF(AH484="","-",IF(VLOOKUP(AH484,'S1-TI'!$D$7:$U$58,17,0)=0,"-",IF(AND(AH484=AH484,AI484="P"),VLOOKUP(AH484,'S1-TI'!$D$7:$U$58,17,0),"-")))</f>
        <v>-</v>
      </c>
      <c r="AN484" s="189" t="str">
        <f>IF(AH484="","-",IF(VLOOKUP(AH484,'S1-TI'!$D$7:$U$58,18,0)=0,"-",IF(AND(AH484=AH484,AI484="P"),VLOOKUP(AH484,'S1-TI'!$D$7:$U$58,18,0),"-")))</f>
        <v>-</v>
      </c>
      <c r="AO484" s="223" t="s">
        <v>293</v>
      </c>
      <c r="AP484" s="239"/>
      <c r="AQ484" s="184"/>
      <c r="AR484" s="200"/>
      <c r="AS484" s="184"/>
      <c r="AT484" s="187" t="str">
        <f>IF(AR484="","-",IF(VLOOKUP(AR484,'S1-TI'!$D$7:$U$58,7,0)=0,"-",IF(AND(AR484=AR484,OR(AS484="T",AS484="P")),VLOOKUP(AR484,'S1-TI'!$D$7:$U$58,7,0),"-")))</f>
        <v>-</v>
      </c>
      <c r="AU484" s="187" t="str">
        <f>IF(AR484="","-",IF(VLOOKUP(AR484,'S1-TI'!$D$7:$U$58,8,0)=0,"-",IF(AND(AR484=AR484,OR(AS484="T",AS484="P")),VLOOKUP(AR484,'S1-TI'!$D$7:$U$58,8,0),"-")))</f>
        <v>-</v>
      </c>
      <c r="AV484" s="187" t="str">
        <f>IF(AR484="","-",IF(VLOOKUP(AR484,'S1-TI'!$D$7:$U$58,9,0)=0,"-",IF(AND(AR484=AR484,OR(AS484="T",AS484="P")),VLOOKUP(AR484,'S1-TI'!$D$7:$U$58,9,0),"-")))</f>
        <v>-</v>
      </c>
      <c r="AW484" s="187" t="str">
        <f>IF(AR484="","-",IF(VLOOKUP(AR484,'S1-TI'!$D$7:$U$58,17,0)=0,"-",IF(AND(AR484=AR484,AS484="P"),VLOOKUP(AR484,'S1-TI'!$D$7:$U$58,17,0),"-")))</f>
        <v>-</v>
      </c>
      <c r="AX484" s="189" t="str">
        <f>IF(AR484="","-",IF(VLOOKUP(AR484,'S1-TI'!$D$7:$U$58,18,0)=0,"-",IF(AND(AR484=AR484,AS484="P"),VLOOKUP(AR484,'S1-TI'!$D$7:$U$58,18,0),"-")))</f>
        <v>-</v>
      </c>
      <c r="AY484" s="223" t="s">
        <v>293</v>
      </c>
      <c r="AZ484" s="239"/>
      <c r="BA484" s="22"/>
      <c r="BB484" s="22"/>
      <c r="BC484" s="22"/>
      <c r="BD484" s="22"/>
      <c r="BE484" s="22"/>
      <c r="BF484" s="2"/>
      <c r="BG484" s="2"/>
      <c r="BH484" s="2"/>
      <c r="BI484" s="2"/>
      <c r="BJ484" s="2"/>
    </row>
    <row r="485" spans="1:62" ht="14.25" customHeight="1">
      <c r="A485" s="23">
        <v>9</v>
      </c>
      <c r="B485" s="38" t="s">
        <v>732</v>
      </c>
      <c r="C485" s="184"/>
      <c r="D485" s="200"/>
      <c r="E485" s="184"/>
      <c r="F485" s="187" t="str">
        <f>IF(D485="","-",IF(VLOOKUP(D485,'S1-TI'!$D$7:$U$58,7,0)=0,"-",IF(AND(D485=D485,OR(E485="T",E485="P")),VLOOKUP(D485,'S1-TI'!$D$7:$U$58,7,0),"-")))</f>
        <v>-</v>
      </c>
      <c r="G485" s="187" t="str">
        <f>IF(D485="","-",IF(VLOOKUP(D485,'S1-TI'!$D$7:$U$58,8,0)=0,"-",IF(AND(D485=D485,OR(E485="T",E485="P")),VLOOKUP(D485,'S1-TI'!$D$7:$U$58,8,0),"-")))</f>
        <v>-</v>
      </c>
      <c r="H485" s="187" t="str">
        <f>IF(D485="","-",IF(VLOOKUP(D485,'S1-TI'!$D$7:$U$58,9,0)=0,"-",IF(AND(D485=D485,OR(E485="T",E485="P")),VLOOKUP(D485,'S1-TI'!$D$7:$U$58,9,0),"-")))</f>
        <v>-</v>
      </c>
      <c r="I485" s="187" t="str">
        <f>IF(D485="","-",IF(VLOOKUP(D485,'S1-TI'!$D$7:$U$58,17,0)=0,"-",IF(AND(D485=D485,E485="P"),VLOOKUP(D485,'S1-TI'!$D$7:$U$58,17,0),"-")))</f>
        <v>-</v>
      </c>
      <c r="J485" s="189" t="str">
        <f>IF(D485="","-",IF(VLOOKUP(D485,'S1-TI'!$D$7:$U$58,18,0)=0,"-",IF(AND(D485=D485,E485="P"),VLOOKUP(D485,'S1-TI'!$D$7:$U$58,18,0),"-")))</f>
        <v>-</v>
      </c>
      <c r="K485" s="223" t="s">
        <v>300</v>
      </c>
      <c r="L485" s="239"/>
      <c r="M485" s="184"/>
      <c r="N485" s="200"/>
      <c r="O485" s="184"/>
      <c r="P485" s="187" t="str">
        <f>IF(N485="","-",IF(VLOOKUP(N485,'S1-TI'!$D$7:$U$58,7,0)=0,"-",IF(AND(N485=N485,OR(O485="T",O485="P")),VLOOKUP(N485,'S1-TI'!$D$7:$U$58,7,0),"-")))</f>
        <v>-</v>
      </c>
      <c r="Q485" s="187" t="str">
        <f>IF(N485="","-",IF(VLOOKUP(N485,'S1-TI'!$D$7:$U$58,8,0)=0,"-",IF(AND(N485=N485,OR(O485="T",O485="P")),VLOOKUP(N485,'S1-TI'!$D$7:$U$58,8,0),"-")))</f>
        <v>-</v>
      </c>
      <c r="R485" s="187" t="str">
        <f>IF(N485="","-",IF(VLOOKUP(N485,'S1-TI'!$D$7:$U$58,9,0)=0,"-",IF(AND(N485=N485,OR(O485="T",O485="P")),VLOOKUP(N485,'S1-TI'!$D$7:$U$58,9,0),"-")))</f>
        <v>-</v>
      </c>
      <c r="S485" s="187" t="str">
        <f>IF(N485="","-",IF(VLOOKUP(N485,'S1-TI'!$D$7:$U$58,17,0)=0,"-",IF(AND(N485=N485,O485="P"),VLOOKUP(N485,'S1-TI'!$D$7:$U$58,17,0),"-")))</f>
        <v>-</v>
      </c>
      <c r="T485" s="189" t="str">
        <f>IF(N485="","-",IF(VLOOKUP(N485,'S1-TI'!$D$7:$U$58,18,0)=0,"-",IF(AND(N485=N485,O485="P"),VLOOKUP(N485,'S1-TI'!$D$7:$U$58,18,0),"-")))</f>
        <v>-</v>
      </c>
      <c r="U485" s="223" t="s">
        <v>300</v>
      </c>
      <c r="V485" s="239"/>
      <c r="W485" s="184"/>
      <c r="X485" s="200"/>
      <c r="Y485" s="184"/>
      <c r="Z485" s="187" t="str">
        <f>IF(X485="","-",IF(VLOOKUP(X485,'S1-TI'!$D$7:$U$58,7,0)=0,"-",IF(AND(X485=X485,OR(Y485="T",Y485="P")),VLOOKUP(X485,'S1-TI'!$D$7:$U$58,7,0),"-")))</f>
        <v>-</v>
      </c>
      <c r="AA485" s="187" t="str">
        <f>IF(X485="","-",IF(VLOOKUP(X485,'S1-TI'!$D$7:$U$58,8,0)=0,"-",IF(AND(X485=X485,OR(Y485="T",Y485="P")),VLOOKUP(X485,'S1-TI'!$D$7:$U$58,8,0),"-")))</f>
        <v>-</v>
      </c>
      <c r="AB485" s="187" t="str">
        <f>IF(X485="","-",IF(VLOOKUP(X485,'S1-TI'!$D$7:$U$58,9,0)=0,"-",IF(AND(X485=X485,OR(Y485="T",Y485="P")),VLOOKUP(X485,'S1-TI'!$D$7:$U$58,9,0),"-")))</f>
        <v>-</v>
      </c>
      <c r="AC485" s="187" t="str">
        <f>IF(X485="","-",IF(VLOOKUP(X485,'S1-TI'!$D$7:$U$58,17,0)=0,"-",IF(AND(X485=X485,Y485="P"),VLOOKUP(X485,'S1-TI'!$D$7:$U$58,17,0),"-")))</f>
        <v>-</v>
      </c>
      <c r="AD485" s="189" t="str">
        <f>IF(X485="","-",IF(VLOOKUP(X485,'S1-TI'!$D$7:$U$58,18,0)=0,"-",IF(AND(X485=X485,Y485="P"),VLOOKUP(X485,'S1-TI'!$D$7:$U$58,18,0),"-")))</f>
        <v>-</v>
      </c>
      <c r="AE485" s="223" t="s">
        <v>300</v>
      </c>
      <c r="AF485" s="239"/>
      <c r="AG485" s="184"/>
      <c r="AH485" s="200"/>
      <c r="AI485" s="184"/>
      <c r="AJ485" s="187" t="str">
        <f>IF(AH485="","-",IF(VLOOKUP(AH485,'S1-TI'!$D$7:$U$58,7,0)=0,"-",IF(AND(AH485=AH485,OR(AI485="T",AI485="P")),VLOOKUP(AH485,'S1-TI'!$D$7:$U$58,7,0),"-")))</f>
        <v>-</v>
      </c>
      <c r="AK485" s="187" t="str">
        <f>IF(AH485="","-",IF(VLOOKUP(AH485,'S1-TI'!$D$7:$U$58,8,0)=0,"-",IF(AND(AH485=AH485,OR(AI485="T",AI485="P")),VLOOKUP(AH485,'S1-TI'!$D$7:$U$58,8,0),"-")))</f>
        <v>-</v>
      </c>
      <c r="AL485" s="187" t="str">
        <f>IF(AH485="","-",IF(VLOOKUP(AH485,'S1-TI'!$D$7:$U$58,9,0)=0,"-",IF(AND(AH485=AH485,OR(AI485="T",AI485="P")),VLOOKUP(AH485,'S1-TI'!$D$7:$U$58,9,0),"-")))</f>
        <v>-</v>
      </c>
      <c r="AM485" s="187" t="str">
        <f>IF(AH485="","-",IF(VLOOKUP(AH485,'S1-TI'!$D$7:$U$58,17,0)=0,"-",IF(AND(AH485=AH485,AI485="P"),VLOOKUP(AH485,'S1-TI'!$D$7:$U$58,17,0),"-")))</f>
        <v>-</v>
      </c>
      <c r="AN485" s="189" t="str">
        <f>IF(AH485="","-",IF(VLOOKUP(AH485,'S1-TI'!$D$7:$U$58,18,0)=0,"-",IF(AND(AH485=AH485,AI485="P"),VLOOKUP(AH485,'S1-TI'!$D$7:$U$58,18,0),"-")))</f>
        <v>-</v>
      </c>
      <c r="AO485" s="223" t="s">
        <v>300</v>
      </c>
      <c r="AP485" s="239"/>
      <c r="AQ485" s="184"/>
      <c r="AR485" s="200"/>
      <c r="AS485" s="184"/>
      <c r="AT485" s="187" t="str">
        <f>IF(AR485="","-",IF(VLOOKUP(AR485,'S1-TI'!$D$7:$U$58,7,0)=0,"-",IF(AND(AR485=AR485,OR(AS485="T",AS485="P")),VLOOKUP(AR485,'S1-TI'!$D$7:$U$58,7,0),"-")))</f>
        <v>-</v>
      </c>
      <c r="AU485" s="187" t="str">
        <f>IF(AR485="","-",IF(VLOOKUP(AR485,'S1-TI'!$D$7:$U$58,8,0)=0,"-",IF(AND(AR485=AR485,OR(AS485="T",AS485="P")),VLOOKUP(AR485,'S1-TI'!$D$7:$U$58,8,0),"-")))</f>
        <v>-</v>
      </c>
      <c r="AV485" s="187" t="str">
        <f>IF(AR485="","-",IF(VLOOKUP(AR485,'S1-TI'!$D$7:$U$58,9,0)=0,"-",IF(AND(AR485=AR485,OR(AS485="T",AS485="P")),VLOOKUP(AR485,'S1-TI'!$D$7:$U$58,9,0),"-")))</f>
        <v>-</v>
      </c>
      <c r="AW485" s="187" t="str">
        <f>IF(AR485="","-",IF(VLOOKUP(AR485,'S1-TI'!$D$7:$U$58,17,0)=0,"-",IF(AND(AR485=AR485,AS485="P"),VLOOKUP(AR485,'S1-TI'!$D$7:$U$58,17,0),"-")))</f>
        <v>-</v>
      </c>
      <c r="AX485" s="189" t="str">
        <f>IF(AR485="","-",IF(VLOOKUP(AR485,'S1-TI'!$D$7:$U$58,18,0)=0,"-",IF(AND(AR485=AR485,AS485="P"),VLOOKUP(AR485,'S1-TI'!$D$7:$U$58,18,0),"-")))</f>
        <v>-</v>
      </c>
      <c r="AY485" s="223" t="s">
        <v>300</v>
      </c>
      <c r="AZ485" s="239"/>
      <c r="BA485" s="22"/>
      <c r="BB485" s="22"/>
      <c r="BC485" s="22"/>
      <c r="BD485" s="22"/>
      <c r="BE485" s="22"/>
      <c r="BF485" s="2"/>
      <c r="BG485" s="2"/>
      <c r="BH485" s="2"/>
      <c r="BI485" s="2"/>
      <c r="BJ485" s="2"/>
    </row>
    <row r="486" spans="1:62" ht="14.25" customHeight="1">
      <c r="A486" s="23">
        <v>9</v>
      </c>
      <c r="B486" s="38" t="s">
        <v>732</v>
      </c>
      <c r="C486" s="184"/>
      <c r="D486" s="200"/>
      <c r="E486" s="184"/>
      <c r="F486" s="187" t="str">
        <f>IF(D486="","-",IF(VLOOKUP(D486,'S1-SI'!$D$7:$U$58,7,0)=0,"-",IF(AND(D486=D486,OR(E486="T",E486="P")),VLOOKUP(D486,'S1-SI'!$D$7:$U$58,7,0),"-")))</f>
        <v>-</v>
      </c>
      <c r="G486" s="187" t="str">
        <f>IF(D486="","-",IF(VLOOKUP(D486,'S1-SI'!$D$7:$U$58,8,0)=0,"-",IF(AND(D486=D486,OR(E486="T",E486="P")),VLOOKUP(D486,'S1-SI'!$D$7:$U$58,8,0),"-")))</f>
        <v>-</v>
      </c>
      <c r="H486" s="187" t="str">
        <f>IF(D486="","-",IF(VLOOKUP(D486,'S1-SI'!$D$7:$U$58,9,0)=0,"-",IF(AND(D486=D486,OR(E486="T",E486="P")),VLOOKUP(D486,'S1-SI'!$D$7:$U$58,9,0),"-")))</f>
        <v>-</v>
      </c>
      <c r="I486" s="187" t="str">
        <f>IF(D486="","-",IF(VLOOKUP(D486,'S1-SI'!$D$7:$U$58,17,0)=0,"-",IF(AND(D486=D486,E486="P"),VLOOKUP(D486,'S1-SI'!$D$7:$U$58,17,0),"-")))</f>
        <v>-</v>
      </c>
      <c r="J486" s="189" t="str">
        <f>IF(D486="","-",IF(VLOOKUP(D486,'S1-SI'!$D$7:$U$58,18,0)=0,"-",IF(AND(D486=D486,E486="P"),VLOOKUP(D486,'S1-SI'!$D$7:$U$58,18,0),"-")))</f>
        <v>-</v>
      </c>
      <c r="K486" s="191" t="s">
        <v>307</v>
      </c>
      <c r="L486" s="239"/>
      <c r="M486" s="184"/>
      <c r="N486" s="200"/>
      <c r="O486" s="184"/>
      <c r="P486" s="187" t="str">
        <f>IF(N486="","-",IF(VLOOKUP(N486,'S1-SI'!$D$7:$U$58,7,0)=0,"-",IF(AND(N486=N486,OR(O486="T",O486="P")),VLOOKUP(N486,'S1-SI'!$D$7:$U$58,7,0),"-")))</f>
        <v>-</v>
      </c>
      <c r="Q486" s="187" t="str">
        <f>IF(N486="","-",IF(VLOOKUP(N486,'S1-SI'!$D$7:$U$58,8,0)=0,"-",IF(AND(N486=N486,OR(O486="T",O486="P")),VLOOKUP(N486,'S1-SI'!$D$7:$U$58,8,0),"-")))</f>
        <v>-</v>
      </c>
      <c r="R486" s="187" t="str">
        <f>IF(N486="","-",IF(VLOOKUP(N486,'S1-SI'!$D$7:$U$58,9,0)=0,"-",IF(AND(N486=N486,OR(O486="T",O486="P")),VLOOKUP(N486,'S1-SI'!$D$7:$U$58,9,0),"-")))</f>
        <v>-</v>
      </c>
      <c r="S486" s="187" t="str">
        <f>IF(N486="","-",IF(VLOOKUP(N486,'S1-SI'!$D$7:$U$58,17,0)=0,"-",IF(AND(N486=N486,O486="P"),VLOOKUP(N486,'S1-SI'!$D$7:$U$58,17,0),"-")))</f>
        <v>-</v>
      </c>
      <c r="T486" s="189" t="str">
        <f>IF(N486="","-",IF(VLOOKUP(N486,'S1-SI'!$D$7:$U$58,18,0)=0,"-",IF(AND(N486=N486,O486="P"),VLOOKUP(N486,'S1-SI'!$D$7:$U$58,18,0),"-")))</f>
        <v>-</v>
      </c>
      <c r="U486" s="195" t="s">
        <v>307</v>
      </c>
      <c r="V486" s="239"/>
      <c r="W486" s="184"/>
      <c r="X486" s="200"/>
      <c r="Y486" s="184"/>
      <c r="Z486" s="187" t="str">
        <f>IF(X486="","-",IF(VLOOKUP(X486,'S1-SI'!$D$7:$U$58,7,0)=0,"-",IF(AND(X486=X486,OR(Y486="T",Y486="P")),VLOOKUP(X486,'S1-SI'!$D$7:$U$58,7,0),"-")))</f>
        <v>-</v>
      </c>
      <c r="AA486" s="187" t="str">
        <f>IF(X486="","-",IF(VLOOKUP(X486,'S1-SI'!$D$7:$U$58,8,0)=0,"-",IF(AND(X486=X486,OR(Y486="T",Y486="P")),VLOOKUP(X486,'S1-SI'!$D$7:$U$58,8,0),"-")))</f>
        <v>-</v>
      </c>
      <c r="AB486" s="187" t="str">
        <f>IF(X486="","-",IF(VLOOKUP(X486,'S1-SI'!$D$7:$U$58,9,0)=0,"-",IF(AND(X486=X486,OR(Y486="T",Y486="P")),VLOOKUP(X486,'S1-SI'!$D$7:$U$58,9,0),"-")))</f>
        <v>-</v>
      </c>
      <c r="AC486" s="187" t="str">
        <f>IF(X486="","-",IF(VLOOKUP(X486,'S1-SI'!$D$7:$U$58,17,0)=0,"-",IF(AND(X486=X486,Y486="P"),VLOOKUP(X486,'S1-SI'!$D$7:$U$58,17,0),"-")))</f>
        <v>-</v>
      </c>
      <c r="AD486" s="189" t="str">
        <f>IF(X486="","-",IF(VLOOKUP(X486,'S1-SI'!$D$7:$U$58,18,0)=0,"-",IF(AND(X486=X486,Y486="P"),VLOOKUP(X486,'S1-SI'!$D$7:$U$58,18,0),"-")))</f>
        <v>-</v>
      </c>
      <c r="AE486" s="195" t="s">
        <v>307</v>
      </c>
      <c r="AF486" s="239"/>
      <c r="AG486" s="184"/>
      <c r="AH486" s="200"/>
      <c r="AI486" s="184"/>
      <c r="AJ486" s="187" t="str">
        <f>IF(AH486="","-",IF(VLOOKUP(AH486,'S1-SI'!$D$7:$U$58,7,0)=0,"-",IF(AND(AH486=AH486,OR(AI486="T",AI486="P")),VLOOKUP(AH486,'S1-SI'!$D$7:$U$58,7,0),"-")))</f>
        <v>-</v>
      </c>
      <c r="AK486" s="187" t="str">
        <f>IF(AH486="","-",IF(VLOOKUP(AH486,'S1-SI'!$D$7:$U$58,8,0)=0,"-",IF(AND(AH486=AH486,OR(AI486="T",AI486="P")),VLOOKUP(AH486,'S1-SI'!$D$7:$U$58,8,0),"-")))</f>
        <v>-</v>
      </c>
      <c r="AL486" s="187" t="str">
        <f>IF(AH486="","-",IF(VLOOKUP(AH486,'S1-SI'!$D$7:$U$58,9,0)=0,"-",IF(AND(AH486=AH486,OR(AI486="T",AI486="P")),VLOOKUP(AH486,'S1-SI'!$D$7:$U$58,9,0),"-")))</f>
        <v>-</v>
      </c>
      <c r="AM486" s="187" t="str">
        <f>IF(AH486="","-",IF(VLOOKUP(AH486,'S1-SI'!$D$7:$U$58,17,0)=0,"-",IF(AND(AH486=AH486,AI486="P"),VLOOKUP(AH486,'S1-SI'!$D$7:$U$58,17,0),"-")))</f>
        <v>-</v>
      </c>
      <c r="AN486" s="189" t="str">
        <f>IF(AH486="","-",IF(VLOOKUP(AH486,'S1-SI'!$D$7:$U$58,18,0)=0,"-",IF(AND(AH486=AH486,AI486="P"),VLOOKUP(AH486,'S1-SI'!$D$7:$U$58,18,0),"-")))</f>
        <v>-</v>
      </c>
      <c r="AO486" s="195" t="s">
        <v>307</v>
      </c>
      <c r="AP486" s="239"/>
      <c r="AQ486" s="184"/>
      <c r="AR486" s="200"/>
      <c r="AS486" s="184"/>
      <c r="AT486" s="187" t="str">
        <f>IF(AR486="","-",IF(VLOOKUP(AR486,'S1-SI'!$D$7:$U$58,7,0)=0,"-",IF(AND(AR486=AR486,OR(AS486="T",AS486="P")),VLOOKUP(AR486,'S1-SI'!$D$7:$U$58,7,0),"-")))</f>
        <v>-</v>
      </c>
      <c r="AU486" s="187" t="str">
        <f>IF(AR486="","-",IF(VLOOKUP(AR486,'S1-SI'!$D$7:$U$58,8,0)=0,"-",IF(AND(AR486=AR486,OR(AS486="T",AS486="P")),VLOOKUP(AR486,'S1-SI'!$D$7:$U$58,8,0),"-")))</f>
        <v>-</v>
      </c>
      <c r="AV486" s="187" t="str">
        <f>IF(AR486="","-",IF(VLOOKUP(AR486,'S1-SI'!$D$7:$U$58,9,0)=0,"-",IF(AND(AR486=AR486,OR(AS486="T",AS486="P")),VLOOKUP(AR486,'S1-SI'!$D$7:$U$58,9,0),"-")))</f>
        <v>-</v>
      </c>
      <c r="AW486" s="187" t="str">
        <f>IF(AR486="","-",IF(VLOOKUP(AR486,'S1-SI'!$D$7:$U$58,17,0)=0,"-",IF(AND(AR486=AR486,AS486="P"),VLOOKUP(AR486,'S1-SI'!$D$7:$U$58,17,0),"-")))</f>
        <v>-</v>
      </c>
      <c r="AX486" s="189" t="str">
        <f>IF(AR486="","-",IF(VLOOKUP(AR486,'S1-SI'!$D$7:$U$58,18,0)=0,"-",IF(AND(AR486=AR486,AS486="P"),VLOOKUP(AR486,'S1-SI'!$D$7:$U$58,18,0),"-")))</f>
        <v>-</v>
      </c>
      <c r="AY486" s="195" t="s">
        <v>307</v>
      </c>
      <c r="AZ486" s="239"/>
      <c r="BA486" s="22"/>
      <c r="BB486" s="22"/>
      <c r="BC486" s="22"/>
      <c r="BD486" s="22"/>
      <c r="BE486" s="22"/>
      <c r="BF486" s="2"/>
      <c r="BG486" s="2"/>
      <c r="BH486" s="2"/>
      <c r="BI486" s="2"/>
      <c r="BJ486" s="2"/>
    </row>
    <row r="487" spans="1:62" ht="14.25" customHeight="1">
      <c r="A487" s="23">
        <v>9</v>
      </c>
      <c r="B487" s="38" t="s">
        <v>732</v>
      </c>
      <c r="C487" s="184"/>
      <c r="D487" s="200"/>
      <c r="E487" s="184"/>
      <c r="F487" s="187" t="str">
        <f>IF(D487="","-",IF(VLOOKUP(D487,'S1-SI'!$D$7:$U$58,7,0)=0,"-",IF(AND(D487=D487,OR(E487="T",E487="P")),VLOOKUP(D487,'S1-SI'!$D$7:$U$58,7,0),"-")))</f>
        <v>-</v>
      </c>
      <c r="G487" s="187" t="str">
        <f>IF(D487="","-",IF(VLOOKUP(D487,'S1-SI'!$D$7:$U$58,8,0)=0,"-",IF(AND(D487=D487,OR(E487="T",E487="P")),VLOOKUP(D487,'S1-SI'!$D$7:$U$58,8,0),"-")))</f>
        <v>-</v>
      </c>
      <c r="H487" s="187" t="str">
        <f>IF(D487="","-",IF(VLOOKUP(D487,'S1-SI'!$D$7:$U$58,9,0)=0,"-",IF(AND(D487=D487,OR(E487="T",E487="P")),VLOOKUP(D487,'S1-SI'!$D$7:$U$58,9,0),"-")))</f>
        <v>-</v>
      </c>
      <c r="I487" s="187" t="str">
        <f>IF(D487="","-",IF(VLOOKUP(D487,'S1-SI'!$D$7:$U$58,17,0)=0,"-",IF(AND(D487=D487,E487="P"),VLOOKUP(D487,'S1-SI'!$D$7:$U$58,17,0),"-")))</f>
        <v>-</v>
      </c>
      <c r="J487" s="189" t="str">
        <f>IF(D487="","-",IF(VLOOKUP(D487,'S1-SI'!$D$7:$U$58,18,0)=0,"-",IF(AND(D487=D487,E487="P"),VLOOKUP(D487,'S1-SI'!$D$7:$U$58,18,0),"-")))</f>
        <v>-</v>
      </c>
      <c r="K487" s="191" t="s">
        <v>313</v>
      </c>
      <c r="L487" s="239"/>
      <c r="M487" s="184"/>
      <c r="N487" s="200"/>
      <c r="O487" s="184"/>
      <c r="P487" s="187" t="str">
        <f>IF(N487="","-",IF(VLOOKUP(N487,'S1-SI'!$D$7:$U$58,7,0)=0,"-",IF(AND(N487=N487,OR(O487="T",O487="P")),VLOOKUP(N487,'S1-SI'!$D$7:$U$58,7,0),"-")))</f>
        <v>-</v>
      </c>
      <c r="Q487" s="187" t="str">
        <f>IF(N487="","-",IF(VLOOKUP(N487,'S1-SI'!$D$7:$U$58,8,0)=0,"-",IF(AND(N487=N487,OR(O487="T",O487="P")),VLOOKUP(N487,'S1-SI'!$D$7:$U$58,8,0),"-")))</f>
        <v>-</v>
      </c>
      <c r="R487" s="187" t="str">
        <f>IF(N487="","-",IF(VLOOKUP(N487,'S1-SI'!$D$7:$U$58,9,0)=0,"-",IF(AND(N487=N487,OR(O487="T",O487="P")),VLOOKUP(N487,'S1-SI'!$D$7:$U$58,9,0),"-")))</f>
        <v>-</v>
      </c>
      <c r="S487" s="187" t="str">
        <f>IF(N487="","-",IF(VLOOKUP(N487,'S1-SI'!$D$7:$U$58,17,0)=0,"-",IF(AND(N487=N487,O487="P"),VLOOKUP(N487,'S1-SI'!$D$7:$U$58,17,0),"-")))</f>
        <v>-</v>
      </c>
      <c r="T487" s="189" t="str">
        <f>IF(N487="","-",IF(VLOOKUP(N487,'S1-SI'!$D$7:$U$58,18,0)=0,"-",IF(AND(N487=N487,O487="P"),VLOOKUP(N487,'S1-SI'!$D$7:$U$58,18,0),"-")))</f>
        <v>-</v>
      </c>
      <c r="U487" s="195" t="s">
        <v>313</v>
      </c>
      <c r="V487" s="239"/>
      <c r="W487" s="184"/>
      <c r="X487" s="200"/>
      <c r="Y487" s="184"/>
      <c r="Z487" s="187" t="str">
        <f>IF(X487="","-",IF(VLOOKUP(X487,'S1-SI'!$D$7:$U$58,7,0)=0,"-",IF(AND(X487=X487,OR(Y487="T",Y487="P")),VLOOKUP(X487,'S1-SI'!$D$7:$U$58,7,0),"-")))</f>
        <v>-</v>
      </c>
      <c r="AA487" s="187" t="str">
        <f>IF(X487="","-",IF(VLOOKUP(X487,'S1-SI'!$D$7:$U$58,8,0)=0,"-",IF(AND(X487=X487,OR(Y487="T",Y487="P")),VLOOKUP(X487,'S1-SI'!$D$7:$U$58,8,0),"-")))</f>
        <v>-</v>
      </c>
      <c r="AB487" s="187" t="str">
        <f>IF(X487="","-",IF(VLOOKUP(X487,'S1-SI'!$D$7:$U$58,9,0)=0,"-",IF(AND(X487=X487,OR(Y487="T",Y487="P")),VLOOKUP(X487,'S1-SI'!$D$7:$U$58,9,0),"-")))</f>
        <v>-</v>
      </c>
      <c r="AC487" s="187" t="str">
        <f>IF(X487="","-",IF(VLOOKUP(X487,'S1-SI'!$D$7:$U$58,17,0)=0,"-",IF(AND(X487=X487,Y487="P"),VLOOKUP(X487,'S1-SI'!$D$7:$U$58,17,0),"-")))</f>
        <v>-</v>
      </c>
      <c r="AD487" s="189" t="str">
        <f>IF(X487="","-",IF(VLOOKUP(X487,'S1-SI'!$D$7:$U$58,18,0)=0,"-",IF(AND(X487=X487,Y487="P"),VLOOKUP(X487,'S1-SI'!$D$7:$U$58,18,0),"-")))</f>
        <v>-</v>
      </c>
      <c r="AE487" s="195" t="s">
        <v>313</v>
      </c>
      <c r="AF487" s="239"/>
      <c r="AG487" s="184"/>
      <c r="AH487" s="200"/>
      <c r="AI487" s="184"/>
      <c r="AJ487" s="187" t="str">
        <f>IF(AH487="","-",IF(VLOOKUP(AH487,'S1-SI'!$D$7:$U$58,7,0)=0,"-",IF(AND(AH487=AH487,OR(AI487="T",AI487="P")),VLOOKUP(AH487,'S1-SI'!$D$7:$U$58,7,0),"-")))</f>
        <v>-</v>
      </c>
      <c r="AK487" s="187" t="str">
        <f>IF(AH487="","-",IF(VLOOKUP(AH487,'S1-SI'!$D$7:$U$58,8,0)=0,"-",IF(AND(AH487=AH487,OR(AI487="T",AI487="P")),VLOOKUP(AH487,'S1-SI'!$D$7:$U$58,8,0),"-")))</f>
        <v>-</v>
      </c>
      <c r="AL487" s="187" t="str">
        <f>IF(AH487="","-",IF(VLOOKUP(AH487,'S1-SI'!$D$7:$U$58,9,0)=0,"-",IF(AND(AH487=AH487,OR(AI487="T",AI487="P")),VLOOKUP(AH487,'S1-SI'!$D$7:$U$58,9,0),"-")))</f>
        <v>-</v>
      </c>
      <c r="AM487" s="187" t="str">
        <f>IF(AH487="","-",IF(VLOOKUP(AH487,'S1-SI'!$D$7:$U$58,17,0)=0,"-",IF(AND(AH487=AH487,AI487="P"),VLOOKUP(AH487,'S1-SI'!$D$7:$U$58,17,0),"-")))</f>
        <v>-</v>
      </c>
      <c r="AN487" s="189" t="str">
        <f>IF(AH487="","-",IF(VLOOKUP(AH487,'S1-SI'!$D$7:$U$58,18,0)=0,"-",IF(AND(AH487=AH487,AI487="P"),VLOOKUP(AH487,'S1-SI'!$D$7:$U$58,18,0),"-")))</f>
        <v>-</v>
      </c>
      <c r="AO487" s="195" t="s">
        <v>313</v>
      </c>
      <c r="AP487" s="239"/>
      <c r="AQ487" s="184"/>
      <c r="AR487" s="200"/>
      <c r="AS487" s="184"/>
      <c r="AT487" s="187" t="str">
        <f>IF(AR487="","-",IF(VLOOKUP(AR487,'S1-SI'!$D$7:$U$58,7,0)=0,"-",IF(AND(AR487=AR487,OR(AS487="T",AS487="P")),VLOOKUP(AR487,'S1-SI'!$D$7:$U$58,7,0),"-")))</f>
        <v>-</v>
      </c>
      <c r="AU487" s="187" t="str">
        <f>IF(AR487="","-",IF(VLOOKUP(AR487,'S1-SI'!$D$7:$U$58,8,0)=0,"-",IF(AND(AR487=AR487,OR(AS487="T",AS487="P")),VLOOKUP(AR487,'S1-SI'!$D$7:$U$58,8,0),"-")))</f>
        <v>-</v>
      </c>
      <c r="AV487" s="187" t="str">
        <f>IF(AR487="","-",IF(VLOOKUP(AR487,'S1-SI'!$D$7:$U$58,9,0)=0,"-",IF(AND(AR487=AR487,OR(AS487="T",AS487="P")),VLOOKUP(AR487,'S1-SI'!$D$7:$U$58,9,0),"-")))</f>
        <v>-</v>
      </c>
      <c r="AW487" s="187" t="str">
        <f>IF(AR487="","-",IF(VLOOKUP(AR487,'S1-SI'!$D$7:$U$58,17,0)=0,"-",IF(AND(AR487=AR487,AS487="P"),VLOOKUP(AR487,'S1-SI'!$D$7:$U$58,17,0),"-")))</f>
        <v>-</v>
      </c>
      <c r="AX487" s="189" t="str">
        <f>IF(AR487="","-",IF(VLOOKUP(AR487,'S1-SI'!$D$7:$U$58,18,0)=0,"-",IF(AND(AR487=AR487,AS487="P"),VLOOKUP(AR487,'S1-SI'!$D$7:$U$58,18,0),"-")))</f>
        <v>-</v>
      </c>
      <c r="AY487" s="195" t="s">
        <v>313</v>
      </c>
      <c r="AZ487" s="239"/>
      <c r="BA487" s="22"/>
      <c r="BB487" s="22"/>
      <c r="BC487" s="22"/>
      <c r="BD487" s="22"/>
      <c r="BE487" s="22"/>
      <c r="BF487" s="2"/>
      <c r="BG487" s="2"/>
      <c r="BH487" s="2"/>
      <c r="BI487" s="2"/>
      <c r="BJ487" s="2"/>
    </row>
    <row r="488" spans="1:62" ht="14.25" customHeight="1">
      <c r="A488" s="23">
        <v>9</v>
      </c>
      <c r="B488" s="38" t="s">
        <v>732</v>
      </c>
      <c r="C488" s="184"/>
      <c r="D488" s="200"/>
      <c r="E488" s="184"/>
      <c r="F488" s="187" t="str">
        <f>IF(D488="","-",IF(VLOOKUP(D488,'S1-TE'!$D$7:$U$58,7,0)=0,"-",IF(AND(D488=D488,OR(E488="T",E488="P")),VLOOKUP(D488,'S1-TE'!$D$7:$U$58,7,0),"-")))</f>
        <v>-</v>
      </c>
      <c r="G488" s="187" t="str">
        <f>IF(D488="","-",IF(VLOOKUP(D488,'S1-TE'!$D$7:$U$58,8,0)=0,"-",IF(AND(D488=D488,OR(E488="T",E488="P")),VLOOKUP(D488,'S1-TE'!$D$7:$U$58,8,0),"-")))</f>
        <v>-</v>
      </c>
      <c r="H488" s="187" t="str">
        <f>IF(D488="","-",IF(VLOOKUP(D488,'S1-TE'!$D$7:$U$58,9,0)=0,"-",IF(AND(D488=D488,OR(E488="T",E488="P")),VLOOKUP(D488,'S1-TE'!$D$7:$U$58,9,0),"-")))</f>
        <v>-</v>
      </c>
      <c r="I488" s="187" t="str">
        <f>IF(D488="","-",IF(VLOOKUP(D488,'S1-TE'!$D$7:$U$58,17,0)=0,"-",IF(AND(D488=D488,E488="P"),VLOOKUP(D488,'S1-TE'!$D$7:$U$58,17,0),"-")))</f>
        <v>-</v>
      </c>
      <c r="J488" s="189" t="str">
        <f>IF(D488="","-",IF(VLOOKUP(D488,'S1-TE'!$D$7:$U$58,18,0)=0,"-",IF(AND(D488=D488,E488="P"),VLOOKUP(D488,'S1-TE'!$D$7:$U$58,18,0),"-")))</f>
        <v>-</v>
      </c>
      <c r="K488" s="191" t="s">
        <v>317</v>
      </c>
      <c r="L488" s="203"/>
      <c r="M488" s="184"/>
      <c r="N488" s="185"/>
      <c r="O488" s="186"/>
      <c r="P488" s="187" t="str">
        <f>IF(N488="","-",IF(VLOOKUP(N488,'S1-TE'!$D$7:$U$58,7,0)=0,"-",IF(AND(N488=N488,OR(O488="T",O488="P")),VLOOKUP(N488,'S1-TE'!$D$7:$U$58,7,0),"-")))</f>
        <v>-</v>
      </c>
      <c r="Q488" s="187" t="str">
        <f>IF(N488="","-",IF(VLOOKUP(N488,'S1-TE'!$D$7:$U$58,8,0)=0,"-",IF(AND(N488=N488,OR(O488="T",O488="P")),VLOOKUP(N488,'S1-TE'!$D$7:$U$58,8,0),"-")))</f>
        <v>-</v>
      </c>
      <c r="R488" s="187" t="str">
        <f>IF(N488="","-",IF(VLOOKUP(N488,'S1-TE'!$D$7:$U$58,9,0)=0,"-",IF(AND(N488=N488,OR(O488="T",O488="P")),VLOOKUP(N488,'S1-TE'!$D$7:$U$58,9,0),"-")))</f>
        <v>-</v>
      </c>
      <c r="S488" s="187" t="str">
        <f>IF(N488="","-",IF(VLOOKUP(N488,'S1-TE'!$D$7:$U$58,17,0)=0,"-",IF(AND(N488=N488,O488="P"),VLOOKUP(N488,'S1-TE'!$D$7:$U$58,17,0),"-")))</f>
        <v>-</v>
      </c>
      <c r="T488" s="189" t="str">
        <f>IF(N488="","-",IF(VLOOKUP(N488,'S1-TE'!$D$7:$U$58,18,0)=0,"-",IF(AND(N488=N488,O488="P"),VLOOKUP(N488,'S1-TE'!$D$7:$U$58,18,0),"-")))</f>
        <v>-</v>
      </c>
      <c r="U488" s="195" t="s">
        <v>317</v>
      </c>
      <c r="V488" s="203"/>
      <c r="W488" s="184"/>
      <c r="X488" s="200"/>
      <c r="Y488" s="184"/>
      <c r="Z488" s="187" t="str">
        <f>IF(X488="","-",IF(VLOOKUP(X488,'S1-TE'!$D$7:$U$58,7,0)=0,"-",IF(AND(X488=X488,OR(Y488="T",Y488="P")),VLOOKUP(X488,'S1-TE'!$D$7:$U$58,7,0),"-")))</f>
        <v>-</v>
      </c>
      <c r="AA488" s="187" t="str">
        <f>IF(X488="","-",IF(VLOOKUP(X488,'S1-TE'!$D$7:$U$58,8,0)=0,"-",IF(AND(X488=X488,OR(Y488="T",Y488="P")),VLOOKUP(X488,'S1-TE'!$D$7:$U$58,8,0),"-")))</f>
        <v>-</v>
      </c>
      <c r="AB488" s="187" t="str">
        <f>IF(X488="","-",IF(VLOOKUP(X488,'S1-TE'!$D$7:$U$58,9,0)=0,"-",IF(AND(X488=X488,OR(Y488="T",Y488="P")),VLOOKUP(X488,'S1-TE'!$D$7:$U$58,9,0),"-")))</f>
        <v>-</v>
      </c>
      <c r="AC488" s="187" t="str">
        <f>IF(X488="","-",IF(VLOOKUP(X488,'S1-TE'!$D$7:$U$58,17,0)=0,"-",IF(AND(X488=X488,Y488="P"),VLOOKUP(X488,'S1-TE'!$D$7:$U$58,17,0),"-")))</f>
        <v>-</v>
      </c>
      <c r="AD488" s="189" t="str">
        <f>IF(X488="","-",IF(VLOOKUP(X488,'S1-TE'!$D$7:$U$58,18,0)=0,"-",IF(AND(X488=X488,Y488="P"),VLOOKUP(X488,'S1-TE'!$D$7:$U$58,18,0),"-")))</f>
        <v>-</v>
      </c>
      <c r="AE488" s="195" t="s">
        <v>317</v>
      </c>
      <c r="AF488" s="203"/>
      <c r="AG488" s="184"/>
      <c r="AH488" s="200"/>
      <c r="AI488" s="184"/>
      <c r="AJ488" s="187" t="str">
        <f>IF(AH488="","-",IF(VLOOKUP(AH488,'S1-TE'!$D$7:$U$58,7,0)=0,"-",IF(AND(AH488=AH488,OR(AI488="T",AI488="P")),VLOOKUP(AH488,'S1-TE'!$D$7:$U$58,7,0),"-")))</f>
        <v>-</v>
      </c>
      <c r="AK488" s="187" t="str">
        <f>IF(AH488="","-",IF(VLOOKUP(AH488,'S1-TE'!$D$7:$U$58,8,0)=0,"-",IF(AND(AH488=AH488,OR(AI488="T",AI488="P")),VLOOKUP(AH488,'S1-TE'!$D$7:$U$58,8,0),"-")))</f>
        <v>-</v>
      </c>
      <c r="AL488" s="187" t="str">
        <f>IF(AH488="","-",IF(VLOOKUP(AH488,'S1-TE'!$D$7:$U$58,9,0)=0,"-",IF(AND(AH488=AH488,OR(AI488="T",AI488="P")),VLOOKUP(AH488,'S1-TE'!$D$7:$U$58,9,0),"-")))</f>
        <v>-</v>
      </c>
      <c r="AM488" s="187" t="str">
        <f>IF(AH488="","-",IF(VLOOKUP(AH488,'S1-TE'!$D$7:$U$58,17,0)=0,"-",IF(AND(AH488=AH488,AI488="P"),VLOOKUP(AH488,'S1-TE'!$D$7:$U$58,17,0),"-")))</f>
        <v>-</v>
      </c>
      <c r="AN488" s="189" t="str">
        <f>IF(AH488="","-",IF(VLOOKUP(AH488,'S1-TE'!$D$7:$U$58,18,0)=0,"-",IF(AND(AH488=AH488,AI488="P"),VLOOKUP(AH488,'S1-TE'!$D$7:$U$58,18,0),"-")))</f>
        <v>-</v>
      </c>
      <c r="AO488" s="195" t="s">
        <v>317</v>
      </c>
      <c r="AP488" s="203"/>
      <c r="AQ488" s="184"/>
      <c r="AR488" s="200"/>
      <c r="AS488" s="184"/>
      <c r="AT488" s="187" t="str">
        <f>IF(AR488="","-",IF(VLOOKUP(AR488,'S1-TE'!$D$7:$U$58,7,0)=0,"-",IF(AND(AR488=AR488,OR(AS488="T",AS488="P")),VLOOKUP(AR488,'S1-TE'!$D$7:$U$58,7,0),"-")))</f>
        <v>-</v>
      </c>
      <c r="AU488" s="187" t="str">
        <f>IF(AR488="","-",IF(VLOOKUP(AR488,'S1-TE'!$D$7:$U$58,8,0)=0,"-",IF(AND(AR488=AR488,OR(AS488="T",AS488="P")),VLOOKUP(AR488,'S1-TE'!$D$7:$U$58,8,0),"-")))</f>
        <v>-</v>
      </c>
      <c r="AV488" s="187" t="str">
        <f>IF(AR488="","-",IF(VLOOKUP(AR488,'S1-TE'!$D$7:$U$58,9,0)=0,"-",IF(AND(AR488=AR488,OR(AS488="T",AS488="P")),VLOOKUP(AR488,'S1-TE'!$D$7:$U$58,9,0),"-")))</f>
        <v>-</v>
      </c>
      <c r="AW488" s="187" t="str">
        <f>IF(AR488="","-",IF(VLOOKUP(AR488,'S1-TE'!$D$7:$U$58,17,0)=0,"-",IF(AND(AR488=AR488,AS488="P"),VLOOKUP(AR488,'S1-TE'!$D$7:$U$58,17,0),"-")))</f>
        <v>-</v>
      </c>
      <c r="AX488" s="189" t="str">
        <f>IF(AR488="","-",IF(VLOOKUP(AR488,'S1-TE'!$D$7:$U$58,18,0)=0,"-",IF(AND(AR488=AR488,AS488="P"),VLOOKUP(AR488,'S1-TE'!$D$7:$U$58,18,0),"-")))</f>
        <v>-</v>
      </c>
      <c r="AY488" s="195" t="s">
        <v>317</v>
      </c>
      <c r="AZ488" s="203"/>
      <c r="BA488" s="22"/>
      <c r="BB488" s="22"/>
      <c r="BC488" s="22"/>
      <c r="BD488" s="22"/>
      <c r="BE488" s="2"/>
      <c r="BF488" s="2"/>
      <c r="BG488" s="2"/>
      <c r="BH488" s="2"/>
      <c r="BI488" s="2"/>
      <c r="BJ488" s="2"/>
    </row>
    <row r="489" spans="1:62" ht="14.25" customHeight="1">
      <c r="A489" s="23">
        <v>9</v>
      </c>
      <c r="B489" s="38" t="s">
        <v>732</v>
      </c>
      <c r="C489" s="184"/>
      <c r="D489" s="200"/>
      <c r="E489" s="184"/>
      <c r="F489" s="187" t="str">
        <f>IF(D489="","-",IF(VLOOKUP(D489,'S1-TE'!$D$7:$U$58,7,0)=0,"-",IF(AND(D489=D489,OR(E489="T",E489="P")),VLOOKUP(D489,'S1-TE'!$D$7:$U$58,7,0),"-")))</f>
        <v>-</v>
      </c>
      <c r="G489" s="187" t="str">
        <f>IF(D489="","-",IF(VLOOKUP(D489,'S1-TE'!$D$7:$U$58,8,0)=0,"-",IF(AND(D489=D489,OR(E489="T",E489="P")),VLOOKUP(D489,'S1-TE'!$D$7:$U$58,8,0),"-")))</f>
        <v>-</v>
      </c>
      <c r="H489" s="187" t="str">
        <f>IF(D489="","-",IF(VLOOKUP(D489,'S1-TE'!$D$7:$U$58,9,0)=0,"-",IF(AND(D489=D489,OR(E489="T",E489="P")),VLOOKUP(D489,'S1-TE'!$D$7:$U$58,9,0),"-")))</f>
        <v>-</v>
      </c>
      <c r="I489" s="187" t="str">
        <f>IF(D489="","-",IF(VLOOKUP(D489,'S1-TE'!$D$7:$U$58,17,0)=0,"-",IF(AND(D489=D489,E489="P"),VLOOKUP(D489,'S1-TE'!$D$7:$U$58,17,0),"-")))</f>
        <v>-</v>
      </c>
      <c r="J489" s="189" t="str">
        <f>IF(D489="","-",IF(VLOOKUP(D489,'S1-TE'!$D$7:$U$58,18,0)=0,"-",IF(AND(D489=D489,E489="P"),VLOOKUP(D489,'S1-TE'!$D$7:$U$58,18,0),"-")))</f>
        <v>-</v>
      </c>
      <c r="K489" s="191" t="s">
        <v>323</v>
      </c>
      <c r="L489" s="203"/>
      <c r="M489" s="184"/>
      <c r="N489" s="185"/>
      <c r="O489" s="186"/>
      <c r="P489" s="187" t="str">
        <f>IF(N489="","-",IF(VLOOKUP(N489,'S1-TE'!$D$7:$U$58,7,0)=0,"-",IF(AND(N489=N489,OR(O489="T",O489="P")),VLOOKUP(N489,'S1-TE'!$D$7:$U$58,7,0),"-")))</f>
        <v>-</v>
      </c>
      <c r="Q489" s="187" t="str">
        <f>IF(N489="","-",IF(VLOOKUP(N489,'S1-TE'!$D$7:$U$58,8,0)=0,"-",IF(AND(N489=N489,OR(O489="T",O489="P")),VLOOKUP(N489,'S1-TE'!$D$7:$U$58,8,0),"-")))</f>
        <v>-</v>
      </c>
      <c r="R489" s="187" t="str">
        <f>IF(N489="","-",IF(VLOOKUP(N489,'S1-TE'!$D$7:$U$58,9,0)=0,"-",IF(AND(N489=N489,OR(O489="T",O489="P")),VLOOKUP(N489,'S1-TE'!$D$7:$U$58,9,0),"-")))</f>
        <v>-</v>
      </c>
      <c r="S489" s="187" t="str">
        <f>IF(N489="","-",IF(VLOOKUP(N489,'S1-TE'!$D$7:$U$58,17,0)=0,"-",IF(AND(N489=N489,O489="P"),VLOOKUP(N489,'S1-TE'!$D$7:$U$58,17,0),"-")))</f>
        <v>-</v>
      </c>
      <c r="T489" s="189" t="str">
        <f>IF(N489="","-",IF(VLOOKUP(N489,'S1-TE'!$D$7:$U$58,18,0)=0,"-",IF(AND(N489=N489,O489="P"),VLOOKUP(N489,'S1-TE'!$D$7:$U$58,18,0),"-")))</f>
        <v>-</v>
      </c>
      <c r="U489" s="195" t="s">
        <v>323</v>
      </c>
      <c r="V489" s="203"/>
      <c r="W489" s="184"/>
      <c r="X489" s="200"/>
      <c r="Y489" s="184"/>
      <c r="Z489" s="187" t="str">
        <f>IF(X489="","-",IF(VLOOKUP(X489,'S1-TE'!$D$7:$U$58,7,0)=0,"-",IF(AND(X489=X489,OR(Y489="T",Y489="P")),VLOOKUP(X489,'S1-TE'!$D$7:$U$58,7,0),"-")))</f>
        <v>-</v>
      </c>
      <c r="AA489" s="187" t="str">
        <f>IF(X489="","-",IF(VLOOKUP(X489,'S1-TE'!$D$7:$U$58,8,0)=0,"-",IF(AND(X489=X489,OR(Y489="T",Y489="P")),VLOOKUP(X489,'S1-TE'!$D$7:$U$58,8,0),"-")))</f>
        <v>-</v>
      </c>
      <c r="AB489" s="187" t="str">
        <f>IF(X489="","-",IF(VLOOKUP(X489,'S1-TE'!$D$7:$U$58,9,0)=0,"-",IF(AND(X489=X489,OR(Y489="T",Y489="P")),VLOOKUP(X489,'S1-TE'!$D$7:$U$58,9,0),"-")))</f>
        <v>-</v>
      </c>
      <c r="AC489" s="187" t="str">
        <f>IF(X489="","-",IF(VLOOKUP(X489,'S1-TE'!$D$7:$U$58,17,0)=0,"-",IF(AND(X489=X489,Y489="P"),VLOOKUP(X489,'S1-TE'!$D$7:$U$58,17,0),"-")))</f>
        <v>-</v>
      </c>
      <c r="AD489" s="189" t="str">
        <f>IF(X489="","-",IF(VLOOKUP(X489,'S1-TE'!$D$7:$U$58,18,0)=0,"-",IF(AND(X489=X489,Y489="P"),VLOOKUP(X489,'S1-TE'!$D$7:$U$58,18,0),"-")))</f>
        <v>-</v>
      </c>
      <c r="AE489" s="195" t="s">
        <v>323</v>
      </c>
      <c r="AF489" s="203"/>
      <c r="AG489" s="184"/>
      <c r="AH489" s="200"/>
      <c r="AI489" s="184"/>
      <c r="AJ489" s="187" t="str">
        <f>IF(AH489="","-",IF(VLOOKUP(AH489,'S1-TE'!$D$7:$U$58,7,0)=0,"-",IF(AND(AH489=AH489,OR(AI489="T",AI489="P")),VLOOKUP(AH489,'S1-TE'!$D$7:$U$58,7,0),"-")))</f>
        <v>-</v>
      </c>
      <c r="AK489" s="187" t="str">
        <f>IF(AH489="","-",IF(VLOOKUP(AH489,'S1-TE'!$D$7:$U$58,8,0)=0,"-",IF(AND(AH489=AH489,OR(AI489="T",AI489="P")),VLOOKUP(AH489,'S1-TE'!$D$7:$U$58,8,0),"-")))</f>
        <v>-</v>
      </c>
      <c r="AL489" s="187" t="str">
        <f>IF(AH489="","-",IF(VLOOKUP(AH489,'S1-TE'!$D$7:$U$58,9,0)=0,"-",IF(AND(AH489=AH489,OR(AI489="T",AI489="P")),VLOOKUP(AH489,'S1-TE'!$D$7:$U$58,9,0),"-")))</f>
        <v>-</v>
      </c>
      <c r="AM489" s="187" t="str">
        <f>IF(AH489="","-",IF(VLOOKUP(AH489,'S1-TE'!$D$7:$U$58,17,0)=0,"-",IF(AND(AH489=AH489,AI489="P"),VLOOKUP(AH489,'S1-TE'!$D$7:$U$58,17,0),"-")))</f>
        <v>-</v>
      </c>
      <c r="AN489" s="189" t="str">
        <f>IF(AH489="","-",IF(VLOOKUP(AH489,'S1-TE'!$D$7:$U$58,18,0)=0,"-",IF(AND(AH489=AH489,AI489="P"),VLOOKUP(AH489,'S1-TE'!$D$7:$U$58,18,0),"-")))</f>
        <v>-</v>
      </c>
      <c r="AO489" s="195" t="s">
        <v>323</v>
      </c>
      <c r="AP489" s="203"/>
      <c r="AQ489" s="184"/>
      <c r="AR489" s="200"/>
      <c r="AS489" s="184"/>
      <c r="AT489" s="187" t="str">
        <f>IF(AR489="","-",IF(VLOOKUP(AR489,'S1-TE'!$D$7:$U$58,7,0)=0,"-",IF(AND(AR489=AR489,OR(AS489="T",AS489="P")),VLOOKUP(AR489,'S1-TE'!$D$7:$U$58,7,0),"-")))</f>
        <v>-</v>
      </c>
      <c r="AU489" s="187" t="str">
        <f>IF(AR489="","-",IF(VLOOKUP(AR489,'S1-TE'!$D$7:$U$58,8,0)=0,"-",IF(AND(AR489=AR489,OR(AS489="T",AS489="P")),VLOOKUP(AR489,'S1-TE'!$D$7:$U$58,8,0),"-")))</f>
        <v>-</v>
      </c>
      <c r="AV489" s="187" t="str">
        <f>IF(AR489="","-",IF(VLOOKUP(AR489,'S1-TE'!$D$7:$U$58,9,0)=0,"-",IF(AND(AR489=AR489,OR(AS489="T",AS489="P")),VLOOKUP(AR489,'S1-TE'!$D$7:$U$58,9,0),"-")))</f>
        <v>-</v>
      </c>
      <c r="AW489" s="187" t="str">
        <f>IF(AR489="","-",IF(VLOOKUP(AR489,'S1-TE'!$D$7:$U$58,17,0)=0,"-",IF(AND(AR489=AR489,AS489="P"),VLOOKUP(AR489,'S1-TE'!$D$7:$U$58,17,0),"-")))</f>
        <v>-</v>
      </c>
      <c r="AX489" s="189" t="str">
        <f>IF(AR489="","-",IF(VLOOKUP(AR489,'S1-TE'!$D$7:$U$58,18,0)=0,"-",IF(AND(AR489=AR489,AS489="P"),VLOOKUP(AR489,'S1-TE'!$D$7:$U$58,18,0),"-")))</f>
        <v>-</v>
      </c>
      <c r="AY489" s="195" t="s">
        <v>323</v>
      </c>
      <c r="AZ489" s="203"/>
      <c r="BA489" s="22"/>
      <c r="BB489" s="22"/>
      <c r="BC489" s="22"/>
      <c r="BD489" s="22"/>
      <c r="BE489" s="2"/>
      <c r="BF489" s="2"/>
      <c r="BG489" s="2"/>
      <c r="BH489" s="2"/>
      <c r="BI489" s="2"/>
      <c r="BJ489" s="2"/>
    </row>
    <row r="490" spans="1:62" ht="14.25" customHeight="1">
      <c r="A490" s="23">
        <v>9</v>
      </c>
      <c r="B490" s="38" t="s">
        <v>732</v>
      </c>
      <c r="C490" s="184"/>
      <c r="D490" s="200"/>
      <c r="E490" s="184"/>
      <c r="F490" s="187" t="str">
        <f>IF(D490="","-",IF(VLOOKUP(D490,'S1-MR'!$D$7:$U$61,7,0)=0,"-",IF(AND(D490=D490,OR(E490="T",E490="P")),VLOOKUP(D490,'S1-MR'!$D$7:$U$61,7,0),"-")))</f>
        <v>-</v>
      </c>
      <c r="G490" s="187" t="str">
        <f>IF(D490="","-",IF(VLOOKUP(D490,'S1-MR'!$D$7:$U$61,8,0)=0,"-",IF(AND(D490=D490,OR(E490="T",E490="P")),VLOOKUP(D490,'S1-MR'!$D$7:$U$61,8,0),"-")))</f>
        <v>-</v>
      </c>
      <c r="H490" s="187" t="str">
        <f>IF(D490="","-",IF(VLOOKUP(D490,'S1-MR'!$D$7:$U$61,9,0)=0,"-",IF(AND(D490=D490,OR(E490="T",E490="P")),VLOOKUP(D490,'S1-MR'!$D$7:$U$61,9,0),"-")))</f>
        <v>-</v>
      </c>
      <c r="I490" s="187" t="str">
        <f>IF(D490="","-",IF(VLOOKUP(D490,'S1-MR'!$D$7:$U$61,17,0)=0,"-",IF(AND(D490=D490,E490="P"),VLOOKUP(D490,'S1-MR'!$D$7:$U$61,17,0),"-")))</f>
        <v>-</v>
      </c>
      <c r="J490" s="189" t="str">
        <f>IF(D490="","-",IF(VLOOKUP(D490,'S1-MR'!$D$7:$U$61,18,0)=0,"-",IF(AND(D490=D490,E490="P"),VLOOKUP(D490,'S1-MR'!$D$7:$U$61,18,0),"-")))</f>
        <v>-</v>
      </c>
      <c r="K490" s="191" t="s">
        <v>327</v>
      </c>
      <c r="L490" s="203"/>
      <c r="M490" s="184"/>
      <c r="N490" s="200"/>
      <c r="O490" s="184"/>
      <c r="P490" s="187" t="str">
        <f>IF(N490="","-",IF(VLOOKUP(N490,'S1-MR'!$D$7:$U$61,7,0)=0,"-",IF(AND(N490=N490,OR(O490="T",O490="P")),VLOOKUP(N490,'S1-MR'!$D$7:$U$61,7,0),"-")))</f>
        <v>-</v>
      </c>
      <c r="Q490" s="187" t="str">
        <f>IF(N490="","-",IF(VLOOKUP(N490,'S1-MR'!$D$7:$U$61,8,0)=0,"-",IF(AND(N490=N490,OR(O490="T",O490="P")),VLOOKUP(N490,'S1-MR'!$D$7:$U$61,8,0),"-")))</f>
        <v>-</v>
      </c>
      <c r="R490" s="187" t="str">
        <f>IF(N490="","-",IF(VLOOKUP(N490,'S1-MR'!$D$7:$U$61,9,0)=0,"-",IF(AND(N490=N490,OR(O490="T",O490="P")),VLOOKUP(N490,'S1-MR'!$D$7:$U$61,9,0),"-")))</f>
        <v>-</v>
      </c>
      <c r="S490" s="187" t="str">
        <f>IF(N490="","-",IF(VLOOKUP(N490,'S1-MR'!$D$7:$U$61,17,0)=0,"-",IF(AND(N490=N490,O490="P"),VLOOKUP(N490,'S1-MR'!$D$7:$U$61,17,0),"-")))</f>
        <v>-</v>
      </c>
      <c r="T490" s="189" t="str">
        <f>IF(N490="","-",IF(VLOOKUP(N490,'S1-MR'!$D$7:$U$61,18,0)=0,"-",IF(AND(N490=N490,O490="P"),VLOOKUP(N490,'S1-MR'!$D$7:$U$61,18,0),"-")))</f>
        <v>-</v>
      </c>
      <c r="U490" s="195" t="s">
        <v>327</v>
      </c>
      <c r="V490" s="203"/>
      <c r="W490" s="184"/>
      <c r="X490" s="200"/>
      <c r="Y490" s="184"/>
      <c r="Z490" s="187" t="str">
        <f>IF(X490="","-",IF(VLOOKUP(X490,'S1-MR'!$D$7:$U$61,7,0)=0,"-",IF(AND(X490=X490,OR(Y490="T",Y490="P")),VLOOKUP(X490,'S1-MR'!$D$7:$U$61,7,0),"-")))</f>
        <v>-</v>
      </c>
      <c r="AA490" s="187" t="str">
        <f>IF(X490="","-",IF(VLOOKUP(X490,'S1-MR'!$D$7:$U$61,8,0)=0,"-",IF(AND(X490=X490,OR(Y490="T",Y490="P")),VLOOKUP(X490,'S1-MR'!$D$7:$U$61,8,0),"-")))</f>
        <v>-</v>
      </c>
      <c r="AB490" s="187" t="str">
        <f>IF(X490="","-",IF(VLOOKUP(X490,'S1-MR'!$D$7:$U$61,9,0)=0,"-",IF(AND(X490=X490,OR(Y490="T",Y490="P")),VLOOKUP(X490,'S1-MR'!$D$7:$U$61,9,0),"-")))</f>
        <v>-</v>
      </c>
      <c r="AC490" s="187" t="str">
        <f>IF(X490="","-",IF(VLOOKUP(X490,'S1-MR'!$D$7:$U$61,17,0)=0,"-",IF(AND(X490=X490,Y490="P"),VLOOKUP(X490,'S1-MR'!$D$7:$U$61,17,0),"-")))</f>
        <v>-</v>
      </c>
      <c r="AD490" s="189" t="str">
        <f>IF(X490="","-",IF(VLOOKUP(X490,'S1-MR'!$D$7:$U$61,18,0)=0,"-",IF(AND(X490=X490,Y490="P"),VLOOKUP(X490,'S1-MR'!$D$7:$U$61,18,0),"-")))</f>
        <v>-</v>
      </c>
      <c r="AE490" s="195" t="s">
        <v>327</v>
      </c>
      <c r="AF490" s="203"/>
      <c r="AG490" s="184"/>
      <c r="AH490" s="200"/>
      <c r="AI490" s="184"/>
      <c r="AJ490" s="187" t="str">
        <f>IF(AH490="","-",IF(VLOOKUP(AH490,'S1-MR'!$D$7:$U$61,7,0)=0,"-",IF(AND(AH490=AH490,OR(AI490="T",AI490="P")),VLOOKUP(AH490,'S1-MR'!$D$7:$U$61,7,0),"-")))</f>
        <v>-</v>
      </c>
      <c r="AK490" s="187" t="str">
        <f>IF(AH490="","-",IF(VLOOKUP(AH490,'S1-MR'!$D$7:$U$61,8,0)=0,"-",IF(AND(AH490=AH490,OR(AI490="T",AI490="P")),VLOOKUP(AH490,'S1-MR'!$D$7:$U$61,8,0),"-")))</f>
        <v>-</v>
      </c>
      <c r="AL490" s="187" t="str">
        <f>IF(AH490="","-",IF(VLOOKUP(AH490,'S1-MR'!$D$7:$U$61,9,0)=0,"-",IF(AND(AH490=AH490,OR(AI490="T",AI490="P")),VLOOKUP(AH490,'S1-MR'!$D$7:$U$61,9,0),"-")))</f>
        <v>-</v>
      </c>
      <c r="AM490" s="187" t="str">
        <f>IF(AH490="","-",IF(VLOOKUP(AH490,'S1-MR'!$D$7:$U$61,17,0)=0,"-",IF(AND(AH490=AH490,AI490="P"),VLOOKUP(AH490,'S1-MR'!$D$7:$U$61,17,0),"-")))</f>
        <v>-</v>
      </c>
      <c r="AN490" s="189" t="str">
        <f>IF(AH490="","-",IF(VLOOKUP(AH490,'S1-MR'!$D$7:$U$61,18,0)=0,"-",IF(AND(AH490=AH490,AI490="P"),VLOOKUP(AH490,'S1-MR'!$D$7:$U$61,18,0),"-")))</f>
        <v>-</v>
      </c>
      <c r="AO490" s="195" t="s">
        <v>327</v>
      </c>
      <c r="AP490" s="203"/>
      <c r="AQ490" s="184"/>
      <c r="AR490" s="200"/>
      <c r="AS490" s="184"/>
      <c r="AT490" s="187" t="str">
        <f>IF(AR490="","-",IF(VLOOKUP(AR490,'S1-MR'!$D$7:$U$61,7,0)=0,"-",IF(AND(AR490=AR490,OR(AS490="T",AS490="P")),VLOOKUP(AR490,'S1-MR'!$D$7:$U$61,7,0),"-")))</f>
        <v>-</v>
      </c>
      <c r="AU490" s="187" t="str">
        <f>IF(AR490="","-",IF(VLOOKUP(AR490,'S1-MR'!$D$7:$U$61,8,0)=0,"-",IF(AND(AR490=AR490,OR(AS490="T",AS490="P")),VLOOKUP(AR490,'S1-MR'!$D$7:$U$61,8,0),"-")))</f>
        <v>-</v>
      </c>
      <c r="AV490" s="187" t="str">
        <f>IF(AR490="","-",IF(VLOOKUP(AR490,'S1-MR'!$D$7:$U$61,9,0)=0,"-",IF(AND(AR490=AR490,OR(AS490="T",AS490="P")),VLOOKUP(AR490,'S1-MR'!$D$7:$U$61,9,0),"-")))</f>
        <v>-</v>
      </c>
      <c r="AW490" s="187" t="str">
        <f>IF(AR490="","-",IF(VLOOKUP(AR490,'S1-MR'!$D$7:$U$61,17,0)=0,"-",IF(AND(AR490=AR490,AS490="P"),VLOOKUP(AR490,'S1-MR'!$D$7:$U$61,17,0),"-")))</f>
        <v>-</v>
      </c>
      <c r="AX490" s="189" t="str">
        <f>IF(AR490="","-",IF(VLOOKUP(AR490,'S1-MR'!$D$7:$U$61,18,0)=0,"-",IF(AND(AR490=AR490,AS490="P"),VLOOKUP(AR490,'S1-MR'!$D$7:$U$61,18,0),"-")))</f>
        <v>-</v>
      </c>
      <c r="AY490" s="195" t="s">
        <v>327</v>
      </c>
      <c r="AZ490" s="203"/>
      <c r="BA490" s="22"/>
      <c r="BB490" s="22"/>
      <c r="BC490" s="22"/>
      <c r="BD490" s="22"/>
      <c r="BE490" s="2"/>
      <c r="BF490" s="2"/>
      <c r="BG490" s="2"/>
      <c r="BH490" s="2"/>
      <c r="BI490" s="2"/>
      <c r="BJ490" s="2"/>
    </row>
    <row r="491" spans="1:62" ht="14.25" customHeight="1">
      <c r="A491" s="23">
        <v>9</v>
      </c>
      <c r="B491" s="38" t="s">
        <v>732</v>
      </c>
      <c r="C491" s="184"/>
      <c r="D491" s="200"/>
      <c r="E491" s="184"/>
      <c r="F491" s="187" t="str">
        <f>IF(D491="","-",IF(VLOOKUP(D491,'S1-MR'!$D$7:$U$61,7,0)=0,"-",IF(AND(D491=D491,OR(E491="T",E491="P")),VLOOKUP(D491,'S1-MR'!$D$7:$U$61,7,0),"-")))</f>
        <v>-</v>
      </c>
      <c r="G491" s="187" t="str">
        <f>IF(D491="","-",IF(VLOOKUP(D491,'S1-MR'!$D$7:$U$61,8,0)=0,"-",IF(AND(D491=D491,OR(E491="T",E491="P")),VLOOKUP(D491,'S1-MR'!$D$7:$U$61,8,0),"-")))</f>
        <v>-</v>
      </c>
      <c r="H491" s="187" t="str">
        <f>IF(D491="","-",IF(VLOOKUP(D491,'S1-MR'!$D$7:$U$61,9,0)=0,"-",IF(AND(D491=D491,OR(E491="T",E491="P")),VLOOKUP(D491,'S1-MR'!$D$7:$U$61,9,0),"-")))</f>
        <v>-</v>
      </c>
      <c r="I491" s="187" t="str">
        <f>IF(D491="","-",IF(VLOOKUP(D491,'S1-MR'!$D$7:$U$61,17,0)=0,"-",IF(AND(D491=D491,E491="P"),VLOOKUP(D491,'S1-MR'!$D$7:$U$61,17,0),"-")))</f>
        <v>-</v>
      </c>
      <c r="J491" s="189" t="str">
        <f>IF(D491="","-",IF(VLOOKUP(D491,'S1-MR'!$D$7:$U$61,18,0)=0,"-",IF(AND(D491=D491,E491="P"),VLOOKUP(D491,'S1-MR'!$D$7:$U$61,18,0),"-")))</f>
        <v>-</v>
      </c>
      <c r="K491" s="191" t="s">
        <v>331</v>
      </c>
      <c r="L491" s="203"/>
      <c r="M491" s="184"/>
      <c r="N491" s="200"/>
      <c r="O491" s="184"/>
      <c r="P491" s="187" t="str">
        <f>IF(N491="","-",IF(VLOOKUP(N491,'S1-MR'!$D$7:$U$61,7,0)=0,"-",IF(AND(N491=N491,OR(O491="T",O491="P")),VLOOKUP(N491,'S1-MR'!$D$7:$U$61,7,0),"-")))</f>
        <v>-</v>
      </c>
      <c r="Q491" s="187" t="str">
        <f>IF(N491="","-",IF(VLOOKUP(N491,'S1-MR'!$D$7:$U$61,8,0)=0,"-",IF(AND(N491=N491,OR(O491="T",O491="P")),VLOOKUP(N491,'S1-MR'!$D$7:$U$61,8,0),"-")))</f>
        <v>-</v>
      </c>
      <c r="R491" s="187" t="str">
        <f>IF(N491="","-",IF(VLOOKUP(N491,'S1-MR'!$D$7:$U$61,9,0)=0,"-",IF(AND(N491=N491,OR(O491="T",O491="P")),VLOOKUP(N491,'S1-MR'!$D$7:$U$61,9,0),"-")))</f>
        <v>-</v>
      </c>
      <c r="S491" s="187" t="str">
        <f>IF(N491="","-",IF(VLOOKUP(N491,'S1-MR'!$D$7:$U$61,17,0)=0,"-",IF(AND(N491=N491,O491="P"),VLOOKUP(N491,'S1-MR'!$D$7:$U$61,17,0),"-")))</f>
        <v>-</v>
      </c>
      <c r="T491" s="189" t="str">
        <f>IF(N491="","-",IF(VLOOKUP(N491,'S1-MR'!$D$7:$U$61,18,0)=0,"-",IF(AND(N491=N491,O491="P"),VLOOKUP(N491,'S1-MR'!$D$7:$U$61,18,0),"-")))</f>
        <v>-</v>
      </c>
      <c r="U491" s="195" t="s">
        <v>331</v>
      </c>
      <c r="V491" s="203"/>
      <c r="W491" s="184"/>
      <c r="X491" s="200"/>
      <c r="Y491" s="184"/>
      <c r="Z491" s="187" t="str">
        <f>IF(X491="","-",IF(VLOOKUP(X491,'S1-MR'!$D$7:$U$61,7,0)=0,"-",IF(AND(X491=X491,OR(Y491="T",Y491="P")),VLOOKUP(X491,'S1-MR'!$D$7:$U$61,7,0),"-")))</f>
        <v>-</v>
      </c>
      <c r="AA491" s="187" t="str">
        <f>IF(X491="","-",IF(VLOOKUP(X491,'S1-MR'!$D$7:$U$61,8,0)=0,"-",IF(AND(X491=X491,OR(Y491="T",Y491="P")),VLOOKUP(X491,'S1-MR'!$D$7:$U$61,8,0),"-")))</f>
        <v>-</v>
      </c>
      <c r="AB491" s="187" t="str">
        <f>IF(X491="","-",IF(VLOOKUP(X491,'S1-MR'!$D$7:$U$61,9,0)=0,"-",IF(AND(X491=X491,OR(Y491="T",Y491="P")),VLOOKUP(X491,'S1-MR'!$D$7:$U$61,9,0),"-")))</f>
        <v>-</v>
      </c>
      <c r="AC491" s="187" t="str">
        <f>IF(X491="","-",IF(VLOOKUP(X491,'S1-MR'!$D$7:$U$61,17,0)=0,"-",IF(AND(X491=X491,Y491="P"),VLOOKUP(X491,'S1-MR'!$D$7:$U$61,17,0),"-")))</f>
        <v>-</v>
      </c>
      <c r="AD491" s="189" t="str">
        <f>IF(X491="","-",IF(VLOOKUP(X491,'S1-MR'!$D$7:$U$61,18,0)=0,"-",IF(AND(X491=X491,Y491="P"),VLOOKUP(X491,'S1-MR'!$D$7:$U$61,18,0),"-")))</f>
        <v>-</v>
      </c>
      <c r="AE491" s="195" t="s">
        <v>331</v>
      </c>
      <c r="AF491" s="203"/>
      <c r="AG491" s="184"/>
      <c r="AH491" s="200"/>
      <c r="AI491" s="184"/>
      <c r="AJ491" s="187" t="str">
        <f>IF(AH491="","-",IF(VLOOKUP(AH491,'S1-MR'!$D$7:$U$61,7,0)=0,"-",IF(AND(AH491=AH491,OR(AI491="T",AI491="P")),VLOOKUP(AH491,'S1-MR'!$D$7:$U$61,7,0),"-")))</f>
        <v>-</v>
      </c>
      <c r="AK491" s="187" t="str">
        <f>IF(AH491="","-",IF(VLOOKUP(AH491,'S1-MR'!$D$7:$U$61,8,0)=0,"-",IF(AND(AH491=AH491,OR(AI491="T",AI491="P")),VLOOKUP(AH491,'S1-MR'!$D$7:$U$61,8,0),"-")))</f>
        <v>-</v>
      </c>
      <c r="AL491" s="187" t="str">
        <f>IF(AH491="","-",IF(VLOOKUP(AH491,'S1-MR'!$D$7:$U$61,9,0)=0,"-",IF(AND(AH491=AH491,OR(AI491="T",AI491="P")),VLOOKUP(AH491,'S1-MR'!$D$7:$U$61,9,0),"-")))</f>
        <v>-</v>
      </c>
      <c r="AM491" s="187" t="str">
        <f>IF(AH491="","-",IF(VLOOKUP(AH491,'S1-MR'!$D$7:$U$61,17,0)=0,"-",IF(AND(AH491=AH491,AI491="P"),VLOOKUP(AH491,'S1-MR'!$D$7:$U$61,17,0),"-")))</f>
        <v>-</v>
      </c>
      <c r="AN491" s="189" t="str">
        <f>IF(AH491="","-",IF(VLOOKUP(AH491,'S1-MR'!$D$7:$U$61,18,0)=0,"-",IF(AND(AH491=AH491,AI491="P"),VLOOKUP(AH491,'S1-MR'!$D$7:$U$61,18,0),"-")))</f>
        <v>-</v>
      </c>
      <c r="AO491" s="195" t="s">
        <v>331</v>
      </c>
      <c r="AP491" s="203"/>
      <c r="AQ491" s="184"/>
      <c r="AR491" s="200"/>
      <c r="AS491" s="184"/>
      <c r="AT491" s="187" t="str">
        <f>IF(AR491="","-",IF(VLOOKUP(AR491,'S1-MR'!$D$7:$U$61,7,0)=0,"-",IF(AND(AR491=AR491,OR(AS491="T",AS491="P")),VLOOKUP(AR491,'S1-MR'!$D$7:$U$61,7,0),"-")))</f>
        <v>-</v>
      </c>
      <c r="AU491" s="187" t="str">
        <f>IF(AR491="","-",IF(VLOOKUP(AR491,'S1-MR'!$D$7:$U$61,8,0)=0,"-",IF(AND(AR491=AR491,OR(AS491="T",AS491="P")),VLOOKUP(AR491,'S1-MR'!$D$7:$U$61,8,0),"-")))</f>
        <v>-</v>
      </c>
      <c r="AV491" s="187" t="str">
        <f>IF(AR491="","-",IF(VLOOKUP(AR491,'S1-MR'!$D$7:$U$61,9,0)=0,"-",IF(AND(AR491=AR491,OR(AS491="T",AS491="P")),VLOOKUP(AR491,'S1-MR'!$D$7:$U$61,9,0),"-")))</f>
        <v>-</v>
      </c>
      <c r="AW491" s="187" t="str">
        <f>IF(AR491="","-",IF(VLOOKUP(AR491,'S1-MR'!$D$7:$U$61,17,0)=0,"-",IF(AND(AR491=AR491,AS491="P"),VLOOKUP(AR491,'S1-MR'!$D$7:$U$61,17,0),"-")))</f>
        <v>-</v>
      </c>
      <c r="AX491" s="189" t="str">
        <f>IF(AR491="","-",IF(VLOOKUP(AR491,'S1-MR'!$D$7:$U$61,18,0)=0,"-",IF(AND(AR491=AR491,AS491="P"),VLOOKUP(AR491,'S1-MR'!$D$7:$U$61,18,0),"-")))</f>
        <v>-</v>
      </c>
      <c r="AY491" s="195" t="s">
        <v>331</v>
      </c>
      <c r="AZ491" s="203"/>
      <c r="BA491" s="22"/>
      <c r="BB491" s="22"/>
      <c r="BC491" s="22"/>
      <c r="BD491" s="22"/>
      <c r="BE491" s="2"/>
      <c r="BF491" s="2"/>
      <c r="BG491" s="2"/>
      <c r="BH491" s="2"/>
      <c r="BI491" s="2"/>
      <c r="BJ491" s="2"/>
    </row>
    <row r="492" spans="1:62" ht="14.25" customHeight="1">
      <c r="A492" s="23">
        <v>9</v>
      </c>
      <c r="B492" s="38" t="s">
        <v>732</v>
      </c>
      <c r="C492" s="184"/>
      <c r="D492" s="200"/>
      <c r="E492" s="184"/>
      <c r="F492" s="187" t="str">
        <f>IF(D492="","-",IF(VLOOKUP(D492,'S1-TB'!$D$7:$U$58,7,0)=0,"-",IF(AND(D492=D492,OR(E492="T",E492="P")),VLOOKUP(D492,'S1-TB'!$D$7:$U$58,7,0),"-")))</f>
        <v>-</v>
      </c>
      <c r="G492" s="187" t="str">
        <f>IF(D492="","-",IF(VLOOKUP(D492,'S1-TB'!$D$7:$U$58,8,0)=0,"-",IF(AND(D492=D492,OR(E492="T",E492="P")),VLOOKUP(D492,'S1-TB'!$D$7:$U$58,8,0),"-")))</f>
        <v>-</v>
      </c>
      <c r="H492" s="187" t="str">
        <f>IF(D492="","-",IF(VLOOKUP(D492,'S1-TB'!$D$7:$U$58,9,0)=0,"-",IF(AND(D492=D492,OR(E492="T",E492="P")),VLOOKUP(D492,'S1-TB'!$D$7:$U$58,9,0),"-")))</f>
        <v>-</v>
      </c>
      <c r="I492" s="187" t="str">
        <f>IF(D492="","-",IF(VLOOKUP(D492,'S1-TB'!$D$7:$U$58,17,0)=0,"-",IF(AND(D492=D492,E492="P"),VLOOKUP(D492,'S1-TB'!$D$7:$U$58,17,0),"-")))</f>
        <v>-</v>
      </c>
      <c r="J492" s="189" t="str">
        <f>IF(D492="","-",IF(VLOOKUP(D492,'S1-TB'!$D$7:$U$58,18,0)=0,"-",IF(AND(D492=D492,E492="P"),VLOOKUP(D492,'S1-TB'!$D$7:$U$58,18,0),"-")))</f>
        <v>-</v>
      </c>
      <c r="K492" s="191" t="s">
        <v>332</v>
      </c>
      <c r="L492" s="203"/>
      <c r="M492" s="184"/>
      <c r="N492" s="200"/>
      <c r="O492" s="184"/>
      <c r="P492" s="187" t="str">
        <f>IF(N492="","-",IF(VLOOKUP(N492,'S1-TB'!$D$7:$U$58,7,0)=0,"-",IF(AND(N492=N492,OR(O492="T",O492="P")),VLOOKUP(N492,'S1-TB'!$D$7:$U$58,7,0),"-")))</f>
        <v>-</v>
      </c>
      <c r="Q492" s="187" t="str">
        <f>IF(N492="","-",IF(VLOOKUP(N492,'S1-TB'!$D$7:$U$58,8,0)=0,"-",IF(AND(N492=N492,OR(O492="T",O492="P")),VLOOKUP(N492,'S1-TB'!$D$7:$U$58,8,0),"-")))</f>
        <v>-</v>
      </c>
      <c r="R492" s="187" t="str">
        <f>IF(N492="","-",IF(VLOOKUP(N492,'S1-TB'!$D$7:$U$58,9,0)=0,"-",IF(AND(N492=N492,OR(O492="T",O492="P")),VLOOKUP(N492,'S1-TB'!$D$7:$U$58,9,0),"-")))</f>
        <v>-</v>
      </c>
      <c r="S492" s="187" t="str">
        <f>IF(N492="","-",IF(VLOOKUP(N492,'S1-TB'!$D$7:$U$58,17,0)=0,"-",IF(AND(N492=N492,O492="P"),VLOOKUP(N492,'S1-TB'!$D$7:$U$58,17,0),"-")))</f>
        <v>-</v>
      </c>
      <c r="T492" s="189" t="str">
        <f>IF(N492="","-",IF(VLOOKUP(N492,'S1-TB'!$D$7:$U$58,18,0)=0,"-",IF(AND(N492=N492,O492="P"),VLOOKUP(N492,'S1-TB'!$D$7:$U$58,18,0),"-")))</f>
        <v>-</v>
      </c>
      <c r="U492" s="195" t="s">
        <v>332</v>
      </c>
      <c r="V492" s="203"/>
      <c r="W492" s="184"/>
      <c r="X492" s="200"/>
      <c r="Y492" s="184"/>
      <c r="Z492" s="187" t="str">
        <f>IF(X492="","-",IF(VLOOKUP(X492,'S1-TB'!$D$7:$U$58,7,0)=0,"-",IF(AND(X492=X492,OR(Y492="T",Y492="P")),VLOOKUP(X492,'S1-TB'!$D$7:$U$58,7,0),"-")))</f>
        <v>-</v>
      </c>
      <c r="AA492" s="187" t="str">
        <f>IF(X492="","-",IF(VLOOKUP(X492,'S1-TB'!$D$7:$U$58,8,0)=0,"-",IF(AND(X492=X492,OR(Y492="T",Y492="P")),VLOOKUP(X492,'S1-TB'!$D$7:$U$58,8,0),"-")))</f>
        <v>-</v>
      </c>
      <c r="AB492" s="187" t="str">
        <f>IF(X492="","-",IF(VLOOKUP(X492,'S1-TB'!$D$7:$U$58,9,0)=0,"-",IF(AND(X492=X492,OR(Y492="T",Y492="P")),VLOOKUP(X492,'S1-TB'!$D$7:$U$58,9,0),"-")))</f>
        <v>-</v>
      </c>
      <c r="AC492" s="187" t="str">
        <f>IF(X492="","-",IF(VLOOKUP(X492,'S1-TB'!$D$7:$U$58,17,0)=0,"-",IF(AND(X492=X492,Y492="P"),VLOOKUP(X492,'S1-TB'!$D$7:$U$58,17,0),"-")))</f>
        <v>-</v>
      </c>
      <c r="AD492" s="189" t="str">
        <f>IF(X492="","-",IF(VLOOKUP(X492,'S1-TB'!$D$7:$U$58,18,0)=0,"-",IF(AND(X492=X492,Y492="P"),VLOOKUP(X492,'S1-TB'!$D$7:$U$58,18,0),"-")))</f>
        <v>-</v>
      </c>
      <c r="AE492" s="195" t="s">
        <v>332</v>
      </c>
      <c r="AF492" s="203"/>
      <c r="AG492" s="184"/>
      <c r="AH492" s="200"/>
      <c r="AI492" s="184"/>
      <c r="AJ492" s="187" t="str">
        <f>IF(AH492="","-",IF(VLOOKUP(AH492,'S1-TB'!$D$7:$U$58,7,0)=0,"-",IF(AND(AH492=AH492,OR(AI492="T",AI492="P")),VLOOKUP(AH492,'S1-TB'!$D$7:$U$58,7,0),"-")))</f>
        <v>-</v>
      </c>
      <c r="AK492" s="187" t="str">
        <f>IF(AH492="","-",IF(VLOOKUP(AH492,'S1-TB'!$D$7:$U$58,8,0)=0,"-",IF(AND(AH492=AH492,OR(AI492="T",AI492="P")),VLOOKUP(AH492,'S1-TB'!$D$7:$U$58,8,0),"-")))</f>
        <v>-</v>
      </c>
      <c r="AL492" s="187" t="str">
        <f>IF(AH492="","-",IF(VLOOKUP(AH492,'S1-TB'!$D$7:$U$58,9,0)=0,"-",IF(AND(AH492=AH492,OR(AI492="T",AI492="P")),VLOOKUP(AH492,'S1-TB'!$D$7:$U$58,9,0),"-")))</f>
        <v>-</v>
      </c>
      <c r="AM492" s="187" t="str">
        <f>IF(AH492="","-",IF(VLOOKUP(AH492,'S1-TB'!$D$7:$U$58,17,0)=0,"-",IF(AND(AH492=AH492,AI492="P"),VLOOKUP(AH492,'S1-TB'!$D$7:$U$58,17,0),"-")))</f>
        <v>-</v>
      </c>
      <c r="AN492" s="189" t="str">
        <f>IF(AH492="","-",IF(VLOOKUP(AH492,'S1-TB'!$D$7:$U$58,18,0)=0,"-",IF(AND(AH492=AH492,AI492="P"),VLOOKUP(AH492,'S1-TB'!$D$7:$U$58,18,0),"-")))</f>
        <v>-</v>
      </c>
      <c r="AO492" s="195" t="s">
        <v>332</v>
      </c>
      <c r="AP492" s="203"/>
      <c r="AQ492" s="184"/>
      <c r="AR492" s="200"/>
      <c r="AS492" s="184"/>
      <c r="AT492" s="187" t="str">
        <f>IF(AR492="","-",IF(VLOOKUP(AR492,'S1-TB'!$D$7:$U$58,7,0)=0,"-",IF(AND(AR492=AR492,OR(AS492="T",AS492="P")),VLOOKUP(AR492,'S1-TB'!$D$7:$U$58,7,0),"-")))</f>
        <v>-</v>
      </c>
      <c r="AU492" s="187" t="str">
        <f>IF(AR492="","-",IF(VLOOKUP(AR492,'S1-TB'!$D$7:$U$58,8,0)=0,"-",IF(AND(AR492=AR492,OR(AS492="T",AS492="P")),VLOOKUP(AR492,'S1-TB'!$D$7:$U$58,8,0),"-")))</f>
        <v>-</v>
      </c>
      <c r="AV492" s="187" t="str">
        <f>IF(AR492="","-",IF(VLOOKUP(AR492,'S1-TB'!$D$7:$U$58,9,0)=0,"-",IF(AND(AR492=AR492,OR(AS492="T",AS492="P")),VLOOKUP(AR492,'S1-TB'!$D$7:$U$58,9,0),"-")))</f>
        <v>-</v>
      </c>
      <c r="AW492" s="187" t="str">
        <f>IF(AR492="","-",IF(VLOOKUP(AR492,'S1-TB'!$D$7:$U$58,17,0)=0,"-",IF(AND(AR492=AR492,AS492="P"),VLOOKUP(AR492,'S1-TB'!$D$7:$U$58,17,0),"-")))</f>
        <v>-</v>
      </c>
      <c r="AX492" s="189" t="str">
        <f>IF(AR492="","-",IF(VLOOKUP(AR492,'S1-TB'!$D$7:$U$58,18,0)=0,"-",IF(AND(AR492=AR492,AS492="P"),VLOOKUP(AR492,'S1-TB'!$D$7:$U$58,18,0),"-")))</f>
        <v>-</v>
      </c>
      <c r="AY492" s="195" t="s">
        <v>332</v>
      </c>
      <c r="AZ492" s="203"/>
      <c r="BA492" s="22"/>
      <c r="BB492" s="22"/>
      <c r="BC492" s="22"/>
      <c r="BD492" s="22"/>
      <c r="BE492" s="2"/>
      <c r="BF492" s="2"/>
      <c r="BG492" s="2"/>
      <c r="BH492" s="2"/>
      <c r="BI492" s="2"/>
      <c r="BJ492" s="2"/>
    </row>
    <row r="493" spans="1:62" ht="14.25" customHeight="1">
      <c r="A493" s="23">
        <v>9</v>
      </c>
      <c r="B493" s="38" t="s">
        <v>732</v>
      </c>
      <c r="C493" s="66"/>
      <c r="D493" s="67"/>
      <c r="E493" s="66"/>
      <c r="F493" s="68"/>
      <c r="G493" s="68"/>
      <c r="H493" s="68"/>
      <c r="I493" s="68"/>
      <c r="J493" s="69"/>
      <c r="K493" s="181"/>
      <c r="L493" s="71"/>
      <c r="M493" s="66"/>
      <c r="N493" s="67"/>
      <c r="O493" s="66"/>
      <c r="P493" s="68"/>
      <c r="Q493" s="68"/>
      <c r="R493" s="68"/>
      <c r="S493" s="68"/>
      <c r="T493" s="69"/>
      <c r="U493" s="183"/>
      <c r="V493" s="71"/>
      <c r="W493" s="66"/>
      <c r="X493" s="67"/>
      <c r="Y493" s="66"/>
      <c r="Z493" s="68"/>
      <c r="AA493" s="68"/>
      <c r="AB493" s="68"/>
      <c r="AC493" s="68"/>
      <c r="AD493" s="69"/>
      <c r="AE493" s="183"/>
      <c r="AF493" s="71"/>
      <c r="AG493" s="66"/>
      <c r="AH493" s="67"/>
      <c r="AI493" s="66"/>
      <c r="AJ493" s="68"/>
      <c r="AK493" s="68"/>
      <c r="AL493" s="68"/>
      <c r="AM493" s="68"/>
      <c r="AN493" s="69"/>
      <c r="AO493" s="183"/>
      <c r="AP493" s="71"/>
      <c r="AQ493" s="66"/>
      <c r="AR493" s="67"/>
      <c r="AS493" s="66"/>
      <c r="AT493" s="68"/>
      <c r="AU493" s="68"/>
      <c r="AV493" s="68"/>
      <c r="AW493" s="68"/>
      <c r="AX493" s="69"/>
      <c r="AY493" s="183"/>
      <c r="AZ493" s="71"/>
      <c r="BA493" s="22"/>
      <c r="BB493" s="22"/>
      <c r="BC493" s="22"/>
      <c r="BD493" s="22"/>
      <c r="BE493" s="2"/>
      <c r="BF493" s="2"/>
      <c r="BG493" s="2"/>
      <c r="BH493" s="2"/>
      <c r="BI493" s="2"/>
      <c r="BJ493" s="2"/>
    </row>
    <row r="494" spans="1:62" ht="14.25" customHeight="1">
      <c r="A494" s="23">
        <v>9</v>
      </c>
      <c r="B494" s="38" t="s">
        <v>732</v>
      </c>
      <c r="C494" s="275"/>
      <c r="D494" s="282"/>
      <c r="E494" s="275"/>
      <c r="F494" s="278" t="str">
        <f>IF(D494="","-",IF(VLOOKUP(D494,D4TI!$D$7:$U$58,7,0)=0,"-",IF(AND(D494=D494,OR(E494="T",E494="P")),VLOOKUP(D494,D4TI!$D$7:$U$58,7,0),"-")))</f>
        <v>-</v>
      </c>
      <c r="G494" s="278" t="str">
        <f>IF(D494="","-",IF(VLOOKUP(D494,D4TI!$D$7:$U$58,8,0)=0,"-",IF(AND(D494=D494,OR(E494="T",E494="P")),VLOOKUP(D494,D4TI!$D$7:$U$58,8,0),"-")))</f>
        <v>-</v>
      </c>
      <c r="H494" s="278" t="str">
        <f>IF(D494="","-",IF(VLOOKUP(D494,D4TI!$D$7:$U$58,9,0)=0,"-",IF(AND(D494=D494,OR(E494="T",E494="P")),VLOOKUP(D494,D4TI!$D$7:$U$58,9,0),"-")))</f>
        <v>-</v>
      </c>
      <c r="I494" s="278" t="str">
        <f>IF(D494="","-",IF(VLOOKUP(D494,D4TI!$D$7:$U$58,17,0)=0,"-",IF(AND(D494=D494,E494="P"),VLOOKUP(D494,D4TI!$D$7:$U$58,17,0),"-")))</f>
        <v>-</v>
      </c>
      <c r="J494" s="279" t="str">
        <f>IF(D494="","-",IF(VLOOKUP(D494,D4TI!$D$7:$U$58,18,0)=0,"-",IF(AND(D494=D494,E494="P"),VLOOKUP(D494,D4TI!$D$7:$U$58,18,0),"-")))</f>
        <v>-</v>
      </c>
      <c r="K494" s="280" t="s">
        <v>336</v>
      </c>
      <c r="L494" s="283"/>
      <c r="M494" s="275"/>
      <c r="N494" s="282"/>
      <c r="O494" s="275"/>
      <c r="P494" s="278" t="str">
        <f>IF(N494="","-",IF(VLOOKUP(N494,D4TI!$D$7:$U$58,7,0)=0,"-",IF(AND(N494=N494,OR(O494="T",O494="P")),VLOOKUP(N494,D4TI!$D$7:$U$58,7,0),"-")))</f>
        <v>-</v>
      </c>
      <c r="Q494" s="278" t="str">
        <f>IF(N494="","-",IF(VLOOKUP(N494,D4TI!$D$7:$U$58,8,0)=0,"-",IF(AND(N494=N494,OR(O494="T",O494="P")),VLOOKUP(N494,D4TI!$D$7:$U$58,8,0),"-")))</f>
        <v>-</v>
      </c>
      <c r="R494" s="278" t="str">
        <f>IF(N494="","-",IF(VLOOKUP(N494,D4TI!$D$7:$U$58,9,0)=0,"-",IF(AND(N494=N494,OR(O494="T",O494="P")),VLOOKUP(N494,D4TI!$D$7:$U$58,9,0),"-")))</f>
        <v>-</v>
      </c>
      <c r="S494" s="278" t="str">
        <f>IF(N494="","-",IF(VLOOKUP(N494,D4TI!$D$7:$U$58,17,0)=0,"-",IF(AND(N494=N494,O494="P"),VLOOKUP(N494,D4TI!$D$7:$U$58,17,0),"-")))</f>
        <v>-</v>
      </c>
      <c r="T494" s="279" t="str">
        <f>IF(N494="","-",IF(VLOOKUP(N494,D4TI!$D$7:$U$58,18,0)=0,"-",IF(AND(N494=N494,O494="P"),VLOOKUP(N494,D4TI!$D$7:$U$58,18,0),"-")))</f>
        <v>-</v>
      </c>
      <c r="U494" s="280" t="s">
        <v>336</v>
      </c>
      <c r="V494" s="283"/>
      <c r="W494" s="275"/>
      <c r="X494" s="282"/>
      <c r="Y494" s="275"/>
      <c r="Z494" s="278" t="str">
        <f>IF(X494="","-",IF(VLOOKUP(X494,D4TI!$D$7:$U$58,7,0)=0,"-",IF(AND(X494=X494,OR(Y494="T",Y494="P")),VLOOKUP(X494,D4TI!$D$7:$U$58,7,0),"-")))</f>
        <v>-</v>
      </c>
      <c r="AA494" s="278" t="str">
        <f>IF(X494="","-",IF(VLOOKUP(X494,D4TI!$D$7:$U$58,8,0)=0,"-",IF(AND(X494=X494,OR(Y494="T",Y494="P")),VLOOKUP(X494,D4TI!$D$7:$U$58,8,0),"-")))</f>
        <v>-</v>
      </c>
      <c r="AB494" s="278" t="str">
        <f>IF(X494="","-",IF(VLOOKUP(X494,D4TI!$D$7:$U$58,9,0)=0,"-",IF(AND(X494=X494,OR(Y494="T",Y494="P")),VLOOKUP(X494,D4TI!$D$7:$U$58,9,0),"-")))</f>
        <v>-</v>
      </c>
      <c r="AC494" s="278" t="str">
        <f>IF(X494="","-",IF(VLOOKUP(X494,D4TI!$D$7:$U$58,17,0)=0,"-",IF(AND(X494=X494,Y494="P"),VLOOKUP(X494,D4TI!$D$7:$U$58,17,0),"-")))</f>
        <v>-</v>
      </c>
      <c r="AD494" s="279" t="str">
        <f>IF(X494="","-",IF(VLOOKUP(X494,D4TI!$D$7:$U$58,18,0)=0,"-",IF(AND(X494=X494,Y494="P"),VLOOKUP(X494,D4TI!$D$7:$U$58,18,0),"-")))</f>
        <v>-</v>
      </c>
      <c r="AE494" s="280" t="s">
        <v>336</v>
      </c>
      <c r="AF494" s="283"/>
      <c r="AG494" s="275"/>
      <c r="AH494" s="282"/>
      <c r="AI494" s="275"/>
      <c r="AJ494" s="278" t="str">
        <f>IF(AH494="","-",IF(VLOOKUP(AH494,D4TI!$D$7:$U$58,7,0)=0,"-",IF(AND(AH494=AH494,OR(AI494="T",AI494="P")),VLOOKUP(AH494,D4TI!$D$7:$U$58,7,0),"-")))</f>
        <v>-</v>
      </c>
      <c r="AK494" s="278" t="str">
        <f>IF(AH494="","-",IF(VLOOKUP(AH494,D4TI!$D$7:$U$58,8,0)=0,"-",IF(AND(AH494=AH494,OR(AI494="T",AI494="P")),VLOOKUP(AH494,D4TI!$D$7:$U$58,8,0),"-")))</f>
        <v>-</v>
      </c>
      <c r="AL494" s="278" t="str">
        <f>IF(AH494="","-",IF(VLOOKUP(AH494,D4TI!$D$7:$U$58,9,0)=0,"-",IF(AND(AH494=AH494,OR(AI494="T",AI494="P")),VLOOKUP(AH494,D4TI!$D$7:$U$58,9,0),"-")))</f>
        <v>-</v>
      </c>
      <c r="AM494" s="278" t="str">
        <f>IF(AH494="","-",IF(VLOOKUP(AH494,D4TI!$D$7:$U$58,17,0)=0,"-",IF(AND(AH494=AH494,AI494="P"),VLOOKUP(AH494,D4TI!$D$7:$U$58,17,0),"-")))</f>
        <v>-</v>
      </c>
      <c r="AN494" s="279" t="str">
        <f>IF(AH494="","-",IF(VLOOKUP(AH494,D4TI!$D$7:$U$58,18,0)=0,"-",IF(AND(AH494=AH494,AI494="P"),VLOOKUP(AH494,D4TI!$D$7:$U$58,18,0),"-")))</f>
        <v>-</v>
      </c>
      <c r="AO494" s="280" t="s">
        <v>336</v>
      </c>
      <c r="AP494" s="283"/>
      <c r="AQ494" s="275"/>
      <c r="AR494" s="282"/>
      <c r="AS494" s="275"/>
      <c r="AT494" s="278" t="str">
        <f>IF(AR494="","-",IF(VLOOKUP(AR494,D4TI!$D$7:$U$58,7,0)=0,"-",IF(AND(AR494=AR494,OR(AS494="T",AS494="P")),VLOOKUP(AR494,D4TI!$D$7:$U$58,7,0),"-")))</f>
        <v>-</v>
      </c>
      <c r="AU494" s="278" t="str">
        <f>IF(AR494="","-",IF(VLOOKUP(AR494,D4TI!$D$7:$U$58,8,0)=0,"-",IF(AND(AR494=AR494,OR(AS494="T",AS494="P")),VLOOKUP(AR494,D4TI!$D$7:$U$58,8,0),"-")))</f>
        <v>-</v>
      </c>
      <c r="AV494" s="278" t="str">
        <f>IF(AR494="","-",IF(VLOOKUP(AR494,D4TI!$D$7:$U$58,9,0)=0,"-",IF(AND(AR494=AR494,OR(AS494="T",AS494="P")),VLOOKUP(AR494,D4TI!$D$7:$U$58,9,0),"-")))</f>
        <v>-</v>
      </c>
      <c r="AW494" s="278" t="str">
        <f>IF(AR494="","-",IF(VLOOKUP(AR494,D4TI!$D$7:$U$58,17,0)=0,"-",IF(AND(AR494=AR494,AS494="P"),VLOOKUP(AR494,D4TI!$D$7:$U$58,17,0),"-")))</f>
        <v>-</v>
      </c>
      <c r="AX494" s="279" t="str">
        <f>IF(AR494="","-",IF(VLOOKUP(AR494,D4TI!$D$7:$U$58,18,0)=0,"-",IF(AND(AR494=AR494,AS494="P"),VLOOKUP(AR494,D4TI!$D$7:$U$58,18,0),"-")))</f>
        <v>-</v>
      </c>
      <c r="AY494" s="280" t="s">
        <v>336</v>
      </c>
      <c r="AZ494" s="283"/>
      <c r="BA494" s="22"/>
      <c r="BB494" s="22"/>
      <c r="BC494" s="22"/>
      <c r="BD494" s="22"/>
      <c r="BE494" s="2"/>
      <c r="BF494" s="2"/>
      <c r="BG494" s="2"/>
      <c r="BH494" s="2"/>
      <c r="BI494" s="2"/>
      <c r="BJ494" s="2"/>
    </row>
    <row r="495" spans="1:62" ht="14.25" customHeight="1">
      <c r="A495" s="23">
        <v>9</v>
      </c>
      <c r="B495" s="38" t="s">
        <v>732</v>
      </c>
      <c r="C495" s="275"/>
      <c r="D495" s="282"/>
      <c r="E495" s="275"/>
      <c r="F495" s="278" t="str">
        <f>IF(D495="","-",IF(VLOOKUP(D495,'S1-TI'!$D$7:$U$58,7,0)=0,"-",IF(AND(D495=D495,OR(E495="T",E495="P")),VLOOKUP(D495,'S1-TI'!$D$7:$U$58,7,0),"-")))</f>
        <v>-</v>
      </c>
      <c r="G495" s="278" t="str">
        <f>IF(D495="","-",IF(VLOOKUP(D495,'S1-TI'!$D$7:$U$58,8,0)=0,"-",IF(AND(D495=D495,OR(E495="T",E495="P")),VLOOKUP(D495,'S1-TI'!$D$7:$U$58,8,0),"-")))</f>
        <v>-</v>
      </c>
      <c r="H495" s="278" t="str">
        <f>IF(D495="","-",IF(VLOOKUP(D495,'S1-TI'!$D$7:$U$58,9,0)=0,"-",IF(AND(D495=D495,OR(E495="T",E495="P")),VLOOKUP(D495,'S1-TI'!$D$7:$U$58,9,0),"-")))</f>
        <v>-</v>
      </c>
      <c r="I495" s="278" t="str">
        <f>IF(D495="","-",IF(VLOOKUP(D495,'S1-TI'!$D$7:$U$58,17,0)=0,"-",IF(AND(D495=D495,E495="P"),VLOOKUP(D495,'S1-TI'!$D$7:$U$58,17,0),"-")))</f>
        <v>-</v>
      </c>
      <c r="J495" s="279" t="str">
        <f>IF(D495="","-",IF(VLOOKUP(D495,'S1-TI'!$D$7:$U$58,18,0)=0,"-",IF(AND(D495=D495,E495="P"),VLOOKUP(D495,'S1-TI'!$D$7:$U$58,18,0),"-")))</f>
        <v>-</v>
      </c>
      <c r="K495" s="280" t="s">
        <v>341</v>
      </c>
      <c r="L495" s="283"/>
      <c r="M495" s="275"/>
      <c r="N495" s="282"/>
      <c r="O495" s="275"/>
      <c r="P495" s="278" t="str">
        <f>IF(N495="","-",IF(VLOOKUP(N495,'S1-TI'!$D$7:$U$58,7,0)=0,"-",IF(AND(N495=N495,OR(O495="T",O495="P")),VLOOKUP(N495,'S1-TI'!$D$7:$U$58,7,0),"-")))</f>
        <v>-</v>
      </c>
      <c r="Q495" s="278" t="str">
        <f>IF(N495="","-",IF(VLOOKUP(N495,'S1-TI'!$D$7:$U$58,8,0)=0,"-",IF(AND(N495=N495,OR(O495="T",O495="P")),VLOOKUP(N495,'S1-TI'!$D$7:$U$58,8,0),"-")))</f>
        <v>-</v>
      </c>
      <c r="R495" s="278" t="str">
        <f>IF(N495="","-",IF(VLOOKUP(N495,'S1-TI'!$D$7:$U$58,9,0)=0,"-",IF(AND(N495=N495,OR(O495="T",O495="P")),VLOOKUP(N495,'S1-TI'!$D$7:$U$58,9,0),"-")))</f>
        <v>-</v>
      </c>
      <c r="S495" s="278" t="str">
        <f>IF(N495="","-",IF(VLOOKUP(N495,'S1-TI'!$D$7:$U$58,17,0)=0,"-",IF(AND(N495=N495,O495="P"),VLOOKUP(N495,'S1-TI'!$D$7:$U$58,17,0),"-")))</f>
        <v>-</v>
      </c>
      <c r="T495" s="279" t="str">
        <f>IF(N495="","-",IF(VLOOKUP(N495,'S1-TI'!$D$7:$U$58,18,0)=0,"-",IF(AND(N495=N495,O495="P"),VLOOKUP(N495,'S1-TI'!$D$7:$U$58,18,0),"-")))</f>
        <v>-</v>
      </c>
      <c r="U495" s="280" t="s">
        <v>341</v>
      </c>
      <c r="V495" s="283"/>
      <c r="W495" s="275"/>
      <c r="X495" s="282"/>
      <c r="Y495" s="275"/>
      <c r="Z495" s="278" t="str">
        <f>IF(X495="","-",IF(VLOOKUP(X495,'S1-TI'!$D$7:$U$58,7,0)=0,"-",IF(AND(X495=X495,OR(Y495="T",Y495="P")),VLOOKUP(X495,'S1-TI'!$D$7:$U$58,7,0),"-")))</f>
        <v>-</v>
      </c>
      <c r="AA495" s="278" t="str">
        <f>IF(X495="","-",IF(VLOOKUP(X495,'S1-TI'!$D$7:$U$58,8,0)=0,"-",IF(AND(X495=X495,OR(Y495="T",Y495="P")),VLOOKUP(X495,'S1-TI'!$D$7:$U$58,8,0),"-")))</f>
        <v>-</v>
      </c>
      <c r="AB495" s="278" t="str">
        <f>IF(X495="","-",IF(VLOOKUP(X495,'S1-TI'!$D$7:$U$58,9,0)=0,"-",IF(AND(X495=X495,OR(Y495="T",Y495="P")),VLOOKUP(X495,'S1-TI'!$D$7:$U$58,9,0),"-")))</f>
        <v>-</v>
      </c>
      <c r="AC495" s="278" t="str">
        <f>IF(X495="","-",IF(VLOOKUP(X495,'S1-TI'!$D$7:$U$58,17,0)=0,"-",IF(AND(X495=X495,Y495="P"),VLOOKUP(X495,'S1-TI'!$D$7:$U$58,17,0),"-")))</f>
        <v>-</v>
      </c>
      <c r="AD495" s="279" t="str">
        <f>IF(X495="","-",IF(VLOOKUP(X495,'S1-TI'!$D$7:$U$58,18,0)=0,"-",IF(AND(X495=X495,Y495="P"),VLOOKUP(X495,'S1-TI'!$D$7:$U$58,18,0),"-")))</f>
        <v>-</v>
      </c>
      <c r="AE495" s="280" t="s">
        <v>341</v>
      </c>
      <c r="AF495" s="283"/>
      <c r="AG495" s="275"/>
      <c r="AH495" s="282"/>
      <c r="AI495" s="275"/>
      <c r="AJ495" s="278" t="str">
        <f>IF(AH495="","-",IF(VLOOKUP(AH495,'S1-TI'!$D$7:$U$58,7,0)=0,"-",IF(AND(AH495=AH495,OR(AI495="T",AI495="P")),VLOOKUP(AH495,'S1-TI'!$D$7:$U$58,7,0),"-")))</f>
        <v>-</v>
      </c>
      <c r="AK495" s="278" t="str">
        <f>IF(AH495="","-",IF(VLOOKUP(AH495,'S1-TI'!$D$7:$U$58,8,0)=0,"-",IF(AND(AH495=AH495,OR(AI495="T",AI495="P")),VLOOKUP(AH495,'S1-TI'!$D$7:$U$58,8,0),"-")))</f>
        <v>-</v>
      </c>
      <c r="AL495" s="278" t="str">
        <f>IF(AH495="","-",IF(VLOOKUP(AH495,'S1-TI'!$D$7:$U$58,9,0)=0,"-",IF(AND(AH495=AH495,OR(AI495="T",AI495="P")),VLOOKUP(AH495,'S1-TI'!$D$7:$U$58,9,0),"-")))</f>
        <v>-</v>
      </c>
      <c r="AM495" s="278" t="str">
        <f>IF(AH495="","-",IF(VLOOKUP(AH495,'S1-TI'!$D$7:$U$58,17,0)=0,"-",IF(AND(AH495=AH495,AI495="P"),VLOOKUP(AH495,'S1-TI'!$D$7:$U$58,17,0),"-")))</f>
        <v>-</v>
      </c>
      <c r="AN495" s="279" t="str">
        <f>IF(AH495="","-",IF(VLOOKUP(AH495,'S1-TI'!$D$7:$U$58,18,0)=0,"-",IF(AND(AH495=AH495,AI495="P"),VLOOKUP(AH495,'S1-TI'!$D$7:$U$58,18,0),"-")))</f>
        <v>-</v>
      </c>
      <c r="AO495" s="280" t="s">
        <v>341</v>
      </c>
      <c r="AP495" s="283"/>
      <c r="AQ495" s="275"/>
      <c r="AR495" s="282"/>
      <c r="AS495" s="275"/>
      <c r="AT495" s="278" t="str">
        <f>IF(AR495="","-",IF(VLOOKUP(AR495,'S1-TI'!$D$7:$U$58,7,0)=0,"-",IF(AND(AR495=AR495,OR(AS495="T",AS495="P")),VLOOKUP(AR495,'S1-TI'!$D$7:$U$58,7,0),"-")))</f>
        <v>-</v>
      </c>
      <c r="AU495" s="278" t="str">
        <f>IF(AR495="","-",IF(VLOOKUP(AR495,'S1-TI'!$D$7:$U$58,8,0)=0,"-",IF(AND(AR495=AR495,OR(AS495="T",AS495="P")),VLOOKUP(AR495,'S1-TI'!$D$7:$U$58,8,0),"-")))</f>
        <v>-</v>
      </c>
      <c r="AV495" s="278" t="str">
        <f>IF(AR495="","-",IF(VLOOKUP(AR495,'S1-TI'!$D$7:$U$58,9,0)=0,"-",IF(AND(AR495=AR495,OR(AS495="T",AS495="P")),VLOOKUP(AR495,'S1-TI'!$D$7:$U$58,9,0),"-")))</f>
        <v>-</v>
      </c>
      <c r="AW495" s="278" t="str">
        <f>IF(AR495="","-",IF(VLOOKUP(AR495,'S1-TI'!$D$7:$U$58,17,0)=0,"-",IF(AND(AR495=AR495,AS495="P"),VLOOKUP(AR495,'S1-TI'!$D$7:$U$58,17,0),"-")))</f>
        <v>-</v>
      </c>
      <c r="AX495" s="279" t="str">
        <f>IF(AR495="","-",IF(VLOOKUP(AR495,'S1-TI'!$D$7:$U$58,18,0)=0,"-",IF(AND(AR495=AR495,AS495="P"),VLOOKUP(AR495,'S1-TI'!$D$7:$U$58,18,0),"-")))</f>
        <v>-</v>
      </c>
      <c r="AY495" s="280" t="s">
        <v>341</v>
      </c>
      <c r="AZ495" s="283"/>
      <c r="BA495" s="22"/>
      <c r="BB495" s="22"/>
      <c r="BC495" s="22"/>
      <c r="BD495" s="22"/>
      <c r="BE495" s="2"/>
      <c r="BF495" s="2"/>
      <c r="BG495" s="2"/>
      <c r="BH495" s="2"/>
      <c r="BI495" s="2"/>
      <c r="BJ495" s="2"/>
    </row>
    <row r="496" spans="1:62" ht="14.25" customHeight="1">
      <c r="A496" s="23">
        <v>9</v>
      </c>
      <c r="B496" s="38" t="s">
        <v>732</v>
      </c>
      <c r="C496" s="275"/>
      <c r="D496" s="282"/>
      <c r="E496" s="275"/>
      <c r="F496" s="278" t="str">
        <f>IF(D496="","-",IF(VLOOKUP(D496,'S1-TI'!$D$7:$U$58,7,0)=0,"-",IF(AND(D496=D496,OR(E496="T",E496="P")),VLOOKUP(D496,'S1-TI'!$D$7:$U$58,7,0),"-")))</f>
        <v>-</v>
      </c>
      <c r="G496" s="278" t="str">
        <f>IF(D496="","-",IF(VLOOKUP(D496,'S1-TI'!$D$7:$U$58,8,0)=0,"-",IF(AND(D496=D496,OR(E496="T",E496="P")),VLOOKUP(D496,'S1-TI'!$D$7:$U$58,8,0),"-")))</f>
        <v>-</v>
      </c>
      <c r="H496" s="278" t="str">
        <f>IF(D496="","-",IF(VLOOKUP(D496,'S1-TI'!$D$7:$U$58,9,0)=0,"-",IF(AND(D496=D496,OR(E496="T",E496="P")),VLOOKUP(D496,'S1-TI'!$D$7:$U$58,9,0),"-")))</f>
        <v>-</v>
      </c>
      <c r="I496" s="278" t="str">
        <f>IF(D496="","-",IF(VLOOKUP(D496,'S1-TI'!$D$7:$U$58,17,0)=0,"-",IF(AND(D496=D496,E496="P"),VLOOKUP(D496,'S1-TI'!$D$7:$U$58,17,0),"-")))</f>
        <v>-</v>
      </c>
      <c r="J496" s="279" t="str">
        <f>IF(D496="","-",IF(VLOOKUP(D496,'S1-TI'!$D$7:$U$58,18,0)=0,"-",IF(AND(D496=D496,E496="P"),VLOOKUP(D496,'S1-TI'!$D$7:$U$58,18,0),"-")))</f>
        <v>-</v>
      </c>
      <c r="K496" s="280" t="s">
        <v>347</v>
      </c>
      <c r="L496" s="283"/>
      <c r="M496" s="275"/>
      <c r="N496" s="282"/>
      <c r="O496" s="275"/>
      <c r="P496" s="278" t="str">
        <f>IF(N496="","-",IF(VLOOKUP(N496,'S1-TI'!$D$7:$U$58,7,0)=0,"-",IF(AND(N496=N496,OR(O496="T",O496="P")),VLOOKUP(N496,'S1-TI'!$D$7:$U$58,7,0),"-")))</f>
        <v>-</v>
      </c>
      <c r="Q496" s="278" t="str">
        <f>IF(N496="","-",IF(VLOOKUP(N496,'S1-TI'!$D$7:$U$58,8,0)=0,"-",IF(AND(N496=N496,OR(O496="T",O496="P")),VLOOKUP(N496,'S1-TI'!$D$7:$U$58,8,0),"-")))</f>
        <v>-</v>
      </c>
      <c r="R496" s="278" t="str">
        <f>IF(N496="","-",IF(VLOOKUP(N496,'S1-TI'!$D$7:$U$58,9,0)=0,"-",IF(AND(N496=N496,OR(O496="T",O496="P")),VLOOKUP(N496,'S1-TI'!$D$7:$U$58,9,0),"-")))</f>
        <v>-</v>
      </c>
      <c r="S496" s="278" t="str">
        <f>IF(N496="","-",IF(VLOOKUP(N496,'S1-TI'!$D$7:$U$58,17,0)=0,"-",IF(AND(N496=N496,O496="P"),VLOOKUP(N496,'S1-TI'!$D$7:$U$58,17,0),"-")))</f>
        <v>-</v>
      </c>
      <c r="T496" s="279" t="str">
        <f>IF(N496="","-",IF(VLOOKUP(N496,'S1-TI'!$D$7:$U$58,18,0)=0,"-",IF(AND(N496=N496,O496="P"),VLOOKUP(N496,'S1-TI'!$D$7:$U$58,18,0),"-")))</f>
        <v>-</v>
      </c>
      <c r="U496" s="280" t="s">
        <v>347</v>
      </c>
      <c r="V496" s="283"/>
      <c r="W496" s="275"/>
      <c r="X496" s="282"/>
      <c r="Y496" s="275"/>
      <c r="Z496" s="278" t="str">
        <f>IF(X496="","-",IF(VLOOKUP(X496,'S1-TI'!$D$7:$U$58,7,0)=0,"-",IF(AND(X496=X496,OR(Y496="T",Y496="P")),VLOOKUP(X496,'S1-TI'!$D$7:$U$58,7,0),"-")))</f>
        <v>-</v>
      </c>
      <c r="AA496" s="278" t="str">
        <f>IF(X496="","-",IF(VLOOKUP(X496,'S1-TI'!$D$7:$U$58,8,0)=0,"-",IF(AND(X496=X496,OR(Y496="T",Y496="P")),VLOOKUP(X496,'S1-TI'!$D$7:$U$58,8,0),"-")))</f>
        <v>-</v>
      </c>
      <c r="AB496" s="278" t="str">
        <f>IF(X496="","-",IF(VLOOKUP(X496,'S1-TI'!$D$7:$U$58,9,0)=0,"-",IF(AND(X496=X496,OR(Y496="T",Y496="P")),VLOOKUP(X496,'S1-TI'!$D$7:$U$58,9,0),"-")))</f>
        <v>-</v>
      </c>
      <c r="AC496" s="278" t="str">
        <f>IF(X496="","-",IF(VLOOKUP(X496,'S1-TI'!$D$7:$U$58,17,0)=0,"-",IF(AND(X496=X496,Y496="P"),VLOOKUP(X496,'S1-TI'!$D$7:$U$58,17,0),"-")))</f>
        <v>-</v>
      </c>
      <c r="AD496" s="279" t="str">
        <f>IF(X496="","-",IF(VLOOKUP(X496,'S1-TI'!$D$7:$U$58,18,0)=0,"-",IF(AND(X496=X496,Y496="P"),VLOOKUP(X496,'S1-TI'!$D$7:$U$58,18,0),"-")))</f>
        <v>-</v>
      </c>
      <c r="AE496" s="280" t="s">
        <v>347</v>
      </c>
      <c r="AF496" s="283"/>
      <c r="AG496" s="275"/>
      <c r="AH496" s="282"/>
      <c r="AI496" s="275"/>
      <c r="AJ496" s="278" t="str">
        <f>IF(AH496="","-",IF(VLOOKUP(AH496,'S1-TI'!$D$7:$U$58,7,0)=0,"-",IF(AND(AH496=AH496,OR(AI496="T",AI496="P")),VLOOKUP(AH496,'S1-TI'!$D$7:$U$58,7,0),"-")))</f>
        <v>-</v>
      </c>
      <c r="AK496" s="278" t="str">
        <f>IF(AH496="","-",IF(VLOOKUP(AH496,'S1-TI'!$D$7:$U$58,8,0)=0,"-",IF(AND(AH496=AH496,OR(AI496="T",AI496="P")),VLOOKUP(AH496,'S1-TI'!$D$7:$U$58,8,0),"-")))</f>
        <v>-</v>
      </c>
      <c r="AL496" s="278" t="str">
        <f>IF(AH496="","-",IF(VLOOKUP(AH496,'S1-TI'!$D$7:$U$58,9,0)=0,"-",IF(AND(AH496=AH496,OR(AI496="T",AI496="P")),VLOOKUP(AH496,'S1-TI'!$D$7:$U$58,9,0),"-")))</f>
        <v>-</v>
      </c>
      <c r="AM496" s="278" t="str">
        <f>IF(AH496="","-",IF(VLOOKUP(AH496,'S1-TI'!$D$7:$U$58,17,0)=0,"-",IF(AND(AH496=AH496,AI496="P"),VLOOKUP(AH496,'S1-TI'!$D$7:$U$58,17,0),"-")))</f>
        <v>-</v>
      </c>
      <c r="AN496" s="279" t="str">
        <f>IF(AH496="","-",IF(VLOOKUP(AH496,'S1-TI'!$D$7:$U$58,18,0)=0,"-",IF(AND(AH496=AH496,AI496="P"),VLOOKUP(AH496,'S1-TI'!$D$7:$U$58,18,0),"-")))</f>
        <v>-</v>
      </c>
      <c r="AO496" s="280" t="s">
        <v>347</v>
      </c>
      <c r="AP496" s="283"/>
      <c r="AQ496" s="275"/>
      <c r="AR496" s="282"/>
      <c r="AS496" s="275"/>
      <c r="AT496" s="278" t="str">
        <f>IF(AR496="","-",IF(VLOOKUP(AR496,'S1-TI'!$D$7:$U$58,7,0)=0,"-",IF(AND(AR496=AR496,OR(AS496="T",AS496="P")),VLOOKUP(AR496,'S1-TI'!$D$7:$U$58,7,0),"-")))</f>
        <v>-</v>
      </c>
      <c r="AU496" s="278" t="str">
        <f>IF(AR496="","-",IF(VLOOKUP(AR496,'S1-TI'!$D$7:$U$58,8,0)=0,"-",IF(AND(AR496=AR496,OR(AS496="T",AS496="P")),VLOOKUP(AR496,'S1-TI'!$D$7:$U$58,8,0),"-")))</f>
        <v>-</v>
      </c>
      <c r="AV496" s="278" t="str">
        <f>IF(AR496="","-",IF(VLOOKUP(AR496,'S1-TI'!$D$7:$U$58,9,0)=0,"-",IF(AND(AR496=AR496,OR(AS496="T",AS496="P")),VLOOKUP(AR496,'S1-TI'!$D$7:$U$58,9,0),"-")))</f>
        <v>-</v>
      </c>
      <c r="AW496" s="278" t="str">
        <f>IF(AR496="","-",IF(VLOOKUP(AR496,'S1-TI'!$D$7:$U$58,17,0)=0,"-",IF(AND(AR496=AR496,AS496="P"),VLOOKUP(AR496,'S1-TI'!$D$7:$U$58,17,0),"-")))</f>
        <v>-</v>
      </c>
      <c r="AX496" s="279" t="str">
        <f>IF(AR496="","-",IF(VLOOKUP(AR496,'S1-TI'!$D$7:$U$58,18,0)=0,"-",IF(AND(AR496=AR496,AS496="P"),VLOOKUP(AR496,'S1-TI'!$D$7:$U$58,18,0),"-")))</f>
        <v>-</v>
      </c>
      <c r="AY496" s="280" t="s">
        <v>347</v>
      </c>
      <c r="AZ496" s="283"/>
      <c r="BA496" s="22"/>
      <c r="BB496" s="22"/>
      <c r="BC496" s="22"/>
      <c r="BD496" s="22"/>
      <c r="BE496" s="2"/>
      <c r="BF496" s="2"/>
      <c r="BG496" s="2"/>
      <c r="BH496" s="2"/>
      <c r="BI496" s="2"/>
      <c r="BJ496" s="2"/>
    </row>
    <row r="497" spans="1:62" ht="14.25" customHeight="1">
      <c r="A497" s="23">
        <v>9</v>
      </c>
      <c r="B497" s="38" t="s">
        <v>732</v>
      </c>
      <c r="C497" s="275"/>
      <c r="D497" s="282"/>
      <c r="E497" s="275"/>
      <c r="F497" s="278" t="str">
        <f>IF(D497="","-",IF(VLOOKUP(D497,'S1-SI'!$D$7:$U$58,7,0)=0,"-",IF(AND(D497=D497,OR(E497="T",E497="P")),VLOOKUP(D497,'S1-SI'!$D$7:$U$58,7,0),"-")))</f>
        <v>-</v>
      </c>
      <c r="G497" s="278" t="str">
        <f>IF(D497="","-",IF(VLOOKUP(D497,'S1-SI'!$D$7:$U$58,8,0)=0,"-",IF(AND(D497=D497,OR(E497="T",E497="P")),VLOOKUP(D497,'S1-SI'!$D$7:$U$58,8,0),"-")))</f>
        <v>-</v>
      </c>
      <c r="H497" s="278" t="str">
        <f>IF(D497="","-",IF(VLOOKUP(D497,'S1-SI'!$D$7:$U$58,9,0)=0,"-",IF(AND(D497=D497,OR(E497="T",E497="P")),VLOOKUP(D497,'S1-SI'!$D$7:$U$58,9,0),"-")))</f>
        <v>-</v>
      </c>
      <c r="I497" s="278" t="str">
        <f>IF(D497="","-",IF(VLOOKUP(D497,'S1-SI'!$D$7:$U$58,17,0)=0,"-",IF(AND(D497=D497,E497="P"),VLOOKUP(D497,'S1-SI'!$D$7:$U$58,17,0),"-")))</f>
        <v>-</v>
      </c>
      <c r="J497" s="279" t="str">
        <f>IF(D497="","-",IF(VLOOKUP(D497,'S1-SI'!$D$7:$U$58,18,0)=0,"-",IF(AND(D497=D497,E497="P"),VLOOKUP(D497,'S1-SI'!$D$7:$U$58,18,0),"-")))</f>
        <v>-</v>
      </c>
      <c r="K497" s="289" t="s">
        <v>354</v>
      </c>
      <c r="L497" s="283"/>
      <c r="M497" s="275"/>
      <c r="N497" s="282"/>
      <c r="O497" s="275"/>
      <c r="P497" s="278" t="str">
        <f>IF(N497="","-",IF(VLOOKUP(N497,'S1-SI'!$D$7:$U$58,7,0)=0,"-",IF(AND(N497=N497,OR(O497="T",O497="P")),VLOOKUP(N497,'S1-SI'!$D$7:$U$58,7,0),"-")))</f>
        <v>-</v>
      </c>
      <c r="Q497" s="278" t="str">
        <f>IF(N497="","-",IF(VLOOKUP(N497,'S1-SI'!$D$7:$U$58,8,0)=0,"-",IF(AND(N497=N497,OR(O497="T",O497="P")),VLOOKUP(N497,'S1-SI'!$D$7:$U$58,8,0),"-")))</f>
        <v>-</v>
      </c>
      <c r="R497" s="278" t="str">
        <f>IF(N497="","-",IF(VLOOKUP(N497,'S1-SI'!$D$7:$U$58,9,0)=0,"-",IF(AND(N497=N497,OR(O497="T",O497="P")),VLOOKUP(N497,'S1-SI'!$D$7:$U$58,9,0),"-")))</f>
        <v>-</v>
      </c>
      <c r="S497" s="278" t="str">
        <f>IF(N497="","-",IF(VLOOKUP(N497,'S1-SI'!$D$7:$U$58,17,0)=0,"-",IF(AND(N497=N497,O497="P"),VLOOKUP(N497,'S1-SI'!$D$7:$U$58,17,0),"-")))</f>
        <v>-</v>
      </c>
      <c r="T497" s="279" t="str">
        <f>IF(N497="","-",IF(VLOOKUP(N497,'S1-SI'!$D$7:$U$58,18,0)=0,"-",IF(AND(N497=N497,O497="P"),VLOOKUP(N497,'S1-SI'!$D$7:$U$58,18,0),"-")))</f>
        <v>-</v>
      </c>
      <c r="U497" s="290" t="s">
        <v>354</v>
      </c>
      <c r="V497" s="283"/>
      <c r="W497" s="275"/>
      <c r="X497" s="282"/>
      <c r="Y497" s="275"/>
      <c r="Z497" s="278" t="str">
        <f>IF(X497="","-",IF(VLOOKUP(X497,'S1-SI'!$D$7:$U$58,7,0)=0,"-",IF(AND(X497=X497,OR(Y497="T",Y497="P")),VLOOKUP(X497,'S1-SI'!$D$7:$U$58,7,0),"-")))</f>
        <v>-</v>
      </c>
      <c r="AA497" s="278" t="str">
        <f>IF(X497="","-",IF(VLOOKUP(X497,'S1-SI'!$D$7:$U$58,8,0)=0,"-",IF(AND(X497=X497,OR(Y497="T",Y497="P")),VLOOKUP(X497,'S1-SI'!$D$7:$U$58,8,0),"-")))</f>
        <v>-</v>
      </c>
      <c r="AB497" s="278" t="str">
        <f>IF(X497="","-",IF(VLOOKUP(X497,'S1-SI'!$D$7:$U$58,9,0)=0,"-",IF(AND(X497=X497,OR(Y497="T",Y497="P")),VLOOKUP(X497,'S1-SI'!$D$7:$U$58,9,0),"-")))</f>
        <v>-</v>
      </c>
      <c r="AC497" s="278" t="str">
        <f>IF(X497="","-",IF(VLOOKUP(X497,'S1-SI'!$D$7:$U$58,17,0)=0,"-",IF(AND(X497=X497,Y497="P"),VLOOKUP(X497,'S1-SI'!$D$7:$U$58,17,0),"-")))</f>
        <v>-</v>
      </c>
      <c r="AD497" s="279" t="str">
        <f>IF(X497="","-",IF(VLOOKUP(X497,'S1-SI'!$D$7:$U$58,18,0)=0,"-",IF(AND(X497=X497,Y497="P"),VLOOKUP(X497,'S1-SI'!$D$7:$U$58,18,0),"-")))</f>
        <v>-</v>
      </c>
      <c r="AE497" s="290" t="s">
        <v>354</v>
      </c>
      <c r="AF497" s="283"/>
      <c r="AG497" s="275"/>
      <c r="AH497" s="282"/>
      <c r="AI497" s="275"/>
      <c r="AJ497" s="278" t="str">
        <f>IF(AH497="","-",IF(VLOOKUP(AH497,'S1-SI'!$D$7:$U$58,7,0)=0,"-",IF(AND(AH497=AH497,OR(AI497="T",AI497="P")),VLOOKUP(AH497,'S1-SI'!$D$7:$U$58,7,0),"-")))</f>
        <v>-</v>
      </c>
      <c r="AK497" s="278" t="str">
        <f>IF(AH497="","-",IF(VLOOKUP(AH497,'S1-SI'!$D$7:$U$58,8,0)=0,"-",IF(AND(AH497=AH497,OR(AI497="T",AI497="P")),VLOOKUP(AH497,'S1-SI'!$D$7:$U$58,8,0),"-")))</f>
        <v>-</v>
      </c>
      <c r="AL497" s="278" t="str">
        <f>IF(AH497="","-",IF(VLOOKUP(AH497,'S1-SI'!$D$7:$U$58,9,0)=0,"-",IF(AND(AH497=AH497,OR(AI497="T",AI497="P")),VLOOKUP(AH497,'S1-SI'!$D$7:$U$58,9,0),"-")))</f>
        <v>-</v>
      </c>
      <c r="AM497" s="278" t="str">
        <f>IF(AH497="","-",IF(VLOOKUP(AH497,'S1-SI'!$D$7:$U$58,17,0)=0,"-",IF(AND(AH497=AH497,AI497="P"),VLOOKUP(AH497,'S1-SI'!$D$7:$U$58,17,0),"-")))</f>
        <v>-</v>
      </c>
      <c r="AN497" s="279" t="str">
        <f>IF(AH497="","-",IF(VLOOKUP(AH497,'S1-SI'!$D$7:$U$58,18,0)=0,"-",IF(AND(AH497=AH497,AI497="P"),VLOOKUP(AH497,'S1-SI'!$D$7:$U$58,18,0),"-")))</f>
        <v>-</v>
      </c>
      <c r="AO497" s="290" t="s">
        <v>354</v>
      </c>
      <c r="AP497" s="283"/>
      <c r="AQ497" s="275"/>
      <c r="AR497" s="282"/>
      <c r="AS497" s="275"/>
      <c r="AT497" s="278" t="str">
        <f>IF(AR497="","-",IF(VLOOKUP(AR497,'S1-SI'!$D$7:$U$58,7,0)=0,"-",IF(AND(AR497=AR497,OR(AS497="T",AS497="P")),VLOOKUP(AR497,'S1-SI'!$D$7:$U$58,7,0),"-")))</f>
        <v>-</v>
      </c>
      <c r="AU497" s="278" t="str">
        <f>IF(AR497="","-",IF(VLOOKUP(AR497,'S1-SI'!$D$7:$U$58,8,0)=0,"-",IF(AND(AR497=AR497,OR(AS497="T",AS497="P")),VLOOKUP(AR497,'S1-SI'!$D$7:$U$58,8,0),"-")))</f>
        <v>-</v>
      </c>
      <c r="AV497" s="278" t="str">
        <f>IF(AR497="","-",IF(VLOOKUP(AR497,'S1-SI'!$D$7:$U$58,9,0)=0,"-",IF(AND(AR497=AR497,OR(AS497="T",AS497="P")),VLOOKUP(AR497,'S1-SI'!$D$7:$U$58,9,0),"-")))</f>
        <v>-</v>
      </c>
      <c r="AW497" s="278" t="str">
        <f>IF(AR497="","-",IF(VLOOKUP(AR497,'S1-SI'!$D$7:$U$58,17,0)=0,"-",IF(AND(AR497=AR497,AS497="P"),VLOOKUP(AR497,'S1-SI'!$D$7:$U$58,17,0),"-")))</f>
        <v>-</v>
      </c>
      <c r="AX497" s="279" t="str">
        <f>IF(AR497="","-",IF(VLOOKUP(AR497,'S1-SI'!$D$7:$U$58,18,0)=0,"-",IF(AND(AR497=AR497,AS497="P"),VLOOKUP(AR497,'S1-SI'!$D$7:$U$58,18,0),"-")))</f>
        <v>-</v>
      </c>
      <c r="AY497" s="290" t="s">
        <v>354</v>
      </c>
      <c r="AZ497" s="283"/>
      <c r="BA497" s="22"/>
      <c r="BB497" s="22"/>
      <c r="BC497" s="22"/>
      <c r="BD497" s="22"/>
      <c r="BE497" s="2"/>
      <c r="BF497" s="2"/>
      <c r="BG497" s="2"/>
      <c r="BH497" s="2"/>
      <c r="BI497" s="2"/>
      <c r="BJ497" s="2"/>
    </row>
    <row r="498" spans="1:62" ht="14.25" customHeight="1">
      <c r="A498" s="23">
        <v>9</v>
      </c>
      <c r="B498" s="38" t="s">
        <v>732</v>
      </c>
      <c r="C498" s="275"/>
      <c r="D498" s="282"/>
      <c r="E498" s="275"/>
      <c r="F498" s="278" t="str">
        <f>IF(D498="","-",IF(VLOOKUP(D498,'S1-SI'!$D$7:$U$58,7,0)=0,"-",IF(AND(D498=D498,OR(E498="T",E498="P")),VLOOKUP(D498,'S1-SI'!$D$7:$U$58,7,0),"-")))</f>
        <v>-</v>
      </c>
      <c r="G498" s="278" t="str">
        <f>IF(D498="","-",IF(VLOOKUP(D498,'S1-SI'!$D$7:$U$58,8,0)=0,"-",IF(AND(D498=D498,OR(E498="T",E498="P")),VLOOKUP(D498,'S1-SI'!$D$7:$U$58,8,0),"-")))</f>
        <v>-</v>
      </c>
      <c r="H498" s="278" t="str">
        <f>IF(D498="","-",IF(VLOOKUP(D498,'S1-SI'!$D$7:$U$58,9,0)=0,"-",IF(AND(D498=D498,OR(E498="T",E498="P")),VLOOKUP(D498,'S1-SI'!$D$7:$U$58,9,0),"-")))</f>
        <v>-</v>
      </c>
      <c r="I498" s="278" t="str">
        <f>IF(D498="","-",IF(VLOOKUP(D498,'S1-SI'!$D$7:$U$58,17,0)=0,"-",IF(AND(D498=D498,E498="P"),VLOOKUP(D498,'S1-SI'!$D$7:$U$58,17,0),"-")))</f>
        <v>-</v>
      </c>
      <c r="J498" s="279" t="str">
        <f>IF(D498="","-",IF(VLOOKUP(D498,'S1-SI'!$D$7:$U$58,18,0)=0,"-",IF(AND(D498=D498,E498="P"),VLOOKUP(D498,'S1-SI'!$D$7:$U$58,18,0),"-")))</f>
        <v>-</v>
      </c>
      <c r="K498" s="289" t="s">
        <v>356</v>
      </c>
      <c r="L498" s="283"/>
      <c r="M498" s="275"/>
      <c r="N498" s="282"/>
      <c r="O498" s="275"/>
      <c r="P498" s="278" t="str">
        <f>IF(N498="","-",IF(VLOOKUP(N498,'S1-SI'!$D$7:$U$58,7,0)=0,"-",IF(AND(N498=N498,OR(O498="T",O498="P")),VLOOKUP(N498,'S1-SI'!$D$7:$U$58,7,0),"-")))</f>
        <v>-</v>
      </c>
      <c r="Q498" s="278" t="str">
        <f>IF(N498="","-",IF(VLOOKUP(N498,'S1-SI'!$D$7:$U$58,8,0)=0,"-",IF(AND(N498=N498,OR(O498="T",O498="P")),VLOOKUP(N498,'S1-SI'!$D$7:$U$58,8,0),"-")))</f>
        <v>-</v>
      </c>
      <c r="R498" s="278" t="str">
        <f>IF(N498="","-",IF(VLOOKUP(N498,'S1-SI'!$D$7:$U$58,9,0)=0,"-",IF(AND(N498=N498,OR(O498="T",O498="P")),VLOOKUP(N498,'S1-SI'!$D$7:$U$58,9,0),"-")))</f>
        <v>-</v>
      </c>
      <c r="S498" s="278" t="str">
        <f>IF(N498="","-",IF(VLOOKUP(N498,'S1-SI'!$D$7:$U$58,17,0)=0,"-",IF(AND(N498=N498,O498="P"),VLOOKUP(N498,'S1-SI'!$D$7:$U$58,17,0),"-")))</f>
        <v>-</v>
      </c>
      <c r="T498" s="279" t="str">
        <f>IF(N498="","-",IF(VLOOKUP(N498,'S1-SI'!$D$7:$U$58,18,0)=0,"-",IF(AND(N498=N498,O498="P"),VLOOKUP(N498,'S1-SI'!$D$7:$U$58,18,0),"-")))</f>
        <v>-</v>
      </c>
      <c r="U498" s="290" t="s">
        <v>356</v>
      </c>
      <c r="V498" s="283"/>
      <c r="W498" s="275"/>
      <c r="X498" s="282"/>
      <c r="Y498" s="275"/>
      <c r="Z498" s="278" t="str">
        <f>IF(X498="","-",IF(VLOOKUP(X498,'S1-SI'!$D$7:$U$58,7,0)=0,"-",IF(AND(X498=X498,OR(Y498="T",Y498="P")),VLOOKUP(X498,'S1-SI'!$D$7:$U$58,7,0),"-")))</f>
        <v>-</v>
      </c>
      <c r="AA498" s="278" t="str">
        <f>IF(X498="","-",IF(VLOOKUP(X498,'S1-SI'!$D$7:$U$58,8,0)=0,"-",IF(AND(X498=X498,OR(Y498="T",Y498="P")),VLOOKUP(X498,'S1-SI'!$D$7:$U$58,8,0),"-")))</f>
        <v>-</v>
      </c>
      <c r="AB498" s="278" t="str">
        <f>IF(X498="","-",IF(VLOOKUP(X498,'S1-SI'!$D$7:$U$58,9,0)=0,"-",IF(AND(X498=X498,OR(Y498="T",Y498="P")),VLOOKUP(X498,'S1-SI'!$D$7:$U$58,9,0),"-")))</f>
        <v>-</v>
      </c>
      <c r="AC498" s="278" t="str">
        <f>IF(X498="","-",IF(VLOOKUP(X498,'S1-SI'!$D$7:$U$58,17,0)=0,"-",IF(AND(X498=X498,Y498="P"),VLOOKUP(X498,'S1-SI'!$D$7:$U$58,17,0),"-")))</f>
        <v>-</v>
      </c>
      <c r="AD498" s="279" t="str">
        <f>IF(X498="","-",IF(VLOOKUP(X498,'S1-SI'!$D$7:$U$58,18,0)=0,"-",IF(AND(X498=X498,Y498="P"),VLOOKUP(X498,'S1-SI'!$D$7:$U$58,18,0),"-")))</f>
        <v>-</v>
      </c>
      <c r="AE498" s="290" t="s">
        <v>356</v>
      </c>
      <c r="AF498" s="283"/>
      <c r="AG498" s="275"/>
      <c r="AH498" s="282"/>
      <c r="AI498" s="275"/>
      <c r="AJ498" s="278" t="str">
        <f>IF(AH498="","-",IF(VLOOKUP(AH498,'S1-SI'!$D$7:$U$58,7,0)=0,"-",IF(AND(AH498=AH498,OR(AI498="T",AI498="P")),VLOOKUP(AH498,'S1-SI'!$D$7:$U$58,7,0),"-")))</f>
        <v>-</v>
      </c>
      <c r="AK498" s="278" t="str">
        <f>IF(AH498="","-",IF(VLOOKUP(AH498,'S1-SI'!$D$7:$U$58,8,0)=0,"-",IF(AND(AH498=AH498,OR(AI498="T",AI498="P")),VLOOKUP(AH498,'S1-SI'!$D$7:$U$58,8,0),"-")))</f>
        <v>-</v>
      </c>
      <c r="AL498" s="278" t="str">
        <f>IF(AH498="","-",IF(VLOOKUP(AH498,'S1-SI'!$D$7:$U$58,9,0)=0,"-",IF(AND(AH498=AH498,OR(AI498="T",AI498="P")),VLOOKUP(AH498,'S1-SI'!$D$7:$U$58,9,0),"-")))</f>
        <v>-</v>
      </c>
      <c r="AM498" s="278" t="str">
        <f>IF(AH498="","-",IF(VLOOKUP(AH498,'S1-SI'!$D$7:$U$58,17,0)=0,"-",IF(AND(AH498=AH498,AI498="P"),VLOOKUP(AH498,'S1-SI'!$D$7:$U$58,17,0),"-")))</f>
        <v>-</v>
      </c>
      <c r="AN498" s="279" t="str">
        <f>IF(AH498="","-",IF(VLOOKUP(AH498,'S1-SI'!$D$7:$U$58,18,0)=0,"-",IF(AND(AH498=AH498,AI498="P"),VLOOKUP(AH498,'S1-SI'!$D$7:$U$58,18,0),"-")))</f>
        <v>-</v>
      </c>
      <c r="AO498" s="290" t="s">
        <v>356</v>
      </c>
      <c r="AP498" s="283"/>
      <c r="AQ498" s="275"/>
      <c r="AR498" s="282"/>
      <c r="AS498" s="275"/>
      <c r="AT498" s="278" t="str">
        <f>IF(AR498="","-",IF(VLOOKUP(AR498,'S1-SI'!$D$7:$U$58,7,0)=0,"-",IF(AND(AR498=AR498,OR(AS498="T",AS498="P")),VLOOKUP(AR498,'S1-SI'!$D$7:$U$58,7,0),"-")))</f>
        <v>-</v>
      </c>
      <c r="AU498" s="278" t="str">
        <f>IF(AR498="","-",IF(VLOOKUP(AR498,'S1-SI'!$D$7:$U$58,8,0)=0,"-",IF(AND(AR498=AR498,OR(AS498="T",AS498="P")),VLOOKUP(AR498,'S1-SI'!$D$7:$U$58,8,0),"-")))</f>
        <v>-</v>
      </c>
      <c r="AV498" s="278" t="str">
        <f>IF(AR498="","-",IF(VLOOKUP(AR498,'S1-SI'!$D$7:$U$58,9,0)=0,"-",IF(AND(AR498=AR498,OR(AS498="T",AS498="P")),VLOOKUP(AR498,'S1-SI'!$D$7:$U$58,9,0),"-")))</f>
        <v>-</v>
      </c>
      <c r="AW498" s="278" t="str">
        <f>IF(AR498="","-",IF(VLOOKUP(AR498,'S1-SI'!$D$7:$U$58,17,0)=0,"-",IF(AND(AR498=AR498,AS498="P"),VLOOKUP(AR498,'S1-SI'!$D$7:$U$58,17,0),"-")))</f>
        <v>-</v>
      </c>
      <c r="AX498" s="279" t="str">
        <f>IF(AR498="","-",IF(VLOOKUP(AR498,'S1-SI'!$D$7:$U$58,18,0)=0,"-",IF(AND(AR498=AR498,AS498="P"),VLOOKUP(AR498,'S1-SI'!$D$7:$U$58,18,0),"-")))</f>
        <v>-</v>
      </c>
      <c r="AY498" s="290" t="s">
        <v>356</v>
      </c>
      <c r="AZ498" s="283"/>
      <c r="BA498" s="22"/>
      <c r="BB498" s="22"/>
      <c r="BC498" s="22"/>
      <c r="BD498" s="22"/>
      <c r="BE498" s="2"/>
      <c r="BF498" s="2"/>
      <c r="BG498" s="2"/>
      <c r="BH498" s="2"/>
      <c r="BI498" s="2"/>
      <c r="BJ498" s="2"/>
    </row>
    <row r="499" spans="1:62" ht="14.25" customHeight="1">
      <c r="A499" s="23">
        <v>9</v>
      </c>
      <c r="B499" s="38" t="s">
        <v>732</v>
      </c>
      <c r="C499" s="275"/>
      <c r="D499" s="282"/>
      <c r="E499" s="275"/>
      <c r="F499" s="278" t="str">
        <f>IF(D499="","-",IF(VLOOKUP(D499,'S1-TE'!$D$7:$U$58,7,0)=0,"-",IF(AND(D499=D499,OR(E499="T",E499="P")),VLOOKUP(D499,'S1-TE'!$D$7:$U$58,7,0),"-")))</f>
        <v>-</v>
      </c>
      <c r="G499" s="278" t="str">
        <f>IF(D499="","-",IF(VLOOKUP(D499,'S1-TE'!$D$7:$U$58,8,0)=0,"-",IF(AND(D499=D499,OR(E499="T",E499="P")),VLOOKUP(D499,'S1-TE'!$D$7:$U$58,8,0),"-")))</f>
        <v>-</v>
      </c>
      <c r="H499" s="278" t="str">
        <f>IF(D499="","-",IF(VLOOKUP(D499,'S1-TE'!$D$7:$U$58,9,0)=0,"-",IF(AND(D499=D499,OR(E499="T",E499="P")),VLOOKUP(D499,'S1-TE'!$D$7:$U$58,9,0),"-")))</f>
        <v>-</v>
      </c>
      <c r="I499" s="278" t="str">
        <f>IF(D499="","-",IF(VLOOKUP(D499,'S1-TE'!$D$7:$U$58,17,0)=0,"-",IF(AND(D499=D499,E499="P"),VLOOKUP(D499,'S1-TE'!$D$7:$U$58,17,0),"-")))</f>
        <v>-</v>
      </c>
      <c r="J499" s="279" t="str">
        <f>IF(D499="","-",IF(VLOOKUP(D499,'S1-TE'!$D$7:$U$58,18,0)=0,"-",IF(AND(D499=D499,E499="P"),VLOOKUP(D499,'S1-TE'!$D$7:$U$58,18,0),"-")))</f>
        <v>-</v>
      </c>
      <c r="K499" s="289" t="s">
        <v>357</v>
      </c>
      <c r="L499" s="283"/>
      <c r="M499" s="275"/>
      <c r="N499" s="282"/>
      <c r="O499" s="275"/>
      <c r="P499" s="278" t="str">
        <f>IF(N499="","-",IF(VLOOKUP(N499,'S1-TE'!$D$7:$U$58,7,0)=0,"-",IF(AND(N499=N499,OR(O499="T",O499="P")),VLOOKUP(N499,'S1-TE'!$D$7:$U$58,7,0),"-")))</f>
        <v>-</v>
      </c>
      <c r="Q499" s="278" t="str">
        <f>IF(N499="","-",IF(VLOOKUP(N499,'S1-TE'!$D$7:$U$58,8,0)=0,"-",IF(AND(N499=N499,OR(O499="T",O499="P")),VLOOKUP(N499,'S1-TE'!$D$7:$U$58,8,0),"-")))</f>
        <v>-</v>
      </c>
      <c r="R499" s="278" t="str">
        <f>IF(N499="","-",IF(VLOOKUP(N499,'S1-TE'!$D$7:$U$58,9,0)=0,"-",IF(AND(N499=N499,OR(O499="T",O499="P")),VLOOKUP(N499,'S1-TE'!$D$7:$U$58,9,0),"-")))</f>
        <v>-</v>
      </c>
      <c r="S499" s="278" t="str">
        <f>IF(N499="","-",IF(VLOOKUP(N499,'S1-TE'!$D$7:$U$58,17,0)=0,"-",IF(AND(N499=N499,O499="P"),VLOOKUP(N499,'S1-TE'!$D$7:$U$58,17,0),"-")))</f>
        <v>-</v>
      </c>
      <c r="T499" s="279" t="str">
        <f>IF(N499="","-",IF(VLOOKUP(N499,'S1-TE'!$D$7:$U$58,18,0)=0,"-",IF(AND(N499=N499,O499="P"),VLOOKUP(N499,'S1-TE'!$D$7:$U$58,18,0),"-")))</f>
        <v>-</v>
      </c>
      <c r="U499" s="290" t="s">
        <v>357</v>
      </c>
      <c r="V499" s="283"/>
      <c r="W499" s="275"/>
      <c r="X499" s="282"/>
      <c r="Y499" s="275"/>
      <c r="Z499" s="278" t="str">
        <f>IF(X499="","-",IF(VLOOKUP(X499,'S1-TE'!$D$7:$U$58,7,0)=0,"-",IF(AND(X499=X499,OR(Y499="T",Y499="P")),VLOOKUP(X499,'S1-TE'!$D$7:$U$58,7,0),"-")))</f>
        <v>-</v>
      </c>
      <c r="AA499" s="278" t="str">
        <f>IF(X499="","-",IF(VLOOKUP(X499,'S1-TE'!$D$7:$U$58,8,0)=0,"-",IF(AND(X499=X499,OR(Y499="T",Y499="P")),VLOOKUP(X499,'S1-TE'!$D$7:$U$58,8,0),"-")))</f>
        <v>-</v>
      </c>
      <c r="AB499" s="278" t="str">
        <f>IF(X499="","-",IF(VLOOKUP(X499,'S1-TE'!$D$7:$U$58,9,0)=0,"-",IF(AND(X499=X499,OR(Y499="T",Y499="P")),VLOOKUP(X499,'S1-TE'!$D$7:$U$58,9,0),"-")))</f>
        <v>-</v>
      </c>
      <c r="AC499" s="278" t="str">
        <f>IF(X499="","-",IF(VLOOKUP(X499,'S1-TE'!$D$7:$U$58,17,0)=0,"-",IF(AND(X499=X499,Y499="P"),VLOOKUP(X499,'S1-TE'!$D$7:$U$58,17,0),"-")))</f>
        <v>-</v>
      </c>
      <c r="AD499" s="279" t="str">
        <f>IF(X499="","-",IF(VLOOKUP(X499,'S1-TE'!$D$7:$U$58,18,0)=0,"-",IF(AND(X499=X499,Y499="P"),VLOOKUP(X499,'S1-TE'!$D$7:$U$58,18,0),"-")))</f>
        <v>-</v>
      </c>
      <c r="AE499" s="290" t="s">
        <v>357</v>
      </c>
      <c r="AF499" s="283"/>
      <c r="AG499" s="275"/>
      <c r="AH499" s="282"/>
      <c r="AI499" s="275"/>
      <c r="AJ499" s="278" t="str">
        <f>IF(AH499="","-",IF(VLOOKUP(AH499,'S1-TE'!$D$7:$U$58,7,0)=0,"-",IF(AND(AH499=AH499,OR(AI499="T",AI499="P")),VLOOKUP(AH499,'S1-TE'!$D$7:$U$58,7,0),"-")))</f>
        <v>-</v>
      </c>
      <c r="AK499" s="278" t="str">
        <f>IF(AH499="","-",IF(VLOOKUP(AH499,'S1-TE'!$D$7:$U$58,8,0)=0,"-",IF(AND(AH499=AH499,OR(AI499="T",AI499="P")),VLOOKUP(AH499,'S1-TE'!$D$7:$U$58,8,0),"-")))</f>
        <v>-</v>
      </c>
      <c r="AL499" s="278" t="str">
        <f>IF(AH499="","-",IF(VLOOKUP(AH499,'S1-TE'!$D$7:$U$58,9,0)=0,"-",IF(AND(AH499=AH499,OR(AI499="T",AI499="P")),VLOOKUP(AH499,'S1-TE'!$D$7:$U$58,9,0),"-")))</f>
        <v>-</v>
      </c>
      <c r="AM499" s="278" t="str">
        <f>IF(AH499="","-",IF(VLOOKUP(AH499,'S1-TE'!$D$7:$U$58,17,0)=0,"-",IF(AND(AH499=AH499,AI499="P"),VLOOKUP(AH499,'S1-TE'!$D$7:$U$58,17,0),"-")))</f>
        <v>-</v>
      </c>
      <c r="AN499" s="279" t="str">
        <f>IF(AH499="","-",IF(VLOOKUP(AH499,'S1-TE'!$D$7:$U$58,18,0)=0,"-",IF(AND(AH499=AH499,AI499="P"),VLOOKUP(AH499,'S1-TE'!$D$7:$U$58,18,0),"-")))</f>
        <v>-</v>
      </c>
      <c r="AO499" s="290" t="s">
        <v>357</v>
      </c>
      <c r="AP499" s="283"/>
      <c r="AQ499" s="275"/>
      <c r="AR499" s="282"/>
      <c r="AS499" s="275"/>
      <c r="AT499" s="278" t="str">
        <f>IF(AR499="","-",IF(VLOOKUP(AR499,'S1-TE'!$D$7:$U$58,7,0)=0,"-",IF(AND(AR499=AR499,OR(AS499="T",AS499="P")),VLOOKUP(AR499,'S1-TE'!$D$7:$U$58,7,0),"-")))</f>
        <v>-</v>
      </c>
      <c r="AU499" s="278" t="str">
        <f>IF(AR499="","-",IF(VLOOKUP(AR499,'S1-TE'!$D$7:$U$58,8,0)=0,"-",IF(AND(AR499=AR499,OR(AS499="T",AS499="P")),VLOOKUP(AR499,'S1-TE'!$D$7:$U$58,8,0),"-")))</f>
        <v>-</v>
      </c>
      <c r="AV499" s="278" t="str">
        <f>IF(AR499="","-",IF(VLOOKUP(AR499,'S1-TE'!$D$7:$U$58,9,0)=0,"-",IF(AND(AR499=AR499,OR(AS499="T",AS499="P")),VLOOKUP(AR499,'S1-TE'!$D$7:$U$58,9,0),"-")))</f>
        <v>-</v>
      </c>
      <c r="AW499" s="278" t="str">
        <f>IF(AR499="","-",IF(VLOOKUP(AR499,'S1-TE'!$D$7:$U$58,17,0)=0,"-",IF(AND(AR499=AR499,AS499="P"),VLOOKUP(AR499,'S1-TE'!$D$7:$U$58,17,0),"-")))</f>
        <v>-</v>
      </c>
      <c r="AX499" s="279" t="str">
        <f>IF(AR499="","-",IF(VLOOKUP(AR499,'S1-TE'!$D$7:$U$58,18,0)=0,"-",IF(AND(AR499=AR499,AS499="P"),VLOOKUP(AR499,'S1-TE'!$D$7:$U$58,18,0),"-")))</f>
        <v>-</v>
      </c>
      <c r="AY499" s="290" t="s">
        <v>357</v>
      </c>
      <c r="AZ499" s="283"/>
      <c r="BA499" s="22"/>
      <c r="BB499" s="22"/>
      <c r="BC499" s="22"/>
      <c r="BD499" s="22"/>
      <c r="BE499" s="2"/>
      <c r="BF499" s="2"/>
      <c r="BG499" s="2"/>
      <c r="BH499" s="2"/>
      <c r="BI499" s="2"/>
      <c r="BJ499" s="2"/>
    </row>
    <row r="500" spans="1:62" ht="14.25" customHeight="1">
      <c r="A500" s="23">
        <v>9</v>
      </c>
      <c r="B500" s="38" t="s">
        <v>732</v>
      </c>
      <c r="C500" s="563"/>
      <c r="D500" s="282"/>
      <c r="E500" s="275"/>
      <c r="F500" s="278" t="str">
        <f>IF(D500="","-",IF(VLOOKUP(D500,'S1-TE'!$D$7:$U$58,7,0)=0,"-",IF(AND(D500=D500,OR(E500="T",E500="P")),VLOOKUP(D500,'S1-TE'!$D$7:$U$58,7,0),"-")))</f>
        <v>-</v>
      </c>
      <c r="G500" s="278" t="str">
        <f>IF(D500="","-",IF(VLOOKUP(D500,'S1-TE'!$D$7:$U$58,8,0)=0,"-",IF(AND(D500=D500,OR(E500="T",E500="P")),VLOOKUP(D500,'S1-TE'!$D$7:$U$58,8,0),"-")))</f>
        <v>-</v>
      </c>
      <c r="H500" s="278" t="str">
        <f>IF(D500="","-",IF(VLOOKUP(D500,'S1-TE'!$D$7:$U$58,9,0)=0,"-",IF(AND(D500=D500,OR(E500="T",E500="P")),VLOOKUP(D500,'S1-TE'!$D$7:$U$58,9,0),"-")))</f>
        <v>-</v>
      </c>
      <c r="I500" s="278" t="str">
        <f>IF(D500="","-",IF(VLOOKUP(D500,'S1-TE'!$D$7:$U$58,17,0)=0,"-",IF(AND(D500=D500,E500="P"),VLOOKUP(D500,'S1-TE'!$D$7:$U$58,17,0),"-")))</f>
        <v>-</v>
      </c>
      <c r="J500" s="279" t="str">
        <f>IF(D500="","-",IF(VLOOKUP(D500,'S1-TE'!$D$7:$U$58,18,0)=0,"-",IF(AND(D500=D500,E500="P"),VLOOKUP(D500,'S1-TE'!$D$7:$U$58,18,0),"-")))</f>
        <v>-</v>
      </c>
      <c r="K500" s="289" t="s">
        <v>363</v>
      </c>
      <c r="L500" s="283"/>
      <c r="M500" s="563"/>
      <c r="N500" s="282"/>
      <c r="O500" s="275"/>
      <c r="P500" s="278" t="str">
        <f>IF(N500="","-",IF(VLOOKUP(N500,'S1-TE'!$D$7:$U$58,7,0)=0,"-",IF(AND(N500=N500,OR(O500="T",O500="P")),VLOOKUP(N500,'S1-TE'!$D$7:$U$58,7,0),"-")))</f>
        <v>-</v>
      </c>
      <c r="Q500" s="278" t="str">
        <f>IF(N500="","-",IF(VLOOKUP(N500,'S1-TE'!$D$7:$U$58,8,0)=0,"-",IF(AND(N500=N500,OR(O500="T",O500="P")),VLOOKUP(N500,'S1-TE'!$D$7:$U$58,8,0),"-")))</f>
        <v>-</v>
      </c>
      <c r="R500" s="278" t="str">
        <f>IF(N500="","-",IF(VLOOKUP(N500,'S1-TE'!$D$7:$U$58,9,0)=0,"-",IF(AND(N500=N500,OR(O500="T",O500="P")),VLOOKUP(N500,'S1-TE'!$D$7:$U$58,9,0),"-")))</f>
        <v>-</v>
      </c>
      <c r="S500" s="278" t="str">
        <f>IF(N500="","-",IF(VLOOKUP(N500,'S1-TE'!$D$7:$U$58,17,0)=0,"-",IF(AND(N500=N500,O500="P"),VLOOKUP(N500,'S1-TE'!$D$7:$U$58,17,0),"-")))</f>
        <v>-</v>
      </c>
      <c r="T500" s="279" t="str">
        <f>IF(N500="","-",IF(VLOOKUP(N500,'S1-TE'!$D$7:$U$58,18,0)=0,"-",IF(AND(N500=N500,O500="P"),VLOOKUP(N500,'S1-TE'!$D$7:$U$58,18,0),"-")))</f>
        <v>-</v>
      </c>
      <c r="U500" s="290" t="s">
        <v>363</v>
      </c>
      <c r="V500" s="283"/>
      <c r="W500" s="563"/>
      <c r="X500" s="282"/>
      <c r="Y500" s="275"/>
      <c r="Z500" s="278" t="str">
        <f>IF(X500="","-",IF(VLOOKUP(X500,'S1-TE'!$D$7:$U$58,7,0)=0,"-",IF(AND(X500=X500,OR(Y500="T",Y500="P")),VLOOKUP(X500,'S1-TE'!$D$7:$U$58,7,0),"-")))</f>
        <v>-</v>
      </c>
      <c r="AA500" s="278" t="str">
        <f>IF(X500="","-",IF(VLOOKUP(X500,'S1-TE'!$D$7:$U$58,8,0)=0,"-",IF(AND(X500=X500,OR(Y500="T",Y500="P")),VLOOKUP(X500,'S1-TE'!$D$7:$U$58,8,0),"-")))</f>
        <v>-</v>
      </c>
      <c r="AB500" s="278" t="str">
        <f>IF(X500="","-",IF(VLOOKUP(X500,'S1-TE'!$D$7:$U$58,9,0)=0,"-",IF(AND(X500=X500,OR(Y500="T",Y500="P")),VLOOKUP(X500,'S1-TE'!$D$7:$U$58,9,0),"-")))</f>
        <v>-</v>
      </c>
      <c r="AC500" s="278" t="str">
        <f>IF(X500="","-",IF(VLOOKUP(X500,'S1-TE'!$D$7:$U$58,17,0)=0,"-",IF(AND(X500=X500,Y500="P"),VLOOKUP(X500,'S1-TE'!$D$7:$U$58,17,0),"-")))</f>
        <v>-</v>
      </c>
      <c r="AD500" s="279" t="str">
        <f>IF(X500="","-",IF(VLOOKUP(X500,'S1-TE'!$D$7:$U$58,18,0)=0,"-",IF(AND(X500=X500,Y500="P"),VLOOKUP(X500,'S1-TE'!$D$7:$U$58,18,0),"-")))</f>
        <v>-</v>
      </c>
      <c r="AE500" s="290" t="s">
        <v>363</v>
      </c>
      <c r="AF500" s="283"/>
      <c r="AG500" s="563"/>
      <c r="AH500" s="282"/>
      <c r="AI500" s="275"/>
      <c r="AJ500" s="278" t="str">
        <f>IF(AH500="","-",IF(VLOOKUP(AH500,'S1-TE'!$D$7:$U$58,7,0)=0,"-",IF(AND(AH500=AH500,OR(AI500="T",AI500="P")),VLOOKUP(AH500,'S1-TE'!$D$7:$U$58,7,0),"-")))</f>
        <v>-</v>
      </c>
      <c r="AK500" s="278" t="str">
        <f>IF(AH500="","-",IF(VLOOKUP(AH500,'S1-TE'!$D$7:$U$58,8,0)=0,"-",IF(AND(AH500=AH500,OR(AI500="T",AI500="P")),VLOOKUP(AH500,'S1-TE'!$D$7:$U$58,8,0),"-")))</f>
        <v>-</v>
      </c>
      <c r="AL500" s="278" t="str">
        <f>IF(AH500="","-",IF(VLOOKUP(AH500,'S1-TE'!$D$7:$U$58,9,0)=0,"-",IF(AND(AH500=AH500,OR(AI500="T",AI500="P")),VLOOKUP(AH500,'S1-TE'!$D$7:$U$58,9,0),"-")))</f>
        <v>-</v>
      </c>
      <c r="AM500" s="278" t="str">
        <f>IF(AH500="","-",IF(VLOOKUP(AH500,'S1-TE'!$D$7:$U$58,17,0)=0,"-",IF(AND(AH500=AH500,AI500="P"),VLOOKUP(AH500,'S1-TE'!$D$7:$U$58,17,0),"-")))</f>
        <v>-</v>
      </c>
      <c r="AN500" s="279" t="str">
        <f>IF(AH500="","-",IF(VLOOKUP(AH500,'S1-TE'!$D$7:$U$58,18,0)=0,"-",IF(AND(AH500=AH500,AI500="P"),VLOOKUP(AH500,'S1-TE'!$D$7:$U$58,18,0),"-")))</f>
        <v>-</v>
      </c>
      <c r="AO500" s="290" t="s">
        <v>363</v>
      </c>
      <c r="AP500" s="283"/>
      <c r="AQ500" s="563"/>
      <c r="AR500" s="282"/>
      <c r="AS500" s="275"/>
      <c r="AT500" s="278" t="str">
        <f>IF(AR500="","-",IF(VLOOKUP(AR500,'S1-TE'!$D$7:$U$58,7,0)=0,"-",IF(AND(AR500=AR500,OR(AS500="T",AS500="P")),VLOOKUP(AR500,'S1-TE'!$D$7:$U$58,7,0),"-")))</f>
        <v>-</v>
      </c>
      <c r="AU500" s="278" t="str">
        <f>IF(AR500="","-",IF(VLOOKUP(AR500,'S1-TE'!$D$7:$U$58,8,0)=0,"-",IF(AND(AR500=AR500,OR(AS500="T",AS500="P")),VLOOKUP(AR500,'S1-TE'!$D$7:$U$58,8,0),"-")))</f>
        <v>-</v>
      </c>
      <c r="AV500" s="278" t="str">
        <f>IF(AR500="","-",IF(VLOOKUP(AR500,'S1-TE'!$D$7:$U$58,9,0)=0,"-",IF(AND(AR500=AR500,OR(AS500="T",AS500="P")),VLOOKUP(AR500,'S1-TE'!$D$7:$U$58,9,0),"-")))</f>
        <v>-</v>
      </c>
      <c r="AW500" s="278" t="str">
        <f>IF(AR500="","-",IF(VLOOKUP(AR500,'S1-TE'!$D$7:$U$58,17,0)=0,"-",IF(AND(AR500=AR500,AS500="P"),VLOOKUP(AR500,'S1-TE'!$D$7:$U$58,17,0),"-")))</f>
        <v>-</v>
      </c>
      <c r="AX500" s="279" t="str">
        <f>IF(AR500="","-",IF(VLOOKUP(AR500,'S1-TE'!$D$7:$U$58,18,0)=0,"-",IF(AND(AR500=AR500,AS500="P"),VLOOKUP(AR500,'S1-TE'!$D$7:$U$58,18,0),"-")))</f>
        <v>-</v>
      </c>
      <c r="AY500" s="290" t="s">
        <v>363</v>
      </c>
      <c r="AZ500" s="283"/>
      <c r="BA500" s="93"/>
      <c r="BB500" s="93"/>
      <c r="BC500" s="93"/>
      <c r="BD500" s="93"/>
      <c r="BE500" s="93"/>
      <c r="BF500" s="93"/>
      <c r="BG500" s="93"/>
      <c r="BH500" s="93"/>
      <c r="BI500" s="93"/>
      <c r="BJ500" s="93"/>
    </row>
    <row r="501" spans="1:62" ht="14.25" customHeight="1">
      <c r="A501" s="23">
        <v>9</v>
      </c>
      <c r="B501" s="38" t="s">
        <v>732</v>
      </c>
      <c r="C501" s="275"/>
      <c r="D501" s="282"/>
      <c r="E501" s="282"/>
      <c r="F501" s="278" t="str">
        <f>IF(D501="","-",IF(VLOOKUP(D501,'S1-MR'!$D$7:$U$61,7,0)=0,"-",IF(AND(D501=D501,OR(E501="T",E501="P")),VLOOKUP(D501,'S1-MR'!$D$7:$U$61,7,0),"-")))</f>
        <v>-</v>
      </c>
      <c r="G501" s="278" t="str">
        <f>IF(D501="","-",IF(VLOOKUP(D501,'S1-MR'!$D$7:$U$61,8,0)=0,"-",IF(AND(D501=D501,OR(E501="T",E501="P")),VLOOKUP(D501,'S1-MR'!$D$7:$U$61,8,0),"-")))</f>
        <v>-</v>
      </c>
      <c r="H501" s="278" t="str">
        <f>IF(D501="","-",IF(VLOOKUP(D501,'S1-MR'!$D$7:$U$61,9,0)=0,"-",IF(AND(D501=D501,OR(E501="T",E501="P")),VLOOKUP(D501,'S1-MR'!$D$7:$U$61,9,0),"-")))</f>
        <v>-</v>
      </c>
      <c r="I501" s="278" t="str">
        <f>IF(D501="","-",IF(VLOOKUP(D501,'S1-MR'!$D$7:$U$61,17,0)=0,"-",IF(AND(D501=D501,E501="P"),VLOOKUP(D501,'S1-MR'!$D$7:$U$61,17,0),"-")))</f>
        <v>-</v>
      </c>
      <c r="J501" s="279" t="str">
        <f>IF(D501="","-",IF(VLOOKUP(D501,'S1-MR'!$D$7:$U$61,18,0)=0,"-",IF(AND(D501=D501,E501="P"),VLOOKUP(D501,'S1-MR'!$D$7:$U$61,18,0),"-")))</f>
        <v>-</v>
      </c>
      <c r="K501" s="289" t="s">
        <v>367</v>
      </c>
      <c r="L501" s="283"/>
      <c r="M501" s="275"/>
      <c r="N501" s="282"/>
      <c r="O501" s="282"/>
      <c r="P501" s="278" t="str">
        <f>IF(N501="","-",IF(VLOOKUP(N501,'S1-MR'!$D$7:$U$61,7,0)=0,"-",IF(AND(N501=N501,OR(O501="T",O501="P")),VLOOKUP(N501,'S1-MR'!$D$7:$U$61,7,0),"-")))</f>
        <v>-</v>
      </c>
      <c r="Q501" s="278" t="str">
        <f>IF(N501="","-",IF(VLOOKUP(N501,'S1-MR'!$D$7:$U$61,8,0)=0,"-",IF(AND(N501=N501,OR(O501="T",O501="P")),VLOOKUP(N501,'S1-MR'!$D$7:$U$61,8,0),"-")))</f>
        <v>-</v>
      </c>
      <c r="R501" s="278" t="str">
        <f>IF(N501="","-",IF(VLOOKUP(N501,'S1-MR'!$D$7:$U$61,9,0)=0,"-",IF(AND(N501=N501,OR(O501="T",O501="P")),VLOOKUP(N501,'S1-MR'!$D$7:$U$61,9,0),"-")))</f>
        <v>-</v>
      </c>
      <c r="S501" s="278" t="str">
        <f>IF(N501="","-",IF(VLOOKUP(N501,'S1-MR'!$D$7:$U$61,17,0)=0,"-",IF(AND(N501=N501,O501="P"),VLOOKUP(N501,'S1-MR'!$D$7:$U$61,17,0),"-")))</f>
        <v>-</v>
      </c>
      <c r="T501" s="279" t="str">
        <f>IF(N501="","-",IF(VLOOKUP(N501,'S1-MR'!$D$7:$U$61,18,0)=0,"-",IF(AND(N501=N501,O501="P"),VLOOKUP(N501,'S1-MR'!$D$7:$U$61,18,0),"-")))</f>
        <v>-</v>
      </c>
      <c r="U501" s="290" t="s">
        <v>367</v>
      </c>
      <c r="V501" s="283"/>
      <c r="W501" s="275"/>
      <c r="X501" s="282"/>
      <c r="Y501" s="282"/>
      <c r="Z501" s="278" t="str">
        <f>IF(X501="","-",IF(VLOOKUP(X501,'S1-MR'!$D$7:$U$61,7,0)=0,"-",IF(AND(X501=X501,OR(Y501="T",Y501="P")),VLOOKUP(X501,'S1-MR'!$D$7:$U$61,7,0),"-")))</f>
        <v>-</v>
      </c>
      <c r="AA501" s="278" t="str">
        <f>IF(X501="","-",IF(VLOOKUP(X501,'S1-MR'!$D$7:$U$61,8,0)=0,"-",IF(AND(X501=X501,OR(Y501="T",Y501="P")),VLOOKUP(X501,'S1-MR'!$D$7:$U$61,8,0),"-")))</f>
        <v>-</v>
      </c>
      <c r="AB501" s="278" t="str">
        <f>IF(X501="","-",IF(VLOOKUP(X501,'S1-MR'!$D$7:$U$61,9,0)=0,"-",IF(AND(X501=X501,OR(Y501="T",Y501="P")),VLOOKUP(X501,'S1-MR'!$D$7:$U$61,9,0),"-")))</f>
        <v>-</v>
      </c>
      <c r="AC501" s="278" t="str">
        <f>IF(X501="","-",IF(VLOOKUP(X501,'S1-MR'!$D$7:$U$61,17,0)=0,"-",IF(AND(X501=X501,Y501="P"),VLOOKUP(X501,'S1-MR'!$D$7:$U$61,17,0),"-")))</f>
        <v>-</v>
      </c>
      <c r="AD501" s="279" t="str">
        <f>IF(X501="","-",IF(VLOOKUP(X501,'S1-MR'!$D$7:$U$61,18,0)=0,"-",IF(AND(X501=X501,Y501="P"),VLOOKUP(X501,'S1-MR'!$D$7:$U$61,18,0),"-")))</f>
        <v>-</v>
      </c>
      <c r="AE501" s="290" t="s">
        <v>367</v>
      </c>
      <c r="AF501" s="283"/>
      <c r="AG501" s="275"/>
      <c r="AH501" s="282"/>
      <c r="AI501" s="282"/>
      <c r="AJ501" s="278" t="str">
        <f>IF(AH501="","-",IF(VLOOKUP(AH501,'S1-MR'!$D$7:$U$61,7,0)=0,"-",IF(AND(AH501=AH501,OR(AI501="T",AI501="P")),VLOOKUP(AH501,'S1-MR'!$D$7:$U$61,7,0),"-")))</f>
        <v>-</v>
      </c>
      <c r="AK501" s="278" t="str">
        <f>IF(AH501="","-",IF(VLOOKUP(AH501,'S1-MR'!$D$7:$U$61,8,0)=0,"-",IF(AND(AH501=AH501,OR(AI501="T",AI501="P")),VLOOKUP(AH501,'S1-MR'!$D$7:$U$61,8,0),"-")))</f>
        <v>-</v>
      </c>
      <c r="AL501" s="278" t="str">
        <f>IF(AH501="","-",IF(VLOOKUP(AH501,'S1-MR'!$D$7:$U$61,9,0)=0,"-",IF(AND(AH501=AH501,OR(AI501="T",AI501="P")),VLOOKUP(AH501,'S1-MR'!$D$7:$U$61,9,0),"-")))</f>
        <v>-</v>
      </c>
      <c r="AM501" s="278" t="str">
        <f>IF(AH501="","-",IF(VLOOKUP(AH501,'S1-MR'!$D$7:$U$61,17,0)=0,"-",IF(AND(AH501=AH501,AI501="P"),VLOOKUP(AH501,'S1-MR'!$D$7:$U$61,17,0),"-")))</f>
        <v>-</v>
      </c>
      <c r="AN501" s="279" t="str">
        <f>IF(AH501="","-",IF(VLOOKUP(AH501,'S1-MR'!$D$7:$U$61,18,0)=0,"-",IF(AND(AH501=AH501,AI501="P"),VLOOKUP(AH501,'S1-MR'!$D$7:$U$61,18,0),"-")))</f>
        <v>-</v>
      </c>
      <c r="AO501" s="290" t="s">
        <v>367</v>
      </c>
      <c r="AP501" s="283"/>
      <c r="AQ501" s="275"/>
      <c r="AR501" s="282"/>
      <c r="AS501" s="282"/>
      <c r="AT501" s="278" t="str">
        <f>IF(AR501="","-",IF(VLOOKUP(AR501,'S1-MR'!$D$7:$U$61,7,0)=0,"-",IF(AND(AR501=AR501,OR(AS501="T",AS501="P")),VLOOKUP(AR501,'S1-MR'!$D$7:$U$61,7,0),"-")))</f>
        <v>-</v>
      </c>
      <c r="AU501" s="278" t="str">
        <f>IF(AR501="","-",IF(VLOOKUP(AR501,'S1-MR'!$D$7:$U$61,8,0)=0,"-",IF(AND(AR501=AR501,OR(AS501="T",AS501="P")),VLOOKUP(AR501,'S1-MR'!$D$7:$U$61,8,0),"-")))</f>
        <v>-</v>
      </c>
      <c r="AV501" s="278" t="str">
        <f>IF(AR501="","-",IF(VLOOKUP(AR501,'S1-MR'!$D$7:$U$61,9,0)=0,"-",IF(AND(AR501=AR501,OR(AS501="T",AS501="P")),VLOOKUP(AR501,'S1-MR'!$D$7:$U$61,9,0),"-")))</f>
        <v>-</v>
      </c>
      <c r="AW501" s="278" t="str">
        <f>IF(AR501="","-",IF(VLOOKUP(AR501,'S1-MR'!$D$7:$U$61,17,0)=0,"-",IF(AND(AR501=AR501,AS501="P"),VLOOKUP(AR501,'S1-MR'!$D$7:$U$61,17,0),"-")))</f>
        <v>-</v>
      </c>
      <c r="AX501" s="279" t="str">
        <f>IF(AR501="","-",IF(VLOOKUP(AR501,'S1-MR'!$D$7:$U$61,18,0)=0,"-",IF(AND(AR501=AR501,AS501="P"),VLOOKUP(AR501,'S1-MR'!$D$7:$U$61,18,0),"-")))</f>
        <v>-</v>
      </c>
      <c r="AY501" s="290" t="s">
        <v>367</v>
      </c>
      <c r="AZ501" s="283"/>
      <c r="BA501" s="22"/>
      <c r="BB501" s="22"/>
      <c r="BC501" s="22"/>
      <c r="BD501" s="22"/>
      <c r="BE501" s="2"/>
      <c r="BF501" s="2"/>
      <c r="BG501" s="2"/>
      <c r="BH501" s="2"/>
      <c r="BI501" s="2"/>
      <c r="BJ501" s="2"/>
    </row>
    <row r="502" spans="1:62" ht="14.25" customHeight="1">
      <c r="A502" s="23">
        <v>9</v>
      </c>
      <c r="B502" s="38" t="s">
        <v>732</v>
      </c>
      <c r="C502" s="275"/>
      <c r="D502" s="282"/>
      <c r="E502" s="282"/>
      <c r="F502" s="278" t="str">
        <f>IF(D502="","-",IF(VLOOKUP(D502,'S1-MR'!$D$7:$U$61,7,0)=0,"-",IF(AND(D502=D502,OR(E502="T",E502="P")),VLOOKUP(D502,'S1-MR'!$D$7:$U$61,7,0),"-")))</f>
        <v>-</v>
      </c>
      <c r="G502" s="278" t="str">
        <f>IF(D502="","-",IF(VLOOKUP(D502,'S1-MR'!$D$7:$U$61,8,0)=0,"-",IF(AND(D502=D502,OR(E502="T",E502="P")),VLOOKUP(D502,'S1-MR'!$D$7:$U$61,8,0),"-")))</f>
        <v>-</v>
      </c>
      <c r="H502" s="278" t="str">
        <f>IF(D502="","-",IF(VLOOKUP(D502,'S1-MR'!$D$7:$U$61,9,0)=0,"-",IF(AND(D502=D502,OR(E502="T",E502="P")),VLOOKUP(D502,'S1-MR'!$D$7:$U$61,9,0),"-")))</f>
        <v>-</v>
      </c>
      <c r="I502" s="278" t="str">
        <f>IF(D502="","-",IF(VLOOKUP(D502,'S1-MR'!$D$7:$U$61,17,0)=0,"-",IF(AND(D502=D502,E502="P"),VLOOKUP(D502,'S1-MR'!$D$7:$U$61,17,0),"-")))</f>
        <v>-</v>
      </c>
      <c r="J502" s="279" t="str">
        <f>IF(D502="","-",IF(VLOOKUP(D502,'S1-MR'!$D$7:$U$61,18,0)=0,"-",IF(AND(D502=D502,E502="P"),VLOOKUP(D502,'S1-MR'!$D$7:$U$61,18,0),"-")))</f>
        <v>-</v>
      </c>
      <c r="K502" s="289" t="s">
        <v>372</v>
      </c>
      <c r="L502" s="283"/>
      <c r="M502" s="275"/>
      <c r="N502" s="282"/>
      <c r="O502" s="282"/>
      <c r="P502" s="278" t="str">
        <f>IF(N502="","-",IF(VLOOKUP(N502,'S1-MR'!$D$7:$U$61,7,0)=0,"-",IF(AND(N502=N502,OR(O502="T",O502="P")),VLOOKUP(N502,'S1-MR'!$D$7:$U$61,7,0),"-")))</f>
        <v>-</v>
      </c>
      <c r="Q502" s="278" t="str">
        <f>IF(N502="","-",IF(VLOOKUP(N502,'S1-MR'!$D$7:$U$61,8,0)=0,"-",IF(AND(N502=N502,OR(O502="T",O502="P")),VLOOKUP(N502,'S1-MR'!$D$7:$U$61,8,0),"-")))</f>
        <v>-</v>
      </c>
      <c r="R502" s="278" t="str">
        <f>IF(N502="","-",IF(VLOOKUP(N502,'S1-MR'!$D$7:$U$61,9,0)=0,"-",IF(AND(N502=N502,OR(O502="T",O502="P")),VLOOKUP(N502,'S1-MR'!$D$7:$U$61,9,0),"-")))</f>
        <v>-</v>
      </c>
      <c r="S502" s="278" t="str">
        <f>IF(N502="","-",IF(VLOOKUP(N502,'S1-MR'!$D$7:$U$61,17,0)=0,"-",IF(AND(N502=N502,O502="P"),VLOOKUP(N502,'S1-MR'!$D$7:$U$61,17,0),"-")))</f>
        <v>-</v>
      </c>
      <c r="T502" s="279" t="str">
        <f>IF(N502="","-",IF(VLOOKUP(N502,'S1-MR'!$D$7:$U$61,18,0)=0,"-",IF(AND(N502=N502,O502="P"),VLOOKUP(N502,'S1-MR'!$D$7:$U$61,18,0),"-")))</f>
        <v>-</v>
      </c>
      <c r="U502" s="290" t="s">
        <v>372</v>
      </c>
      <c r="V502" s="283"/>
      <c r="W502" s="275"/>
      <c r="X502" s="282"/>
      <c r="Y502" s="282"/>
      <c r="Z502" s="278" t="str">
        <f>IF(X502="","-",IF(VLOOKUP(X502,'S1-MR'!$D$7:$U$61,7,0)=0,"-",IF(AND(X502=X502,OR(Y502="T",Y502="P")),VLOOKUP(X502,'S1-MR'!$D$7:$U$61,7,0),"-")))</f>
        <v>-</v>
      </c>
      <c r="AA502" s="278" t="str">
        <f>IF(X502="","-",IF(VLOOKUP(X502,'S1-MR'!$D$7:$U$61,8,0)=0,"-",IF(AND(X502=X502,OR(Y502="T",Y502="P")),VLOOKUP(X502,'S1-MR'!$D$7:$U$61,8,0),"-")))</f>
        <v>-</v>
      </c>
      <c r="AB502" s="278" t="str">
        <f>IF(X502="","-",IF(VLOOKUP(X502,'S1-MR'!$D$7:$U$61,9,0)=0,"-",IF(AND(X502=X502,OR(Y502="T",Y502="P")),VLOOKUP(X502,'S1-MR'!$D$7:$U$61,9,0),"-")))</f>
        <v>-</v>
      </c>
      <c r="AC502" s="278" t="str">
        <f>IF(X502="","-",IF(VLOOKUP(X502,'S1-MR'!$D$7:$U$61,17,0)=0,"-",IF(AND(X502=X502,Y502="P"),VLOOKUP(X502,'S1-MR'!$D$7:$U$61,17,0),"-")))</f>
        <v>-</v>
      </c>
      <c r="AD502" s="279" t="str">
        <f>IF(X502="","-",IF(VLOOKUP(X502,'S1-MR'!$D$7:$U$61,18,0)=0,"-",IF(AND(X502=X502,Y502="P"),VLOOKUP(X502,'S1-MR'!$D$7:$U$61,18,0),"-")))</f>
        <v>-</v>
      </c>
      <c r="AE502" s="290" t="s">
        <v>372</v>
      </c>
      <c r="AF502" s="283"/>
      <c r="AG502" s="275"/>
      <c r="AH502" s="282"/>
      <c r="AI502" s="282"/>
      <c r="AJ502" s="278" t="str">
        <f>IF(AH502="","-",IF(VLOOKUP(AH502,'S1-MR'!$D$7:$U$61,7,0)=0,"-",IF(AND(AH502=AH502,OR(AI502="T",AI502="P")),VLOOKUP(AH502,'S1-MR'!$D$7:$U$61,7,0),"-")))</f>
        <v>-</v>
      </c>
      <c r="AK502" s="278" t="str">
        <f>IF(AH502="","-",IF(VLOOKUP(AH502,'S1-MR'!$D$7:$U$61,8,0)=0,"-",IF(AND(AH502=AH502,OR(AI502="T",AI502="P")),VLOOKUP(AH502,'S1-MR'!$D$7:$U$61,8,0),"-")))</f>
        <v>-</v>
      </c>
      <c r="AL502" s="278" t="str">
        <f>IF(AH502="","-",IF(VLOOKUP(AH502,'S1-MR'!$D$7:$U$61,9,0)=0,"-",IF(AND(AH502=AH502,OR(AI502="T",AI502="P")),VLOOKUP(AH502,'S1-MR'!$D$7:$U$61,9,0),"-")))</f>
        <v>-</v>
      </c>
      <c r="AM502" s="278" t="str">
        <f>IF(AH502="","-",IF(VLOOKUP(AH502,'S1-MR'!$D$7:$U$61,17,0)=0,"-",IF(AND(AH502=AH502,AI502="P"),VLOOKUP(AH502,'S1-MR'!$D$7:$U$61,17,0),"-")))</f>
        <v>-</v>
      </c>
      <c r="AN502" s="279" t="str">
        <f>IF(AH502="","-",IF(VLOOKUP(AH502,'S1-MR'!$D$7:$U$61,18,0)=0,"-",IF(AND(AH502=AH502,AI502="P"),VLOOKUP(AH502,'S1-MR'!$D$7:$U$61,18,0),"-")))</f>
        <v>-</v>
      </c>
      <c r="AO502" s="290" t="s">
        <v>372</v>
      </c>
      <c r="AP502" s="283"/>
      <c r="AQ502" s="275"/>
      <c r="AR502" s="282"/>
      <c r="AS502" s="282"/>
      <c r="AT502" s="278" t="str">
        <f>IF(AR502="","-",IF(VLOOKUP(AR502,'S1-MR'!$D$7:$U$61,7,0)=0,"-",IF(AND(AR502=AR502,OR(AS502="T",AS502="P")),VLOOKUP(AR502,'S1-MR'!$D$7:$U$61,7,0),"-")))</f>
        <v>-</v>
      </c>
      <c r="AU502" s="278" t="str">
        <f>IF(AR502="","-",IF(VLOOKUP(AR502,'S1-MR'!$D$7:$U$61,8,0)=0,"-",IF(AND(AR502=AR502,OR(AS502="T",AS502="P")),VLOOKUP(AR502,'S1-MR'!$D$7:$U$61,8,0),"-")))</f>
        <v>-</v>
      </c>
      <c r="AV502" s="278" t="str">
        <f>IF(AR502="","-",IF(VLOOKUP(AR502,'S1-MR'!$D$7:$U$61,9,0)=0,"-",IF(AND(AR502=AR502,OR(AS502="T",AS502="P")),VLOOKUP(AR502,'S1-MR'!$D$7:$U$61,9,0),"-")))</f>
        <v>-</v>
      </c>
      <c r="AW502" s="278" t="str">
        <f>IF(AR502="","-",IF(VLOOKUP(AR502,'S1-MR'!$D$7:$U$61,17,0)=0,"-",IF(AND(AR502=AR502,AS502="P"),VLOOKUP(AR502,'S1-MR'!$D$7:$U$61,17,0),"-")))</f>
        <v>-</v>
      </c>
      <c r="AX502" s="279" t="str">
        <f>IF(AR502="","-",IF(VLOOKUP(AR502,'S1-MR'!$D$7:$U$61,18,0)=0,"-",IF(AND(AR502=AR502,AS502="P"),VLOOKUP(AR502,'S1-MR'!$D$7:$U$61,18,0),"-")))</f>
        <v>-</v>
      </c>
      <c r="AY502" s="290" t="s">
        <v>372</v>
      </c>
      <c r="AZ502" s="283"/>
      <c r="BA502" s="22"/>
      <c r="BB502" s="22"/>
      <c r="BC502" s="22"/>
      <c r="BD502" s="22"/>
      <c r="BE502" s="2"/>
      <c r="BF502" s="2"/>
      <c r="BG502" s="2"/>
      <c r="BH502" s="2"/>
      <c r="BI502" s="2"/>
      <c r="BJ502" s="2"/>
    </row>
    <row r="503" spans="1:62" ht="14.25" customHeight="1">
      <c r="A503" s="23">
        <v>9</v>
      </c>
      <c r="B503" s="38" t="s">
        <v>732</v>
      </c>
      <c r="C503" s="312"/>
      <c r="D503" s="319"/>
      <c r="E503" s="319"/>
      <c r="F503" s="315" t="str">
        <f>IF(D503="","-",IF(VLOOKUP(D503,'S1-TB'!$D$7:$U$58,7,0)=0,"-",IF(AND(D503=D503,OR(E503="T",E503="P")),VLOOKUP(D503,'S1-TB'!$D$7:$U$58,7,0),"-")))</f>
        <v>-</v>
      </c>
      <c r="G503" s="315" t="str">
        <f>IF(D503="","-",IF(VLOOKUP(D503,'S1-TB'!$D$7:$U$58,8,0)=0,"-",IF(AND(D503=D503,OR(E503="T",E503="P")),VLOOKUP(D503,'S1-TB'!$D$7:$U$58,8,0),"-")))</f>
        <v>-</v>
      </c>
      <c r="H503" s="315" t="str">
        <f>IF(D503="","-",IF(VLOOKUP(D503,'S1-TB'!$D$7:$U$58,9,0)=0,"-",IF(AND(D503=D503,OR(E503="T",E503="P")),VLOOKUP(D503,'S1-TB'!$D$7:$U$58,9,0),"-")))</f>
        <v>-</v>
      </c>
      <c r="I503" s="315" t="str">
        <f>IF(D503="","-",IF(VLOOKUP(D503,'S1-TB'!$D$7:$U$58,17,0)=0,"-",IF(AND(D503=D503,E503="P"),VLOOKUP(D503,'S1-TB'!$D$7:$U$58,17,0),"-")))</f>
        <v>-</v>
      </c>
      <c r="J503" s="316" t="str">
        <f>IF(D503="","-",IF(VLOOKUP(D503,'S1-TB'!$D$7:$U$58,18,0)=0,"-",IF(AND(D503=D503,E503="P"),VLOOKUP(D503,'S1-TB'!$D$7:$U$58,18,0),"-")))</f>
        <v>-</v>
      </c>
      <c r="K503" s="317" t="s">
        <v>375</v>
      </c>
      <c r="L503" s="322"/>
      <c r="M503" s="312"/>
      <c r="N503" s="319"/>
      <c r="O503" s="319"/>
      <c r="P503" s="315" t="str">
        <f>IF(N503="","-",IF(VLOOKUP(N503,'S1-TB'!$D$7:$U$58,7,0)=0,"-",IF(AND(N503=N503,OR(O503="T",O503="P")),VLOOKUP(N503,'S1-TB'!$D$7:$U$58,7,0),"-")))</f>
        <v>-</v>
      </c>
      <c r="Q503" s="315" t="str">
        <f>IF(N503="","-",IF(VLOOKUP(N503,'S1-TB'!$D$7:$U$58,8,0)=0,"-",IF(AND(N503=N503,OR(O503="T",O503="P")),VLOOKUP(N503,'S1-TB'!$D$7:$U$58,8,0),"-")))</f>
        <v>-</v>
      </c>
      <c r="R503" s="315" t="str">
        <f>IF(N503="","-",IF(VLOOKUP(N503,'S1-TB'!$D$7:$U$58,9,0)=0,"-",IF(AND(N503=N503,OR(O503="T",O503="P")),VLOOKUP(N503,'S1-TB'!$D$7:$U$58,9,0),"-")))</f>
        <v>-</v>
      </c>
      <c r="S503" s="315" t="str">
        <f>IF(N503="","-",IF(VLOOKUP(N503,'S1-TB'!$D$7:$U$58,17,0)=0,"-",IF(AND(N503=N503,O503="P"),VLOOKUP(N503,'S1-TB'!$D$7:$U$58,17,0),"-")))</f>
        <v>-</v>
      </c>
      <c r="T503" s="316" t="str">
        <f>IF(N503="","-",IF(VLOOKUP(N503,'S1-TB'!$D$7:$U$58,18,0)=0,"-",IF(AND(N503=N503,O503="P"),VLOOKUP(N503,'S1-TB'!$D$7:$U$58,18,0),"-")))</f>
        <v>-</v>
      </c>
      <c r="U503" s="321" t="s">
        <v>375</v>
      </c>
      <c r="V503" s="322"/>
      <c r="W503" s="312"/>
      <c r="X503" s="319"/>
      <c r="Y503" s="319"/>
      <c r="Z503" s="315" t="str">
        <f>IF(X503="","-",IF(VLOOKUP(X503,'S1-TB'!$D$7:$U$58,7,0)=0,"-",IF(AND(X503=X503,OR(Y503="T",Y503="P")),VLOOKUP(X503,'S1-TB'!$D$7:$U$58,7,0),"-")))</f>
        <v>-</v>
      </c>
      <c r="AA503" s="315" t="str">
        <f>IF(X503="","-",IF(VLOOKUP(X503,'S1-TB'!$D$7:$U$58,8,0)=0,"-",IF(AND(X503=X503,OR(Y503="T",Y503="P")),VLOOKUP(X503,'S1-TB'!$D$7:$U$58,8,0),"-")))</f>
        <v>-</v>
      </c>
      <c r="AB503" s="315" t="str">
        <f>IF(X503="","-",IF(VLOOKUP(X503,'S1-TB'!$D$7:$U$58,9,0)=0,"-",IF(AND(X503=X503,OR(Y503="T",Y503="P")),VLOOKUP(X503,'S1-TB'!$D$7:$U$58,9,0),"-")))</f>
        <v>-</v>
      </c>
      <c r="AC503" s="315" t="str">
        <f>IF(X503="","-",IF(VLOOKUP(X503,'S1-TB'!$D$7:$U$58,17,0)=0,"-",IF(AND(X503=X503,Y503="P"),VLOOKUP(X503,'S1-TB'!$D$7:$U$58,17,0),"-")))</f>
        <v>-</v>
      </c>
      <c r="AD503" s="316" t="str">
        <f>IF(X503="","-",IF(VLOOKUP(X503,'S1-TB'!$D$7:$U$58,18,0)=0,"-",IF(AND(X503=X503,Y503="P"),VLOOKUP(X503,'S1-TB'!$D$7:$U$58,18,0),"-")))</f>
        <v>-</v>
      </c>
      <c r="AE503" s="321" t="s">
        <v>375</v>
      </c>
      <c r="AF503" s="322"/>
      <c r="AG503" s="312"/>
      <c r="AH503" s="319"/>
      <c r="AI503" s="319"/>
      <c r="AJ503" s="315" t="str">
        <f>IF(AH503="","-",IF(VLOOKUP(AH503,'S1-TB'!$D$7:$U$58,7,0)=0,"-",IF(AND(AH503=AH503,OR(AI503="T",AI503="P")),VLOOKUP(AH503,'S1-TB'!$D$7:$U$58,7,0),"-")))</f>
        <v>-</v>
      </c>
      <c r="AK503" s="315" t="str">
        <f>IF(AH503="","-",IF(VLOOKUP(AH503,'S1-TB'!$D$7:$U$58,8,0)=0,"-",IF(AND(AH503=AH503,OR(AI503="T",AI503="P")),VLOOKUP(AH503,'S1-TB'!$D$7:$U$58,8,0),"-")))</f>
        <v>-</v>
      </c>
      <c r="AL503" s="315" t="str">
        <f>IF(AH503="","-",IF(VLOOKUP(AH503,'S1-TB'!$D$7:$U$58,9,0)=0,"-",IF(AND(AH503=AH503,OR(AI503="T",AI503="P")),VLOOKUP(AH503,'S1-TB'!$D$7:$U$58,9,0),"-")))</f>
        <v>-</v>
      </c>
      <c r="AM503" s="315" t="str">
        <f>IF(AH503="","-",IF(VLOOKUP(AH503,'S1-TB'!$D$7:$U$58,17,0)=0,"-",IF(AND(AH503=AH503,AI503="P"),VLOOKUP(AH503,'S1-TB'!$D$7:$U$58,17,0),"-")))</f>
        <v>-</v>
      </c>
      <c r="AN503" s="316" t="str">
        <f>IF(AH503="","-",IF(VLOOKUP(AH503,'S1-TB'!$D$7:$U$58,18,0)=0,"-",IF(AND(AH503=AH503,AI503="P"),VLOOKUP(AH503,'S1-TB'!$D$7:$U$58,18,0),"-")))</f>
        <v>-</v>
      </c>
      <c r="AO503" s="321" t="s">
        <v>375</v>
      </c>
      <c r="AP503" s="322"/>
      <c r="AQ503" s="312"/>
      <c r="AR503" s="319"/>
      <c r="AS503" s="319"/>
      <c r="AT503" s="315" t="str">
        <f>IF(AR503="","-",IF(VLOOKUP(AR503,'S1-TB'!$D$7:$U$58,7,0)=0,"-",IF(AND(AR503=AR503,OR(AS503="T",AS503="P")),VLOOKUP(AR503,'S1-TB'!$D$7:$U$58,7,0),"-")))</f>
        <v>-</v>
      </c>
      <c r="AU503" s="315" t="str">
        <f>IF(AR503="","-",IF(VLOOKUP(AR503,'S1-TB'!$D$7:$U$58,8,0)=0,"-",IF(AND(AR503=AR503,OR(AS503="T",AS503="P")),VLOOKUP(AR503,'S1-TB'!$D$7:$U$58,8,0),"-")))</f>
        <v>-</v>
      </c>
      <c r="AV503" s="315" t="str">
        <f>IF(AR503="","-",IF(VLOOKUP(AR503,'S1-TB'!$D$7:$U$58,9,0)=0,"-",IF(AND(AR503=AR503,OR(AS503="T",AS503="P")),VLOOKUP(AR503,'S1-TB'!$D$7:$U$58,9,0),"-")))</f>
        <v>-</v>
      </c>
      <c r="AW503" s="315" t="str">
        <f>IF(AR503="","-",IF(VLOOKUP(AR503,'S1-TB'!$D$7:$U$58,17,0)=0,"-",IF(AND(AR503=AR503,AS503="P"),VLOOKUP(AR503,'S1-TB'!$D$7:$U$58,17,0),"-")))</f>
        <v>-</v>
      </c>
      <c r="AX503" s="316" t="str">
        <f>IF(AR503="","-",IF(VLOOKUP(AR503,'S1-TB'!$D$7:$U$58,18,0)=0,"-",IF(AND(AR503=AR503,AS503="P"),VLOOKUP(AR503,'S1-TB'!$D$7:$U$58,18,0),"-")))</f>
        <v>-</v>
      </c>
      <c r="AY503" s="321" t="s">
        <v>375</v>
      </c>
      <c r="AZ503" s="322"/>
      <c r="BA503" s="569"/>
      <c r="BB503" s="569"/>
      <c r="BC503" s="569"/>
      <c r="BD503" s="569"/>
      <c r="BE503" s="2"/>
      <c r="BF503" s="2"/>
      <c r="BG503" s="2"/>
      <c r="BH503" s="2"/>
      <c r="BI503" s="2"/>
      <c r="BJ503" s="2"/>
    </row>
    <row r="504" spans="1:62" ht="15.75" customHeight="1">
      <c r="A504" s="695"/>
      <c r="B504" s="696"/>
      <c r="C504" s="17"/>
      <c r="D504" s="16"/>
      <c r="E504" s="17"/>
      <c r="F504" s="17"/>
      <c r="G504" s="17"/>
      <c r="H504" s="17"/>
      <c r="I504" s="17"/>
      <c r="J504" s="17"/>
      <c r="K504" s="17"/>
      <c r="L504" s="17"/>
      <c r="M504" s="17"/>
      <c r="N504" s="16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spans="1:62" ht="15.75" customHeight="1">
      <c r="A505" s="695"/>
      <c r="B505" s="696"/>
      <c r="C505" s="17"/>
      <c r="D505" s="16"/>
      <c r="E505" s="17"/>
      <c r="F505" s="17"/>
      <c r="G505" s="17"/>
      <c r="H505" s="17"/>
      <c r="I505" s="17"/>
      <c r="J505" s="17"/>
      <c r="K505" s="17"/>
      <c r="L505" s="17"/>
      <c r="M505" s="17"/>
      <c r="N505" s="16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</sheetData>
  <autoFilter ref="A5:AZ503"/>
  <customSheetViews>
    <customSheetView guid="{105BE920-CCFF-45C7-BBC7-4B6AFF54A0DB}" filter="1" showAutoFilter="1">
      <pageMargins left="0.7" right="0.7" top="0.75" bottom="0.75" header="0.3" footer="0.3"/>
      <autoFilter ref="A5:BJ503">
        <filterColumn colId="11">
          <filters>
            <filter val="AUD"/>
            <filter val="GD514"/>
            <filter val="GD516"/>
            <filter val="GD525"/>
            <filter val="GD526"/>
            <filter val="GD711"/>
            <filter val="GD712"/>
            <filter val="GD713"/>
            <filter val="GD714"/>
            <filter val="GD721"/>
            <filter val="GD722"/>
            <filter val="GD723"/>
            <filter val="GD725"/>
            <filter val="GD726"/>
            <filter val="GD913"/>
            <filter val="GD914"/>
            <filter val="GD923"/>
            <filter val="GD924"/>
            <filter val="GD925"/>
            <filter val="GD927"/>
            <filter val="GD928"/>
            <filter val="GD929"/>
            <filter val="GD933"/>
            <filter val="GD934"/>
            <filter val="GD935"/>
            <filter val="GD937"/>
            <filter val="GD938"/>
            <filter val="GD942"/>
            <filter val="GD943"/>
            <filter val="GD944"/>
          </filters>
        </filterColumn>
      </autoFilter>
    </customSheetView>
    <customSheetView guid="{C5D7067F-6624-4856-8B21-254B3B7A41EA}" filter="1" showAutoFilter="1">
      <pageMargins left="0.7" right="0.7" top="0.75" bottom="0.75" header="0.3" footer="0.3"/>
      <autoFilter ref="A5:BJ505"/>
    </customSheetView>
    <customSheetView guid="{E733B5CC-CAC1-4D35-A5FE-1FE11D3370D3}" filter="1" showAutoFilter="1">
      <pageMargins left="0.7" right="0.7" top="0.75" bottom="0.75" header="0.3" footer="0.3"/>
      <autoFilter ref="A5:BJ505">
        <filterColumn colId="11">
          <filters>
            <filter val="AUD"/>
            <filter val="GD514"/>
            <filter val="GD516"/>
            <filter val="GD525"/>
            <filter val="GD526"/>
            <filter val="GD711"/>
            <filter val="GD712"/>
            <filter val="GD713"/>
            <filter val="GD714"/>
            <filter val="GD721"/>
            <filter val="GD722"/>
            <filter val="GD723"/>
            <filter val="GD725"/>
            <filter val="GD726"/>
            <filter val="GD913"/>
            <filter val="GD914"/>
            <filter val="GD923"/>
            <filter val="GD924"/>
            <filter val="GD925"/>
            <filter val="GD927"/>
            <filter val="GD928"/>
            <filter val="GD929"/>
            <filter val="GD933"/>
            <filter val="GD934"/>
            <filter val="GD935"/>
            <filter val="GD937"/>
            <filter val="GD938"/>
            <filter val="GD942"/>
            <filter val="GD943"/>
            <filter val="GD944"/>
          </filters>
        </filterColumn>
      </autoFilter>
    </customSheetView>
    <customSheetView guid="{80071F54-ABAB-4C64-9141-9DFC44E8D210}" filter="1" showAutoFilter="1">
      <pageMargins left="0.7" right="0.7" top="0.75" bottom="0.75" header="0.3" footer="0.3"/>
      <autoFilter ref="A5:AZ503">
        <filterColumn colId="40">
          <filters>
            <filter val="11IF1"/>
            <filter val="11IF2"/>
            <filter val="12IF1"/>
            <filter val="12IF2"/>
            <filter val="13IF1"/>
            <filter val="13IF2"/>
            <filter val="14IF1"/>
            <filter val="14IF2"/>
            <filter val="14MR1"/>
            <filter val="14MR2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  <customSheetView guid="{FEC1477A-BACE-44FD-9FFB-DAD009F9B9E3}" filter="1" showAutoFilter="1">
      <pageMargins left="0.7" right="0.7" top="0.75" bottom="0.75" header="0.3" footer="0.3"/>
      <autoFilter ref="A5:AZ503">
        <filterColumn colId="50">
          <filters>
            <filter val="11IF1"/>
            <filter val="11IF2"/>
            <filter val="12IF1"/>
            <filter val="12IF2"/>
            <filter val="13IF1"/>
            <filter val="13IF2"/>
            <filter val="14IF1"/>
            <filter val="14IF2"/>
            <filter val="31TI1"/>
            <filter val="31TI2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  <customSheetView guid="{5E9350F3-C0F7-441E-A25F-F059226471B0}" filter="1" showAutoFilter="1">
      <pageMargins left="0.7" right="0.7" top="0.75" bottom="0.75" header="0.3" footer="0.3"/>
      <autoFilter ref="A5:AZ503">
        <filterColumn colId="10">
          <filters blank="1">
            <filter val="11IF1"/>
            <filter val="11IF2"/>
            <filter val="11MR1"/>
            <filter val="11MR2"/>
            <filter val="11SI1"/>
            <filter val="11SI2"/>
            <filter val="11TE"/>
            <filter val="12IF1"/>
            <filter val="12IF2"/>
            <filter val="12MR1"/>
            <filter val="12MR2"/>
            <filter val="12SI1"/>
            <filter val="12SI2"/>
            <filter val="12TB"/>
            <filter val="13IF1"/>
            <filter val="13IF2"/>
            <filter val="13MR1"/>
            <filter val="13MR2"/>
            <filter val="13SI1"/>
            <filter val="13SI2"/>
            <filter val="13TB"/>
            <filter val="13TE1"/>
            <filter val="13TE2"/>
            <filter val="14IF1"/>
            <filter val="14IF2"/>
            <filter val="14MR1"/>
            <filter val="14MR2"/>
            <filter val="14SI1"/>
            <filter val="14SI2"/>
            <filter val="14TB"/>
            <filter val="14TE1"/>
            <filter val="14TE2"/>
            <filter val="31TI1"/>
            <filter val="31TI2"/>
            <filter val="31TK"/>
            <filter val="32TI1"/>
            <filter val="32TI2"/>
            <filter val="32TK1"/>
            <filter val="32TK2"/>
            <filter val="33TI1"/>
            <filter val="33TI2"/>
            <filter val="33TK"/>
            <filter val="41TRPL1"/>
            <filter val="41TRPL2"/>
            <filter val="42TRPL1"/>
            <filter val="42TRPL2"/>
            <filter val="43TRPL"/>
            <filter val="44TRPL"/>
          </filters>
        </filterColumn>
        <filterColumn colId="20">
          <filters blank="1">
            <filter val="11IF1"/>
            <filter val="11IF2"/>
            <filter val="11MR1"/>
            <filter val="11MR2"/>
            <filter val="11SI1"/>
            <filter val="11SI2"/>
            <filter val="11TB"/>
            <filter val="11TE"/>
            <filter val="12IF1"/>
            <filter val="12IF2"/>
            <filter val="12MR1"/>
            <filter val="12MR2"/>
            <filter val="12SI1"/>
            <filter val="12SI2"/>
            <filter val="12TB"/>
            <filter val="12TE1"/>
            <filter val="12TE2"/>
            <filter val="13IF1"/>
            <filter val="13IF2"/>
            <filter val="13MR1"/>
            <filter val="13MR2"/>
            <filter val="13SI1"/>
            <filter val="13SI2"/>
            <filter val="13TB"/>
            <filter val="13TE1"/>
            <filter val="13TE2"/>
            <filter val="14IF1"/>
            <filter val="14IF2"/>
            <filter val="14MR1"/>
            <filter val="14MR2"/>
            <filter val="14SI1"/>
            <filter val="14SI2"/>
            <filter val="14TB"/>
            <filter val="14TE1"/>
            <filter val="14TE2"/>
            <filter val="31TI1"/>
            <filter val="31TI2"/>
            <filter val="31TK"/>
            <filter val="32TI1"/>
            <filter val="32TI2"/>
            <filter val="32TK1"/>
            <filter val="32TK2"/>
            <filter val="33TI1"/>
            <filter val="33TI2"/>
            <filter val="33TK"/>
            <filter val="41TRPL1"/>
            <filter val="41TRPL2"/>
            <filter val="42TRPL1"/>
            <filter val="42TRPL2"/>
            <filter val="43TRPL"/>
            <filter val="44TRPL"/>
          </filters>
        </filterColumn>
        <filterColumn colId="30">
          <filters blank="1">
            <filter val="11IF1"/>
            <filter val="11IF2"/>
            <filter val="11MR1"/>
            <filter val="11MR2"/>
            <filter val="11SI1"/>
            <filter val="11SI2"/>
            <filter val="11TB"/>
            <filter val="11TE"/>
            <filter val="12IF1"/>
            <filter val="12IF2"/>
            <filter val="12MR1"/>
            <filter val="12MR2"/>
            <filter val="12SI1"/>
            <filter val="12SI2"/>
            <filter val="12TB"/>
            <filter val="12TE1"/>
            <filter val="12TE2"/>
            <filter val="13IF1"/>
            <filter val="13IF2"/>
            <filter val="13MR1"/>
            <filter val="13MR2"/>
            <filter val="13TB"/>
            <filter val="13TE1"/>
            <filter val="13TE2"/>
            <filter val="14IF1"/>
            <filter val="14IF2"/>
            <filter val="14MR1"/>
            <filter val="14MR2"/>
            <filter val="14SI1"/>
            <filter val="14SI2"/>
            <filter val="14TE1"/>
            <filter val="14TE2"/>
            <filter val="31TI1"/>
            <filter val="31TI2"/>
            <filter val="31TK"/>
            <filter val="32TI1"/>
            <filter val="32TI2"/>
            <filter val="32TK1"/>
            <filter val="32TK2"/>
            <filter val="33TI1"/>
            <filter val="33TI2"/>
            <filter val="33TK"/>
            <filter val="41TRPL1"/>
            <filter val="41TRPL2"/>
            <filter val="42TRPL1"/>
            <filter val="42TRPL2"/>
            <filter val="43TRPL"/>
            <filter val="44TRPL"/>
          </filters>
        </filterColumn>
        <filterColumn colId="40">
          <filters blank="1">
            <filter val="11IF1"/>
            <filter val="11IF2"/>
            <filter val="11MR1"/>
            <filter val="11MR2"/>
            <filter val="11SI1"/>
            <filter val="11SI2"/>
            <filter val="11TB"/>
            <filter val="12IF1"/>
            <filter val="12IF2"/>
            <filter val="12MR1"/>
            <filter val="12MR2"/>
            <filter val="12TE1"/>
            <filter val="12TE2"/>
            <filter val="13IF1"/>
            <filter val="13IF2"/>
            <filter val="13MR1"/>
            <filter val="13MR2"/>
            <filter val="13SI1"/>
            <filter val="13SI2"/>
            <filter val="13TB"/>
            <filter val="13TE1"/>
            <filter val="13TE2"/>
            <filter val="14IF1"/>
            <filter val="14IF2"/>
            <filter val="14MR1"/>
            <filter val="14MR2"/>
            <filter val="14TB"/>
            <filter val="14TE1"/>
            <filter val="14TE2"/>
            <filter val="31TI1"/>
            <filter val="31TI2"/>
            <filter val="31TK"/>
            <filter val="32TI1"/>
            <filter val="32TI2"/>
            <filter val="32TK1"/>
            <filter val="32TK2"/>
            <filter val="33TI1"/>
            <filter val="33TI2"/>
            <filter val="33TK"/>
            <filter val="41TRPL1"/>
            <filter val="41TRPL2"/>
            <filter val="42TRPL1"/>
            <filter val="42TRPL2"/>
            <filter val="43TRPL"/>
            <filter val="44TRPL"/>
          </filters>
        </filterColumn>
        <filterColumn colId="50">
          <filters>
            <filter val="11IF1"/>
            <filter val="11IF2"/>
            <filter val="11TB"/>
            <filter val="11TE"/>
            <filter val="12IF1"/>
            <filter val="12IF2"/>
            <filter val="12SI1"/>
            <filter val="12SI2"/>
            <filter val="12TB"/>
            <filter val="12TE1"/>
            <filter val="12TE2"/>
            <filter val="13IF1"/>
            <filter val="13IF2"/>
            <filter val="13SI1"/>
            <filter val="13SI2"/>
            <filter val="14IF1"/>
            <filter val="14IF2"/>
            <filter val="14SI1"/>
            <filter val="14SI2"/>
            <filter val="14TB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  <customSheetView guid="{17A4A7A2-A034-45CA-BB3D-757B2CEAD267}" filter="1" showAutoFilter="1">
      <pageMargins left="0.7" right="0.7" top="0.75" bottom="0.75" header="0.3" footer="0.3"/>
      <autoFilter ref="A5:AZ503"/>
    </customSheetView>
    <customSheetView guid="{FE756658-9325-4660-AB62-772DF5936177}" filter="1" showAutoFilter="1">
      <pageMargins left="0.7" right="0.7" top="0.75" bottom="0.75" header="0.3" footer="0.3"/>
      <autoFilter ref="A5:AZ503">
        <filterColumn colId="40">
          <filters>
            <filter val="11IF1"/>
            <filter val="11IF2"/>
            <filter val="12IF1"/>
            <filter val="12IF2"/>
            <filter val="13IF1"/>
            <filter val="13IF2"/>
            <filter val="14IF1"/>
            <filter val="14IF2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  <customSheetView guid="{11CFE1C4-9477-4E8A-A8D3-57022377777A}" filter="1" showAutoFilter="1">
      <pageMargins left="0.7" right="0.7" top="0.75" bottom="0.75" header="0.3" footer="0.3"/>
      <autoFilter ref="A5:AZ503">
        <filterColumn colId="10">
          <filters>
            <filter val="14IF1"/>
            <filter val="14IF2"/>
            <filter val="14SI1"/>
            <filter val="14SI2"/>
            <filter val="33TI1"/>
            <filter val="33TI2"/>
            <filter val="43TRPL"/>
            <filter val="44TRPL"/>
          </filters>
        </filterColumn>
        <filterColumn colId="50">
          <filters blank="1">
            <filter val="11IF1"/>
            <filter val="11IF2"/>
            <filter val="11MR1"/>
            <filter val="11MR2"/>
            <filter val="11SI1"/>
            <filter val="11SI2"/>
            <filter val="11TB"/>
            <filter val="11TE"/>
            <filter val="12IF1"/>
            <filter val="12IF2"/>
            <filter val="12MR1"/>
            <filter val="12MR2"/>
            <filter val="12SI1"/>
            <filter val="12SI2"/>
            <filter val="12TB"/>
            <filter val="12TE1"/>
            <filter val="12TE2"/>
            <filter val="13IF1"/>
            <filter val="13IF2"/>
            <filter val="13MR1"/>
            <filter val="13MR2"/>
            <filter val="13SI1"/>
            <filter val="13SI2"/>
            <filter val="13TB"/>
            <filter val="13TE1"/>
            <filter val="13TE2"/>
            <filter val="14IF1"/>
            <filter val="14IF2"/>
            <filter val="14MR1"/>
            <filter val="14MR2"/>
            <filter val="14SI1"/>
            <filter val="14SI2"/>
            <filter val="14TB"/>
            <filter val="14TE1"/>
            <filter val="14TE2"/>
            <filter val="31TI1"/>
            <filter val="31TI2"/>
            <filter val="31TK"/>
            <filter val="32TI1"/>
            <filter val="32TI2"/>
            <filter val="32TK1"/>
            <filter val="32TK2"/>
            <filter val="33TK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  <customSheetView guid="{4E2D94BF-6DF6-4AC3-9A4D-C3D3A0263510}" filter="1" showAutoFilter="1">
      <pageMargins left="0.7" right="0.7" top="0.75" bottom="0.75" header="0.3" footer="0.3"/>
      <autoFilter ref="A5:AZ503">
        <filterColumn colId="20">
          <filters>
            <filter val="11IF1"/>
            <filter val="11IF2"/>
            <filter val="12IF1"/>
            <filter val="12IF2"/>
            <filter val="13IF1"/>
            <filter val="13IF2"/>
            <filter val="13MR1"/>
            <filter val="13MR2"/>
            <filter val="14IF1"/>
            <filter val="14IF2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  <customSheetView guid="{EF3F014C-B38E-4AAD-92A4-2088BE767CF0}" filter="1" showAutoFilter="1">
      <pageMargins left="0.7" right="0.7" top="0.75" bottom="0.75" header="0.3" footer="0.3"/>
      <autoFilter ref="A5:AZ503"/>
    </customSheetView>
    <customSheetView guid="{8516137E-32DA-4EC6-A0DB-84EE71562F23}" filter="1" showAutoFilter="1">
      <pageMargins left="0.7" right="0.7" top="0.75" bottom="0.75" header="0.3" footer="0.3"/>
      <autoFilter ref="A5:BA481"/>
    </customSheetView>
    <customSheetView guid="{79543493-F8FC-4487-994A-2BCEC74D072D}" filter="1" showAutoFilter="1">
      <pageMargins left="0.7" right="0.7" top="0.75" bottom="0.75" header="0.3" footer="0.3"/>
      <autoFilter ref="A12:BJ60"/>
    </customSheetView>
    <customSheetView guid="{62465714-5E1E-4833-AD5A-3874429DFB58}" filter="1" showAutoFilter="1">
      <pageMargins left="0.7" right="0.7" top="0.75" bottom="0.75" header="0.3" footer="0.3"/>
      <autoFilter ref="A5:BA469"/>
    </customSheetView>
    <customSheetView guid="{5333B0D9-EC53-4766-813C-52A8E2890502}" filter="1" showAutoFilter="1">
      <pageMargins left="0.7" right="0.7" top="0.75" bottom="0.75" header="0.3" footer="0.3"/>
      <autoFilter ref="A5:BA502"/>
    </customSheetView>
    <customSheetView guid="{B1D2DD82-82B6-4535-9E3F-97F4F57DA72A}" filter="1" showAutoFilter="1">
      <pageMargins left="0.7" right="0.7" top="0.75" bottom="0.75" header="0.3" footer="0.3"/>
      <autoFilter ref="A5:BA498"/>
    </customSheetView>
    <customSheetView guid="{257BA734-9B77-402D-9DEB-295D25CBEFEB}" filter="1" showAutoFilter="1">
      <pageMargins left="0.7" right="0.7" top="0.75" bottom="0.75" header="0.3" footer="0.3"/>
      <autoFilter ref="A5:BJ502"/>
    </customSheetView>
    <customSheetView guid="{E3374966-573C-4066-8A93-A5541E6E40E7}" filter="1" showAutoFilter="1">
      <pageMargins left="0.7" right="0.7" top="0.75" bottom="0.75" header="0.3" footer="0.3"/>
      <autoFilter ref="N2"/>
    </customSheetView>
    <customSheetView guid="{4B905754-11A8-448B-BF65-13A357039BD9}" filter="1" showAutoFilter="1">
      <pageMargins left="0.7" right="0.7" top="0.75" bottom="0.75" header="0.3" footer="0.3"/>
      <autoFilter ref="N2"/>
    </customSheetView>
    <customSheetView guid="{B3ADE0D3-8C8F-41D3-9211-9DDD9F1B1A29}" filter="1" showAutoFilter="1">
      <pageMargins left="0.7" right="0.7" top="0.75" bottom="0.75" header="0.3" footer="0.3"/>
      <autoFilter ref="A4:AZ503">
        <filterColumn colId="10">
          <filters>
            <filter val="11IF1"/>
            <filter val="11IF2"/>
            <filter val="12IF1"/>
            <filter val="12IF2"/>
            <filter val="12MR1"/>
            <filter val="12MR2"/>
            <filter val="13IF1"/>
            <filter val="13IF2"/>
            <filter val="14IF1"/>
            <filter val="14IF2"/>
            <filter val="41TRPL1"/>
            <filter val="41TRPL2"/>
            <filter val="42TRPL1"/>
            <filter val="42TRPL2"/>
            <filter val="43TRPL"/>
            <filter val="44TRPL"/>
          </filters>
        </filterColumn>
      </autoFilter>
    </customSheetView>
  </customSheetViews>
  <mergeCells count="5">
    <mergeCell ref="C4:L4"/>
    <mergeCell ref="M4:V4"/>
    <mergeCell ref="W4:AF4"/>
    <mergeCell ref="AG4:AP4"/>
    <mergeCell ref="AQ4:AZ4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21" customWidth="1"/>
    <col min="3" max="3" width="34.28515625" customWidth="1"/>
    <col min="4" max="4" width="16.5703125" customWidth="1"/>
    <col min="5" max="9" width="14" hidden="1" customWidth="1"/>
    <col min="10" max="10" width="6.7109375" customWidth="1"/>
    <col min="11" max="11" width="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12.28515625" customWidth="1"/>
    <col min="37" max="37" width="11.42578125" customWidth="1"/>
    <col min="38" max="38" width="3.42578125" customWidth="1"/>
    <col min="39" max="39" width="12.85546875" customWidth="1"/>
    <col min="40" max="40" width="4.85546875" customWidth="1"/>
    <col min="41" max="41" width="11.57031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55" width="9.140625" customWidth="1"/>
  </cols>
  <sheetData>
    <row r="1" spans="1:55" ht="12.75" customHeight="1">
      <c r="A1" s="84"/>
      <c r="B1" s="84"/>
      <c r="C1" s="84"/>
      <c r="D1" s="85"/>
      <c r="E1" s="84"/>
      <c r="F1" s="84"/>
      <c r="G1" s="86"/>
      <c r="H1" s="86"/>
      <c r="I1" s="84"/>
      <c r="J1" s="86"/>
      <c r="K1" s="84"/>
      <c r="L1" s="86"/>
      <c r="M1" s="86"/>
      <c r="N1" s="86"/>
      <c r="O1" s="84"/>
      <c r="P1" s="84"/>
      <c r="Q1" s="87"/>
      <c r="R1" s="87"/>
      <c r="S1" s="87"/>
      <c r="T1" s="84"/>
      <c r="U1" s="87"/>
      <c r="V1" s="87"/>
      <c r="W1" s="87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ht="12.75" customHeight="1">
      <c r="A2" s="84"/>
      <c r="B2" s="84"/>
      <c r="C2" s="84"/>
      <c r="D2" s="85"/>
      <c r="E2" s="84"/>
      <c r="F2" s="84"/>
      <c r="G2" s="86"/>
      <c r="H2" s="86"/>
      <c r="I2" s="84"/>
      <c r="J2" s="86"/>
      <c r="K2" s="84"/>
      <c r="L2" s="86"/>
      <c r="M2" s="86"/>
      <c r="N2" s="86"/>
      <c r="O2" s="84"/>
      <c r="P2" s="84"/>
      <c r="Q2" s="87"/>
      <c r="R2" s="87"/>
      <c r="S2" s="87"/>
      <c r="T2" s="84"/>
      <c r="U2" s="87"/>
      <c r="V2" s="87"/>
      <c r="W2" s="87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</row>
    <row r="3" spans="1:55" ht="12.75" customHeight="1">
      <c r="A3" s="84"/>
      <c r="B3" s="84"/>
      <c r="C3" s="84"/>
      <c r="D3" s="85"/>
      <c r="E3" s="84"/>
      <c r="F3" s="84"/>
      <c r="G3" s="86"/>
      <c r="H3" s="86"/>
      <c r="I3" s="84"/>
      <c r="J3" s="86"/>
      <c r="K3" s="84"/>
      <c r="L3" s="86"/>
      <c r="M3" s="86"/>
      <c r="N3" s="86"/>
      <c r="O3" s="84"/>
      <c r="P3" s="84"/>
      <c r="Q3" s="87"/>
      <c r="R3" s="87"/>
      <c r="S3" s="87"/>
      <c r="T3" s="84"/>
      <c r="U3" s="87"/>
      <c r="V3" s="87"/>
      <c r="W3" s="87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</row>
    <row r="4" spans="1:55" ht="12.75" customHeight="1">
      <c r="A4" s="84"/>
      <c r="B4" s="84"/>
      <c r="C4" s="84"/>
      <c r="D4" s="85"/>
      <c r="E4" s="84"/>
      <c r="F4" s="84"/>
      <c r="G4" s="86"/>
      <c r="H4" s="86"/>
      <c r="I4" s="84"/>
      <c r="J4" s="86"/>
      <c r="K4" s="84"/>
      <c r="L4" s="86"/>
      <c r="M4" s="86"/>
      <c r="N4" s="86"/>
      <c r="O4" s="84"/>
      <c r="P4" s="84"/>
      <c r="Q4" s="87"/>
      <c r="R4" s="87"/>
      <c r="S4" s="87"/>
      <c r="T4" s="84"/>
      <c r="U4" s="87"/>
      <c r="V4" s="87"/>
      <c r="W4" s="87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</row>
    <row r="5" spans="1:55" ht="12.75" customHeight="1">
      <c r="A5" s="88" t="s">
        <v>165</v>
      </c>
      <c r="B5" s="89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84"/>
      <c r="U5" s="87"/>
      <c r="V5" s="93"/>
      <c r="W5" s="93"/>
      <c r="X5" s="93"/>
      <c r="Y5" s="86"/>
      <c r="Z5" s="86"/>
      <c r="AA5" s="86"/>
      <c r="AB5" s="91"/>
      <c r="AC5" s="91"/>
      <c r="AD5" s="93"/>
      <c r="AE5" s="93"/>
      <c r="AF5" s="93"/>
      <c r="AG5" s="93"/>
      <c r="AH5" s="93"/>
      <c r="AI5" s="93"/>
      <c r="AJ5" s="93"/>
      <c r="AK5" s="84"/>
      <c r="AL5" s="703" t="s">
        <v>167</v>
      </c>
      <c r="AM5" s="704"/>
      <c r="AN5" s="93"/>
      <c r="AO5" s="93"/>
      <c r="AP5" s="93"/>
      <c r="AQ5" s="93"/>
      <c r="AR5" s="93"/>
      <c r="AS5" s="93"/>
      <c r="AT5" s="84"/>
      <c r="AU5" s="84"/>
      <c r="AV5" s="84"/>
      <c r="AW5" s="84"/>
      <c r="AX5" s="84"/>
      <c r="AY5" s="84"/>
      <c r="AZ5" s="84"/>
      <c r="BA5" s="84"/>
      <c r="BB5" s="84"/>
      <c r="BC5" s="84"/>
    </row>
    <row r="6" spans="1:55" ht="25.5" customHeight="1">
      <c r="A6" s="94" t="s">
        <v>168</v>
      </c>
      <c r="B6" s="95" t="s">
        <v>17</v>
      </c>
      <c r="C6" s="94" t="s">
        <v>169</v>
      </c>
      <c r="D6" s="96" t="s">
        <v>170</v>
      </c>
      <c r="E6" s="97" t="s">
        <v>171</v>
      </c>
      <c r="F6" s="94" t="s">
        <v>172</v>
      </c>
      <c r="G6" s="95" t="s">
        <v>173</v>
      </c>
      <c r="H6" s="98" t="s">
        <v>174</v>
      </c>
      <c r="I6" s="95" t="s">
        <v>175</v>
      </c>
      <c r="J6" s="95" t="s">
        <v>19</v>
      </c>
      <c r="K6" s="95" t="s">
        <v>20</v>
      </c>
      <c r="L6" s="95" t="s">
        <v>21</v>
      </c>
      <c r="M6" s="95" t="s">
        <v>176</v>
      </c>
      <c r="N6" s="95" t="s">
        <v>177</v>
      </c>
      <c r="O6" s="95" t="s">
        <v>178</v>
      </c>
      <c r="P6" s="95" t="s">
        <v>179</v>
      </c>
      <c r="Q6" s="95" t="s">
        <v>180</v>
      </c>
      <c r="R6" s="94" t="s">
        <v>181</v>
      </c>
      <c r="S6" s="94"/>
      <c r="T6" s="94" t="s">
        <v>0</v>
      </c>
      <c r="U6" s="94" t="s">
        <v>3</v>
      </c>
      <c r="V6" s="94" t="s">
        <v>182</v>
      </c>
      <c r="W6" s="94" t="s">
        <v>183</v>
      </c>
      <c r="X6" s="94" t="s">
        <v>184</v>
      </c>
      <c r="Y6" s="94" t="s">
        <v>185</v>
      </c>
      <c r="Z6" s="95" t="s">
        <v>186</v>
      </c>
      <c r="AA6" s="95" t="s">
        <v>187</v>
      </c>
      <c r="AB6" s="99" t="s">
        <v>188</v>
      </c>
      <c r="AC6" s="99" t="s">
        <v>189</v>
      </c>
      <c r="AD6" s="99" t="s">
        <v>190</v>
      </c>
      <c r="AE6" s="84" t="s">
        <v>191</v>
      </c>
      <c r="AF6" s="84" t="s">
        <v>192</v>
      </c>
      <c r="AG6" s="84" t="s">
        <v>193</v>
      </c>
      <c r="AH6" s="84" t="s">
        <v>194</v>
      </c>
      <c r="AI6" s="84" t="s">
        <v>195</v>
      </c>
      <c r="AJ6" s="84"/>
      <c r="AK6" s="84"/>
      <c r="AL6" s="701" t="s">
        <v>168</v>
      </c>
      <c r="AM6" s="701" t="s">
        <v>18</v>
      </c>
      <c r="AN6" s="100"/>
      <c r="AO6" s="100"/>
      <c r="AP6" s="224" t="s">
        <v>99</v>
      </c>
      <c r="AQ6" s="102"/>
      <c r="AR6" s="705" t="s">
        <v>105</v>
      </c>
      <c r="AS6" s="699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55">
      <c r="A7" s="103">
        <v>1</v>
      </c>
      <c r="B7" s="299" t="s">
        <v>379</v>
      </c>
      <c r="C7" s="105" t="s">
        <v>380</v>
      </c>
      <c r="D7" s="106" t="s">
        <v>100</v>
      </c>
      <c r="E7" s="94">
        <v>2</v>
      </c>
      <c r="F7" s="107">
        <v>1</v>
      </c>
      <c r="G7" s="108">
        <v>4</v>
      </c>
      <c r="H7" s="229" t="e">
        <v>#N/A</v>
      </c>
      <c r="I7" s="103" t="s">
        <v>386</v>
      </c>
      <c r="J7" s="484" t="s">
        <v>230</v>
      </c>
      <c r="K7" s="481"/>
      <c r="L7" s="482"/>
      <c r="M7" s="380"/>
      <c r="N7" s="112"/>
      <c r="O7" s="111"/>
      <c r="P7" s="103"/>
      <c r="Q7" s="103"/>
      <c r="R7" s="110"/>
      <c r="S7" s="110"/>
      <c r="T7" s="110"/>
      <c r="U7" s="110"/>
      <c r="V7" s="113"/>
      <c r="W7" s="113"/>
      <c r="X7" s="113"/>
      <c r="Y7" s="113">
        <v>0</v>
      </c>
      <c r="Z7" s="110">
        <v>5.3333333333333339</v>
      </c>
      <c r="AA7" s="110">
        <v>10.666666666666668</v>
      </c>
      <c r="AB7" s="114">
        <v>10.666666666666668</v>
      </c>
      <c r="AC7" s="114">
        <v>0</v>
      </c>
      <c r="AD7" s="114" t="e">
        <v>#DIV/0!</v>
      </c>
      <c r="AE7" s="84">
        <v>0</v>
      </c>
      <c r="AF7" s="93"/>
      <c r="AG7" s="93"/>
      <c r="AH7" s="93"/>
      <c r="AI7" s="93"/>
      <c r="AJ7" s="299" t="s">
        <v>379</v>
      </c>
      <c r="AK7" s="84"/>
      <c r="AL7" s="702"/>
      <c r="AM7" s="702"/>
      <c r="AN7" s="115" t="s">
        <v>172</v>
      </c>
      <c r="AO7" s="115" t="s">
        <v>201</v>
      </c>
      <c r="AP7" s="116" t="s">
        <v>202</v>
      </c>
      <c r="AQ7" s="116" t="s">
        <v>203</v>
      </c>
      <c r="AR7" s="116" t="s">
        <v>202</v>
      </c>
      <c r="AS7" s="116" t="s">
        <v>203</v>
      </c>
      <c r="AT7" s="84"/>
      <c r="AU7" s="84"/>
      <c r="AV7" s="84"/>
      <c r="AW7" s="84"/>
      <c r="AX7" s="84"/>
      <c r="AY7" s="84"/>
      <c r="AZ7" s="84"/>
      <c r="BA7" s="84"/>
      <c r="BB7" s="84"/>
      <c r="BC7" s="84"/>
    </row>
    <row r="8" spans="1:55">
      <c r="A8" s="103">
        <v>2</v>
      </c>
      <c r="B8" s="371" t="s">
        <v>612</v>
      </c>
      <c r="C8" s="250" t="s">
        <v>613</v>
      </c>
      <c r="D8" s="106" t="s">
        <v>614</v>
      </c>
      <c r="E8" s="94">
        <v>2</v>
      </c>
      <c r="F8" s="107">
        <v>1</v>
      </c>
      <c r="G8" s="108">
        <v>4</v>
      </c>
      <c r="H8" s="229" t="e">
        <v>#N/A</v>
      </c>
      <c r="I8" s="103" t="s">
        <v>386</v>
      </c>
      <c r="J8" s="480" t="s">
        <v>28</v>
      </c>
      <c r="K8" s="482"/>
      <c r="L8" s="482"/>
      <c r="M8" s="111"/>
      <c r="N8" s="112"/>
      <c r="O8" s="111"/>
      <c r="P8" s="103"/>
      <c r="Q8" s="103"/>
      <c r="R8" s="110"/>
      <c r="S8" s="110"/>
      <c r="T8" s="110"/>
      <c r="U8" s="110"/>
      <c r="V8" s="113"/>
      <c r="W8" s="113"/>
      <c r="X8" s="118"/>
      <c r="Y8" s="110">
        <v>1</v>
      </c>
      <c r="Z8" s="110">
        <v>13.333333333333334</v>
      </c>
      <c r="AA8" s="110">
        <v>13.333333333333334</v>
      </c>
      <c r="AB8" s="114">
        <v>0</v>
      </c>
      <c r="AC8" s="114">
        <v>0</v>
      </c>
      <c r="AD8" s="114" t="s">
        <v>386</v>
      </c>
      <c r="AE8" s="95">
        <v>0</v>
      </c>
      <c r="AF8" s="95"/>
      <c r="AG8" s="95"/>
      <c r="AH8" s="95"/>
      <c r="AI8" s="94"/>
      <c r="AJ8" s="371" t="s">
        <v>612</v>
      </c>
      <c r="AK8" s="85"/>
      <c r="AL8" s="116">
        <v>1</v>
      </c>
      <c r="AM8" s="377" t="s">
        <v>100</v>
      </c>
      <c r="AN8" s="358">
        <v>4</v>
      </c>
      <c r="AO8" s="362" t="s">
        <v>387</v>
      </c>
      <c r="AP8" s="116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4</v>
      </c>
      <c r="AQ8" s="116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0</v>
      </c>
      <c r="AR8" s="116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4</v>
      </c>
      <c r="AS8" s="116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0</v>
      </c>
      <c r="AT8" s="85"/>
      <c r="AU8" s="85"/>
      <c r="AV8" s="85"/>
      <c r="AW8" s="85"/>
      <c r="AX8" s="85"/>
      <c r="AY8" s="85"/>
      <c r="AZ8" s="85"/>
      <c r="BA8" s="85"/>
      <c r="BB8" s="85"/>
      <c r="BC8" s="85"/>
    </row>
    <row r="9" spans="1:55">
      <c r="A9" s="103">
        <v>3</v>
      </c>
      <c r="B9" s="401" t="s">
        <v>617</v>
      </c>
      <c r="C9" s="105" t="s">
        <v>618</v>
      </c>
      <c r="D9" s="106" t="s">
        <v>619</v>
      </c>
      <c r="E9" s="94">
        <v>2</v>
      </c>
      <c r="F9" s="107">
        <v>1</v>
      </c>
      <c r="G9" s="108">
        <v>2</v>
      </c>
      <c r="H9" s="229" t="e">
        <v>#N/A</v>
      </c>
      <c r="I9" s="103" t="s">
        <v>386</v>
      </c>
      <c r="J9" s="480" t="s">
        <v>529</v>
      </c>
      <c r="K9" s="482"/>
      <c r="L9" s="110"/>
      <c r="M9" s="110"/>
      <c r="N9" s="112"/>
      <c r="O9" s="111"/>
      <c r="P9" s="103"/>
      <c r="Q9" s="103"/>
      <c r="R9" s="110"/>
      <c r="S9" s="110"/>
      <c r="T9" s="552" t="s">
        <v>273</v>
      </c>
      <c r="U9" s="110"/>
      <c r="V9" s="113"/>
      <c r="W9" s="113"/>
      <c r="X9" s="113"/>
      <c r="Y9" s="113">
        <v>0</v>
      </c>
      <c r="Z9" s="110">
        <v>6.666666666666667</v>
      </c>
      <c r="AA9" s="110">
        <v>6.666666666666667</v>
      </c>
      <c r="AB9" s="114">
        <v>0</v>
      </c>
      <c r="AC9" s="114">
        <v>0</v>
      </c>
      <c r="AD9" s="114" t="e">
        <v>#DIV/0!</v>
      </c>
      <c r="AE9" s="155">
        <v>0</v>
      </c>
      <c r="AF9" s="155"/>
      <c r="AG9" s="155"/>
      <c r="AH9" s="554"/>
      <c r="AI9" s="554"/>
      <c r="AJ9" s="401" t="s">
        <v>617</v>
      </c>
      <c r="AK9" s="127"/>
      <c r="AL9" s="116">
        <v>2</v>
      </c>
      <c r="AM9" s="377" t="s">
        <v>614</v>
      </c>
      <c r="AN9" s="358">
        <v>4</v>
      </c>
      <c r="AO9" s="362" t="s">
        <v>392</v>
      </c>
      <c r="AP9" s="116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4</v>
      </c>
      <c r="AQ9" s="116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3</v>
      </c>
      <c r="AR9" s="116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4</v>
      </c>
      <c r="AS9" s="116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3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</row>
    <row r="10" spans="1:55">
      <c r="A10" s="103">
        <v>4</v>
      </c>
      <c r="B10" s="401" t="s">
        <v>621</v>
      </c>
      <c r="C10" s="105" t="s">
        <v>622</v>
      </c>
      <c r="D10" s="106" t="s">
        <v>623</v>
      </c>
      <c r="E10" s="94">
        <v>2</v>
      </c>
      <c r="F10" s="107">
        <v>2</v>
      </c>
      <c r="G10" s="108">
        <v>2</v>
      </c>
      <c r="H10" s="229" t="e">
        <v>#N/A</v>
      </c>
      <c r="I10" s="103" t="s">
        <v>386</v>
      </c>
      <c r="J10" s="480" t="s">
        <v>25</v>
      </c>
      <c r="K10" s="482"/>
      <c r="L10" s="110"/>
      <c r="M10" s="110"/>
      <c r="N10" s="112"/>
      <c r="O10" s="111"/>
      <c r="P10" s="103"/>
      <c r="Q10" s="103"/>
      <c r="R10" s="110"/>
      <c r="S10" s="110"/>
      <c r="T10" s="110"/>
      <c r="U10" s="110"/>
      <c r="V10" s="113"/>
      <c r="W10" s="113"/>
      <c r="X10" s="113"/>
      <c r="Y10" s="113"/>
      <c r="Z10" s="110"/>
      <c r="AA10" s="110"/>
      <c r="AB10" s="114"/>
      <c r="AC10" s="114"/>
      <c r="AD10" s="114" t="e">
        <v>#DIV/0!</v>
      </c>
      <c r="AE10" s="155">
        <v>0</v>
      </c>
      <c r="AF10" s="155"/>
      <c r="AG10" s="155"/>
      <c r="AH10" s="554"/>
      <c r="AI10" s="554"/>
      <c r="AJ10" s="401" t="s">
        <v>621</v>
      </c>
      <c r="AK10" s="127"/>
      <c r="AL10" s="116">
        <v>3</v>
      </c>
      <c r="AM10" s="377" t="s">
        <v>619</v>
      </c>
      <c r="AN10" s="358">
        <v>3</v>
      </c>
      <c r="AO10" s="358" t="s">
        <v>398</v>
      </c>
      <c r="AP10" s="116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3</v>
      </c>
      <c r="AQ10" s="116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0</v>
      </c>
      <c r="AR10" s="116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3</v>
      </c>
      <c r="AS10" s="116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0</v>
      </c>
      <c r="AT10" s="84"/>
      <c r="AU10" s="84"/>
      <c r="AV10" s="84"/>
      <c r="AW10" s="84"/>
      <c r="AX10" s="84"/>
      <c r="AY10" s="84"/>
      <c r="AZ10" s="84"/>
      <c r="BA10" s="84"/>
      <c r="BB10" s="84"/>
      <c r="BC10" s="84"/>
    </row>
    <row r="11" spans="1:55">
      <c r="A11" s="103">
        <v>5</v>
      </c>
      <c r="B11" s="371" t="s">
        <v>397</v>
      </c>
      <c r="C11" s="105" t="s">
        <v>198</v>
      </c>
      <c r="D11" s="106" t="s">
        <v>37</v>
      </c>
      <c r="E11" s="94">
        <v>2</v>
      </c>
      <c r="F11" s="107">
        <v>1</v>
      </c>
      <c r="G11" s="108">
        <v>2</v>
      </c>
      <c r="H11" s="229" t="e">
        <v>#N/A</v>
      </c>
      <c r="I11" s="103" t="s">
        <v>386</v>
      </c>
      <c r="J11" s="480" t="s">
        <v>110</v>
      </c>
      <c r="K11" s="482"/>
      <c r="L11" s="110"/>
      <c r="M11" s="110"/>
      <c r="N11" s="112"/>
      <c r="O11" s="111"/>
      <c r="P11" s="103"/>
      <c r="Q11" s="103"/>
      <c r="R11" s="110"/>
      <c r="S11" s="110"/>
      <c r="T11" s="110"/>
      <c r="U11" s="110"/>
      <c r="V11" s="113"/>
      <c r="W11" s="113"/>
      <c r="X11" s="110"/>
      <c r="Y11" s="110">
        <v>1</v>
      </c>
      <c r="Z11" s="110">
        <v>13.333333333333334</v>
      </c>
      <c r="AA11" s="110">
        <v>0</v>
      </c>
      <c r="AB11" s="114">
        <v>0</v>
      </c>
      <c r="AC11" s="114">
        <v>0</v>
      </c>
      <c r="AD11" s="114" t="s">
        <v>386</v>
      </c>
      <c r="AE11" s="155">
        <v>0</v>
      </c>
      <c r="AF11" s="155"/>
      <c r="AG11" s="155"/>
      <c r="AH11" s="554"/>
      <c r="AI11" s="554"/>
      <c r="AJ11" s="371" t="s">
        <v>397</v>
      </c>
      <c r="AK11" s="127"/>
      <c r="AL11" s="116">
        <v>4</v>
      </c>
      <c r="AM11" s="377" t="s">
        <v>623</v>
      </c>
      <c r="AN11" s="358">
        <v>2</v>
      </c>
      <c r="AO11" s="358" t="s">
        <v>237</v>
      </c>
      <c r="AP11" s="116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2</v>
      </c>
      <c r="AQ11" s="116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2</v>
      </c>
      <c r="AR11" s="116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2</v>
      </c>
      <c r="AS11" s="116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2</v>
      </c>
      <c r="AT11" s="84"/>
      <c r="AU11" s="84"/>
      <c r="AV11" s="84"/>
      <c r="AW11" s="84"/>
      <c r="AX11" s="84"/>
      <c r="AY11" s="84"/>
      <c r="AZ11" s="84"/>
      <c r="BA11" s="84"/>
      <c r="BB11" s="84"/>
      <c r="BC11" s="84"/>
    </row>
    <row r="12" spans="1:55" ht="12.75">
      <c r="A12" s="103">
        <v>6</v>
      </c>
      <c r="B12" s="373" t="s">
        <v>400</v>
      </c>
      <c r="C12" s="374" t="s">
        <v>294</v>
      </c>
      <c r="D12" s="106" t="s">
        <v>60</v>
      </c>
      <c r="E12" s="94">
        <v>2</v>
      </c>
      <c r="F12" s="107">
        <v>1</v>
      </c>
      <c r="G12" s="108">
        <v>2</v>
      </c>
      <c r="H12" s="229" t="e">
        <v>#N/A</v>
      </c>
      <c r="I12" s="103" t="s">
        <v>386</v>
      </c>
      <c r="J12" s="125" t="s">
        <v>124</v>
      </c>
      <c r="K12" s="125" t="s">
        <v>53</v>
      </c>
      <c r="L12" s="110"/>
      <c r="M12" s="110"/>
      <c r="N12" s="112"/>
      <c r="O12" s="111"/>
      <c r="P12" s="103"/>
      <c r="Q12" s="103"/>
      <c r="R12" s="110"/>
      <c r="S12" s="110"/>
      <c r="T12" s="110"/>
      <c r="U12" s="110"/>
      <c r="V12" s="113"/>
      <c r="W12" s="113"/>
      <c r="X12" s="110"/>
      <c r="Y12" s="110">
        <v>0</v>
      </c>
      <c r="Z12" s="110">
        <v>6.666666666666667</v>
      </c>
      <c r="AA12" s="110">
        <v>6.666666666666667</v>
      </c>
      <c r="AB12" s="114">
        <v>0</v>
      </c>
      <c r="AC12" s="114">
        <v>0</v>
      </c>
      <c r="AD12" s="114" t="e">
        <v>#DIV/0!</v>
      </c>
      <c r="AE12" s="155">
        <v>0</v>
      </c>
      <c r="AF12" s="155"/>
      <c r="AG12" s="155"/>
      <c r="AH12" s="554"/>
      <c r="AI12" s="554"/>
      <c r="AJ12" s="299" t="s">
        <v>400</v>
      </c>
      <c r="AK12" s="127"/>
      <c r="AL12" s="116">
        <v>5</v>
      </c>
      <c r="AM12" s="377" t="s">
        <v>37</v>
      </c>
      <c r="AN12" s="358">
        <v>2</v>
      </c>
      <c r="AO12" s="362" t="s">
        <v>220</v>
      </c>
      <c r="AP12" s="116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2</v>
      </c>
      <c r="AQ12" s="116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0</v>
      </c>
      <c r="AR12" s="116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2</v>
      </c>
      <c r="AS12" s="116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0</v>
      </c>
      <c r="AT12" s="84"/>
      <c r="AU12" s="84"/>
      <c r="AV12" s="84"/>
      <c r="AW12" s="84"/>
      <c r="AX12" s="84"/>
      <c r="AY12" s="84"/>
      <c r="AZ12" s="84"/>
      <c r="BA12" s="84"/>
      <c r="BB12" s="84"/>
      <c r="BC12" s="84"/>
    </row>
    <row r="13" spans="1:55" ht="15.75">
      <c r="A13" s="103">
        <v>7</v>
      </c>
      <c r="B13" s="379" t="s">
        <v>401</v>
      </c>
      <c r="C13" s="382" t="s">
        <v>205</v>
      </c>
      <c r="D13" s="339" t="s">
        <v>81</v>
      </c>
      <c r="E13" s="94">
        <v>2</v>
      </c>
      <c r="F13" s="107">
        <v>1</v>
      </c>
      <c r="G13" s="108">
        <v>2</v>
      </c>
      <c r="H13" s="229" t="e">
        <v>#N/A</v>
      </c>
      <c r="I13" s="103" t="s">
        <v>386</v>
      </c>
      <c r="J13" s="109" t="s">
        <v>9</v>
      </c>
      <c r="K13" s="109" t="s">
        <v>59</v>
      </c>
      <c r="L13" s="117" t="s">
        <v>101</v>
      </c>
      <c r="M13" s="110"/>
      <c r="N13" s="111"/>
      <c r="O13" s="103"/>
      <c r="P13" s="103"/>
      <c r="Q13" s="110"/>
      <c r="R13" s="110"/>
      <c r="S13" s="110"/>
      <c r="T13" s="562"/>
      <c r="U13" s="562"/>
      <c r="V13" s="110"/>
      <c r="W13" s="110"/>
      <c r="X13" s="103"/>
      <c r="Y13" s="103">
        <v>0</v>
      </c>
      <c r="Z13" s="103">
        <v>2.6666666666666665</v>
      </c>
      <c r="AA13" s="103">
        <v>0</v>
      </c>
      <c r="AB13" s="134">
        <v>0</v>
      </c>
      <c r="AC13" s="134">
        <v>0</v>
      </c>
      <c r="AD13" s="134" t="e">
        <v>#DIV/0!</v>
      </c>
      <c r="AE13" s="103">
        <v>0</v>
      </c>
      <c r="AF13" s="116"/>
      <c r="AG13" s="116"/>
      <c r="AH13" s="116"/>
      <c r="AI13" s="116"/>
      <c r="AJ13" s="379" t="s">
        <v>401</v>
      </c>
      <c r="AK13" s="84"/>
      <c r="AL13" s="116">
        <v>6</v>
      </c>
      <c r="AM13" s="377" t="s">
        <v>60</v>
      </c>
      <c r="AN13" s="358">
        <v>2</v>
      </c>
      <c r="AO13" s="362" t="s">
        <v>220</v>
      </c>
      <c r="AP13" s="116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116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0</v>
      </c>
      <c r="AR13" s="116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2</v>
      </c>
      <c r="AS13" s="116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0</v>
      </c>
      <c r="AT13" s="84"/>
      <c r="AU13" s="84"/>
      <c r="AV13" s="84"/>
      <c r="AW13" s="84"/>
      <c r="AX13" s="84"/>
      <c r="AY13" s="84"/>
      <c r="AZ13" s="84"/>
      <c r="BA13" s="84"/>
      <c r="BB13" s="84"/>
      <c r="BC13" s="84"/>
    </row>
    <row r="14" spans="1:55" ht="12.75" customHeight="1">
      <c r="A14" s="148">
        <v>8</v>
      </c>
      <c r="B14" s="103"/>
      <c r="C14" s="103"/>
      <c r="D14" s="94"/>
      <c r="E14" s="110"/>
      <c r="F14" s="103"/>
      <c r="G14" s="111"/>
      <c r="H14" s="111"/>
      <c r="I14" s="103"/>
      <c r="J14" s="111"/>
      <c r="K14" s="103"/>
      <c r="L14" s="111"/>
      <c r="M14" s="111"/>
      <c r="N14" s="111"/>
      <c r="O14" s="103"/>
      <c r="P14" s="103"/>
      <c r="Q14" s="110"/>
      <c r="R14" s="110"/>
      <c r="S14" s="110"/>
      <c r="T14" s="103"/>
      <c r="U14" s="110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84"/>
      <c r="AL14" s="116">
        <v>7</v>
      </c>
      <c r="AM14" s="377" t="s">
        <v>81</v>
      </c>
      <c r="AN14" s="358">
        <v>2</v>
      </c>
      <c r="AO14" s="358" t="s">
        <v>220</v>
      </c>
      <c r="AP14" s="116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2</v>
      </c>
      <c r="AQ14" s="116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0</v>
      </c>
      <c r="AR14" s="116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2</v>
      </c>
      <c r="AS14" s="116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0</v>
      </c>
      <c r="AT14" s="84"/>
      <c r="AU14" s="84"/>
      <c r="AV14" s="84"/>
      <c r="AW14" s="84"/>
      <c r="AX14" s="84"/>
      <c r="AY14" s="84"/>
      <c r="AZ14" s="84"/>
      <c r="BA14" s="84"/>
      <c r="BB14" s="84"/>
      <c r="BC14" s="84"/>
    </row>
    <row r="15" spans="1:55" ht="12.75" customHeight="1">
      <c r="A15" s="148">
        <v>9</v>
      </c>
      <c r="B15" s="103"/>
      <c r="C15" s="103"/>
      <c r="D15" s="94"/>
      <c r="E15" s="110"/>
      <c r="F15" s="103"/>
      <c r="G15" s="111"/>
      <c r="H15" s="111"/>
      <c r="I15" s="103"/>
      <c r="J15" s="111"/>
      <c r="K15" s="103"/>
      <c r="L15" s="111"/>
      <c r="M15" s="111"/>
      <c r="N15" s="111"/>
      <c r="O15" s="103"/>
      <c r="P15" s="103"/>
      <c r="Q15" s="110"/>
      <c r="R15" s="110"/>
      <c r="S15" s="110"/>
      <c r="T15" s="103"/>
      <c r="U15" s="110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84"/>
      <c r="AL15" s="116">
        <v>8</v>
      </c>
      <c r="AM15" s="10"/>
      <c r="AN15" s="116"/>
      <c r="AO15" s="116"/>
      <c r="AP15" s="116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0</v>
      </c>
      <c r="AQ15" s="116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0</v>
      </c>
      <c r="AR15" s="116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0</v>
      </c>
      <c r="AS15" s="116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0</v>
      </c>
      <c r="AT15" s="84"/>
      <c r="AU15" s="84"/>
      <c r="AV15" s="84"/>
      <c r="AW15" s="84"/>
      <c r="AX15" s="84"/>
      <c r="AY15" s="84"/>
      <c r="AZ15" s="84"/>
      <c r="BA15" s="84"/>
      <c r="BB15" s="84"/>
      <c r="BC15" s="84"/>
    </row>
    <row r="16" spans="1:55" ht="12.75" customHeight="1">
      <c r="A16" s="103">
        <v>10</v>
      </c>
      <c r="B16" s="103"/>
      <c r="C16" s="103"/>
      <c r="D16" s="94"/>
      <c r="E16" s="103"/>
      <c r="F16" s="103"/>
      <c r="G16" s="111"/>
      <c r="H16" s="111"/>
      <c r="I16" s="103"/>
      <c r="J16" s="111"/>
      <c r="K16" s="103"/>
      <c r="L16" s="111"/>
      <c r="M16" s="111"/>
      <c r="N16" s="111"/>
      <c r="O16" s="103"/>
      <c r="P16" s="103"/>
      <c r="Q16" s="110"/>
      <c r="R16" s="110"/>
      <c r="S16" s="110"/>
      <c r="T16" s="103"/>
      <c r="U16" s="110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84"/>
      <c r="AL16" s="116">
        <v>9</v>
      </c>
      <c r="AM16" s="10"/>
      <c r="AN16" s="116"/>
      <c r="AO16" s="116"/>
      <c r="AP16" s="116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116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116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116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</row>
    <row r="17" spans="1:55" ht="12.7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84"/>
      <c r="U17" s="87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84"/>
      <c r="AL17" s="116">
        <v>10</v>
      </c>
      <c r="AM17" s="13"/>
      <c r="AN17" s="116"/>
      <c r="AO17" s="116"/>
      <c r="AP17" s="116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116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116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116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</row>
    <row r="18" spans="1:55" ht="12.7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84"/>
      <c r="U18" s="87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84"/>
      <c r="AL18" s="93"/>
      <c r="AM18" s="93"/>
      <c r="AN18" s="93"/>
      <c r="AO18" s="93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</row>
    <row r="19" spans="1:55" ht="12.75" customHeight="1">
      <c r="A19" s="88" t="s">
        <v>249</v>
      </c>
      <c r="B19" s="84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84"/>
      <c r="U19" s="87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84"/>
      <c r="AL19" s="162" t="s">
        <v>250</v>
      </c>
      <c r="AM19" s="163"/>
      <c r="AN19" s="93"/>
      <c r="AO19" s="93"/>
      <c r="AP19" s="93"/>
      <c r="AQ19" s="93"/>
      <c r="AR19" s="93"/>
      <c r="AS19" s="93"/>
      <c r="AT19" s="84"/>
      <c r="AU19" s="84"/>
      <c r="AV19" s="84"/>
      <c r="AW19" s="84"/>
      <c r="AX19" s="84"/>
      <c r="AY19" s="84"/>
      <c r="AZ19" s="84"/>
      <c r="BA19" s="84"/>
      <c r="BB19" s="84"/>
      <c r="BC19" s="84"/>
    </row>
    <row r="20" spans="1:55" ht="35.25" customHeight="1">
      <c r="A20" s="94" t="s">
        <v>168</v>
      </c>
      <c r="B20" s="149" t="s">
        <v>17</v>
      </c>
      <c r="C20" s="10" t="s">
        <v>169</v>
      </c>
      <c r="D20" s="164" t="s">
        <v>170</v>
      </c>
      <c r="E20" s="164" t="s">
        <v>171</v>
      </c>
      <c r="F20" s="10" t="s">
        <v>172</v>
      </c>
      <c r="G20" s="95" t="s">
        <v>173</v>
      </c>
      <c r="H20" s="95" t="s">
        <v>174</v>
      </c>
      <c r="I20" s="95" t="s">
        <v>175</v>
      </c>
      <c r="J20" s="10" t="s">
        <v>19</v>
      </c>
      <c r="K20" s="10" t="s">
        <v>20</v>
      </c>
      <c r="L20" s="10" t="s">
        <v>21</v>
      </c>
      <c r="M20" s="10" t="s">
        <v>176</v>
      </c>
      <c r="N20" s="94" t="s">
        <v>177</v>
      </c>
      <c r="O20" s="94" t="s">
        <v>178</v>
      </c>
      <c r="P20" s="94" t="s">
        <v>179</v>
      </c>
      <c r="Q20" s="94" t="s">
        <v>180</v>
      </c>
      <c r="R20" s="95" t="s">
        <v>181</v>
      </c>
      <c r="S20" s="95" t="s">
        <v>381</v>
      </c>
      <c r="T20" s="94" t="s">
        <v>0</v>
      </c>
      <c r="U20" s="94" t="s">
        <v>3</v>
      </c>
      <c r="V20" s="94" t="s">
        <v>182</v>
      </c>
      <c r="W20" s="94" t="s">
        <v>183</v>
      </c>
      <c r="X20" s="94" t="s">
        <v>316</v>
      </c>
      <c r="Y20" s="95" t="s">
        <v>185</v>
      </c>
      <c r="Z20" s="95" t="s">
        <v>186</v>
      </c>
      <c r="AA20" s="95" t="s">
        <v>187</v>
      </c>
      <c r="AB20" s="95" t="s">
        <v>188</v>
      </c>
      <c r="AC20" s="95" t="s">
        <v>189</v>
      </c>
      <c r="AD20" s="149" t="s">
        <v>190</v>
      </c>
      <c r="AE20" s="149" t="s">
        <v>190</v>
      </c>
      <c r="AF20" s="149" t="s">
        <v>192</v>
      </c>
      <c r="AG20" s="149" t="s">
        <v>193</v>
      </c>
      <c r="AH20" s="10" t="s">
        <v>194</v>
      </c>
      <c r="AI20" s="10" t="s">
        <v>195</v>
      </c>
      <c r="AJ20" s="165"/>
      <c r="AK20" s="84"/>
      <c r="AL20" s="701" t="s">
        <v>168</v>
      </c>
      <c r="AM20" s="701" t="s">
        <v>18</v>
      </c>
      <c r="AN20" s="701" t="s">
        <v>172</v>
      </c>
      <c r="AO20" s="701" t="s">
        <v>201</v>
      </c>
      <c r="AP20" s="224" t="s">
        <v>214</v>
      </c>
      <c r="AQ20" s="102"/>
      <c r="AR20" s="225" t="s">
        <v>226</v>
      </c>
      <c r="AS20" s="166"/>
      <c r="AT20" s="84"/>
      <c r="AU20" s="84"/>
      <c r="AV20" s="84"/>
      <c r="AW20" s="84"/>
      <c r="AX20" s="84"/>
      <c r="AY20" s="84"/>
      <c r="AZ20" s="84"/>
      <c r="BA20" s="84"/>
      <c r="BB20" s="84"/>
      <c r="BC20" s="84"/>
    </row>
    <row r="21" spans="1:55" ht="15.75" customHeight="1">
      <c r="A21" s="103">
        <v>1</v>
      </c>
      <c r="B21" s="401" t="s">
        <v>625</v>
      </c>
      <c r="C21" s="105" t="s">
        <v>423</v>
      </c>
      <c r="D21" s="106" t="s">
        <v>207</v>
      </c>
      <c r="E21" s="94"/>
      <c r="F21" s="107"/>
      <c r="G21" s="108"/>
      <c r="H21" s="229"/>
      <c r="I21" s="103"/>
      <c r="J21" s="480" t="s">
        <v>86</v>
      </c>
      <c r="K21" s="482"/>
      <c r="L21" s="110"/>
      <c r="M21" s="111"/>
      <c r="N21" s="110"/>
      <c r="O21" s="113"/>
      <c r="P21" s="110"/>
      <c r="Q21" s="110"/>
      <c r="R21" s="171"/>
      <c r="S21" s="110"/>
      <c r="T21" s="110"/>
      <c r="U21" s="110"/>
      <c r="V21" s="110"/>
      <c r="W21" s="110"/>
      <c r="X21" s="110"/>
      <c r="Y21" s="110">
        <v>0</v>
      </c>
      <c r="Z21" s="155" t="e">
        <v>#N/A</v>
      </c>
      <c r="AA21" s="155" t="e">
        <v>#N/A</v>
      </c>
      <c r="AB21" s="155" t="e">
        <v>#N/A</v>
      </c>
      <c r="AC21" s="155" t="e">
        <v>#N/A</v>
      </c>
      <c r="AD21" s="156">
        <v>0</v>
      </c>
      <c r="AE21" s="156">
        <v>0</v>
      </c>
      <c r="AF21" s="156"/>
      <c r="AG21" s="157"/>
      <c r="AH21" s="157"/>
      <c r="AI21" s="157"/>
      <c r="AJ21" s="401" t="s">
        <v>428</v>
      </c>
      <c r="AK21" s="84"/>
      <c r="AL21" s="702"/>
      <c r="AM21" s="702"/>
      <c r="AN21" s="702"/>
      <c r="AO21" s="702"/>
      <c r="AP21" s="116" t="s">
        <v>202</v>
      </c>
      <c r="AQ21" s="116" t="s">
        <v>203</v>
      </c>
      <c r="AR21" s="116" t="s">
        <v>202</v>
      </c>
      <c r="AS21" s="116" t="s">
        <v>203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</row>
    <row r="22" spans="1:55" ht="15.75" customHeight="1">
      <c r="A22" s="103">
        <v>2</v>
      </c>
      <c r="B22" s="401" t="s">
        <v>626</v>
      </c>
      <c r="C22" s="374" t="s">
        <v>309</v>
      </c>
      <c r="D22" s="106" t="s">
        <v>41</v>
      </c>
      <c r="E22" s="94"/>
      <c r="F22" s="107"/>
      <c r="G22" s="108"/>
      <c r="H22" s="229"/>
      <c r="I22" s="103"/>
      <c r="J22" s="480" t="s">
        <v>529</v>
      </c>
      <c r="K22" s="481" t="s">
        <v>124</v>
      </c>
      <c r="L22" s="482"/>
      <c r="M22" s="111"/>
      <c r="N22" s="110"/>
      <c r="O22" s="113"/>
      <c r="P22" s="110"/>
      <c r="Q22" s="110"/>
      <c r="R22" s="171"/>
      <c r="S22" s="110"/>
      <c r="T22" s="110"/>
      <c r="U22" s="110"/>
      <c r="V22" s="110"/>
      <c r="W22" s="110"/>
      <c r="X22" s="110"/>
      <c r="Y22" s="110">
        <v>0</v>
      </c>
      <c r="Z22" s="155" t="e">
        <v>#N/A</v>
      </c>
      <c r="AA22" s="155" t="e">
        <v>#N/A</v>
      </c>
      <c r="AB22" s="155" t="e">
        <v>#N/A</v>
      </c>
      <c r="AC22" s="155" t="e">
        <v>#N/A</v>
      </c>
      <c r="AD22" s="156">
        <v>0</v>
      </c>
      <c r="AE22" s="156">
        <v>0</v>
      </c>
      <c r="AF22" s="157"/>
      <c r="AG22" s="157"/>
      <c r="AH22" s="157"/>
      <c r="AI22" s="157"/>
      <c r="AJ22" s="401" t="s">
        <v>627</v>
      </c>
      <c r="AK22" s="84"/>
      <c r="AL22" s="116">
        <v>1</v>
      </c>
      <c r="AM22" s="377" t="s">
        <v>207</v>
      </c>
      <c r="AN22" s="464">
        <v>3</v>
      </c>
      <c r="AO22" s="358" t="s">
        <v>551</v>
      </c>
      <c r="AP22" s="116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3</v>
      </c>
      <c r="AQ22" s="116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2</v>
      </c>
      <c r="AR22" s="116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3</v>
      </c>
      <c r="AS22" s="116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2</v>
      </c>
      <c r="AT22" s="84"/>
      <c r="AU22" s="84"/>
      <c r="AV22" s="84"/>
      <c r="AW22" s="84"/>
      <c r="AX22" s="84"/>
      <c r="AY22" s="84"/>
      <c r="AZ22" s="84"/>
      <c r="BA22" s="84"/>
      <c r="BB22" s="84"/>
      <c r="BC22" s="84"/>
    </row>
    <row r="23" spans="1:55" ht="15.75" customHeight="1">
      <c r="A23" s="103">
        <v>3</v>
      </c>
      <c r="B23" s="401" t="s">
        <v>509</v>
      </c>
      <c r="C23" s="105" t="s">
        <v>253</v>
      </c>
      <c r="D23" s="106" t="s">
        <v>155</v>
      </c>
      <c r="E23" s="94"/>
      <c r="F23" s="107"/>
      <c r="G23" s="108"/>
      <c r="H23" s="229"/>
      <c r="I23" s="103"/>
      <c r="J23" s="480" t="s">
        <v>101</v>
      </c>
      <c r="K23" s="110"/>
      <c r="L23" s="110"/>
      <c r="M23" s="111"/>
      <c r="N23" s="110"/>
      <c r="O23" s="113"/>
      <c r="P23" s="110"/>
      <c r="Q23" s="110"/>
      <c r="R23" s="171"/>
      <c r="S23" s="110"/>
      <c r="T23" s="110"/>
      <c r="U23" s="110"/>
      <c r="V23" s="110"/>
      <c r="W23" s="110"/>
      <c r="X23" s="110"/>
      <c r="Y23" s="110">
        <v>0</v>
      </c>
      <c r="Z23" s="155" t="e">
        <v>#N/A</v>
      </c>
      <c r="AA23" s="155" t="e">
        <v>#N/A</v>
      </c>
      <c r="AB23" s="155" t="e">
        <v>#N/A</v>
      </c>
      <c r="AC23" s="155" t="e">
        <v>#N/A</v>
      </c>
      <c r="AD23" s="156">
        <v>0</v>
      </c>
      <c r="AE23" s="156">
        <v>0</v>
      </c>
      <c r="AF23" s="157"/>
      <c r="AG23" s="157"/>
      <c r="AH23" s="157"/>
      <c r="AI23" s="157"/>
      <c r="AJ23" s="401" t="s">
        <v>509</v>
      </c>
      <c r="AK23" s="84"/>
      <c r="AL23" s="116">
        <v>2</v>
      </c>
      <c r="AM23" s="377" t="s">
        <v>41</v>
      </c>
      <c r="AN23" s="464">
        <v>3</v>
      </c>
      <c r="AO23" s="358" t="s">
        <v>551</v>
      </c>
      <c r="AP23" s="116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3</v>
      </c>
      <c r="AQ23" s="116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2</v>
      </c>
      <c r="AR23" s="116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3</v>
      </c>
      <c r="AS23" s="116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2</v>
      </c>
      <c r="AT23" s="84"/>
      <c r="AU23" s="84"/>
      <c r="AV23" s="84"/>
      <c r="AW23" s="84"/>
      <c r="AX23" s="84"/>
      <c r="AY23" s="84"/>
      <c r="AZ23" s="84"/>
      <c r="BA23" s="84"/>
      <c r="BB23" s="84"/>
      <c r="BC23" s="84"/>
    </row>
    <row r="24" spans="1:55" ht="15.75" customHeight="1">
      <c r="A24" s="103">
        <v>4</v>
      </c>
      <c r="B24" s="401" t="s">
        <v>627</v>
      </c>
      <c r="C24" s="105" t="s">
        <v>628</v>
      </c>
      <c r="D24" s="106" t="s">
        <v>494</v>
      </c>
      <c r="E24" s="94"/>
      <c r="F24" s="107"/>
      <c r="G24" s="108"/>
      <c r="H24" s="229"/>
      <c r="I24" s="103"/>
      <c r="J24" s="480" t="s">
        <v>133</v>
      </c>
      <c r="K24" s="110"/>
      <c r="L24" s="110"/>
      <c r="M24" s="111"/>
      <c r="N24" s="110"/>
      <c r="O24" s="113"/>
      <c r="P24" s="110"/>
      <c r="Q24" s="110"/>
      <c r="R24" s="171"/>
      <c r="S24" s="110"/>
      <c r="T24" s="110"/>
      <c r="U24" s="110"/>
      <c r="V24" s="110"/>
      <c r="W24" s="110"/>
      <c r="X24" s="110"/>
      <c r="Y24" s="110">
        <v>0</v>
      </c>
      <c r="Z24" s="155" t="e">
        <v>#N/A</v>
      </c>
      <c r="AA24" s="155" t="e">
        <v>#N/A</v>
      </c>
      <c r="AB24" s="155" t="e">
        <v>#N/A</v>
      </c>
      <c r="AC24" s="155" t="e">
        <v>#N/A</v>
      </c>
      <c r="AD24" s="156">
        <v>0</v>
      </c>
      <c r="AE24" s="156">
        <v>0</v>
      </c>
      <c r="AF24" s="157"/>
      <c r="AG24" s="157"/>
      <c r="AH24" s="157"/>
      <c r="AI24" s="157"/>
      <c r="AJ24" s="401" t="s">
        <v>629</v>
      </c>
      <c r="AK24" s="84"/>
      <c r="AL24" s="116">
        <v>3</v>
      </c>
      <c r="AM24" s="377" t="s">
        <v>155</v>
      </c>
      <c r="AN24" s="464">
        <v>2</v>
      </c>
      <c r="AO24" s="358" t="s">
        <v>220</v>
      </c>
      <c r="AP24" s="116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2</v>
      </c>
      <c r="AQ24" s="116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0</v>
      </c>
      <c r="AR24" s="116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2</v>
      </c>
      <c r="AS24" s="116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0</v>
      </c>
      <c r="AT24" s="84"/>
      <c r="AU24" s="84"/>
      <c r="AV24" s="84"/>
      <c r="AW24" s="84"/>
      <c r="AX24" s="84"/>
      <c r="AY24" s="84"/>
      <c r="AZ24" s="84"/>
      <c r="BA24" s="84"/>
      <c r="BB24" s="84"/>
      <c r="BC24" s="84"/>
    </row>
    <row r="25" spans="1:55" ht="15.75" customHeight="1">
      <c r="A25" s="103">
        <v>5</v>
      </c>
      <c r="B25" s="401" t="s">
        <v>508</v>
      </c>
      <c r="C25" s="105" t="s">
        <v>257</v>
      </c>
      <c r="D25" s="106" t="s">
        <v>153</v>
      </c>
      <c r="E25" s="94"/>
      <c r="F25" s="107"/>
      <c r="G25" s="108"/>
      <c r="H25" s="229"/>
      <c r="I25" s="103"/>
      <c r="J25" s="480" t="s">
        <v>258</v>
      </c>
      <c r="K25" s="482"/>
      <c r="L25" s="110"/>
      <c r="M25" s="111"/>
      <c r="N25" s="110"/>
      <c r="O25" s="113"/>
      <c r="P25" s="110"/>
      <c r="Q25" s="110"/>
      <c r="R25" s="171"/>
      <c r="S25" s="110"/>
      <c r="T25" s="110"/>
      <c r="U25" s="110"/>
      <c r="V25" s="110"/>
      <c r="W25" s="110"/>
      <c r="X25" s="110"/>
      <c r="Y25" s="110">
        <v>0</v>
      </c>
      <c r="Z25" s="155" t="e">
        <v>#N/A</v>
      </c>
      <c r="AA25" s="155" t="e">
        <v>#N/A</v>
      </c>
      <c r="AB25" s="155" t="e">
        <v>#N/A</v>
      </c>
      <c r="AC25" s="155" t="e">
        <v>#N/A</v>
      </c>
      <c r="AD25" s="156">
        <v>0</v>
      </c>
      <c r="AE25" s="156">
        <v>0</v>
      </c>
      <c r="AF25" s="157"/>
      <c r="AG25" s="157"/>
      <c r="AH25" s="157"/>
      <c r="AI25" s="157"/>
      <c r="AJ25" s="401" t="s">
        <v>508</v>
      </c>
      <c r="AK25" s="84"/>
      <c r="AL25" s="116">
        <v>4</v>
      </c>
      <c r="AM25" s="377" t="s">
        <v>494</v>
      </c>
      <c r="AN25" s="464">
        <v>3</v>
      </c>
      <c r="AO25" s="358" t="s">
        <v>398</v>
      </c>
      <c r="AP25" s="116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3</v>
      </c>
      <c r="AQ25" s="116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0</v>
      </c>
      <c r="AR25" s="116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3</v>
      </c>
      <c r="AS25" s="116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0</v>
      </c>
      <c r="AT25" s="84"/>
      <c r="AU25" s="84"/>
      <c r="AV25" s="84"/>
      <c r="AW25" s="84"/>
      <c r="AX25" s="84"/>
      <c r="AY25" s="84"/>
      <c r="AZ25" s="84"/>
      <c r="BA25" s="84"/>
      <c r="BB25" s="84"/>
      <c r="BC25" s="84"/>
    </row>
    <row r="26" spans="1:55" ht="15.75" customHeight="1">
      <c r="A26" s="196">
        <v>6</v>
      </c>
      <c r="B26" s="373" t="s">
        <v>528</v>
      </c>
      <c r="C26" s="105" t="s">
        <v>429</v>
      </c>
      <c r="D26" s="106" t="s">
        <v>163</v>
      </c>
      <c r="E26" s="94"/>
      <c r="F26" s="107"/>
      <c r="G26" s="108"/>
      <c r="H26" s="229"/>
      <c r="I26" s="103"/>
      <c r="J26" s="480" t="s">
        <v>80</v>
      </c>
      <c r="K26" s="481" t="s">
        <v>529</v>
      </c>
      <c r="L26" s="125" t="s">
        <v>258</v>
      </c>
      <c r="M26" s="111"/>
      <c r="N26" s="110"/>
      <c r="O26" s="199"/>
      <c r="P26" s="171"/>
      <c r="Q26" s="171"/>
      <c r="R26" s="171"/>
      <c r="S26" s="171"/>
      <c r="T26" s="409" t="s">
        <v>273</v>
      </c>
      <c r="U26" s="409" t="s">
        <v>236</v>
      </c>
      <c r="V26" s="110"/>
      <c r="W26" s="110"/>
      <c r="X26" s="110"/>
      <c r="Y26" s="110">
        <v>0</v>
      </c>
      <c r="Z26" s="155" t="e">
        <v>#N/A</v>
      </c>
      <c r="AA26" s="155" t="e">
        <v>#N/A</v>
      </c>
      <c r="AB26" s="155" t="e">
        <v>#N/A</v>
      </c>
      <c r="AC26" s="155" t="e">
        <v>#N/A</v>
      </c>
      <c r="AD26" s="156">
        <v>0</v>
      </c>
      <c r="AE26" s="156">
        <v>0</v>
      </c>
      <c r="AF26" s="157"/>
      <c r="AG26" s="157"/>
      <c r="AH26" s="157"/>
      <c r="AI26" s="157"/>
      <c r="AJ26" s="299" t="s">
        <v>528</v>
      </c>
      <c r="AK26" s="84"/>
      <c r="AL26" s="116">
        <v>5</v>
      </c>
      <c r="AM26" s="377" t="s">
        <v>153</v>
      </c>
      <c r="AN26" s="464">
        <v>3</v>
      </c>
      <c r="AO26" s="358" t="s">
        <v>398</v>
      </c>
      <c r="AP26" s="116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3</v>
      </c>
      <c r="AQ26" s="116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0</v>
      </c>
      <c r="AR26" s="116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3</v>
      </c>
      <c r="AS26" s="116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0</v>
      </c>
      <c r="AT26" s="84"/>
      <c r="AU26" s="84"/>
      <c r="AV26" s="84"/>
      <c r="AW26" s="84"/>
      <c r="AX26" s="84"/>
      <c r="AY26" s="84"/>
      <c r="AZ26" s="84"/>
      <c r="BA26" s="84"/>
      <c r="BB26" s="84"/>
      <c r="BC26" s="84"/>
    </row>
    <row r="27" spans="1:55" ht="15.75" customHeight="1">
      <c r="A27" s="103">
        <v>7</v>
      </c>
      <c r="B27" s="221"/>
      <c r="C27" s="564"/>
      <c r="D27" s="222"/>
      <c r="E27" s="565"/>
      <c r="F27" s="566"/>
      <c r="G27" s="217"/>
      <c r="H27" s="143"/>
      <c r="I27" s="143"/>
      <c r="J27" s="243"/>
      <c r="K27" s="170"/>
      <c r="L27" s="170"/>
      <c r="M27" s="170"/>
      <c r="N27" s="113"/>
      <c r="O27" s="113"/>
      <c r="P27" s="110"/>
      <c r="Q27" s="110"/>
      <c r="R27" s="110"/>
      <c r="S27" s="110"/>
      <c r="T27" s="110"/>
      <c r="U27" s="110"/>
      <c r="V27" s="93"/>
      <c r="W27" s="93"/>
      <c r="X27" s="87"/>
      <c r="Y27" s="87"/>
      <c r="Z27" s="126"/>
      <c r="AA27" s="126"/>
      <c r="AB27" s="126"/>
      <c r="AC27" s="126"/>
      <c r="AD27" s="207"/>
      <c r="AE27" s="207"/>
      <c r="AF27" s="208"/>
      <c r="AG27" s="208"/>
      <c r="AH27" s="208"/>
      <c r="AI27" s="208"/>
      <c r="AJ27" s="208"/>
      <c r="AK27" s="84"/>
      <c r="AL27" s="116">
        <v>6</v>
      </c>
      <c r="AM27" s="377" t="s">
        <v>163</v>
      </c>
      <c r="AN27" s="491">
        <v>4</v>
      </c>
      <c r="AO27" s="358" t="s">
        <v>533</v>
      </c>
      <c r="AP27" s="116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2</v>
      </c>
      <c r="AQ27" s="116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4</v>
      </c>
      <c r="AR27" s="116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2</v>
      </c>
      <c r="AS27" s="116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4</v>
      </c>
      <c r="AT27" s="84"/>
      <c r="AU27" s="84"/>
      <c r="AV27" s="84"/>
      <c r="AW27" s="84"/>
      <c r="AX27" s="84"/>
      <c r="AY27" s="84"/>
      <c r="AZ27" s="84"/>
      <c r="BA27" s="84"/>
      <c r="BB27" s="84"/>
      <c r="BC27" s="84"/>
    </row>
    <row r="28" spans="1:55" ht="12.75" customHeight="1">
      <c r="A28" s="103">
        <v>8</v>
      </c>
      <c r="B28" s="221"/>
      <c r="C28" s="221"/>
      <c r="D28" s="222"/>
      <c r="E28" s="10"/>
      <c r="F28" s="150"/>
      <c r="G28" s="108"/>
      <c r="H28" s="103"/>
      <c r="I28" s="103"/>
      <c r="J28" s="170"/>
      <c r="K28" s="170"/>
      <c r="L28" s="170"/>
      <c r="M28" s="170"/>
      <c r="N28" s="113"/>
      <c r="O28" s="113"/>
      <c r="P28" s="110"/>
      <c r="Q28" s="110"/>
      <c r="R28" s="110"/>
      <c r="S28" s="110"/>
      <c r="T28" s="110"/>
      <c r="U28" s="110"/>
      <c r="V28" s="93"/>
      <c r="W28" s="93"/>
      <c r="X28" s="87"/>
      <c r="Y28" s="87"/>
      <c r="Z28" s="126"/>
      <c r="AA28" s="126"/>
      <c r="AB28" s="126"/>
      <c r="AC28" s="126"/>
      <c r="AD28" s="207"/>
      <c r="AE28" s="207"/>
      <c r="AF28" s="208"/>
      <c r="AG28" s="208"/>
      <c r="AH28" s="208"/>
      <c r="AI28" s="208"/>
      <c r="AJ28" s="208"/>
      <c r="AK28" s="84"/>
      <c r="AL28" s="116">
        <v>7</v>
      </c>
      <c r="AM28" s="13"/>
      <c r="AN28" s="116"/>
      <c r="AO28" s="116"/>
      <c r="AP28" s="116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0</v>
      </c>
      <c r="AQ28" s="116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116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0</v>
      </c>
      <c r="AS28" s="116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84"/>
      <c r="AU28" s="84"/>
      <c r="AV28" s="84"/>
      <c r="AW28" s="84"/>
      <c r="AX28" s="84"/>
      <c r="AY28" s="84"/>
      <c r="AZ28" s="84"/>
      <c r="BA28" s="84"/>
      <c r="BB28" s="84"/>
      <c r="BC28" s="84"/>
    </row>
    <row r="29" spans="1:55" ht="12.75" customHeight="1">
      <c r="A29" s="103">
        <v>9</v>
      </c>
      <c r="B29" s="221"/>
      <c r="C29" s="221"/>
      <c r="D29" s="222"/>
      <c r="E29" s="10"/>
      <c r="F29" s="150"/>
      <c r="G29" s="108"/>
      <c r="H29" s="103"/>
      <c r="I29" s="103"/>
      <c r="J29" s="170"/>
      <c r="K29" s="170"/>
      <c r="L29" s="170"/>
      <c r="M29" s="170"/>
      <c r="N29" s="113"/>
      <c r="O29" s="113"/>
      <c r="P29" s="110"/>
      <c r="Q29" s="110"/>
      <c r="R29" s="110"/>
      <c r="S29" s="110"/>
      <c r="T29" s="110"/>
      <c r="U29" s="110"/>
      <c r="V29" s="93"/>
      <c r="W29" s="93"/>
      <c r="X29" s="87"/>
      <c r="Y29" s="87"/>
      <c r="Z29" s="126"/>
      <c r="AA29" s="126"/>
      <c r="AB29" s="126"/>
      <c r="AC29" s="126"/>
      <c r="AD29" s="207"/>
      <c r="AE29" s="207"/>
      <c r="AF29" s="208"/>
      <c r="AG29" s="208"/>
      <c r="AH29" s="208"/>
      <c r="AI29" s="208"/>
      <c r="AJ29" s="208"/>
      <c r="AK29" s="84"/>
      <c r="AL29" s="116">
        <v>8</v>
      </c>
      <c r="AM29" s="10"/>
      <c r="AN29" s="116"/>
      <c r="AO29" s="116"/>
      <c r="AP29" s="116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116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0</v>
      </c>
      <c r="AR29" s="116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116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84"/>
      <c r="AU29" s="84"/>
      <c r="AV29" s="84"/>
      <c r="AW29" s="84"/>
      <c r="AX29" s="84"/>
      <c r="AY29" s="84"/>
      <c r="AZ29" s="84"/>
      <c r="BA29" s="84"/>
      <c r="BB29" s="84"/>
      <c r="BC29" s="84"/>
    </row>
    <row r="30" spans="1:55" ht="12.75" customHeight="1">
      <c r="A30" s="103">
        <v>10</v>
      </c>
      <c r="B30" s="103"/>
      <c r="C30" s="103"/>
      <c r="D30" s="94"/>
      <c r="E30" s="103"/>
      <c r="F30" s="103"/>
      <c r="G30" s="111"/>
      <c r="H30" s="111"/>
      <c r="I30" s="103"/>
      <c r="J30" s="111"/>
      <c r="K30" s="103"/>
      <c r="L30" s="111"/>
      <c r="M30" s="111"/>
      <c r="N30" s="111"/>
      <c r="O30" s="103"/>
      <c r="P30" s="103"/>
      <c r="Q30" s="110"/>
      <c r="R30" s="110"/>
      <c r="S30" s="110"/>
      <c r="T30" s="103"/>
      <c r="U30" s="110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84"/>
      <c r="AL30" s="116">
        <v>9</v>
      </c>
      <c r="AM30" s="10"/>
      <c r="AN30" s="116"/>
      <c r="AO30" s="116"/>
      <c r="AP30" s="116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116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116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116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84"/>
      <c r="AU30" s="84"/>
      <c r="AV30" s="84"/>
      <c r="AW30" s="84"/>
      <c r="AX30" s="84"/>
      <c r="AY30" s="84"/>
      <c r="AZ30" s="84"/>
      <c r="BA30" s="84"/>
      <c r="BB30" s="84"/>
      <c r="BC30" s="84"/>
    </row>
    <row r="31" spans="1:55" ht="12.7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84"/>
      <c r="U31" s="87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84"/>
      <c r="AL31" s="116">
        <v>10</v>
      </c>
      <c r="AM31" s="13"/>
      <c r="AN31" s="116"/>
      <c r="AO31" s="116"/>
      <c r="AP31" s="116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116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116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116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84"/>
      <c r="AU31" s="84"/>
      <c r="AV31" s="84"/>
      <c r="AW31" s="84"/>
      <c r="AX31" s="84"/>
      <c r="AY31" s="84"/>
      <c r="AZ31" s="84"/>
      <c r="BA31" s="84"/>
      <c r="BB31" s="84"/>
      <c r="BC31" s="84"/>
    </row>
    <row r="32" spans="1:55" ht="12.7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84"/>
      <c r="U32" s="87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84"/>
      <c r="AL32" s="93"/>
      <c r="AM32" s="93"/>
      <c r="AN32" s="93"/>
      <c r="AO32" s="93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</row>
    <row r="33" spans="1:55" ht="12.75" customHeight="1">
      <c r="A33" s="88" t="s">
        <v>279</v>
      </c>
      <c r="B33" s="84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84"/>
      <c r="U33" s="87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84"/>
      <c r="AL33" s="162" t="s">
        <v>281</v>
      </c>
      <c r="AM33" s="163"/>
      <c r="AN33" s="93"/>
      <c r="AO33" s="93"/>
      <c r="AP33" s="93"/>
      <c r="AQ33" s="93"/>
      <c r="AR33" s="93"/>
      <c r="AS33" s="93"/>
      <c r="AT33" s="84"/>
      <c r="AU33" s="84"/>
      <c r="AV33" s="84"/>
      <c r="AW33" s="84"/>
      <c r="AX33" s="84"/>
      <c r="AY33" s="84"/>
      <c r="AZ33" s="84"/>
      <c r="BA33" s="84"/>
      <c r="BB33" s="84"/>
      <c r="BC33" s="84"/>
    </row>
    <row r="34" spans="1:55" ht="51" customHeight="1">
      <c r="A34" s="94" t="s">
        <v>168</v>
      </c>
      <c r="B34" s="149" t="s">
        <v>17</v>
      </c>
      <c r="C34" s="10" t="s">
        <v>169</v>
      </c>
      <c r="D34" s="164" t="s">
        <v>170</v>
      </c>
      <c r="E34" s="164" t="s">
        <v>171</v>
      </c>
      <c r="F34" s="10" t="s">
        <v>172</v>
      </c>
      <c r="G34" s="95" t="s">
        <v>173</v>
      </c>
      <c r="H34" s="95" t="s">
        <v>174</v>
      </c>
      <c r="I34" s="95" t="s">
        <v>175</v>
      </c>
      <c r="J34" s="10" t="s">
        <v>19</v>
      </c>
      <c r="K34" s="10" t="s">
        <v>20</v>
      </c>
      <c r="L34" s="10" t="s">
        <v>21</v>
      </c>
      <c r="M34" s="10" t="s">
        <v>176</v>
      </c>
      <c r="N34" s="94" t="s">
        <v>177</v>
      </c>
      <c r="O34" s="94" t="s">
        <v>178</v>
      </c>
      <c r="P34" s="94" t="s">
        <v>179</v>
      </c>
      <c r="Q34" s="94" t="s">
        <v>180</v>
      </c>
      <c r="R34" s="95" t="s">
        <v>181</v>
      </c>
      <c r="S34" s="95" t="s">
        <v>381</v>
      </c>
      <c r="T34" s="94" t="s">
        <v>0</v>
      </c>
      <c r="U34" s="94" t="s">
        <v>3</v>
      </c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84"/>
      <c r="AL34" s="701" t="s">
        <v>168</v>
      </c>
      <c r="AM34" s="701" t="s">
        <v>18</v>
      </c>
      <c r="AN34" s="701" t="s">
        <v>172</v>
      </c>
      <c r="AO34" s="701" t="s">
        <v>201</v>
      </c>
      <c r="AP34" s="224" t="s">
        <v>307</v>
      </c>
      <c r="AQ34" s="102"/>
      <c r="AR34" s="225" t="s">
        <v>313</v>
      </c>
      <c r="AS34" s="166"/>
      <c r="AT34" s="84"/>
      <c r="AU34" s="84"/>
      <c r="AV34" s="84"/>
      <c r="AW34" s="84"/>
      <c r="AX34" s="84"/>
      <c r="AY34" s="84"/>
      <c r="AZ34" s="84"/>
      <c r="BA34" s="84"/>
      <c r="BB34" s="84"/>
      <c r="BC34" s="84"/>
    </row>
    <row r="35" spans="1:55" ht="15.75" customHeight="1">
      <c r="A35" s="103">
        <v>1</v>
      </c>
      <c r="B35" s="371" t="s">
        <v>567</v>
      </c>
      <c r="C35" s="105" t="s">
        <v>288</v>
      </c>
      <c r="D35" s="567" t="s">
        <v>289</v>
      </c>
      <c r="E35" s="10"/>
      <c r="F35" s="150"/>
      <c r="G35" s="108"/>
      <c r="H35" s="103"/>
      <c r="I35" s="252"/>
      <c r="J35" s="481" t="s">
        <v>109</v>
      </c>
      <c r="K35" s="231" t="s">
        <v>94</v>
      </c>
      <c r="L35" s="170"/>
      <c r="M35" s="111"/>
      <c r="N35" s="113"/>
      <c r="O35" s="113"/>
      <c r="P35" s="110"/>
      <c r="Q35" s="110"/>
      <c r="R35" s="110"/>
      <c r="S35" s="110"/>
      <c r="T35" s="110"/>
      <c r="U35" s="110"/>
      <c r="V35" s="110"/>
      <c r="W35" s="110"/>
      <c r="X35" s="110"/>
      <c r="Y35" s="110">
        <v>0</v>
      </c>
      <c r="Z35" s="155">
        <v>0</v>
      </c>
      <c r="AA35" s="155">
        <v>0</v>
      </c>
      <c r="AB35" s="155">
        <v>0</v>
      </c>
      <c r="AC35" s="155">
        <v>0</v>
      </c>
      <c r="AD35" s="156">
        <v>0</v>
      </c>
      <c r="AE35" s="156">
        <v>0</v>
      </c>
      <c r="AF35" s="93"/>
      <c r="AG35" s="93"/>
      <c r="AH35" s="93"/>
      <c r="AI35" s="93"/>
      <c r="AJ35" s="371" t="s">
        <v>630</v>
      </c>
      <c r="AK35" s="84"/>
      <c r="AL35" s="702"/>
      <c r="AM35" s="702"/>
      <c r="AN35" s="702"/>
      <c r="AO35" s="702"/>
      <c r="AP35" s="116" t="s">
        <v>202</v>
      </c>
      <c r="AQ35" s="116" t="s">
        <v>203</v>
      </c>
      <c r="AR35" s="116" t="s">
        <v>202</v>
      </c>
      <c r="AS35" s="116" t="s">
        <v>203</v>
      </c>
      <c r="AT35" s="84"/>
      <c r="AU35" s="84"/>
      <c r="AV35" s="84"/>
      <c r="AW35" s="84"/>
      <c r="AX35" s="84"/>
      <c r="AY35" s="84"/>
      <c r="AZ35" s="84"/>
      <c r="BA35" s="84"/>
      <c r="BB35" s="84"/>
      <c r="BC35" s="84"/>
    </row>
    <row r="36" spans="1:55" ht="15.75" customHeight="1">
      <c r="A36" s="103">
        <v>2</v>
      </c>
      <c r="B36" s="401" t="s">
        <v>631</v>
      </c>
      <c r="C36" s="105" t="s">
        <v>545</v>
      </c>
      <c r="D36" s="437" t="s">
        <v>312</v>
      </c>
      <c r="E36" s="10"/>
      <c r="F36" s="150"/>
      <c r="G36" s="108"/>
      <c r="H36" s="103"/>
      <c r="I36" s="252"/>
      <c r="J36" s="480" t="s">
        <v>91</v>
      </c>
      <c r="K36" s="170"/>
      <c r="L36" s="170"/>
      <c r="M36" s="111"/>
      <c r="N36" s="113"/>
      <c r="O36" s="113"/>
      <c r="P36" s="113"/>
      <c r="Q36" s="110"/>
      <c r="R36" s="110"/>
      <c r="S36" s="110"/>
      <c r="T36" s="409" t="s">
        <v>512</v>
      </c>
      <c r="U36" s="110"/>
      <c r="V36" s="110"/>
      <c r="W36" s="110"/>
      <c r="X36" s="110"/>
      <c r="Y36" s="110">
        <v>0</v>
      </c>
      <c r="Z36" s="155">
        <v>0</v>
      </c>
      <c r="AA36" s="155">
        <v>0</v>
      </c>
      <c r="AB36" s="155">
        <v>0</v>
      </c>
      <c r="AC36" s="155">
        <v>0</v>
      </c>
      <c r="AD36" s="156">
        <v>0</v>
      </c>
      <c r="AE36" s="156">
        <v>0</v>
      </c>
      <c r="AF36" s="93"/>
      <c r="AG36" s="93"/>
      <c r="AH36" s="93"/>
      <c r="AI36" s="93"/>
      <c r="AJ36" s="401" t="s">
        <v>631</v>
      </c>
      <c r="AK36" s="84"/>
      <c r="AL36" s="116">
        <v>1</v>
      </c>
      <c r="AM36" s="568" t="s">
        <v>289</v>
      </c>
      <c r="AN36" s="361">
        <v>3</v>
      </c>
      <c r="AO36" s="358" t="s">
        <v>398</v>
      </c>
      <c r="AP36" s="116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3</v>
      </c>
      <c r="AQ36" s="116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0</v>
      </c>
      <c r="AR36" s="116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3</v>
      </c>
      <c r="AS36" s="116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84"/>
      <c r="AU36" s="84"/>
      <c r="AV36" s="84"/>
      <c r="AW36" s="84"/>
      <c r="AX36" s="84"/>
      <c r="AY36" s="84"/>
      <c r="AZ36" s="84"/>
      <c r="BA36" s="84"/>
      <c r="BB36" s="84"/>
      <c r="BC36" s="84"/>
    </row>
    <row r="37" spans="1:55" ht="15.75" customHeight="1">
      <c r="A37" s="103">
        <v>3</v>
      </c>
      <c r="B37" s="401" t="s">
        <v>632</v>
      </c>
      <c r="C37" s="374" t="s">
        <v>633</v>
      </c>
      <c r="D37" s="437" t="s">
        <v>308</v>
      </c>
      <c r="E37" s="10"/>
      <c r="F37" s="150"/>
      <c r="G37" s="108"/>
      <c r="H37" s="103"/>
      <c r="I37" s="252"/>
      <c r="J37" s="480" t="s">
        <v>89</v>
      </c>
      <c r="K37" s="482"/>
      <c r="L37" s="170"/>
      <c r="M37" s="111"/>
      <c r="N37" s="113"/>
      <c r="O37" s="113"/>
      <c r="P37" s="110"/>
      <c r="Q37" s="110"/>
      <c r="R37" s="110"/>
      <c r="S37" s="110"/>
      <c r="T37" s="409" t="s">
        <v>512</v>
      </c>
      <c r="U37" s="110"/>
      <c r="V37" s="110"/>
      <c r="W37" s="110"/>
      <c r="X37" s="110"/>
      <c r="Y37" s="110">
        <v>0</v>
      </c>
      <c r="Z37" s="155">
        <v>0</v>
      </c>
      <c r="AA37" s="155">
        <v>0</v>
      </c>
      <c r="AB37" s="155">
        <v>0</v>
      </c>
      <c r="AC37" s="155">
        <v>0</v>
      </c>
      <c r="AD37" s="156">
        <v>0</v>
      </c>
      <c r="AE37" s="156">
        <v>0</v>
      </c>
      <c r="AF37" s="93"/>
      <c r="AG37" s="93"/>
      <c r="AH37" s="93"/>
      <c r="AI37" s="93"/>
      <c r="AJ37" s="401" t="s">
        <v>632</v>
      </c>
      <c r="AK37" s="84"/>
      <c r="AL37" s="116">
        <v>2</v>
      </c>
      <c r="AM37" s="438" t="s">
        <v>312</v>
      </c>
      <c r="AN37" s="464">
        <v>4</v>
      </c>
      <c r="AO37" s="358" t="s">
        <v>555</v>
      </c>
      <c r="AP37" s="116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4</v>
      </c>
      <c r="AQ37" s="116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2</v>
      </c>
      <c r="AR37" s="116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4</v>
      </c>
      <c r="AS37" s="116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2</v>
      </c>
      <c r="AT37" s="84"/>
      <c r="AU37" s="84"/>
      <c r="AV37" s="84"/>
      <c r="AW37" s="84"/>
      <c r="AX37" s="84"/>
      <c r="AY37" s="84"/>
      <c r="AZ37" s="84"/>
      <c r="BA37" s="84"/>
      <c r="BB37" s="84"/>
      <c r="BC37" s="84"/>
    </row>
    <row r="38" spans="1:55" ht="15.75" customHeight="1">
      <c r="A38" s="103">
        <v>4</v>
      </c>
      <c r="B38" s="401" t="s">
        <v>634</v>
      </c>
      <c r="C38" s="105" t="s">
        <v>635</v>
      </c>
      <c r="D38" s="437" t="s">
        <v>636</v>
      </c>
      <c r="E38" s="10"/>
      <c r="F38" s="150"/>
      <c r="G38" s="108"/>
      <c r="H38" s="103"/>
      <c r="I38" s="252"/>
      <c r="J38" s="480" t="s">
        <v>89</v>
      </c>
      <c r="K38" s="482"/>
      <c r="L38" s="170"/>
      <c r="M38" s="111"/>
      <c r="N38" s="113"/>
      <c r="O38" s="113"/>
      <c r="P38" s="110"/>
      <c r="Q38" s="110"/>
      <c r="R38" s="110"/>
      <c r="S38" s="110"/>
      <c r="T38" s="409" t="s">
        <v>512</v>
      </c>
      <c r="U38" s="110"/>
      <c r="V38" s="110"/>
      <c r="W38" s="110"/>
      <c r="X38" s="110"/>
      <c r="Y38" s="110">
        <v>0</v>
      </c>
      <c r="Z38" s="155">
        <v>0</v>
      </c>
      <c r="AA38" s="155">
        <v>0</v>
      </c>
      <c r="AB38" s="155">
        <v>0</v>
      </c>
      <c r="AC38" s="155">
        <v>0</v>
      </c>
      <c r="AD38" s="156">
        <v>0</v>
      </c>
      <c r="AE38" s="156">
        <v>0</v>
      </c>
      <c r="AF38" s="93"/>
      <c r="AG38" s="93"/>
      <c r="AH38" s="93"/>
      <c r="AI38" s="93"/>
      <c r="AJ38" s="401" t="s">
        <v>634</v>
      </c>
      <c r="AK38" s="84"/>
      <c r="AL38" s="116">
        <v>3</v>
      </c>
      <c r="AM38" s="438" t="s">
        <v>308</v>
      </c>
      <c r="AN38" s="464">
        <v>4</v>
      </c>
      <c r="AO38" s="358" t="s">
        <v>637</v>
      </c>
      <c r="AP38" s="116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4</v>
      </c>
      <c r="AQ38" s="116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4</v>
      </c>
      <c r="AR38" s="116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4</v>
      </c>
      <c r="AS38" s="116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4</v>
      </c>
      <c r="AT38" s="84"/>
      <c r="AU38" s="84"/>
      <c r="AV38" s="84"/>
      <c r="AW38" s="84"/>
      <c r="AX38" s="84"/>
      <c r="AY38" s="84"/>
      <c r="AZ38" s="84"/>
      <c r="BA38" s="84"/>
      <c r="BB38" s="84"/>
      <c r="BC38" s="84"/>
    </row>
    <row r="39" spans="1:55" ht="15.75" customHeight="1">
      <c r="A39" s="103">
        <v>5</v>
      </c>
      <c r="B39" s="401" t="s">
        <v>639</v>
      </c>
      <c r="C39" s="408" t="s">
        <v>640</v>
      </c>
      <c r="D39" s="437" t="s">
        <v>305</v>
      </c>
      <c r="E39" s="10"/>
      <c r="F39" s="150"/>
      <c r="G39" s="108"/>
      <c r="H39" s="103"/>
      <c r="I39" s="252"/>
      <c r="J39" s="480" t="s">
        <v>80</v>
      </c>
      <c r="K39" s="170"/>
      <c r="L39" s="170"/>
      <c r="M39" s="111"/>
      <c r="N39" s="113"/>
      <c r="O39" s="113"/>
      <c r="P39" s="110"/>
      <c r="Q39" s="110"/>
      <c r="R39" s="110"/>
      <c r="S39" s="110"/>
      <c r="T39" s="409" t="s">
        <v>273</v>
      </c>
      <c r="U39" s="110"/>
      <c r="V39" s="110"/>
      <c r="W39" s="110"/>
      <c r="X39" s="110"/>
      <c r="Y39" s="110">
        <v>0</v>
      </c>
      <c r="Z39" s="155">
        <v>0</v>
      </c>
      <c r="AA39" s="155">
        <v>0</v>
      </c>
      <c r="AB39" s="155">
        <v>0</v>
      </c>
      <c r="AC39" s="155">
        <v>0</v>
      </c>
      <c r="AD39" s="156">
        <v>0</v>
      </c>
      <c r="AE39" s="156">
        <v>0</v>
      </c>
      <c r="AF39" s="93"/>
      <c r="AG39" s="93"/>
      <c r="AH39" s="93"/>
      <c r="AI39" s="93"/>
      <c r="AJ39" s="401" t="s">
        <v>639</v>
      </c>
      <c r="AK39" s="84"/>
      <c r="AL39" s="116">
        <v>4</v>
      </c>
      <c r="AM39" s="438" t="s">
        <v>636</v>
      </c>
      <c r="AN39" s="464">
        <v>3</v>
      </c>
      <c r="AO39" s="358" t="s">
        <v>551</v>
      </c>
      <c r="AP39" s="116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3</v>
      </c>
      <c r="AQ39" s="116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2</v>
      </c>
      <c r="AR39" s="116">
        <f>COUNTIFS(Jadwal!$D$7:$D$503,AM39,Jadwal!$E$7:$E$503,"T",Jadwal!$K$7:$K$503,$AR$34)+COUNTIFS(Jadwal!$N$7:$N$503,AM39,Jadwal!$O$7:$O$503,"T",Jadwal!$U$7:$U$503,$AR$34)+COUNTIFS(Jadwal!$X$7:$X$503,AM39,Jadwal!$Y$7:$Y$503,"T",Jadwal!$AE$7:$AE$503,$AR$34)+COUNTIFS(Jadwal!$AH$7:$AH$503,AM39,Jadwal!$AI$7:$AI$503,"T",Jadwal!$AO$7:$AO$503,$AR$34)+COUNTIFS(Jadwal!$AR$7:$AR$503,AM39,Jadwal!$AS$7:$AS$503,"T",Jadwal!$AY$7:$AY$503,$AR$34)</f>
        <v>3</v>
      </c>
      <c r="AS39" s="116">
        <f>COUNTIFS(Jadwal!$D$7:$D$503,AM39,Jadwal!$E$7:$E$503,"P",Jadwal!$K$7:$K$503,$AR$34)+COUNTIFS(Jadwal!$N$7:$N$503,AM39,Jadwal!$O$7:$O$503,"P",Jadwal!$U$7:$U$503,$AR$34)+COUNTIFS(Jadwal!$X$7:$X$503,AM39,Jadwal!$Y$7:$Y$503,"P",Jadwal!$AE$7:$AE$503,$AR$34)+COUNTIFS(Jadwal!$AH$7:$AH$503,AM39,Jadwal!$AI$7:$AI$503,"P",Jadwal!$AO$7:$AO$503,$AR$34)+COUNTIFS(Jadwal!$AR$7:$AR$503,AM39,Jadwal!$AS$7:$AS$503,"P",Jadwal!$AY$7:$AY$503,$AR$34)</f>
        <v>2</v>
      </c>
      <c r="AT39" s="84"/>
      <c r="AU39" s="84"/>
      <c r="AV39" s="84"/>
      <c r="AW39" s="84"/>
      <c r="AX39" s="84"/>
      <c r="AY39" s="84"/>
      <c r="AZ39" s="84"/>
      <c r="BA39" s="84"/>
      <c r="BB39" s="84"/>
      <c r="BC39" s="84"/>
    </row>
    <row r="40" spans="1:55" ht="15.75" customHeight="1">
      <c r="A40" s="103">
        <v>6</v>
      </c>
      <c r="B40" s="371" t="s">
        <v>472</v>
      </c>
      <c r="C40" s="374" t="s">
        <v>473</v>
      </c>
      <c r="D40" s="437" t="s">
        <v>474</v>
      </c>
      <c r="E40" s="10"/>
      <c r="F40" s="150"/>
      <c r="G40" s="108"/>
      <c r="H40" s="103"/>
      <c r="I40" s="252"/>
      <c r="J40" s="480" t="s">
        <v>475</v>
      </c>
      <c r="K40" s="482"/>
      <c r="L40" s="170"/>
      <c r="M40" s="157"/>
      <c r="N40" s="113"/>
      <c r="O40" s="113"/>
      <c r="P40" s="113"/>
      <c r="Q40" s="110"/>
      <c r="R40" s="110"/>
      <c r="S40" s="110"/>
      <c r="T40" s="110"/>
      <c r="U40" s="110"/>
      <c r="V40" s="110"/>
      <c r="W40" s="110"/>
      <c r="X40" s="110"/>
      <c r="Y40" s="110">
        <v>0</v>
      </c>
      <c r="Z40" s="155">
        <v>0</v>
      </c>
      <c r="AA40" s="155">
        <v>0</v>
      </c>
      <c r="AB40" s="155">
        <v>0</v>
      </c>
      <c r="AC40" s="155">
        <v>0</v>
      </c>
      <c r="AD40" s="156">
        <v>0</v>
      </c>
      <c r="AE40" s="156">
        <v>0</v>
      </c>
      <c r="AF40" s="93"/>
      <c r="AG40" s="93"/>
      <c r="AH40" s="93"/>
      <c r="AI40" s="93"/>
      <c r="AJ40" s="371" t="s">
        <v>472</v>
      </c>
      <c r="AK40" s="84"/>
      <c r="AL40" s="116">
        <v>5</v>
      </c>
      <c r="AM40" s="438" t="s">
        <v>305</v>
      </c>
      <c r="AN40" s="464">
        <v>3</v>
      </c>
      <c r="AO40" s="358" t="s">
        <v>551</v>
      </c>
      <c r="AP40" s="116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3</v>
      </c>
      <c r="AQ40" s="116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2</v>
      </c>
      <c r="AR40" s="116">
        <f>COUNTIFS(Jadwal!$D$7:$D$503,AM40,Jadwal!$E$7:$E$503,"T",Jadwal!$K$7:$K$503,$AR$34)+COUNTIFS(Jadwal!$N$7:$N$503,AM40,Jadwal!$O$7:$O$503,"T",Jadwal!$U$7:$U$503,$AR$34)+COUNTIFS(Jadwal!$X$7:$X$503,AM40,Jadwal!$Y$7:$Y$503,"T",Jadwal!$AE$7:$AE$503,$AR$34)+COUNTIFS(Jadwal!$AH$7:$AH$503,AM40,Jadwal!$AI$7:$AI$503,"T",Jadwal!$AO$7:$AO$503,$AR$34)+COUNTIFS(Jadwal!$AR$7:$AR$503,AM40,Jadwal!$AS$7:$AS$503,"T",Jadwal!$AY$7:$AY$503,$AR$34)</f>
        <v>3</v>
      </c>
      <c r="AS40" s="116">
        <f>COUNTIFS(Jadwal!$D$7:$D$503,AM40,Jadwal!$E$7:$E$503,"P",Jadwal!$K$7:$K$503,$AR$34)+COUNTIFS(Jadwal!$N$7:$N$503,AM40,Jadwal!$O$7:$O$503,"P",Jadwal!$U$7:$U$503,$AR$34)+COUNTIFS(Jadwal!$X$7:$X$503,AM40,Jadwal!$Y$7:$Y$503,"P",Jadwal!$AE$7:$AE$503,$AR$34)+COUNTIFS(Jadwal!$AH$7:$AH$503,AM40,Jadwal!$AI$7:$AI$503,"P",Jadwal!$AO$7:$AO$503,$AR$34)+COUNTIFS(Jadwal!$AR$7:$AR$503,AM40,Jadwal!$AS$7:$AS$503,"P",Jadwal!$AY$7:$AY$503,$AR$34)</f>
        <v>2</v>
      </c>
      <c r="AT40" s="84"/>
      <c r="AU40" s="84"/>
      <c r="AV40" s="84"/>
      <c r="AW40" s="84"/>
      <c r="AX40" s="84"/>
      <c r="AY40" s="84"/>
      <c r="AZ40" s="84"/>
      <c r="BA40" s="84"/>
      <c r="BB40" s="84"/>
      <c r="BC40" s="84"/>
    </row>
    <row r="41" spans="1:55" ht="15.75" customHeight="1">
      <c r="A41" s="103">
        <v>7</v>
      </c>
      <c r="B41" s="150"/>
      <c r="C41" s="570"/>
      <c r="D41" s="10"/>
      <c r="E41" s="10"/>
      <c r="F41" s="150"/>
      <c r="G41" s="108"/>
      <c r="H41" s="103"/>
      <c r="I41" s="252"/>
      <c r="J41" s="243"/>
      <c r="K41" s="170"/>
      <c r="L41" s="170"/>
      <c r="M41" s="170"/>
      <c r="N41" s="113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>
        <v>0</v>
      </c>
      <c r="Z41" s="155">
        <v>0</v>
      </c>
      <c r="AA41" s="155">
        <v>0</v>
      </c>
      <c r="AB41" s="155">
        <v>0</v>
      </c>
      <c r="AC41" s="155">
        <v>0</v>
      </c>
      <c r="AD41" s="156">
        <v>0</v>
      </c>
      <c r="AE41" s="156">
        <v>0</v>
      </c>
      <c r="AF41" s="93"/>
      <c r="AG41" s="93"/>
      <c r="AH41" s="93"/>
      <c r="AI41" s="93"/>
      <c r="AJ41" s="93"/>
      <c r="AK41" s="84"/>
      <c r="AL41" s="116">
        <v>6</v>
      </c>
      <c r="AM41" s="438" t="s">
        <v>474</v>
      </c>
      <c r="AN41" s="361">
        <v>2</v>
      </c>
      <c r="AO41" s="358" t="s">
        <v>220</v>
      </c>
      <c r="AP41" s="116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2</v>
      </c>
      <c r="AQ41" s="116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0</v>
      </c>
      <c r="AR41" s="116">
        <f>COUNTIFS(Jadwal!$D$7:$D$503,AM41,Jadwal!$E$7:$E$503,"T",Jadwal!$K$7:$K$503,$AR$34)+COUNTIFS(Jadwal!$N$7:$N$503,AM41,Jadwal!$O$7:$O$503,"T",Jadwal!$U$7:$U$503,$AR$34)+COUNTIFS(Jadwal!$X$7:$X$503,AM41,Jadwal!$Y$7:$Y$503,"T",Jadwal!$AE$7:$AE$503,$AR$34)+COUNTIFS(Jadwal!$AH$7:$AH$503,AM41,Jadwal!$AI$7:$AI$503,"T",Jadwal!$AO$7:$AO$503,$AR$34)+COUNTIFS(Jadwal!$AR$7:$AR$503,AM41,Jadwal!$AS$7:$AS$503,"T",Jadwal!$AY$7:$AY$503,$AR$34)</f>
        <v>2</v>
      </c>
      <c r="AS41" s="116">
        <f>COUNTIFS(Jadwal!$D$7:$D$503,AM41,Jadwal!$E$7:$E$503,"P",Jadwal!$K$7:$K$503,$AR$34)+COUNTIFS(Jadwal!$N$7:$N$503,AM41,Jadwal!$O$7:$O$503,"P",Jadwal!$U$7:$U$503,$AR$34)+COUNTIFS(Jadwal!$X$7:$X$503,AM41,Jadwal!$Y$7:$Y$503,"P",Jadwal!$AE$7:$AE$503,$AR$34)+COUNTIFS(Jadwal!$AH$7:$AH$503,AM41,Jadwal!$AI$7:$AI$503,"P",Jadwal!$AO$7:$AO$503,$AR$34)+COUNTIFS(Jadwal!$AR$7:$AR$503,AM41,Jadwal!$AS$7:$AS$503,"P",Jadwal!$AY$7:$AY$503,$AR$34)</f>
        <v>0</v>
      </c>
      <c r="AT41" s="84"/>
      <c r="AU41" s="84"/>
      <c r="AV41" s="84"/>
      <c r="AW41" s="84"/>
      <c r="AX41" s="84"/>
      <c r="AY41" s="84"/>
      <c r="AZ41" s="84"/>
      <c r="BA41" s="84"/>
      <c r="BB41" s="84"/>
      <c r="BC41" s="84"/>
    </row>
    <row r="42" spans="1:55" ht="12.75" customHeight="1">
      <c r="A42" s="103">
        <v>8</v>
      </c>
      <c r="B42" s="571"/>
      <c r="C42" s="528"/>
      <c r="D42" s="10"/>
      <c r="E42" s="10"/>
      <c r="F42" s="150"/>
      <c r="G42" s="108"/>
      <c r="H42" s="103"/>
      <c r="I42" s="252"/>
      <c r="J42" s="547"/>
      <c r="K42" s="170"/>
      <c r="L42" s="111"/>
      <c r="M42" s="111"/>
      <c r="N42" s="111"/>
      <c r="O42" s="103"/>
      <c r="P42" s="103"/>
      <c r="Q42" s="110"/>
      <c r="R42" s="110"/>
      <c r="S42" s="110"/>
      <c r="T42" s="103"/>
      <c r="U42" s="110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84"/>
      <c r="AL42" s="116">
        <v>7</v>
      </c>
      <c r="AM42" s="13"/>
      <c r="AN42" s="116"/>
      <c r="AO42" s="116"/>
      <c r="AP42" s="116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0</v>
      </c>
      <c r="AQ42" s="116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0</v>
      </c>
      <c r="AR42" s="116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0</v>
      </c>
      <c r="AS42" s="116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0</v>
      </c>
      <c r="AT42" s="84"/>
      <c r="AU42" s="84"/>
      <c r="AV42" s="84"/>
      <c r="AW42" s="84"/>
      <c r="AX42" s="84"/>
      <c r="AY42" s="84"/>
      <c r="AZ42" s="84"/>
      <c r="BA42" s="84"/>
      <c r="BB42" s="84"/>
      <c r="BC42" s="84"/>
    </row>
    <row r="43" spans="1:55" ht="12.75" customHeight="1">
      <c r="A43" s="103">
        <v>9</v>
      </c>
      <c r="B43" s="103"/>
      <c r="C43" s="103"/>
      <c r="D43" s="94"/>
      <c r="E43" s="103"/>
      <c r="F43" s="103"/>
      <c r="G43" s="111"/>
      <c r="H43" s="111"/>
      <c r="I43" s="103"/>
      <c r="J43" s="111"/>
      <c r="K43" s="103"/>
      <c r="L43" s="111"/>
      <c r="M43" s="111"/>
      <c r="N43" s="111"/>
      <c r="O43" s="103"/>
      <c r="P43" s="103"/>
      <c r="Q43" s="110"/>
      <c r="R43" s="110"/>
      <c r="S43" s="110"/>
      <c r="T43" s="103"/>
      <c r="U43" s="110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84"/>
      <c r="AL43" s="116">
        <v>8</v>
      </c>
      <c r="AM43" s="10"/>
      <c r="AN43" s="116"/>
      <c r="AO43" s="116"/>
      <c r="AP43" s="116">
        <f>COUNTIFS(Jadwal!$D$7:$D$503,AM43,Jadwal!$E$7:$E$503,"T",Jadwal!$K$7:$K$503,$AP$34)+COUNTIFS(Jadwal!$N$7:$N$503,AM43,Jadwal!$O$7:$O$503,"T",Jadwal!$U$7:$U$503,$AP$34)+COUNTIFS(Jadwal!$X$7:$X$503,AM43,Jadwal!$Y$7:$Y$503,"T",Jadwal!$AE$7:$AE$503,$AP$34)+COUNTIFS(Jadwal!$AH$7:$AH$503,AM43,Jadwal!$AI$7:$AI$503,"T",Jadwal!$AO$7:$AO$503,$AP$34)+COUNTIFS(Jadwal!$AR$7:$AR$503,AM43,Jadwal!$AS$7:$AS$503,"T",Jadwal!$AY$7:$AY$503,$AP$34)</f>
        <v>0</v>
      </c>
      <c r="AQ43" s="116">
        <f>COUNTIFS(Jadwal!$D$7:$D$503,AM43,Jadwal!$E$7:$E$503,"P",Jadwal!$K$7:$K$503,$AP$34)+COUNTIFS(Jadwal!$N$7:$N$503,AM43,Jadwal!$O$7:$O$503,"P",Jadwal!$U$7:$U$503,$AP$34)+COUNTIFS(Jadwal!$X$7:$X$503,AM43,Jadwal!$Y$7:$Y$503,"P",Jadwal!$AE$7:$AE$503,$AP$34)+COUNTIFS(Jadwal!$AH$7:$AH$503,AM43,Jadwal!$AI$7:$AI$503,"P",Jadwal!$AO$7:$AO$503,$AP$34)+COUNTIFS(Jadwal!$AR$7:$AR$503,AM43,Jadwal!$AS$7:$AS$503,"P",Jadwal!$AY$7:$AY$503,$AP$34)</f>
        <v>0</v>
      </c>
      <c r="AR43" s="116">
        <f>COUNTIFS(Jadwal!$D$7:$D$503,AM43,Jadwal!$E$7:$E$503,"T",Jadwal!$K$7:$K$503,$AR$34)+COUNTIFS(Jadwal!$N$7:$N$503,AM43,Jadwal!$O$7:$O$503,"T",Jadwal!$U$7:$U$503,$AR$34)+COUNTIFS(Jadwal!$X$7:$X$503,AM43,Jadwal!$Y$7:$Y$503,"T",Jadwal!$AE$7:$AE$503,$AR$34)+COUNTIFS(Jadwal!$AH$7:$AH$503,AM43,Jadwal!$AI$7:$AI$503,"T",Jadwal!$AO$7:$AO$503,$AR$34)+COUNTIFS(Jadwal!$AR$7:$AR$503,AM43,Jadwal!$AS$7:$AS$503,"T",Jadwal!$AY$7:$AY$503,$AR$34)</f>
        <v>0</v>
      </c>
      <c r="AS43" s="116">
        <f>COUNTIFS(Jadwal!$D$7:$D$503,AM43,Jadwal!$E$7:$E$503,"P",Jadwal!$K$7:$K$503,$AR$34)+COUNTIFS(Jadwal!$N$7:$N$503,AM43,Jadwal!$O$7:$O$503,"P",Jadwal!$U$7:$U$503,$AR$34)+COUNTIFS(Jadwal!$X$7:$X$503,AM43,Jadwal!$Y$7:$Y$503,"P",Jadwal!$AE$7:$AE$503,$AR$34)+COUNTIFS(Jadwal!$AH$7:$AH$503,AM43,Jadwal!$AI$7:$AI$503,"P",Jadwal!$AO$7:$AO$503,$AR$34)+COUNTIFS(Jadwal!$AR$7:$AR$503,AM43,Jadwal!$AS$7:$AS$503,"P",Jadwal!$AY$7:$AY$503,$AR$34)</f>
        <v>0</v>
      </c>
      <c r="AT43" s="84"/>
      <c r="AU43" s="84"/>
      <c r="AV43" s="84"/>
      <c r="AW43" s="84"/>
      <c r="AX43" s="84"/>
      <c r="AY43" s="84"/>
      <c r="AZ43" s="84"/>
      <c r="BA43" s="84"/>
      <c r="BB43" s="84"/>
      <c r="BC43" s="84"/>
    </row>
    <row r="44" spans="1:55" ht="12.75" customHeight="1">
      <c r="A44" s="103">
        <v>10</v>
      </c>
      <c r="B44" s="103"/>
      <c r="C44" s="103"/>
      <c r="D44" s="94"/>
      <c r="E44" s="103"/>
      <c r="F44" s="103"/>
      <c r="G44" s="111"/>
      <c r="H44" s="111"/>
      <c r="I44" s="103"/>
      <c r="J44" s="111"/>
      <c r="K44" s="103"/>
      <c r="L44" s="111"/>
      <c r="M44" s="111"/>
      <c r="N44" s="111"/>
      <c r="O44" s="103"/>
      <c r="P44" s="103"/>
      <c r="Q44" s="110"/>
      <c r="R44" s="110"/>
      <c r="S44" s="110"/>
      <c r="T44" s="103"/>
      <c r="U44" s="110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84"/>
      <c r="AL44" s="116">
        <v>9</v>
      </c>
      <c r="AM44" s="10"/>
      <c r="AN44" s="116"/>
      <c r="AO44" s="116"/>
      <c r="AP44" s="116">
        <f>COUNTIFS(Jadwal!$D$7:$D$503,AM44,Jadwal!$E$7:$E$503,"T",Jadwal!$K$7:$K$503,$AP$34)+COUNTIFS(Jadwal!$N$7:$N$503,AM44,Jadwal!$O$7:$O$503,"T",Jadwal!$U$7:$U$503,$AP$34)+COUNTIFS(Jadwal!$X$7:$X$503,AM44,Jadwal!$Y$7:$Y$503,"T",Jadwal!$AE$7:$AE$503,$AP$34)+COUNTIFS(Jadwal!$AH$7:$AH$503,AM44,Jadwal!$AI$7:$AI$503,"T",Jadwal!$AO$7:$AO$503,$AP$34)+COUNTIFS(Jadwal!$AR$7:$AR$503,AM44,Jadwal!$AS$7:$AS$503,"T",Jadwal!$AY$7:$AY$503,$AP$34)</f>
        <v>0</v>
      </c>
      <c r="AQ44" s="116">
        <f>COUNTIFS(Jadwal!$D$7:$D$503,AM44,Jadwal!$E$7:$E$503,"P",Jadwal!$K$7:$K$503,$AP$34)+COUNTIFS(Jadwal!$N$7:$N$503,AM44,Jadwal!$O$7:$O$503,"P",Jadwal!$U$7:$U$503,$AP$34)+COUNTIFS(Jadwal!$X$7:$X$503,AM44,Jadwal!$Y$7:$Y$503,"P",Jadwal!$AE$7:$AE$503,$AP$34)+COUNTIFS(Jadwal!$AH$7:$AH$503,AM44,Jadwal!$AI$7:$AI$503,"P",Jadwal!$AO$7:$AO$503,$AP$34)+COUNTIFS(Jadwal!$AR$7:$AR$503,AM44,Jadwal!$AS$7:$AS$503,"P",Jadwal!$AY$7:$AY$503,$AP$34)</f>
        <v>0</v>
      </c>
      <c r="AR44" s="116">
        <f>COUNTIFS(Jadwal!$D$7:$D$503,AM44,Jadwal!$E$7:$E$503,"T",Jadwal!$K$7:$K$503,$AR$34)+COUNTIFS(Jadwal!$N$7:$N$503,AM44,Jadwal!$O$7:$O$503,"T",Jadwal!$U$7:$U$503,$AR$34)+COUNTIFS(Jadwal!$X$7:$X$503,AM44,Jadwal!$Y$7:$Y$503,"T",Jadwal!$AE$7:$AE$503,$AR$34)+COUNTIFS(Jadwal!$AH$7:$AH$503,AM44,Jadwal!$AI$7:$AI$503,"T",Jadwal!$AO$7:$AO$503,$AR$34)+COUNTIFS(Jadwal!$AR$7:$AR$503,AM44,Jadwal!$AS$7:$AS$503,"T",Jadwal!$AY$7:$AY$503,$AR$34)</f>
        <v>0</v>
      </c>
      <c r="AS44" s="116">
        <f>COUNTIFS(Jadwal!$D$7:$D$503,AM44,Jadwal!$E$7:$E$503,"P",Jadwal!$K$7:$K$503,$AR$34)+COUNTIFS(Jadwal!$N$7:$N$503,AM44,Jadwal!$O$7:$O$503,"P",Jadwal!$U$7:$U$503,$AR$34)+COUNTIFS(Jadwal!$X$7:$X$503,AM44,Jadwal!$Y$7:$Y$503,"P",Jadwal!$AE$7:$AE$503,$AR$34)+COUNTIFS(Jadwal!$AH$7:$AH$503,AM44,Jadwal!$AI$7:$AI$503,"P",Jadwal!$AO$7:$AO$503,$AR$34)+COUNTIFS(Jadwal!$AR$7:$AR$503,AM44,Jadwal!$AS$7:$AS$503,"P",Jadwal!$AY$7:$AY$503,$AR$34)</f>
        <v>0</v>
      </c>
      <c r="AT44" s="84"/>
      <c r="AU44" s="84"/>
      <c r="AV44" s="84"/>
      <c r="AW44" s="84"/>
      <c r="AX44" s="84"/>
      <c r="AY44" s="84"/>
      <c r="AZ44" s="84"/>
      <c r="BA44" s="84"/>
      <c r="BB44" s="84"/>
      <c r="BC44" s="84"/>
    </row>
    <row r="45" spans="1:55" ht="12.7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84"/>
      <c r="U45" s="87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84"/>
      <c r="AL45" s="116">
        <v>10</v>
      </c>
      <c r="AM45" s="13"/>
      <c r="AN45" s="116"/>
      <c r="AO45" s="116"/>
      <c r="AP45" s="116">
        <f>COUNTIFS(Jadwal!$D$7:$D$503,AM45,Jadwal!$E$7:$E$503,"T",Jadwal!$K$7:$K$503,$AP$34)+COUNTIFS(Jadwal!$N$7:$N$503,AM45,Jadwal!$O$7:$O$503,"T",Jadwal!$U$7:$U$503,$AP$34)+COUNTIFS(Jadwal!$X$7:$X$503,AM45,Jadwal!$Y$7:$Y$503,"T",Jadwal!$AE$7:$AE$503,$AP$34)+COUNTIFS(Jadwal!$AH$7:$AH$503,AM45,Jadwal!$AI$7:$AI$503,"T",Jadwal!$AO$7:$AO$503,$AP$34)+COUNTIFS(Jadwal!$AR$7:$AR$503,AM45,Jadwal!$AS$7:$AS$503,"T",Jadwal!$AY$7:$AY$503,$AP$34)</f>
        <v>0</v>
      </c>
      <c r="AQ45" s="116">
        <f>COUNTIFS(Jadwal!$D$7:$D$503,AM45,Jadwal!$E$7:$E$503,"P",Jadwal!$K$7:$K$503,$AP$34)+COUNTIFS(Jadwal!$N$7:$N$503,AM45,Jadwal!$O$7:$O$503,"P",Jadwal!$U$7:$U$503,$AP$34)+COUNTIFS(Jadwal!$X$7:$X$503,AM45,Jadwal!$Y$7:$Y$503,"P",Jadwal!$AE$7:$AE$503,$AP$34)+COUNTIFS(Jadwal!$AH$7:$AH$503,AM45,Jadwal!$AI$7:$AI$503,"P",Jadwal!$AO$7:$AO$503,$AP$34)+COUNTIFS(Jadwal!$AR$7:$AR$503,AM45,Jadwal!$AS$7:$AS$503,"P",Jadwal!$AY$7:$AY$503,$AP$34)</f>
        <v>0</v>
      </c>
      <c r="AR45" s="116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116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84"/>
      <c r="AU45" s="84"/>
      <c r="AV45" s="84"/>
      <c r="AW45" s="84"/>
      <c r="AX45" s="84"/>
      <c r="AY45" s="84"/>
      <c r="AZ45" s="84"/>
      <c r="BA45" s="84"/>
      <c r="BB45" s="84"/>
      <c r="BC45" s="84"/>
    </row>
    <row r="46" spans="1:55" ht="12.75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84"/>
      <c r="U46" s="87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84"/>
      <c r="AL46" s="93"/>
      <c r="AM46" s="93"/>
      <c r="AN46" s="93"/>
      <c r="AO46" s="93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</row>
    <row r="47" spans="1:55" ht="12.75" customHeight="1">
      <c r="A47" s="88" t="s">
        <v>440</v>
      </c>
      <c r="B47" s="84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84"/>
      <c r="U47" s="87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84"/>
      <c r="AL47" s="162" t="s">
        <v>315</v>
      </c>
      <c r="AM47" s="163"/>
      <c r="AN47" s="93"/>
      <c r="AO47" s="93"/>
      <c r="AP47" s="93"/>
      <c r="AQ47" s="93"/>
      <c r="AR47" s="93"/>
      <c r="AS47" s="93"/>
      <c r="AT47" s="84"/>
      <c r="AU47" s="84"/>
      <c r="AV47" s="84"/>
      <c r="AW47" s="84"/>
      <c r="AX47" s="84"/>
      <c r="AY47" s="84"/>
      <c r="AZ47" s="84"/>
      <c r="BA47" s="84"/>
      <c r="BB47" s="84"/>
      <c r="BC47" s="84"/>
    </row>
    <row r="48" spans="1:55" ht="51" customHeight="1">
      <c r="A48" s="94" t="s">
        <v>168</v>
      </c>
      <c r="B48" s="149" t="s">
        <v>17</v>
      </c>
      <c r="C48" s="10" t="s">
        <v>169</v>
      </c>
      <c r="D48" s="164" t="s">
        <v>170</v>
      </c>
      <c r="E48" s="164" t="s">
        <v>171</v>
      </c>
      <c r="F48" s="10" t="s">
        <v>172</v>
      </c>
      <c r="G48" s="95" t="s">
        <v>173</v>
      </c>
      <c r="H48" s="95" t="s">
        <v>174</v>
      </c>
      <c r="I48" s="95" t="s">
        <v>175</v>
      </c>
      <c r="J48" s="10" t="s">
        <v>19</v>
      </c>
      <c r="K48" s="10" t="s">
        <v>20</v>
      </c>
      <c r="L48" s="10" t="s">
        <v>21</v>
      </c>
      <c r="M48" s="10" t="s">
        <v>176</v>
      </c>
      <c r="N48" s="94" t="s">
        <v>177</v>
      </c>
      <c r="O48" s="94" t="s">
        <v>178</v>
      </c>
      <c r="P48" s="94" t="s">
        <v>179</v>
      </c>
      <c r="Q48" s="94" t="s">
        <v>180</v>
      </c>
      <c r="R48" s="95" t="s">
        <v>181</v>
      </c>
      <c r="S48" s="95" t="s">
        <v>381</v>
      </c>
      <c r="T48" s="94" t="s">
        <v>0</v>
      </c>
      <c r="U48" s="94" t="s">
        <v>3</v>
      </c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84"/>
      <c r="AL48" s="701" t="s">
        <v>168</v>
      </c>
      <c r="AM48" s="701" t="s">
        <v>18</v>
      </c>
      <c r="AN48" s="701" t="s">
        <v>172</v>
      </c>
      <c r="AO48" s="701" t="s">
        <v>201</v>
      </c>
      <c r="AP48" s="224" t="s">
        <v>354</v>
      </c>
      <c r="AQ48" s="102"/>
      <c r="AR48" s="225" t="s">
        <v>356</v>
      </c>
      <c r="AS48" s="166"/>
      <c r="AT48" s="84"/>
      <c r="AU48" s="84"/>
      <c r="AV48" s="84"/>
      <c r="AW48" s="84"/>
      <c r="AX48" s="84"/>
      <c r="AY48" s="84"/>
      <c r="AZ48" s="84"/>
      <c r="BA48" s="84"/>
      <c r="BB48" s="84"/>
      <c r="BC48" s="84"/>
    </row>
    <row r="49" spans="1:55" ht="15.75" customHeight="1">
      <c r="A49" s="103">
        <v>1</v>
      </c>
      <c r="B49" s="572" t="s">
        <v>641</v>
      </c>
      <c r="C49" s="574" t="s">
        <v>304</v>
      </c>
      <c r="D49" s="437" t="s">
        <v>270</v>
      </c>
      <c r="E49" s="10"/>
      <c r="F49" s="150"/>
      <c r="G49" s="108"/>
      <c r="H49" s="103"/>
      <c r="I49" s="252"/>
      <c r="J49" s="533" t="s">
        <v>80</v>
      </c>
      <c r="K49" s="170"/>
      <c r="L49" s="170"/>
      <c r="M49" s="170"/>
      <c r="N49" s="113"/>
      <c r="O49" s="113"/>
      <c r="P49" s="110"/>
      <c r="Q49" s="110"/>
      <c r="R49" s="110"/>
      <c r="S49" s="110"/>
      <c r="T49" s="110"/>
      <c r="U49" s="110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572" t="s">
        <v>641</v>
      </c>
      <c r="AK49" s="84"/>
      <c r="AL49" s="702"/>
      <c r="AM49" s="702"/>
      <c r="AN49" s="702"/>
      <c r="AO49" s="702"/>
      <c r="AP49" s="116" t="s">
        <v>202</v>
      </c>
      <c r="AQ49" s="116" t="s">
        <v>203</v>
      </c>
      <c r="AR49" s="116" t="s">
        <v>202</v>
      </c>
      <c r="AS49" s="116" t="s">
        <v>203</v>
      </c>
      <c r="AT49" s="84"/>
      <c r="AU49" s="84"/>
      <c r="AV49" s="84"/>
      <c r="AW49" s="84"/>
      <c r="AX49" s="84"/>
      <c r="AY49" s="84"/>
      <c r="AZ49" s="84"/>
      <c r="BA49" s="84"/>
      <c r="BB49" s="84"/>
      <c r="BC49" s="84"/>
    </row>
    <row r="50" spans="1:55" ht="15.75" customHeight="1">
      <c r="A50" s="103">
        <v>2</v>
      </c>
      <c r="B50" s="572" t="s">
        <v>642</v>
      </c>
      <c r="C50" s="581" t="s">
        <v>574</v>
      </c>
      <c r="D50" s="437" t="s">
        <v>339</v>
      </c>
      <c r="E50" s="10"/>
      <c r="F50" s="150"/>
      <c r="G50" s="108"/>
      <c r="H50" s="103"/>
      <c r="I50" s="252"/>
      <c r="J50" s="533" t="s">
        <v>258</v>
      </c>
      <c r="K50" s="170"/>
      <c r="L50" s="170"/>
      <c r="M50" s="170"/>
      <c r="N50" s="113"/>
      <c r="O50" s="113"/>
      <c r="P50" s="113"/>
      <c r="Q50" s="110"/>
      <c r="R50" s="110"/>
      <c r="S50" s="110"/>
      <c r="T50" s="110"/>
      <c r="U50" s="110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572" t="s">
        <v>642</v>
      </c>
      <c r="AK50" s="84"/>
      <c r="AL50" s="116">
        <v>1</v>
      </c>
      <c r="AM50" s="438" t="s">
        <v>270</v>
      </c>
      <c r="AN50" s="464">
        <v>4</v>
      </c>
      <c r="AO50" s="358" t="s">
        <v>533</v>
      </c>
      <c r="AP50" s="116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2</v>
      </c>
      <c r="AQ50" s="116">
        <f>COUNTIFS(Jadwal!$D$7:$D$503,AM50,Jadwal!$E$7:$E$503,"P",Jadwal!$K$7:$K$503,$AP$48)+COUNTIFS(Jadwal!$N$7:$N$503,AM50,Jadwal!$O$7:$O$503,"P",Jadwal!$U$7:$U$503,$AP$48)+COUNTIFS(Jadwal!$X$7:$X$503,AM50,Jadwal!$Y$7:$Y$503,"P",Jadwal!$AE$7:$AE$503,$AP$48)+COUNTIFS(Jadwal!$AH$7:$AH$503,AM50,Jadwal!$AI$7:$AI$503,"P",Jadwal!$AO$7:$AO$503,$AP$48)+COUNTIFS(Jadwal!$AR$7:$AR$503,AM50,Jadwal!$AS$7:$AS$503,"P",Jadwal!$AY$7:$AY$503,$AP$48)</f>
        <v>4</v>
      </c>
      <c r="AR50" s="116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2</v>
      </c>
      <c r="AS50" s="116">
        <f>COUNTIFS(Jadwal!$D$7:$D$503,AM50,Jadwal!$E$7:$E$503,"P",Jadwal!$K$7:$K$503,$AR$48)+COUNTIFS(Jadwal!$N$7:$N$503,AM50,Jadwal!$O$7:$O$503,"P",Jadwal!$U$7:$U$503,$AR$48)+COUNTIFS(Jadwal!$X$7:$X$503,AM50,Jadwal!$Y$7:$Y$503,"P",Jadwal!$AE$7:$AE$503,$AR$48)+COUNTIFS(Jadwal!$AH$7:$AH$503,AM50,Jadwal!$AI$7:$AI$503,"P",Jadwal!$AO$7:$AO$503,$AR$48)+COUNTIFS(Jadwal!$AR$7:$AR$503,AM50,Jadwal!$AS$7:$AS$503,"P",Jadwal!$AY$7:$AY$503,$AR$48)</f>
        <v>4</v>
      </c>
      <c r="AT50" s="84"/>
      <c r="AU50" s="84"/>
      <c r="AV50" s="84"/>
      <c r="AW50" s="84"/>
      <c r="AX50" s="84"/>
      <c r="AY50" s="84"/>
      <c r="AZ50" s="84"/>
      <c r="BA50" s="84"/>
      <c r="BB50" s="84"/>
      <c r="BC50" s="84"/>
    </row>
    <row r="51" spans="1:55" ht="15.75" customHeight="1">
      <c r="A51" s="103">
        <v>3</v>
      </c>
      <c r="B51" s="401" t="s">
        <v>643</v>
      </c>
      <c r="C51" s="445" t="s">
        <v>644</v>
      </c>
      <c r="D51" s="437" t="s">
        <v>355</v>
      </c>
      <c r="E51" s="10"/>
      <c r="F51" s="150"/>
      <c r="G51" s="108"/>
      <c r="H51" s="103"/>
      <c r="I51" s="252"/>
      <c r="J51" s="533" t="s">
        <v>86</v>
      </c>
      <c r="K51" s="170"/>
      <c r="L51" s="170"/>
      <c r="M51" s="170"/>
      <c r="N51" s="113"/>
      <c r="O51" s="113"/>
      <c r="P51" s="110"/>
      <c r="Q51" s="110"/>
      <c r="R51" s="110"/>
      <c r="S51" s="110"/>
      <c r="T51" s="409" t="s">
        <v>299</v>
      </c>
      <c r="U51" s="110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401" t="s">
        <v>643</v>
      </c>
      <c r="AK51" s="84"/>
      <c r="AL51" s="116">
        <v>2</v>
      </c>
      <c r="AM51" s="438" t="s">
        <v>339</v>
      </c>
      <c r="AN51" s="464">
        <v>3</v>
      </c>
      <c r="AO51" s="358" t="s">
        <v>398</v>
      </c>
      <c r="AP51" s="116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3</v>
      </c>
      <c r="AQ51" s="116">
        <f>COUNTIFS(Jadwal!$D$7:$D$503,AM51,Jadwal!$E$7:$E$503,"P",Jadwal!$K$7:$K$503,$AP$48)+COUNTIFS(Jadwal!$N$7:$N$503,AM51,Jadwal!$O$7:$O$503,"P",Jadwal!$U$7:$U$503,$AP$48)+COUNTIFS(Jadwal!$X$7:$X$503,AM51,Jadwal!$Y$7:$Y$503,"P",Jadwal!$AE$7:$AE$503,$AP$48)+COUNTIFS(Jadwal!$AH$7:$AH$503,AM51,Jadwal!$AI$7:$AI$503,"P",Jadwal!$AO$7:$AO$503,$AP$48)+COUNTIFS(Jadwal!$AR$7:$AR$503,AM51,Jadwal!$AS$7:$AS$503,"P",Jadwal!$AY$7:$AY$503,$AP$48)</f>
        <v>0</v>
      </c>
      <c r="AR51" s="116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3</v>
      </c>
      <c r="AS51" s="116">
        <f>COUNTIFS(Jadwal!$D$7:$D$503,AM51,Jadwal!$E$7:$E$503,"P",Jadwal!$K$7:$K$503,$AR$48)+COUNTIFS(Jadwal!$N$7:$N$503,AM51,Jadwal!$O$7:$O$503,"P",Jadwal!$U$7:$U$503,$AR$48)+COUNTIFS(Jadwal!$X$7:$X$503,AM51,Jadwal!$Y$7:$Y$503,"P",Jadwal!$AE$7:$AE$503,$AR$48)+COUNTIFS(Jadwal!$AH$7:$AH$503,AM51,Jadwal!$AI$7:$AI$503,"P",Jadwal!$AO$7:$AO$503,$AR$48)+COUNTIFS(Jadwal!$AR$7:$AR$503,AM51,Jadwal!$AS$7:$AS$503,"P",Jadwal!$AY$7:$AY$503,$AR$48)</f>
        <v>0</v>
      </c>
      <c r="AT51" s="84"/>
      <c r="AU51" s="84"/>
      <c r="AV51" s="84"/>
      <c r="AW51" s="84"/>
      <c r="AX51" s="84"/>
      <c r="AY51" s="84"/>
      <c r="AZ51" s="84"/>
      <c r="BA51" s="84"/>
      <c r="BB51" s="84"/>
      <c r="BC51" s="84"/>
    </row>
    <row r="52" spans="1:55" ht="15.75" customHeight="1">
      <c r="A52" s="103">
        <v>4</v>
      </c>
      <c r="B52" s="401" t="s">
        <v>645</v>
      </c>
      <c r="C52" s="445" t="s">
        <v>646</v>
      </c>
      <c r="D52" s="437" t="s">
        <v>647</v>
      </c>
      <c r="E52" s="10"/>
      <c r="F52" s="150"/>
      <c r="G52" s="108"/>
      <c r="H52" s="103"/>
      <c r="I52" s="252"/>
      <c r="J52" s="533" t="s">
        <v>91</v>
      </c>
      <c r="K52" s="170"/>
      <c r="L52" s="170"/>
      <c r="M52" s="170"/>
      <c r="N52" s="113"/>
      <c r="O52" s="113"/>
      <c r="P52" s="110"/>
      <c r="Q52" s="110"/>
      <c r="R52" s="110"/>
      <c r="S52" s="110"/>
      <c r="T52" s="409" t="s">
        <v>273</v>
      </c>
      <c r="U52" s="110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401" t="s">
        <v>648</v>
      </c>
      <c r="AK52" s="84"/>
      <c r="AL52" s="116">
        <v>3</v>
      </c>
      <c r="AM52" s="438" t="s">
        <v>355</v>
      </c>
      <c r="AN52" s="464">
        <v>3</v>
      </c>
      <c r="AO52" s="605" t="s">
        <v>551</v>
      </c>
      <c r="AP52" s="116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3</v>
      </c>
      <c r="AQ52" s="116">
        <f>COUNTIFS(Jadwal!$D$7:$D$503,AM52,Jadwal!$E$7:$E$503,"P",Jadwal!$K$7:$K$503,$AP$48)+COUNTIFS(Jadwal!$N$7:$N$503,AM52,Jadwal!$O$7:$O$503,"P",Jadwal!$U$7:$U$503,$AP$48)+COUNTIFS(Jadwal!$X$7:$X$503,AM52,Jadwal!$Y$7:$Y$503,"P",Jadwal!$AE$7:$AE$503,$AP$48)+COUNTIFS(Jadwal!$AH$7:$AH$503,AM52,Jadwal!$AI$7:$AI$503,"P",Jadwal!$AO$7:$AO$503,$AP$48)+COUNTIFS(Jadwal!$AR$7:$AR$503,AM52,Jadwal!$AS$7:$AS$503,"P",Jadwal!$AY$7:$AY$503,$AP$48)</f>
        <v>2</v>
      </c>
      <c r="AR52" s="116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3</v>
      </c>
      <c r="AS52" s="116">
        <f>COUNTIFS(Jadwal!$D$7:$D$503,AM52,Jadwal!$E$7:$E$503,"P",Jadwal!$K$7:$K$503,$AR$48)+COUNTIFS(Jadwal!$N$7:$N$503,AM52,Jadwal!$O$7:$O$503,"P",Jadwal!$U$7:$U$503,$AR$48)+COUNTIFS(Jadwal!$X$7:$X$503,AM52,Jadwal!$Y$7:$Y$503,"P",Jadwal!$AE$7:$AE$503,$AR$48)+COUNTIFS(Jadwal!$AH$7:$AH$503,AM52,Jadwal!$AI$7:$AI$503,"P",Jadwal!$AO$7:$AO$503,$AR$48)+COUNTIFS(Jadwal!$AR$7:$AR$503,AM52,Jadwal!$AS$7:$AS$503,"P",Jadwal!$AY$7:$AY$503,$AR$48)</f>
        <v>2</v>
      </c>
      <c r="AT52" s="84"/>
      <c r="AU52" s="84"/>
      <c r="AV52" s="84"/>
      <c r="AW52" s="84"/>
      <c r="AX52" s="84"/>
      <c r="AY52" s="84"/>
      <c r="AZ52" s="84"/>
      <c r="BA52" s="84"/>
      <c r="BB52" s="84"/>
      <c r="BC52" s="84"/>
    </row>
    <row r="53" spans="1:55" ht="15.75" customHeight="1">
      <c r="A53" s="103">
        <v>5</v>
      </c>
      <c r="B53" s="401" t="s">
        <v>650</v>
      </c>
      <c r="C53" s="250" t="s">
        <v>651</v>
      </c>
      <c r="D53" s="437" t="s">
        <v>624</v>
      </c>
      <c r="E53" s="10"/>
      <c r="F53" s="150"/>
      <c r="G53" s="108"/>
      <c r="H53" s="103"/>
      <c r="I53" s="252"/>
      <c r="J53" s="618" t="s">
        <v>91</v>
      </c>
      <c r="K53" s="619"/>
      <c r="L53" s="170"/>
      <c r="M53" s="170"/>
      <c r="N53" s="113"/>
      <c r="O53" s="113"/>
      <c r="P53" s="110"/>
      <c r="Q53" s="110"/>
      <c r="R53" s="110"/>
      <c r="S53" s="110"/>
      <c r="T53" s="409" t="s">
        <v>512</v>
      </c>
      <c r="U53" s="110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401" t="s">
        <v>652</v>
      </c>
      <c r="AK53" s="84"/>
      <c r="AL53" s="116">
        <v>4</v>
      </c>
      <c r="AM53" s="438" t="s">
        <v>647</v>
      </c>
      <c r="AN53" s="464">
        <v>3</v>
      </c>
      <c r="AO53" s="605" t="s">
        <v>551</v>
      </c>
      <c r="AP53" s="116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3</v>
      </c>
      <c r="AQ53" s="116">
        <f>COUNTIFS(Jadwal!$D$7:$D$503,AM53,Jadwal!$E$7:$E$503,"P",Jadwal!$K$7:$K$503,$AP$48)+COUNTIFS(Jadwal!$N$7:$N$503,AM53,Jadwal!$O$7:$O$503,"P",Jadwal!$U$7:$U$503,$AP$48)+COUNTIFS(Jadwal!$X$7:$X$503,AM53,Jadwal!$Y$7:$Y$503,"P",Jadwal!$AE$7:$AE$503,$AP$48)+COUNTIFS(Jadwal!$AH$7:$AH$503,AM53,Jadwal!$AI$7:$AI$503,"P",Jadwal!$AO$7:$AO$503,$AP$48)+COUNTIFS(Jadwal!$AR$7:$AR$503,AM53,Jadwal!$AS$7:$AS$503,"P",Jadwal!$AY$7:$AY$503,$AP$48)</f>
        <v>2</v>
      </c>
      <c r="AR53" s="116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3</v>
      </c>
      <c r="AS53" s="116">
        <f>COUNTIFS(Jadwal!$D$7:$D$503,AM53,Jadwal!$E$7:$E$503,"P",Jadwal!$K$7:$K$503,$AR$48)+COUNTIFS(Jadwal!$N$7:$N$503,AM53,Jadwal!$O$7:$O$503,"P",Jadwal!$U$7:$U$503,$AR$48)+COUNTIFS(Jadwal!$X$7:$X$503,AM53,Jadwal!$Y$7:$Y$503,"P",Jadwal!$AE$7:$AE$503,$AR$48)+COUNTIFS(Jadwal!$AH$7:$AH$503,AM53,Jadwal!$AI$7:$AI$503,"P",Jadwal!$AO$7:$AO$503,$AR$48)+COUNTIFS(Jadwal!$AR$7:$AR$503,AM53,Jadwal!$AS$7:$AS$503,"P",Jadwal!$AY$7:$AY$503,$AR$48)</f>
        <v>2</v>
      </c>
      <c r="AT53" s="84"/>
      <c r="AU53" s="84"/>
      <c r="AV53" s="84"/>
      <c r="AW53" s="84"/>
      <c r="AX53" s="84"/>
      <c r="AY53" s="84"/>
      <c r="AZ53" s="84"/>
      <c r="BA53" s="84"/>
      <c r="BB53" s="84"/>
      <c r="BC53" s="84"/>
    </row>
    <row r="54" spans="1:55" ht="15.75" customHeight="1">
      <c r="A54" s="103">
        <v>6</v>
      </c>
      <c r="B54" s="401" t="s">
        <v>639</v>
      </c>
      <c r="C54" s="408" t="s">
        <v>640</v>
      </c>
      <c r="D54" s="437" t="s">
        <v>305</v>
      </c>
      <c r="E54" s="10"/>
      <c r="F54" s="150"/>
      <c r="G54" s="108"/>
      <c r="H54" s="103"/>
      <c r="I54" s="252"/>
      <c r="J54" s="480" t="s">
        <v>80</v>
      </c>
      <c r="K54" s="170"/>
      <c r="L54" s="170"/>
      <c r="M54" s="111"/>
      <c r="N54" s="113"/>
      <c r="O54" s="113"/>
      <c r="P54" s="110"/>
      <c r="Q54" s="110"/>
      <c r="R54" s="110"/>
      <c r="S54" s="110"/>
      <c r="T54" s="409" t="s">
        <v>273</v>
      </c>
      <c r="U54" s="110"/>
      <c r="V54" s="110"/>
      <c r="W54" s="110"/>
      <c r="X54" s="110"/>
      <c r="Y54" s="110">
        <v>0</v>
      </c>
      <c r="Z54" s="155">
        <v>0</v>
      </c>
      <c r="AA54" s="155">
        <v>0</v>
      </c>
      <c r="AB54" s="155">
        <v>0</v>
      </c>
      <c r="AC54" s="155">
        <v>0</v>
      </c>
      <c r="AD54" s="156">
        <v>0</v>
      </c>
      <c r="AE54" s="156">
        <v>0</v>
      </c>
      <c r="AF54" s="93"/>
      <c r="AG54" s="93"/>
      <c r="AH54" s="93"/>
      <c r="AI54" s="93"/>
      <c r="AJ54" s="401" t="s">
        <v>639</v>
      </c>
      <c r="AK54" s="84"/>
      <c r="AL54" s="116">
        <v>5</v>
      </c>
      <c r="AM54" s="624" t="s">
        <v>624</v>
      </c>
      <c r="AN54" s="464">
        <v>3</v>
      </c>
      <c r="AO54" s="605" t="s">
        <v>551</v>
      </c>
      <c r="AP54" s="116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3</v>
      </c>
      <c r="AQ54" s="116">
        <f>COUNTIFS(Jadwal!$D$7:$D$503,AM54,Jadwal!$E$7:$E$503,"P",Jadwal!$K$7:$K$503,$AP$48)+COUNTIFS(Jadwal!$N$7:$N$503,AM54,Jadwal!$O$7:$O$503,"P",Jadwal!$U$7:$U$503,$AP$48)+COUNTIFS(Jadwal!$X$7:$X$503,AM54,Jadwal!$Y$7:$Y$503,"P",Jadwal!$AE$7:$AE$503,$AP$48)+COUNTIFS(Jadwal!$AH$7:$AH$503,AM54,Jadwal!$AI$7:$AI$503,"P",Jadwal!$AO$7:$AO$503,$AP$48)+COUNTIFS(Jadwal!$AR$7:$AR$503,AM54,Jadwal!$AS$7:$AS$503,"P",Jadwal!$AY$7:$AY$503,$AP$48)</f>
        <v>2</v>
      </c>
      <c r="AR54" s="116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3</v>
      </c>
      <c r="AS54" s="116">
        <f>COUNTIFS(Jadwal!$D$7:$D$503,AM54,Jadwal!$E$7:$E$503,"P",Jadwal!$K$7:$K$503,$AR$48)+COUNTIFS(Jadwal!$N$7:$N$503,AM54,Jadwal!$O$7:$O$503,"P",Jadwal!$U$7:$U$503,$AR$48)+COUNTIFS(Jadwal!$X$7:$X$503,AM54,Jadwal!$Y$7:$Y$503,"P",Jadwal!$AE$7:$AE$503,$AR$48)+COUNTIFS(Jadwal!$AH$7:$AH$503,AM54,Jadwal!$AI$7:$AI$503,"P",Jadwal!$AO$7:$AO$503,$AR$48)+COUNTIFS(Jadwal!$AR$7:$AR$503,AM54,Jadwal!$AS$7:$AS$503,"P",Jadwal!$AY$7:$AY$503,$AR$48)</f>
        <v>2</v>
      </c>
      <c r="AT54" s="84"/>
      <c r="AU54" s="84"/>
      <c r="AV54" s="84"/>
      <c r="AW54" s="84"/>
      <c r="AX54" s="84"/>
      <c r="AY54" s="84"/>
      <c r="AZ54" s="84"/>
      <c r="BA54" s="84"/>
      <c r="BB54" s="84"/>
      <c r="BC54" s="84"/>
    </row>
    <row r="55" spans="1:55" ht="15.75" customHeight="1">
      <c r="A55" s="103">
        <v>7</v>
      </c>
      <c r="B55" s="528"/>
      <c r="C55" s="528"/>
      <c r="D55" s="10"/>
      <c r="E55" s="10"/>
      <c r="F55" s="150"/>
      <c r="G55" s="108"/>
      <c r="H55" s="103"/>
      <c r="I55" s="252"/>
      <c r="J55" s="547"/>
      <c r="K55" s="170"/>
      <c r="L55" s="170"/>
      <c r="M55" s="170"/>
      <c r="N55" s="113"/>
      <c r="O55" s="110"/>
      <c r="P55" s="110"/>
      <c r="Q55" s="110"/>
      <c r="R55" s="110"/>
      <c r="S55" s="110"/>
      <c r="T55" s="110"/>
      <c r="U55" s="110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627"/>
      <c r="AK55" s="84"/>
      <c r="AL55" s="116">
        <v>6</v>
      </c>
      <c r="AM55" s="438" t="s">
        <v>305</v>
      </c>
      <c r="AN55" s="464">
        <v>3</v>
      </c>
      <c r="AO55" s="358" t="s">
        <v>551</v>
      </c>
      <c r="AP55" s="116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3</v>
      </c>
      <c r="AQ55" s="116">
        <f>COUNTIFS(Jadwal!$D$7:$D$503,AM55,Jadwal!$E$7:$E$503,"P",Jadwal!$K$7:$K$503,$AP$48)+COUNTIFS(Jadwal!$N$7:$N$503,AM55,Jadwal!$O$7:$O$503,"P",Jadwal!$U$7:$U$503,$AP$48)+COUNTIFS(Jadwal!$X$7:$X$503,AM55,Jadwal!$Y$7:$Y$503,"P",Jadwal!$AE$7:$AE$503,$AP$48)+COUNTIFS(Jadwal!$AH$7:$AH$503,AM55,Jadwal!$AI$7:$AI$503,"P",Jadwal!$AO$7:$AO$503,$AP$48)+COUNTIFS(Jadwal!$AR$7:$AR$503,AM55,Jadwal!$AS$7:$AS$503,"P",Jadwal!$AY$7:$AY$503,$AP$48)</f>
        <v>2</v>
      </c>
      <c r="AR55" s="116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3</v>
      </c>
      <c r="AS55" s="116">
        <f>COUNTIFS(Jadwal!$D$7:$D$503,AM55,Jadwal!$E$7:$E$503,"P",Jadwal!$K$7:$K$503,$AR$48)+COUNTIFS(Jadwal!$N$7:$N$503,AM55,Jadwal!$O$7:$O$503,"P",Jadwal!$U$7:$U$503,$AR$48)+COUNTIFS(Jadwal!$X$7:$X$503,AM55,Jadwal!$Y$7:$Y$503,"P",Jadwal!$AE$7:$AE$503,$AR$48)+COUNTIFS(Jadwal!$AH$7:$AH$503,AM55,Jadwal!$AI$7:$AI$503,"P",Jadwal!$AO$7:$AO$503,$AR$48)+COUNTIFS(Jadwal!$AR$7:$AR$503,AM55,Jadwal!$AS$7:$AS$503,"P",Jadwal!$AY$7:$AY$503,$AR$48)</f>
        <v>2</v>
      </c>
      <c r="AT55" s="84"/>
      <c r="AU55" s="84"/>
      <c r="AV55" s="84"/>
      <c r="AW55" s="84"/>
      <c r="AX55" s="84"/>
      <c r="AY55" s="84"/>
      <c r="AZ55" s="84"/>
      <c r="BA55" s="84"/>
      <c r="BB55" s="84"/>
      <c r="BC55" s="84"/>
    </row>
    <row r="56" spans="1:55" ht="15.75" customHeight="1">
      <c r="A56" s="103">
        <v>8</v>
      </c>
      <c r="B56" s="528"/>
      <c r="C56" s="243"/>
      <c r="D56" s="94"/>
      <c r="E56" s="103"/>
      <c r="F56" s="103"/>
      <c r="G56" s="111"/>
      <c r="H56" s="111"/>
      <c r="I56" s="103"/>
      <c r="J56" s="547"/>
      <c r="K56" s="103"/>
      <c r="L56" s="111"/>
      <c r="M56" s="111"/>
      <c r="N56" s="111"/>
      <c r="O56" s="103"/>
      <c r="P56" s="103"/>
      <c r="Q56" s="110"/>
      <c r="R56" s="110"/>
      <c r="S56" s="110"/>
      <c r="T56" s="103"/>
      <c r="U56" s="110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627"/>
      <c r="AK56" s="84"/>
      <c r="AL56" s="116">
        <v>7</v>
      </c>
      <c r="AM56" s="10"/>
      <c r="AN56" s="628"/>
      <c r="AO56" s="116"/>
      <c r="AP56" s="116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0</v>
      </c>
      <c r="AQ56" s="116">
        <f>COUNTIFS(Jadwal!$D$7:$D$503,AM56,Jadwal!$E$7:$E$503,"P",Jadwal!$K$7:$K$503,$AP$48)+COUNTIFS(Jadwal!$N$7:$N$503,AM56,Jadwal!$O$7:$O$503,"P",Jadwal!$U$7:$U$503,$AP$48)+COUNTIFS(Jadwal!$X$7:$X$503,AM56,Jadwal!$Y$7:$Y$503,"P",Jadwal!$AE$7:$AE$503,$AP$48)+COUNTIFS(Jadwal!$AH$7:$AH$503,AM56,Jadwal!$AI$7:$AI$503,"P",Jadwal!$AO$7:$AO$503,$AP$48)+COUNTIFS(Jadwal!$AR$7:$AR$503,AM56,Jadwal!$AS$7:$AS$503,"P",Jadwal!$AY$7:$AY$503,$AP$48)</f>
        <v>0</v>
      </c>
      <c r="AR56" s="116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0</v>
      </c>
      <c r="AS56" s="116">
        <f>COUNTIFS(Jadwal!$D$7:$D$503,AM56,Jadwal!$E$7:$E$503,"P",Jadwal!$K$7:$K$503,$AR$48)+COUNTIFS(Jadwal!$N$7:$N$503,AM56,Jadwal!$O$7:$O$503,"P",Jadwal!$U$7:$U$503,$AR$48)+COUNTIFS(Jadwal!$X$7:$X$503,AM56,Jadwal!$Y$7:$Y$503,"P",Jadwal!$AE$7:$AE$503,$AR$48)+COUNTIFS(Jadwal!$AH$7:$AH$503,AM56,Jadwal!$AI$7:$AI$503,"P",Jadwal!$AO$7:$AO$503,$AR$48)+COUNTIFS(Jadwal!$AR$7:$AR$503,AM56,Jadwal!$AS$7:$AS$503,"P",Jadwal!$AY$7:$AY$503,$AR$48)</f>
        <v>0</v>
      </c>
      <c r="AT56" s="84"/>
      <c r="AU56" s="84"/>
      <c r="AV56" s="84"/>
      <c r="AW56" s="84"/>
      <c r="AX56" s="84"/>
      <c r="AY56" s="84"/>
      <c r="AZ56" s="84"/>
      <c r="BA56" s="84"/>
      <c r="BB56" s="84"/>
      <c r="BC56" s="84"/>
    </row>
    <row r="57" spans="1:55" ht="15.75" customHeight="1">
      <c r="A57" s="103">
        <v>9</v>
      </c>
      <c r="B57" s="103"/>
      <c r="C57" s="103"/>
      <c r="D57" s="94"/>
      <c r="E57" s="103"/>
      <c r="F57" s="103"/>
      <c r="G57" s="111"/>
      <c r="H57" s="111"/>
      <c r="I57" s="103"/>
      <c r="J57" s="111"/>
      <c r="K57" s="103"/>
      <c r="L57" s="111"/>
      <c r="M57" s="111"/>
      <c r="N57" s="111"/>
      <c r="O57" s="103"/>
      <c r="P57" s="103"/>
      <c r="Q57" s="110"/>
      <c r="R57" s="110"/>
      <c r="S57" s="110"/>
      <c r="T57" s="103"/>
      <c r="U57" s="110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84"/>
      <c r="AL57" s="116">
        <v>8</v>
      </c>
      <c r="AM57" s="94"/>
      <c r="AN57" s="628"/>
      <c r="AO57" s="116"/>
      <c r="AP57" s="116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0</v>
      </c>
      <c r="AQ57" s="116">
        <f>COUNTIFS(Jadwal!$D$7:$D$503,AM57,Jadwal!$E$7:$E$503,"P",Jadwal!$K$7:$K$503,$AP$48)+COUNTIFS(Jadwal!$N$7:$N$503,AM57,Jadwal!$O$7:$O$503,"P",Jadwal!$U$7:$U$503,$AP$48)+COUNTIFS(Jadwal!$X$7:$X$503,AM57,Jadwal!$Y$7:$Y$503,"P",Jadwal!$AE$7:$AE$503,$AP$48)+COUNTIFS(Jadwal!$AH$7:$AH$503,AM57,Jadwal!$AI$7:$AI$503,"P",Jadwal!$AO$7:$AO$503,$AP$48)+COUNTIFS(Jadwal!$AR$7:$AR$503,AM57,Jadwal!$AS$7:$AS$503,"P",Jadwal!$AY$7:$AY$503,$AP$48)</f>
        <v>0</v>
      </c>
      <c r="AR57" s="116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0</v>
      </c>
      <c r="AS57" s="116">
        <f>COUNTIFS(Jadwal!$D$7:$D$503,AM57,Jadwal!$E$7:$E$503,"P",Jadwal!$K$7:$K$503,$AR$48)+COUNTIFS(Jadwal!$N$7:$N$503,AM57,Jadwal!$O$7:$O$503,"P",Jadwal!$U$7:$U$503,$AR$48)+COUNTIFS(Jadwal!$X$7:$X$503,AM57,Jadwal!$Y$7:$Y$503,"P",Jadwal!$AE$7:$AE$503,$AR$48)+COUNTIFS(Jadwal!$AH$7:$AH$503,AM57,Jadwal!$AI$7:$AI$503,"P",Jadwal!$AO$7:$AO$503,$AR$48)+COUNTIFS(Jadwal!$AR$7:$AR$503,AM57,Jadwal!$AS$7:$AS$503,"P",Jadwal!$AY$7:$AY$503,$AR$48)</f>
        <v>0</v>
      </c>
      <c r="AT57" s="84"/>
      <c r="AU57" s="84"/>
      <c r="AV57" s="84"/>
      <c r="AW57" s="84"/>
      <c r="AX57" s="84"/>
      <c r="AY57" s="84"/>
      <c r="AZ57" s="84"/>
      <c r="BA57" s="84"/>
      <c r="BB57" s="84"/>
      <c r="BC57" s="84"/>
    </row>
    <row r="58" spans="1:55" ht="12.75" customHeight="1">
      <c r="A58" s="103">
        <v>10</v>
      </c>
      <c r="B58" s="103"/>
      <c r="C58" s="103"/>
      <c r="D58" s="94"/>
      <c r="E58" s="103"/>
      <c r="F58" s="103"/>
      <c r="G58" s="111"/>
      <c r="H58" s="111"/>
      <c r="I58" s="103"/>
      <c r="J58" s="111"/>
      <c r="K58" s="103"/>
      <c r="L58" s="111"/>
      <c r="M58" s="111"/>
      <c r="N58" s="111"/>
      <c r="O58" s="103"/>
      <c r="P58" s="103"/>
      <c r="Q58" s="110"/>
      <c r="R58" s="110"/>
      <c r="S58" s="110"/>
      <c r="T58" s="103"/>
      <c r="U58" s="110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84"/>
      <c r="AL58" s="116">
        <v>9</v>
      </c>
      <c r="AM58" s="10"/>
      <c r="AN58" s="116"/>
      <c r="AO58" s="116"/>
      <c r="AP58" s="116">
        <f>COUNTIFS(Jadwal!$D$7:$D$503,AM58,Jadwal!$E$7:$E$503,"T",Jadwal!$K$7:$K$503,$AP$48)+COUNTIFS(Jadwal!$N$7:$N$503,AM58,Jadwal!$O$7:$O$503,"T",Jadwal!$U$7:$U$503,$AP$48)+COUNTIFS(Jadwal!$X$7:$X$503,AM58,Jadwal!$Y$7:$Y$503,"T",Jadwal!$AE$7:$AE$503,$AP$48)+COUNTIFS(Jadwal!$AH$7:$AH$503,AM58,Jadwal!$AI$7:$AI$503,"T",Jadwal!$AO$7:$AO$503,$AP$48)+COUNTIFS(Jadwal!$AR$7:$AR$503,AM58,Jadwal!$AS$7:$AS$503,"T",Jadwal!$AY$7:$AY$503,$AP$48)</f>
        <v>0</v>
      </c>
      <c r="AQ58" s="116">
        <f>COUNTIFS(Jadwal!$D$7:$D$503,AM58,Jadwal!$E$7:$E$503,"P",Jadwal!$K$7:$K$503,$AP$48)+COUNTIFS(Jadwal!$N$7:$N$503,AM58,Jadwal!$O$7:$O$503,"P",Jadwal!$U$7:$U$503,$AP$48)+COUNTIFS(Jadwal!$X$7:$X$503,AM58,Jadwal!$Y$7:$Y$503,"P",Jadwal!$AE$7:$AE$503,$AP$48)+COUNTIFS(Jadwal!$AH$7:$AH$503,AM58,Jadwal!$AI$7:$AI$503,"P",Jadwal!$AO$7:$AO$503,$AP$48)+COUNTIFS(Jadwal!$AR$7:$AR$503,AM58,Jadwal!$AS$7:$AS$503,"P",Jadwal!$AY$7:$AY$503,$AP$48)</f>
        <v>0</v>
      </c>
      <c r="AR58" s="116">
        <f>COUNTIFS(Jadwal!$D$7:$D$503,AM58,Jadwal!$E$7:$E$503,"T",Jadwal!$K$7:$K$503,$AR$48)+COUNTIFS(Jadwal!$N$7:$N$503,AM58,Jadwal!$O$7:$O$503,"T",Jadwal!$U$7:$U$503,$AR$48)+COUNTIFS(Jadwal!$X$7:$X$503,AM58,Jadwal!$Y$7:$Y$503,"T",Jadwal!$AE$7:$AE$503,$AR$48)+COUNTIFS(Jadwal!$AH$7:$AH$503,AM58,Jadwal!$AI$7:$AI$503,"T",Jadwal!$AO$7:$AO$503,$AR$48)+COUNTIFS(Jadwal!$AR$7:$AR$503,AM58,Jadwal!$AS$7:$AS$503,"T",Jadwal!$AY$7:$AY$503,$AR$48)</f>
        <v>0</v>
      </c>
      <c r="AS58" s="116">
        <f>COUNTIFS(Jadwal!$D$7:$D$503,AM58,Jadwal!$E$7:$E$503,"P",Jadwal!$K$7:$K$503,$AR$48)+COUNTIFS(Jadwal!$N$7:$N$503,AM58,Jadwal!$O$7:$O$503,"P",Jadwal!$U$7:$U$503,$AR$48)+COUNTIFS(Jadwal!$X$7:$X$503,AM58,Jadwal!$Y$7:$Y$503,"P",Jadwal!$AE$7:$AE$503,$AR$48)+COUNTIFS(Jadwal!$AH$7:$AH$503,AM58,Jadwal!$AI$7:$AI$503,"P",Jadwal!$AO$7:$AO$503,$AR$48)+COUNTIFS(Jadwal!$AR$7:$AR$503,AM58,Jadwal!$AS$7:$AS$503,"P",Jadwal!$AY$7:$AY$503,$AR$48)</f>
        <v>0</v>
      </c>
      <c r="AT58" s="84"/>
      <c r="AU58" s="84"/>
      <c r="AV58" s="84"/>
      <c r="AW58" s="84"/>
      <c r="AX58" s="84"/>
      <c r="AY58" s="84"/>
      <c r="AZ58" s="84"/>
      <c r="BA58" s="84"/>
      <c r="BB58" s="84"/>
      <c r="BC58" s="84"/>
    </row>
    <row r="59" spans="1:55" ht="12.75" customHeight="1">
      <c r="A59" s="84"/>
      <c r="B59" s="84"/>
      <c r="C59" s="84"/>
      <c r="D59" s="85"/>
      <c r="E59" s="84"/>
      <c r="F59" s="84"/>
      <c r="G59" s="86"/>
      <c r="H59" s="86"/>
      <c r="I59" s="84"/>
      <c r="J59" s="86"/>
      <c r="K59" s="84"/>
      <c r="L59" s="86"/>
      <c r="M59" s="86"/>
      <c r="N59" s="86"/>
      <c r="O59" s="84"/>
      <c r="P59" s="84"/>
      <c r="Q59" s="87"/>
      <c r="R59" s="87"/>
      <c r="S59" s="87"/>
      <c r="T59" s="84"/>
      <c r="U59" s="87"/>
      <c r="V59" s="87"/>
      <c r="W59" s="87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116">
        <v>10</v>
      </c>
      <c r="AM59" s="13"/>
      <c r="AN59" s="116"/>
      <c r="AO59" s="116"/>
      <c r="AP59" s="116">
        <f>COUNTIFS(Jadwal!$D$7:$D$503,AM59,Jadwal!$E$7:$E$503,"T",Jadwal!$K$7:$K$503,$AP$48)+COUNTIFS(Jadwal!$N$7:$N$503,AM59,Jadwal!$O$7:$O$503,"T",Jadwal!$U$7:$U$503,$AP$48)+COUNTIFS(Jadwal!$X$7:$X$503,AM59,Jadwal!$Y$7:$Y$503,"T",Jadwal!$AE$7:$AE$503,$AP$48)+COUNTIFS(Jadwal!$AH$7:$AH$503,AM59,Jadwal!$AI$7:$AI$503,"T",Jadwal!$AO$7:$AO$503,$AP$48)+COUNTIFS(Jadwal!$AR$7:$AR$503,AM59,Jadwal!$AS$7:$AS$503,"T",Jadwal!$AY$7:$AY$503,$AP$48)</f>
        <v>0</v>
      </c>
      <c r="AQ59" s="116">
        <f>COUNTIFS(Jadwal!$D$7:$D$503,AM59,Jadwal!$E$7:$E$503,"P",Jadwal!$K$7:$K$503,$AP$48)+COUNTIFS(Jadwal!$N$7:$N$503,AM59,Jadwal!$O$7:$O$503,"P",Jadwal!$U$7:$U$503,$AP$48)+COUNTIFS(Jadwal!$X$7:$X$503,AM59,Jadwal!$Y$7:$Y$503,"P",Jadwal!$AE$7:$AE$503,$AP$48)+COUNTIFS(Jadwal!$AH$7:$AH$503,AM59,Jadwal!$AI$7:$AI$503,"P",Jadwal!$AO$7:$AO$503,$AP$48)+COUNTIFS(Jadwal!$AR$7:$AR$503,AM59,Jadwal!$AS$7:$AS$503,"P",Jadwal!$AY$7:$AY$503,$AP$48)</f>
        <v>0</v>
      </c>
      <c r="AR59" s="116">
        <f>COUNTIFS(Jadwal!$D$7:$D$503,AM59,Jadwal!$E$7:$E$503,"T",Jadwal!$K$7:$K$503,$AR$48)+COUNTIFS(Jadwal!$N$7:$N$503,AM59,Jadwal!$O$7:$O$503,"T",Jadwal!$U$7:$U$503,$AR$48)+COUNTIFS(Jadwal!$X$7:$X$503,AM59,Jadwal!$Y$7:$Y$503,"T",Jadwal!$AE$7:$AE$503,$AR$48)+COUNTIFS(Jadwal!$AH$7:$AH$503,AM59,Jadwal!$AI$7:$AI$503,"T",Jadwal!$AO$7:$AO$503,$AR$48)+COUNTIFS(Jadwal!$AR$7:$AR$503,AM59,Jadwal!$AS$7:$AS$503,"T",Jadwal!$AY$7:$AY$503,$AR$48)</f>
        <v>0</v>
      </c>
      <c r="AS59" s="116">
        <f>COUNTIFS(Jadwal!$D$7:$D$503,AM59,Jadwal!$E$7:$E$503,"P",Jadwal!$K$7:$K$503,$AR$48)+COUNTIFS(Jadwal!$N$7:$N$503,AM59,Jadwal!$O$7:$O$503,"P",Jadwal!$U$7:$U$503,$AR$48)+COUNTIFS(Jadwal!$X$7:$X$503,AM59,Jadwal!$Y$7:$Y$503,"P",Jadwal!$AE$7:$AE$503,$AR$48)+COUNTIFS(Jadwal!$AH$7:$AH$503,AM59,Jadwal!$AI$7:$AI$503,"P",Jadwal!$AO$7:$AO$503,$AR$48)+COUNTIFS(Jadwal!$AR$7:$AR$503,AM59,Jadwal!$AS$7:$AS$503,"P",Jadwal!$AY$7:$AY$503,$AR$48)</f>
        <v>0</v>
      </c>
      <c r="AT59" s="84"/>
      <c r="AU59" s="84"/>
      <c r="AV59" s="84"/>
      <c r="AW59" s="84"/>
      <c r="AX59" s="84"/>
      <c r="AY59" s="84"/>
      <c r="AZ59" s="84"/>
      <c r="BA59" s="84"/>
      <c r="BB59" s="84"/>
      <c r="BC59" s="84"/>
    </row>
    <row r="60" spans="1:55" ht="12.75" customHeight="1">
      <c r="A60" s="84"/>
      <c r="B60" s="84"/>
      <c r="C60" s="84"/>
      <c r="D60" s="85"/>
      <c r="E60" s="84"/>
      <c r="F60" s="84"/>
      <c r="G60" s="86"/>
      <c r="H60" s="86"/>
      <c r="I60" s="84"/>
      <c r="J60" s="86"/>
      <c r="K60" s="84"/>
      <c r="L60" s="86"/>
      <c r="M60" s="86"/>
      <c r="N60" s="86"/>
      <c r="O60" s="84"/>
      <c r="P60" s="84"/>
      <c r="Q60" s="87"/>
      <c r="R60" s="87"/>
      <c r="S60" s="87"/>
      <c r="T60" s="84"/>
      <c r="U60" s="87"/>
      <c r="V60" s="87"/>
      <c r="W60" s="87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</row>
    <row r="61" spans="1:5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5.75" customHeight="1"/>
    <row r="67" spans="1:55" ht="15.75" customHeight="1"/>
    <row r="68" spans="1:55" ht="15.75" customHeight="1"/>
    <row r="69" spans="1:55" ht="15.75" customHeight="1"/>
    <row r="70" spans="1:55" ht="15.75" customHeight="1"/>
    <row r="71" spans="1:55" ht="15.75" customHeight="1"/>
    <row r="72" spans="1:55" ht="15.75" customHeight="1"/>
    <row r="73" spans="1:55" ht="15.75" customHeight="1"/>
    <row r="74" spans="1:55" ht="15.75" customHeight="1"/>
    <row r="75" spans="1:55" ht="15.75" customHeight="1"/>
    <row r="76" spans="1:55" ht="15.75" customHeight="1"/>
    <row r="77" spans="1:55" ht="15.75" customHeight="1"/>
    <row r="78" spans="1:55" ht="15.75" customHeight="1"/>
    <row r="79" spans="1:55" ht="15.75" customHeight="1"/>
    <row r="80" spans="1:5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L34:AL35"/>
    <mergeCell ref="AO48:AO49"/>
    <mergeCell ref="AN48:AN49"/>
    <mergeCell ref="AM48:AM49"/>
    <mergeCell ref="AL48:AL49"/>
    <mergeCell ref="AR6:AS6"/>
    <mergeCell ref="AO34:AO35"/>
    <mergeCell ref="AN34:AN35"/>
    <mergeCell ref="AM20:AM21"/>
    <mergeCell ref="AM34:AM35"/>
    <mergeCell ref="AN20:AN21"/>
    <mergeCell ref="AO20:AO21"/>
    <mergeCell ref="AL20:AL21"/>
    <mergeCell ref="AL6:AL7"/>
    <mergeCell ref="AL5:AM5"/>
    <mergeCell ref="AM6:AM7"/>
  </mergeCells>
  <hyperlinks>
    <hyperlink ref="C13" r:id="rId1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21" customWidth="1"/>
    <col min="3" max="3" width="34.28515625" customWidth="1"/>
    <col min="4" max="4" width="16.5703125" customWidth="1"/>
    <col min="5" max="9" width="14" hidden="1" customWidth="1"/>
    <col min="10" max="10" width="6.7109375" customWidth="1"/>
    <col min="11" max="11" width="7.710937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12.28515625" customWidth="1"/>
    <col min="37" max="37" width="11.42578125" customWidth="1"/>
    <col min="38" max="38" width="3.42578125" customWidth="1"/>
    <col min="39" max="39" width="12.85546875" customWidth="1"/>
    <col min="40" max="40" width="4.85546875" customWidth="1"/>
    <col min="41" max="41" width="11.57031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55" width="9.140625" customWidth="1"/>
  </cols>
  <sheetData>
    <row r="1" spans="1:55" ht="12.75" customHeight="1">
      <c r="A1" s="573"/>
      <c r="B1" s="573"/>
      <c r="C1" s="573"/>
      <c r="D1" s="575"/>
      <c r="E1" s="573"/>
      <c r="F1" s="573"/>
      <c r="G1" s="576"/>
      <c r="H1" s="576"/>
      <c r="I1" s="573"/>
      <c r="J1" s="576"/>
      <c r="K1" s="573"/>
      <c r="L1" s="576"/>
      <c r="M1" s="576"/>
      <c r="N1" s="576"/>
      <c r="O1" s="573"/>
      <c r="P1" s="573"/>
      <c r="Q1" s="577"/>
      <c r="R1" s="578"/>
      <c r="S1" s="578"/>
      <c r="T1" s="579"/>
      <c r="U1" s="578"/>
      <c r="V1" s="577"/>
      <c r="W1" s="577"/>
      <c r="X1" s="573"/>
      <c r="Y1" s="573"/>
      <c r="Z1" s="573"/>
      <c r="AA1" s="573"/>
      <c r="AB1" s="580"/>
      <c r="AC1" s="580"/>
      <c r="AD1" s="580"/>
      <c r="AE1" s="573"/>
      <c r="AF1" s="573"/>
      <c r="AG1" s="573"/>
      <c r="AH1" s="573"/>
      <c r="AI1" s="573"/>
      <c r="AJ1" s="573"/>
      <c r="AK1" s="573"/>
      <c r="AL1" s="573"/>
      <c r="AM1" s="573"/>
      <c r="AN1" s="573"/>
      <c r="AO1" s="573"/>
      <c r="AP1" s="573"/>
      <c r="AQ1" s="573"/>
      <c r="AR1" s="573"/>
      <c r="AS1" s="573"/>
      <c r="AT1" s="573"/>
      <c r="AU1" s="573"/>
      <c r="AV1" s="573"/>
      <c r="AW1" s="573"/>
      <c r="AX1" s="573"/>
      <c r="AY1" s="573"/>
      <c r="AZ1" s="573"/>
      <c r="BA1" s="573"/>
      <c r="BB1" s="573"/>
      <c r="BC1" s="573"/>
    </row>
    <row r="2" spans="1:55" ht="12.75" customHeight="1">
      <c r="A2" s="573"/>
      <c r="B2" s="573"/>
      <c r="C2" s="573"/>
      <c r="D2" s="575"/>
      <c r="E2" s="573"/>
      <c r="F2" s="573"/>
      <c r="G2" s="576"/>
      <c r="H2" s="576"/>
      <c r="I2" s="573"/>
      <c r="J2" s="576"/>
      <c r="K2" s="573"/>
      <c r="L2" s="576"/>
      <c r="M2" s="576"/>
      <c r="N2" s="576"/>
      <c r="O2" s="573"/>
      <c r="P2" s="573"/>
      <c r="Q2" s="577"/>
      <c r="R2" s="578"/>
      <c r="S2" s="578"/>
      <c r="T2" s="579"/>
      <c r="U2" s="578"/>
      <c r="V2" s="577"/>
      <c r="W2" s="577"/>
      <c r="X2" s="573"/>
      <c r="Y2" s="573"/>
      <c r="Z2" s="573"/>
      <c r="AA2" s="573"/>
      <c r="AB2" s="580"/>
      <c r="AC2" s="580"/>
      <c r="AD2" s="580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3"/>
      <c r="AU2" s="573"/>
      <c r="AV2" s="573"/>
      <c r="AW2" s="573"/>
      <c r="AX2" s="573"/>
      <c r="AY2" s="573"/>
      <c r="AZ2" s="573"/>
      <c r="BA2" s="573"/>
      <c r="BB2" s="573"/>
      <c r="BC2" s="573"/>
    </row>
    <row r="3" spans="1:55" ht="12.75" customHeight="1">
      <c r="A3" s="573"/>
      <c r="B3" s="573"/>
      <c r="C3" s="573"/>
      <c r="D3" s="575"/>
      <c r="E3" s="573"/>
      <c r="F3" s="573"/>
      <c r="G3" s="576"/>
      <c r="H3" s="576"/>
      <c r="I3" s="573"/>
      <c r="J3" s="576"/>
      <c r="K3" s="573"/>
      <c r="L3" s="576"/>
      <c r="M3" s="576"/>
      <c r="N3" s="576"/>
      <c r="O3" s="573"/>
      <c r="P3" s="573"/>
      <c r="Q3" s="577"/>
      <c r="R3" s="578"/>
      <c r="S3" s="578"/>
      <c r="T3" s="579"/>
      <c r="U3" s="578"/>
      <c r="V3" s="577"/>
      <c r="W3" s="577"/>
      <c r="X3" s="573"/>
      <c r="Y3" s="573"/>
      <c r="Z3" s="573"/>
      <c r="AA3" s="573"/>
      <c r="AB3" s="580"/>
      <c r="AC3" s="580"/>
      <c r="AD3" s="580"/>
      <c r="AE3" s="573"/>
      <c r="AF3" s="573"/>
      <c r="AG3" s="573"/>
      <c r="AH3" s="573"/>
      <c r="AI3" s="573"/>
      <c r="AJ3" s="573"/>
      <c r="AK3" s="573"/>
      <c r="AL3" s="573"/>
      <c r="AM3" s="573"/>
      <c r="AN3" s="573"/>
      <c r="AO3" s="573"/>
      <c r="AP3" s="573"/>
      <c r="AQ3" s="573"/>
      <c r="AR3" s="573"/>
      <c r="AS3" s="573"/>
      <c r="AT3" s="573"/>
      <c r="AU3" s="573"/>
      <c r="AV3" s="582"/>
      <c r="AW3" s="573"/>
      <c r="AX3" s="573"/>
      <c r="AY3" s="573"/>
      <c r="AZ3" s="573"/>
      <c r="BA3" s="573"/>
      <c r="BB3" s="573"/>
      <c r="BC3" s="573"/>
    </row>
    <row r="4" spans="1:55" ht="12.75" customHeight="1">
      <c r="A4" s="573"/>
      <c r="B4" s="573"/>
      <c r="C4" s="573"/>
      <c r="D4" s="575"/>
      <c r="E4" s="573"/>
      <c r="F4" s="573"/>
      <c r="G4" s="576"/>
      <c r="H4" s="576"/>
      <c r="I4" s="573"/>
      <c r="J4" s="576"/>
      <c r="K4" s="573"/>
      <c r="L4" s="576"/>
      <c r="M4" s="576"/>
      <c r="N4" s="576"/>
      <c r="O4" s="573"/>
      <c r="P4" s="573"/>
      <c r="Q4" s="577"/>
      <c r="R4" s="578"/>
      <c r="S4" s="578"/>
      <c r="T4" s="579"/>
      <c r="U4" s="578"/>
      <c r="V4" s="577"/>
      <c r="W4" s="577"/>
      <c r="X4" s="573"/>
      <c r="Y4" s="573"/>
      <c r="Z4" s="573"/>
      <c r="AA4" s="573"/>
      <c r="AB4" s="580"/>
      <c r="AC4" s="580"/>
      <c r="AD4" s="580"/>
      <c r="AE4" s="573"/>
      <c r="AF4" s="573"/>
      <c r="AG4" s="573"/>
      <c r="AH4" s="573"/>
      <c r="AI4" s="573"/>
      <c r="AJ4" s="573"/>
      <c r="AK4" s="573"/>
      <c r="AL4" s="573"/>
      <c r="AM4" s="573"/>
      <c r="AN4" s="573"/>
      <c r="AO4" s="573"/>
      <c r="AP4" s="573"/>
      <c r="AQ4" s="573"/>
      <c r="AR4" s="573"/>
      <c r="AS4" s="573"/>
      <c r="AT4" s="573"/>
      <c r="AU4" s="573"/>
      <c r="AV4" s="573"/>
      <c r="AW4" s="573"/>
      <c r="AX4" s="573"/>
      <c r="AY4" s="573"/>
      <c r="AZ4" s="573"/>
      <c r="BA4" s="573"/>
      <c r="BB4" s="573"/>
      <c r="BC4" s="573"/>
    </row>
    <row r="5" spans="1:55" ht="12.75" customHeight="1">
      <c r="A5" s="583" t="s">
        <v>165</v>
      </c>
      <c r="B5" s="584"/>
      <c r="C5" s="573"/>
      <c r="D5" s="575"/>
      <c r="E5" s="573"/>
      <c r="F5" s="573"/>
      <c r="G5" s="576"/>
      <c r="H5" s="576"/>
      <c r="I5" s="573"/>
      <c r="J5" s="576"/>
      <c r="K5" s="573"/>
      <c r="L5" s="576"/>
      <c r="M5" s="576"/>
      <c r="N5" s="576"/>
      <c r="O5" s="573"/>
      <c r="P5" s="573"/>
      <c r="Q5" s="577"/>
      <c r="R5" s="578"/>
      <c r="S5" s="578"/>
      <c r="T5" s="573"/>
      <c r="U5" s="577"/>
      <c r="V5" s="577"/>
      <c r="W5" s="577"/>
      <c r="X5" s="573"/>
      <c r="Y5" s="576"/>
      <c r="Z5" s="576"/>
      <c r="AA5" s="576"/>
      <c r="AB5" s="585"/>
      <c r="AC5" s="585"/>
      <c r="AD5" s="580"/>
      <c r="AE5" s="573"/>
      <c r="AF5" s="573"/>
      <c r="AG5" s="573"/>
      <c r="AH5" s="573"/>
      <c r="AI5" s="573"/>
      <c r="AJ5" s="573"/>
      <c r="AK5" s="573"/>
      <c r="AL5" s="720" t="s">
        <v>167</v>
      </c>
      <c r="AM5" s="704"/>
      <c r="AN5" s="586"/>
      <c r="AO5" s="586"/>
      <c r="AP5" s="586"/>
      <c r="AQ5" s="586"/>
      <c r="AR5" s="586"/>
      <c r="AS5" s="586"/>
      <c r="AT5" s="573"/>
      <c r="AU5" s="573"/>
      <c r="AV5" s="573"/>
      <c r="AW5" s="573"/>
      <c r="AX5" s="573"/>
      <c r="AY5" s="573"/>
      <c r="AZ5" s="573"/>
      <c r="BA5" s="573"/>
      <c r="BB5" s="573"/>
      <c r="BC5" s="573"/>
    </row>
    <row r="6" spans="1:55" ht="25.5" customHeight="1">
      <c r="A6" s="587" t="s">
        <v>168</v>
      </c>
      <c r="B6" s="588" t="s">
        <v>17</v>
      </c>
      <c r="C6" s="587" t="s">
        <v>169</v>
      </c>
      <c r="D6" s="589" t="s">
        <v>170</v>
      </c>
      <c r="E6" s="590" t="s">
        <v>171</v>
      </c>
      <c r="F6" s="587" t="s">
        <v>172</v>
      </c>
      <c r="G6" s="588" t="s">
        <v>173</v>
      </c>
      <c r="H6" s="591" t="s">
        <v>174</v>
      </c>
      <c r="I6" s="588" t="s">
        <v>175</v>
      </c>
      <c r="J6" s="588" t="s">
        <v>19</v>
      </c>
      <c r="K6" s="588" t="s">
        <v>20</v>
      </c>
      <c r="L6" s="588" t="s">
        <v>21</v>
      </c>
      <c r="M6" s="588" t="s">
        <v>176</v>
      </c>
      <c r="N6" s="588" t="s">
        <v>177</v>
      </c>
      <c r="O6" s="588" t="s">
        <v>178</v>
      </c>
      <c r="P6" s="588" t="s">
        <v>179</v>
      </c>
      <c r="Q6" s="588" t="s">
        <v>180</v>
      </c>
      <c r="R6" s="587" t="s">
        <v>181</v>
      </c>
      <c r="S6" s="587"/>
      <c r="T6" s="587" t="s">
        <v>0</v>
      </c>
      <c r="U6" s="587" t="s">
        <v>3</v>
      </c>
      <c r="V6" s="587" t="s">
        <v>182</v>
      </c>
      <c r="W6" s="587" t="s">
        <v>183</v>
      </c>
      <c r="X6" s="587" t="s">
        <v>184</v>
      </c>
      <c r="Y6" s="587" t="s">
        <v>185</v>
      </c>
      <c r="Z6" s="588" t="s">
        <v>186</v>
      </c>
      <c r="AA6" s="588" t="s">
        <v>187</v>
      </c>
      <c r="AB6" s="592" t="s">
        <v>188</v>
      </c>
      <c r="AC6" s="592" t="s">
        <v>189</v>
      </c>
      <c r="AD6" s="592" t="s">
        <v>190</v>
      </c>
      <c r="AE6" s="573" t="s">
        <v>191</v>
      </c>
      <c r="AF6" s="573" t="s">
        <v>192</v>
      </c>
      <c r="AG6" s="573" t="s">
        <v>193</v>
      </c>
      <c r="AH6" s="573" t="s">
        <v>194</v>
      </c>
      <c r="AI6" s="573" t="s">
        <v>195</v>
      </c>
      <c r="AJ6" s="573"/>
      <c r="AK6" s="573"/>
      <c r="AL6" s="718" t="s">
        <v>168</v>
      </c>
      <c r="AM6" s="718" t="s">
        <v>18</v>
      </c>
      <c r="AN6" s="594"/>
      <c r="AO6" s="594"/>
      <c r="AP6" s="595" t="s">
        <v>132</v>
      </c>
      <c r="AQ6" s="596"/>
      <c r="AR6" s="719"/>
      <c r="AS6" s="699"/>
      <c r="AT6" s="573"/>
      <c r="AU6" s="573"/>
      <c r="AV6" s="573"/>
      <c r="AW6" s="573"/>
      <c r="AX6" s="573"/>
      <c r="AY6" s="573"/>
      <c r="AZ6" s="573"/>
      <c r="BA6" s="573"/>
      <c r="BB6" s="573"/>
      <c r="BC6" s="573"/>
    </row>
    <row r="7" spans="1:55" ht="12.75" customHeight="1">
      <c r="A7" s="597">
        <v>1</v>
      </c>
      <c r="B7" s="598" t="s">
        <v>379</v>
      </c>
      <c r="C7" s="599" t="s">
        <v>380</v>
      </c>
      <c r="D7" s="600" t="s">
        <v>100</v>
      </c>
      <c r="E7" s="601" t="s">
        <v>230</v>
      </c>
      <c r="F7" s="601" t="s">
        <v>361</v>
      </c>
      <c r="G7" s="602" t="s">
        <v>130</v>
      </c>
      <c r="H7" s="603"/>
      <c r="I7" s="597"/>
      <c r="J7" s="601" t="s">
        <v>130</v>
      </c>
      <c r="K7" s="601"/>
      <c r="L7" s="602"/>
      <c r="M7" s="604"/>
      <c r="N7" s="606"/>
      <c r="O7" s="607"/>
      <c r="P7" s="597"/>
      <c r="Q7" s="597"/>
      <c r="R7" s="608"/>
      <c r="S7" s="608"/>
      <c r="T7" s="597"/>
      <c r="U7" s="608"/>
      <c r="V7" s="609"/>
      <c r="W7" s="609"/>
      <c r="X7" s="609"/>
      <c r="Y7" s="609">
        <v>0</v>
      </c>
      <c r="Z7" s="608">
        <v>5.3333333333333339</v>
      </c>
      <c r="AA7" s="608">
        <v>10.666666666666668</v>
      </c>
      <c r="AB7" s="610">
        <v>10.666666666666668</v>
      </c>
      <c r="AC7" s="610">
        <v>0</v>
      </c>
      <c r="AD7" s="610" t="e">
        <v>#DIV/0!</v>
      </c>
      <c r="AE7" s="573">
        <v>0</v>
      </c>
      <c r="AF7" s="586"/>
      <c r="AG7" s="586"/>
      <c r="AH7" s="586"/>
      <c r="AI7" s="586"/>
      <c r="AJ7" s="598" t="s">
        <v>379</v>
      </c>
      <c r="AK7" s="573"/>
      <c r="AL7" s="702"/>
      <c r="AM7" s="702"/>
      <c r="AN7" s="611" t="s">
        <v>172</v>
      </c>
      <c r="AO7" s="611" t="s">
        <v>201</v>
      </c>
      <c r="AP7" s="612" t="s">
        <v>202</v>
      </c>
      <c r="AQ7" s="613" t="s">
        <v>203</v>
      </c>
      <c r="AR7" s="612" t="s">
        <v>202</v>
      </c>
      <c r="AS7" s="612" t="s">
        <v>203</v>
      </c>
      <c r="AT7" s="573"/>
      <c r="AU7" s="573"/>
      <c r="AV7" s="573"/>
      <c r="AW7" s="573"/>
      <c r="AX7" s="573"/>
      <c r="AY7" s="573"/>
      <c r="AZ7" s="573"/>
      <c r="BA7" s="573"/>
      <c r="BB7" s="573"/>
      <c r="BC7" s="573"/>
    </row>
    <row r="8" spans="1:55" ht="12.75" customHeight="1">
      <c r="A8" s="597">
        <v>2</v>
      </c>
      <c r="B8" s="598" t="s">
        <v>383</v>
      </c>
      <c r="C8" s="599" t="s">
        <v>384</v>
      </c>
      <c r="D8" s="600" t="s">
        <v>113</v>
      </c>
      <c r="E8" s="601" t="s">
        <v>28</v>
      </c>
      <c r="F8" s="601" t="s">
        <v>649</v>
      </c>
      <c r="G8" s="614"/>
      <c r="H8" s="603"/>
      <c r="I8" s="597"/>
      <c r="J8" s="601" t="s">
        <v>51</v>
      </c>
      <c r="K8" s="601"/>
      <c r="L8" s="614"/>
      <c r="M8" s="612"/>
      <c r="N8" s="606"/>
      <c r="O8" s="607"/>
      <c r="P8" s="597"/>
      <c r="Q8" s="597"/>
      <c r="R8" s="608"/>
      <c r="S8" s="608"/>
      <c r="T8" s="597"/>
      <c r="U8" s="608"/>
      <c r="V8" s="609"/>
      <c r="W8" s="609"/>
      <c r="X8" s="615"/>
      <c r="Y8" s="608">
        <v>1</v>
      </c>
      <c r="Z8" s="608">
        <v>13.333333333333334</v>
      </c>
      <c r="AA8" s="608">
        <v>13.333333333333334</v>
      </c>
      <c r="AB8" s="610">
        <v>0</v>
      </c>
      <c r="AC8" s="610">
        <v>0</v>
      </c>
      <c r="AD8" s="610" t="s">
        <v>386</v>
      </c>
      <c r="AE8" s="616">
        <v>0</v>
      </c>
      <c r="AF8" s="616"/>
      <c r="AG8" s="616"/>
      <c r="AH8" s="616"/>
      <c r="AI8" s="575"/>
      <c r="AJ8" s="598" t="s">
        <v>383</v>
      </c>
      <c r="AK8" s="575"/>
      <c r="AL8" s="612">
        <v>1</v>
      </c>
      <c r="AM8" s="617" t="s">
        <v>100</v>
      </c>
      <c r="AN8" s="620">
        <v>4</v>
      </c>
      <c r="AO8" s="621" t="s">
        <v>387</v>
      </c>
      <c r="AP8" s="613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4</v>
      </c>
      <c r="AQ8" s="613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0</v>
      </c>
      <c r="AR8" s="613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0</v>
      </c>
      <c r="AS8" s="613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0</v>
      </c>
      <c r="AT8" s="575"/>
      <c r="AU8" s="575"/>
      <c r="AV8" s="575"/>
      <c r="AW8" s="575"/>
      <c r="AX8" s="575"/>
      <c r="AY8" s="575"/>
      <c r="AZ8" s="575"/>
      <c r="BA8" s="575"/>
      <c r="BB8" s="575"/>
      <c r="BC8" s="575"/>
    </row>
    <row r="9" spans="1:55" ht="16.5" customHeight="1">
      <c r="A9" s="597">
        <v>3</v>
      </c>
      <c r="B9" s="599" t="s">
        <v>653</v>
      </c>
      <c r="C9" s="599" t="s">
        <v>654</v>
      </c>
      <c r="D9" s="600" t="s">
        <v>655</v>
      </c>
      <c r="E9" s="601" t="s">
        <v>656</v>
      </c>
      <c r="F9" s="622"/>
      <c r="G9" s="623"/>
      <c r="H9" s="603"/>
      <c r="I9" s="597"/>
      <c r="J9" s="601" t="s">
        <v>656</v>
      </c>
      <c r="K9" s="622"/>
      <c r="L9" s="623"/>
      <c r="M9" s="612"/>
      <c r="N9" s="606"/>
      <c r="O9" s="607"/>
      <c r="P9" s="597"/>
      <c r="Q9" s="597"/>
      <c r="R9" s="608"/>
      <c r="S9" s="608"/>
      <c r="T9" s="597"/>
      <c r="U9" s="608"/>
      <c r="V9" s="609"/>
      <c r="W9" s="609"/>
      <c r="X9" s="609"/>
      <c r="Y9" s="609">
        <v>0</v>
      </c>
      <c r="Z9" s="608">
        <v>6.666666666666667</v>
      </c>
      <c r="AA9" s="608">
        <v>6.666666666666667</v>
      </c>
      <c r="AB9" s="610">
        <v>0</v>
      </c>
      <c r="AC9" s="610">
        <v>0</v>
      </c>
      <c r="AD9" s="610" t="e">
        <v>#DIV/0!</v>
      </c>
      <c r="AE9" s="625">
        <v>0</v>
      </c>
      <c r="AF9" s="625"/>
      <c r="AG9" s="625"/>
      <c r="AH9" s="626"/>
      <c r="AI9" s="626"/>
      <c r="AJ9" s="599" t="s">
        <v>653</v>
      </c>
      <c r="AK9" s="626"/>
      <c r="AL9" s="612">
        <v>2</v>
      </c>
      <c r="AM9" s="617" t="s">
        <v>113</v>
      </c>
      <c r="AN9" s="620">
        <v>4</v>
      </c>
      <c r="AO9" s="621" t="s">
        <v>657</v>
      </c>
      <c r="AP9" s="613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5</v>
      </c>
      <c r="AQ9" s="613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2</v>
      </c>
      <c r="AR9" s="613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0</v>
      </c>
      <c r="AS9" s="613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0</v>
      </c>
      <c r="AT9" s="573"/>
      <c r="AU9" s="573"/>
      <c r="AV9" s="573"/>
      <c r="AW9" s="573"/>
      <c r="AX9" s="573"/>
      <c r="AY9" s="573"/>
      <c r="AZ9" s="573"/>
      <c r="BA9" s="573"/>
      <c r="BB9" s="573"/>
      <c r="BC9" s="573"/>
    </row>
    <row r="10" spans="1:55" ht="12.75" customHeight="1">
      <c r="A10" s="597">
        <v>4</v>
      </c>
      <c r="B10" s="598" t="s">
        <v>397</v>
      </c>
      <c r="C10" s="599" t="s">
        <v>198</v>
      </c>
      <c r="D10" s="600" t="s">
        <v>37</v>
      </c>
      <c r="E10" s="601" t="s">
        <v>285</v>
      </c>
      <c r="F10" s="622"/>
      <c r="G10" s="623"/>
      <c r="H10" s="603"/>
      <c r="I10" s="597"/>
      <c r="J10" s="601" t="s">
        <v>285</v>
      </c>
      <c r="K10" s="622"/>
      <c r="L10" s="623"/>
      <c r="M10" s="612"/>
      <c r="N10" s="606"/>
      <c r="O10" s="607"/>
      <c r="P10" s="597"/>
      <c r="Q10" s="597"/>
      <c r="R10" s="608"/>
      <c r="S10" s="608"/>
      <c r="T10" s="597"/>
      <c r="U10" s="608"/>
      <c r="V10" s="609"/>
      <c r="W10" s="609"/>
      <c r="X10" s="609"/>
      <c r="Y10" s="609"/>
      <c r="Z10" s="608"/>
      <c r="AA10" s="608"/>
      <c r="AB10" s="610"/>
      <c r="AC10" s="610"/>
      <c r="AD10" s="610" t="e">
        <v>#DIV/0!</v>
      </c>
      <c r="AE10" s="625">
        <v>0</v>
      </c>
      <c r="AF10" s="625"/>
      <c r="AG10" s="625"/>
      <c r="AH10" s="626"/>
      <c r="AI10" s="626"/>
      <c r="AJ10" s="598" t="s">
        <v>397</v>
      </c>
      <c r="AK10" s="626"/>
      <c r="AL10" s="612">
        <v>3</v>
      </c>
      <c r="AM10" s="617" t="s">
        <v>655</v>
      </c>
      <c r="AN10" s="620">
        <v>2</v>
      </c>
      <c r="AO10" s="621" t="s">
        <v>220</v>
      </c>
      <c r="AP10" s="613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2</v>
      </c>
      <c r="AQ10" s="613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0</v>
      </c>
      <c r="AR10" s="613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0</v>
      </c>
      <c r="AS10" s="613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0</v>
      </c>
      <c r="AT10" s="573"/>
      <c r="AU10" s="573"/>
      <c r="AV10" s="573"/>
      <c r="AW10" s="573"/>
      <c r="AX10" s="573"/>
      <c r="AY10" s="573"/>
      <c r="AZ10" s="573"/>
      <c r="BA10" s="573"/>
      <c r="BB10" s="573"/>
      <c r="BC10" s="573"/>
    </row>
    <row r="11" spans="1:55" ht="12.75" customHeight="1">
      <c r="A11" s="597">
        <v>5</v>
      </c>
      <c r="B11" s="598" t="s">
        <v>400</v>
      </c>
      <c r="C11" s="599" t="s">
        <v>294</v>
      </c>
      <c r="D11" s="600" t="s">
        <v>60</v>
      </c>
      <c r="E11" s="601" t="s">
        <v>14</v>
      </c>
      <c r="F11" s="601" t="s">
        <v>25</v>
      </c>
      <c r="G11" s="623"/>
      <c r="H11" s="603"/>
      <c r="I11" s="597"/>
      <c r="J11" s="601"/>
      <c r="K11" s="601"/>
      <c r="L11" s="623"/>
      <c r="M11" s="608"/>
      <c r="N11" s="606"/>
      <c r="O11" s="607"/>
      <c r="P11" s="597"/>
      <c r="Q11" s="597"/>
      <c r="R11" s="608"/>
      <c r="S11" s="608"/>
      <c r="T11" s="597"/>
      <c r="U11" s="608"/>
      <c r="V11" s="609"/>
      <c r="W11" s="609"/>
      <c r="X11" s="608"/>
      <c r="Y11" s="608">
        <v>1</v>
      </c>
      <c r="Z11" s="608">
        <v>13.333333333333334</v>
      </c>
      <c r="AA11" s="608">
        <v>0</v>
      </c>
      <c r="AB11" s="610">
        <v>0</v>
      </c>
      <c r="AC11" s="610">
        <v>0</v>
      </c>
      <c r="AD11" s="610" t="s">
        <v>386</v>
      </c>
      <c r="AE11" s="625">
        <v>0</v>
      </c>
      <c r="AF11" s="625"/>
      <c r="AG11" s="625"/>
      <c r="AH11" s="626"/>
      <c r="AI11" s="626"/>
      <c r="AJ11" s="598" t="s">
        <v>400</v>
      </c>
      <c r="AK11" s="626"/>
      <c r="AL11" s="612">
        <v>4</v>
      </c>
      <c r="AM11" s="617" t="s">
        <v>37</v>
      </c>
      <c r="AN11" s="620">
        <v>2</v>
      </c>
      <c r="AO11" s="621" t="s">
        <v>220</v>
      </c>
      <c r="AP11" s="613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2</v>
      </c>
      <c r="AQ11" s="613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0</v>
      </c>
      <c r="AR11" s="613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0</v>
      </c>
      <c r="AS11" s="613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0</v>
      </c>
      <c r="AT11" s="573"/>
      <c r="AU11" s="573"/>
      <c r="AV11" s="573"/>
      <c r="AW11" s="573"/>
      <c r="AX11" s="573"/>
      <c r="AY11" s="573"/>
      <c r="AZ11" s="573"/>
      <c r="BA11" s="573"/>
      <c r="BB11" s="573"/>
      <c r="BC11" s="573"/>
    </row>
    <row r="12" spans="1:55" ht="12.75" customHeight="1">
      <c r="A12" s="597">
        <v>6</v>
      </c>
      <c r="B12" s="598" t="s">
        <v>401</v>
      </c>
      <c r="C12" s="599" t="s">
        <v>205</v>
      </c>
      <c r="D12" s="600" t="s">
        <v>81</v>
      </c>
      <c r="E12" s="601" t="s">
        <v>59</v>
      </c>
      <c r="F12" s="601" t="s">
        <v>114</v>
      </c>
      <c r="G12" s="623"/>
      <c r="H12" s="603"/>
      <c r="I12" s="597"/>
      <c r="J12" s="109" t="s">
        <v>9</v>
      </c>
      <c r="K12" s="109" t="s">
        <v>59</v>
      </c>
      <c r="L12" s="117" t="s">
        <v>101</v>
      </c>
      <c r="M12" s="612"/>
      <c r="N12" s="606"/>
      <c r="O12" s="607"/>
      <c r="P12" s="597"/>
      <c r="Q12" s="597"/>
      <c r="R12" s="608"/>
      <c r="S12" s="608"/>
      <c r="T12" s="597"/>
      <c r="U12" s="608"/>
      <c r="V12" s="609"/>
      <c r="W12" s="609"/>
      <c r="X12" s="608"/>
      <c r="Y12" s="608">
        <v>0</v>
      </c>
      <c r="Z12" s="608">
        <v>6.666666666666667</v>
      </c>
      <c r="AA12" s="608">
        <v>6.666666666666667</v>
      </c>
      <c r="AB12" s="610">
        <v>0</v>
      </c>
      <c r="AC12" s="610">
        <v>0</v>
      </c>
      <c r="AD12" s="610" t="e">
        <v>#DIV/0!</v>
      </c>
      <c r="AE12" s="625">
        <v>0</v>
      </c>
      <c r="AF12" s="625"/>
      <c r="AG12" s="625"/>
      <c r="AH12" s="626"/>
      <c r="AI12" s="626"/>
      <c r="AJ12" s="598" t="s">
        <v>401</v>
      </c>
      <c r="AK12" s="626"/>
      <c r="AL12" s="612">
        <v>5</v>
      </c>
      <c r="AM12" s="629" t="s">
        <v>60</v>
      </c>
      <c r="AN12" s="620">
        <v>2</v>
      </c>
      <c r="AO12" s="621" t="s">
        <v>220</v>
      </c>
      <c r="AP12" s="613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2</v>
      </c>
      <c r="AQ12" s="613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0</v>
      </c>
      <c r="AR12" s="613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0</v>
      </c>
      <c r="AS12" s="613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0</v>
      </c>
      <c r="AT12" s="573"/>
      <c r="AU12" s="573"/>
      <c r="AV12" s="573"/>
      <c r="AW12" s="573"/>
      <c r="AX12" s="573"/>
      <c r="AY12" s="573"/>
      <c r="AZ12" s="573"/>
      <c r="BA12" s="573"/>
      <c r="BB12" s="573"/>
      <c r="BC12" s="573"/>
    </row>
    <row r="13" spans="1:55" ht="12.75" customHeight="1">
      <c r="A13" s="597">
        <v>7</v>
      </c>
      <c r="B13" s="598" t="s">
        <v>658</v>
      </c>
      <c r="C13" s="599" t="s">
        <v>659</v>
      </c>
      <c r="D13" s="630" t="s">
        <v>136</v>
      </c>
      <c r="E13" s="601" t="s">
        <v>660</v>
      </c>
      <c r="F13" s="622"/>
      <c r="G13" s="623"/>
      <c r="H13" s="603"/>
      <c r="I13" s="631"/>
      <c r="J13" s="601" t="s">
        <v>660</v>
      </c>
      <c r="K13" s="622"/>
      <c r="L13" s="623"/>
      <c r="M13" s="612"/>
      <c r="N13" s="607"/>
      <c r="O13" s="597"/>
      <c r="P13" s="597"/>
      <c r="Q13" s="608"/>
      <c r="R13" s="608"/>
      <c r="S13" s="608"/>
      <c r="T13" s="632" t="s">
        <v>661</v>
      </c>
      <c r="U13" s="633" t="s">
        <v>662</v>
      </c>
      <c r="V13" s="608"/>
      <c r="W13" s="608"/>
      <c r="X13" s="597"/>
      <c r="Y13" s="597">
        <v>0</v>
      </c>
      <c r="Z13" s="597">
        <v>2.6666666666666665</v>
      </c>
      <c r="AA13" s="597">
        <v>0</v>
      </c>
      <c r="AB13" s="634">
        <v>0</v>
      </c>
      <c r="AC13" s="634">
        <v>0</v>
      </c>
      <c r="AD13" s="634" t="e">
        <v>#DIV/0!</v>
      </c>
      <c r="AE13" s="573">
        <v>0</v>
      </c>
      <c r="AF13" s="586"/>
      <c r="AG13" s="586"/>
      <c r="AH13" s="586"/>
      <c r="AI13" s="586"/>
      <c r="AJ13" s="598" t="s">
        <v>658</v>
      </c>
      <c r="AK13" s="573"/>
      <c r="AL13" s="612">
        <v>6</v>
      </c>
      <c r="AM13" s="629" t="s">
        <v>81</v>
      </c>
      <c r="AN13" s="620">
        <v>2</v>
      </c>
      <c r="AO13" s="621" t="s">
        <v>220</v>
      </c>
      <c r="AP13" s="613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613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0</v>
      </c>
      <c r="AR13" s="613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0</v>
      </c>
      <c r="AS13" s="613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0</v>
      </c>
      <c r="AT13" s="573"/>
      <c r="AU13" s="573"/>
      <c r="AV13" s="573"/>
      <c r="AW13" s="573"/>
      <c r="AX13" s="573"/>
      <c r="AY13" s="573"/>
      <c r="AZ13" s="573"/>
      <c r="BA13" s="573"/>
      <c r="BB13" s="573"/>
      <c r="BC13" s="573"/>
    </row>
    <row r="14" spans="1:55" ht="12.75" customHeight="1">
      <c r="A14" s="635">
        <v>8</v>
      </c>
      <c r="B14" s="636"/>
      <c r="C14" s="636"/>
      <c r="D14" s="612"/>
      <c r="E14" s="637"/>
      <c r="F14" s="638"/>
      <c r="G14" s="639"/>
      <c r="H14" s="603"/>
      <c r="I14" s="597"/>
      <c r="J14" s="623"/>
      <c r="K14" s="640"/>
      <c r="L14" s="623"/>
      <c r="M14" s="612"/>
      <c r="N14" s="607"/>
      <c r="O14" s="597"/>
      <c r="P14" s="597"/>
      <c r="Q14" s="608"/>
      <c r="R14" s="608"/>
      <c r="S14" s="608"/>
      <c r="T14" s="597"/>
      <c r="U14" s="608"/>
      <c r="V14" s="586"/>
      <c r="W14" s="586"/>
      <c r="X14" s="586"/>
      <c r="Y14" s="586"/>
      <c r="Z14" s="586"/>
      <c r="AA14" s="586"/>
      <c r="AB14" s="586"/>
      <c r="AC14" s="586"/>
      <c r="AD14" s="586"/>
      <c r="AE14" s="586"/>
      <c r="AF14" s="586"/>
      <c r="AG14" s="586"/>
      <c r="AH14" s="586"/>
      <c r="AI14" s="586"/>
      <c r="AJ14" s="573"/>
      <c r="AK14" s="573"/>
      <c r="AL14" s="612">
        <v>7</v>
      </c>
      <c r="AM14" s="641" t="s">
        <v>136</v>
      </c>
      <c r="AN14" s="620">
        <v>4</v>
      </c>
      <c r="AO14" s="621" t="s">
        <v>663</v>
      </c>
      <c r="AP14" s="613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4</v>
      </c>
      <c r="AQ14" s="613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4</v>
      </c>
      <c r="AR14" s="613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0</v>
      </c>
      <c r="AS14" s="613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0</v>
      </c>
      <c r="AT14" s="573"/>
      <c r="AU14" s="573"/>
      <c r="AV14" s="573"/>
      <c r="AW14" s="573"/>
      <c r="AX14" s="573"/>
      <c r="AY14" s="573"/>
      <c r="AZ14" s="573"/>
      <c r="BA14" s="573"/>
      <c r="BB14" s="573"/>
      <c r="BC14" s="573"/>
    </row>
    <row r="15" spans="1:55" ht="12.75" customHeight="1">
      <c r="A15" s="635">
        <v>9</v>
      </c>
      <c r="B15" s="597"/>
      <c r="C15" s="597"/>
      <c r="D15" s="587"/>
      <c r="E15" s="608"/>
      <c r="F15" s="597"/>
      <c r="G15" s="607"/>
      <c r="H15" s="607"/>
      <c r="I15" s="597"/>
      <c r="J15" s="607"/>
      <c r="K15" s="597"/>
      <c r="L15" s="607"/>
      <c r="M15" s="607"/>
      <c r="N15" s="607"/>
      <c r="O15" s="597"/>
      <c r="P15" s="597"/>
      <c r="Q15" s="608"/>
      <c r="R15" s="608"/>
      <c r="S15" s="608"/>
      <c r="T15" s="597"/>
      <c r="U15" s="608"/>
      <c r="V15" s="586"/>
      <c r="W15" s="586"/>
      <c r="X15" s="586"/>
      <c r="Y15" s="586"/>
      <c r="Z15" s="586"/>
      <c r="AA15" s="586"/>
      <c r="AB15" s="586"/>
      <c r="AC15" s="586"/>
      <c r="AD15" s="586"/>
      <c r="AE15" s="586"/>
      <c r="AF15" s="586"/>
      <c r="AG15" s="586"/>
      <c r="AH15" s="586"/>
      <c r="AI15" s="586"/>
      <c r="AJ15" s="586"/>
      <c r="AK15" s="573"/>
      <c r="AL15" s="612">
        <v>8</v>
      </c>
      <c r="AM15" s="612"/>
      <c r="AN15" s="642"/>
      <c r="AO15" s="612"/>
      <c r="AP15" s="613"/>
      <c r="AQ15" s="612"/>
      <c r="AR15" s="612"/>
      <c r="AS15" s="612"/>
      <c r="AT15" s="573"/>
      <c r="AU15" s="573"/>
      <c r="AV15" s="573"/>
      <c r="AW15" s="573"/>
      <c r="AX15" s="573"/>
      <c r="AY15" s="573"/>
      <c r="AZ15" s="573"/>
      <c r="BA15" s="573"/>
      <c r="BB15" s="573"/>
      <c r="BC15" s="573"/>
    </row>
    <row r="16" spans="1:55" ht="12.75" customHeight="1">
      <c r="A16" s="597">
        <v>10</v>
      </c>
      <c r="B16" s="597"/>
      <c r="C16" s="597"/>
      <c r="D16" s="587"/>
      <c r="E16" s="597"/>
      <c r="F16" s="597"/>
      <c r="G16" s="607"/>
      <c r="H16" s="607"/>
      <c r="I16" s="597"/>
      <c r="J16" s="607"/>
      <c r="K16" s="597"/>
      <c r="L16" s="607"/>
      <c r="M16" s="607"/>
      <c r="N16" s="607"/>
      <c r="O16" s="597"/>
      <c r="P16" s="597"/>
      <c r="Q16" s="608"/>
      <c r="R16" s="608"/>
      <c r="S16" s="608"/>
      <c r="T16" s="597"/>
      <c r="U16" s="608"/>
      <c r="V16" s="586"/>
      <c r="W16" s="586"/>
      <c r="X16" s="586"/>
      <c r="Y16" s="586"/>
      <c r="Z16" s="586"/>
      <c r="AA16" s="586"/>
      <c r="AB16" s="586"/>
      <c r="AC16" s="586"/>
      <c r="AD16" s="586"/>
      <c r="AE16" s="586"/>
      <c r="AF16" s="586"/>
      <c r="AG16" s="586"/>
      <c r="AH16" s="586"/>
      <c r="AI16" s="586"/>
      <c r="AJ16" s="586"/>
      <c r="AK16" s="573"/>
      <c r="AL16" s="612">
        <v>9</v>
      </c>
      <c r="AM16" s="587"/>
      <c r="AN16" s="612"/>
      <c r="AO16" s="612"/>
      <c r="AP16" s="612"/>
      <c r="AQ16" s="612"/>
      <c r="AR16" s="612"/>
      <c r="AS16" s="612"/>
      <c r="AT16" s="573"/>
      <c r="AU16" s="573"/>
      <c r="AV16" s="573"/>
      <c r="AW16" s="573"/>
      <c r="AX16" s="573"/>
      <c r="AY16" s="573"/>
      <c r="AZ16" s="573"/>
      <c r="BA16" s="573"/>
      <c r="BB16" s="573"/>
      <c r="BC16" s="573"/>
    </row>
    <row r="17" spans="1:55" ht="12.75" customHeight="1">
      <c r="A17" s="573"/>
      <c r="B17" s="573"/>
      <c r="C17" s="573"/>
      <c r="D17" s="575"/>
      <c r="E17" s="573"/>
      <c r="F17" s="573"/>
      <c r="G17" s="576"/>
      <c r="H17" s="576"/>
      <c r="I17" s="573"/>
      <c r="J17" s="576"/>
      <c r="K17" s="573"/>
      <c r="L17" s="576"/>
      <c r="M17" s="576"/>
      <c r="N17" s="576"/>
      <c r="O17" s="573"/>
      <c r="P17" s="573"/>
      <c r="Q17" s="577"/>
      <c r="R17" s="578"/>
      <c r="S17" s="578"/>
      <c r="T17" s="573"/>
      <c r="U17" s="577"/>
      <c r="V17" s="577"/>
      <c r="W17" s="577"/>
      <c r="X17" s="573"/>
      <c r="Y17" s="573"/>
      <c r="Z17" s="573"/>
      <c r="AA17" s="573"/>
      <c r="AB17" s="580"/>
      <c r="AC17" s="580"/>
      <c r="AD17" s="580"/>
      <c r="AE17" s="573"/>
      <c r="AF17" s="573"/>
      <c r="AG17" s="573"/>
      <c r="AH17" s="573"/>
      <c r="AI17" s="573"/>
      <c r="AJ17" s="573"/>
      <c r="AK17" s="573"/>
      <c r="AL17" s="612">
        <v>10</v>
      </c>
      <c r="AM17" s="637"/>
      <c r="AN17" s="612"/>
      <c r="AO17" s="612"/>
      <c r="AP17" s="612"/>
      <c r="AQ17" s="612"/>
      <c r="AR17" s="612"/>
      <c r="AS17" s="612"/>
      <c r="AT17" s="573"/>
      <c r="AU17" s="573"/>
      <c r="AV17" s="573"/>
      <c r="AW17" s="573"/>
      <c r="AX17" s="573"/>
      <c r="AY17" s="573"/>
      <c r="AZ17" s="573"/>
      <c r="BA17" s="573"/>
      <c r="BB17" s="573"/>
      <c r="BC17" s="573"/>
    </row>
    <row r="18" spans="1:55" ht="12.75" customHeight="1">
      <c r="A18" s="573"/>
      <c r="B18" s="573"/>
      <c r="C18" s="573"/>
      <c r="D18" s="575"/>
      <c r="E18" s="573"/>
      <c r="F18" s="573"/>
      <c r="G18" s="576"/>
      <c r="H18" s="576"/>
      <c r="I18" s="573"/>
      <c r="J18" s="576"/>
      <c r="K18" s="573"/>
      <c r="L18" s="576"/>
      <c r="M18" s="576"/>
      <c r="N18" s="576"/>
      <c r="O18" s="573"/>
      <c r="P18" s="573"/>
      <c r="Q18" s="577"/>
      <c r="R18" s="578"/>
      <c r="S18" s="578"/>
      <c r="T18" s="573"/>
      <c r="U18" s="577"/>
      <c r="V18" s="577"/>
      <c r="W18" s="577"/>
      <c r="X18" s="573"/>
      <c r="Y18" s="573"/>
      <c r="Z18" s="573"/>
      <c r="AA18" s="573"/>
      <c r="AB18" s="580"/>
      <c r="AC18" s="580"/>
      <c r="AD18" s="580"/>
      <c r="AE18" s="573"/>
      <c r="AF18" s="573"/>
      <c r="AG18" s="573"/>
      <c r="AH18" s="573"/>
      <c r="AI18" s="573"/>
      <c r="AJ18" s="573"/>
      <c r="AK18" s="573"/>
      <c r="AL18" s="586"/>
      <c r="AM18" s="586"/>
      <c r="AN18" s="586"/>
      <c r="AO18" s="586"/>
      <c r="AP18" s="573"/>
      <c r="AQ18" s="573"/>
      <c r="AR18" s="573"/>
      <c r="AS18" s="573"/>
      <c r="AT18" s="573"/>
      <c r="AU18" s="573"/>
      <c r="AV18" s="573"/>
      <c r="AW18" s="573"/>
      <c r="AX18" s="573"/>
      <c r="AY18" s="573"/>
      <c r="AZ18" s="573"/>
      <c r="BA18" s="573"/>
      <c r="BB18" s="573"/>
      <c r="BC18" s="573"/>
    </row>
    <row r="19" spans="1:55" ht="12.75" customHeight="1">
      <c r="A19" s="583" t="s">
        <v>249</v>
      </c>
      <c r="B19" s="573"/>
      <c r="C19" s="573"/>
      <c r="D19" s="575"/>
      <c r="E19" s="573"/>
      <c r="F19" s="573"/>
      <c r="G19" s="576"/>
      <c r="H19" s="576"/>
      <c r="I19" s="573"/>
      <c r="J19" s="576"/>
      <c r="K19" s="573"/>
      <c r="L19" s="576"/>
      <c r="M19" s="576"/>
      <c r="N19" s="576"/>
      <c r="O19" s="573"/>
      <c r="P19" s="573"/>
      <c r="Q19" s="577"/>
      <c r="R19" s="578"/>
      <c r="S19" s="578"/>
      <c r="T19" s="573"/>
      <c r="U19" s="577"/>
      <c r="V19" s="577"/>
      <c r="W19" s="577"/>
      <c r="X19" s="573"/>
      <c r="Y19" s="573"/>
      <c r="Z19" s="573"/>
      <c r="AA19" s="573"/>
      <c r="AB19" s="580"/>
      <c r="AC19" s="580"/>
      <c r="AD19" s="580"/>
      <c r="AE19" s="573"/>
      <c r="AF19" s="573"/>
      <c r="AG19" s="573"/>
      <c r="AH19" s="573"/>
      <c r="AI19" s="573"/>
      <c r="AJ19" s="573"/>
      <c r="AK19" s="573"/>
      <c r="AL19" s="643" t="s">
        <v>250</v>
      </c>
      <c r="AM19" s="644"/>
      <c r="AN19" s="586"/>
      <c r="AO19" s="586"/>
      <c r="AP19" s="586"/>
      <c r="AQ19" s="586"/>
      <c r="AR19" s="586"/>
      <c r="AS19" s="586"/>
      <c r="AT19" s="573"/>
      <c r="AU19" s="573"/>
      <c r="AV19" s="573"/>
      <c r="AW19" s="573"/>
      <c r="AX19" s="573"/>
      <c r="AY19" s="573"/>
      <c r="AZ19" s="573"/>
      <c r="BA19" s="573"/>
      <c r="BB19" s="573"/>
      <c r="BC19" s="573"/>
    </row>
    <row r="20" spans="1:55" ht="35.25" customHeight="1">
      <c r="A20" s="587" t="s">
        <v>168</v>
      </c>
      <c r="B20" s="588" t="s">
        <v>17</v>
      </c>
      <c r="C20" s="587" t="s">
        <v>169</v>
      </c>
      <c r="D20" s="589" t="s">
        <v>170</v>
      </c>
      <c r="E20" s="589" t="s">
        <v>171</v>
      </c>
      <c r="F20" s="587" t="s">
        <v>172</v>
      </c>
      <c r="G20" s="588" t="s">
        <v>173</v>
      </c>
      <c r="H20" s="588" t="s">
        <v>174</v>
      </c>
      <c r="I20" s="588" t="s">
        <v>175</v>
      </c>
      <c r="J20" s="587" t="s">
        <v>19</v>
      </c>
      <c r="K20" s="587" t="s">
        <v>20</v>
      </c>
      <c r="L20" s="587" t="s">
        <v>21</v>
      </c>
      <c r="M20" s="587" t="s">
        <v>176</v>
      </c>
      <c r="N20" s="587" t="s">
        <v>177</v>
      </c>
      <c r="O20" s="587" t="s">
        <v>178</v>
      </c>
      <c r="P20" s="587" t="s">
        <v>179</v>
      </c>
      <c r="Q20" s="587" t="s">
        <v>180</v>
      </c>
      <c r="R20" s="588" t="s">
        <v>181</v>
      </c>
      <c r="S20" s="588" t="s">
        <v>381</v>
      </c>
      <c r="T20" s="587" t="s">
        <v>0</v>
      </c>
      <c r="U20" s="587" t="s">
        <v>3</v>
      </c>
      <c r="V20" s="587" t="s">
        <v>182</v>
      </c>
      <c r="W20" s="587" t="s">
        <v>183</v>
      </c>
      <c r="X20" s="587" t="s">
        <v>316</v>
      </c>
      <c r="Y20" s="588" t="s">
        <v>185</v>
      </c>
      <c r="Z20" s="588" t="s">
        <v>186</v>
      </c>
      <c r="AA20" s="588" t="s">
        <v>187</v>
      </c>
      <c r="AB20" s="588" t="s">
        <v>188</v>
      </c>
      <c r="AC20" s="588" t="s">
        <v>189</v>
      </c>
      <c r="AD20" s="588" t="s">
        <v>190</v>
      </c>
      <c r="AE20" s="588" t="s">
        <v>190</v>
      </c>
      <c r="AF20" s="588" t="s">
        <v>192</v>
      </c>
      <c r="AG20" s="588" t="s">
        <v>193</v>
      </c>
      <c r="AH20" s="587" t="s">
        <v>194</v>
      </c>
      <c r="AI20" s="587" t="s">
        <v>195</v>
      </c>
      <c r="AJ20" s="575"/>
      <c r="AK20" s="573"/>
      <c r="AL20" s="718" t="s">
        <v>168</v>
      </c>
      <c r="AM20" s="718" t="s">
        <v>18</v>
      </c>
      <c r="AN20" s="593" t="s">
        <v>172</v>
      </c>
      <c r="AO20" s="593" t="s">
        <v>201</v>
      </c>
      <c r="AP20" s="595" t="s">
        <v>259</v>
      </c>
      <c r="AQ20" s="596"/>
      <c r="AR20" s="645"/>
      <c r="AS20" s="646"/>
      <c r="AT20" s="573"/>
      <c r="AU20" s="573"/>
      <c r="AV20" s="573"/>
      <c r="AW20" s="573"/>
      <c r="AX20" s="573"/>
      <c r="AY20" s="573"/>
      <c r="AZ20" s="573"/>
      <c r="BA20" s="573"/>
      <c r="BB20" s="573"/>
      <c r="BC20" s="573"/>
    </row>
    <row r="21" spans="1:55" ht="12.75" customHeight="1">
      <c r="A21" s="597">
        <v>1</v>
      </c>
      <c r="B21" s="647" t="s">
        <v>524</v>
      </c>
      <c r="C21" s="647" t="s">
        <v>664</v>
      </c>
      <c r="D21" s="648" t="s">
        <v>526</v>
      </c>
      <c r="E21" s="587"/>
      <c r="F21" s="649"/>
      <c r="G21" s="639"/>
      <c r="H21" s="597"/>
      <c r="I21" s="597"/>
      <c r="J21" s="650" t="s">
        <v>527</v>
      </c>
      <c r="K21" s="651"/>
      <c r="L21" s="612"/>
      <c r="M21" s="607"/>
      <c r="N21" s="609"/>
      <c r="O21" s="609"/>
      <c r="P21" s="608"/>
      <c r="Q21" s="608"/>
      <c r="R21" s="652"/>
      <c r="S21" s="608"/>
      <c r="T21" s="652"/>
      <c r="U21" s="608"/>
      <c r="V21" s="608"/>
      <c r="W21" s="608"/>
      <c r="X21" s="608"/>
      <c r="Y21" s="608">
        <v>0</v>
      </c>
      <c r="Z21" s="653">
        <v>0</v>
      </c>
      <c r="AA21" s="653">
        <v>0</v>
      </c>
      <c r="AB21" s="653">
        <v>0</v>
      </c>
      <c r="AC21" s="653">
        <v>0</v>
      </c>
      <c r="AD21" s="654">
        <v>0</v>
      </c>
      <c r="AE21" s="654">
        <v>0</v>
      </c>
      <c r="AF21" s="654"/>
      <c r="AG21" s="597"/>
      <c r="AH21" s="597"/>
      <c r="AI21" s="597"/>
      <c r="AJ21" s="647" t="s">
        <v>524</v>
      </c>
      <c r="AK21" s="573"/>
      <c r="AL21" s="702"/>
      <c r="AM21" s="702"/>
      <c r="AN21" s="611"/>
      <c r="AO21" s="611"/>
      <c r="AP21" s="612" t="s">
        <v>202</v>
      </c>
      <c r="AQ21" s="612" t="s">
        <v>203</v>
      </c>
      <c r="AR21" s="612" t="s">
        <v>202</v>
      </c>
      <c r="AS21" s="612" t="s">
        <v>203</v>
      </c>
      <c r="AT21" s="573"/>
      <c r="AU21" s="573"/>
      <c r="AV21" s="573"/>
      <c r="AW21" s="573"/>
      <c r="AX21" s="573"/>
      <c r="AY21" s="573"/>
      <c r="AZ21" s="573"/>
      <c r="BA21" s="573"/>
      <c r="BB21" s="573"/>
      <c r="BC21" s="573"/>
    </row>
    <row r="22" spans="1:55" ht="12.75" customHeight="1">
      <c r="A22" s="597">
        <v>2</v>
      </c>
      <c r="B22" s="647" t="s">
        <v>665</v>
      </c>
      <c r="C22" s="647" t="s">
        <v>666</v>
      </c>
      <c r="D22" s="648" t="s">
        <v>263</v>
      </c>
      <c r="E22" s="587"/>
      <c r="F22" s="649"/>
      <c r="G22" s="639"/>
      <c r="H22" s="597"/>
      <c r="I22" s="597"/>
      <c r="J22" s="655" t="s">
        <v>656</v>
      </c>
      <c r="K22" s="651"/>
      <c r="L22" s="612"/>
      <c r="M22" s="607"/>
      <c r="N22" s="609"/>
      <c r="O22" s="609"/>
      <c r="P22" s="608"/>
      <c r="Q22" s="608"/>
      <c r="R22" s="652"/>
      <c r="S22" s="608"/>
      <c r="T22" s="633" t="s">
        <v>667</v>
      </c>
      <c r="U22" s="608"/>
      <c r="V22" s="608"/>
      <c r="W22" s="608"/>
      <c r="X22" s="608"/>
      <c r="Y22" s="608">
        <v>0</v>
      </c>
      <c r="Z22" s="653">
        <v>0</v>
      </c>
      <c r="AA22" s="653">
        <v>0</v>
      </c>
      <c r="AB22" s="653">
        <v>0</v>
      </c>
      <c r="AC22" s="653">
        <v>0</v>
      </c>
      <c r="AD22" s="654">
        <v>0</v>
      </c>
      <c r="AE22" s="654">
        <v>0</v>
      </c>
      <c r="AF22" s="597"/>
      <c r="AG22" s="597"/>
      <c r="AH22" s="597"/>
      <c r="AI22" s="597"/>
      <c r="AJ22" s="647" t="s">
        <v>665</v>
      </c>
      <c r="AK22" s="573"/>
      <c r="AL22" s="612">
        <v>1</v>
      </c>
      <c r="AM22" s="656" t="s">
        <v>526</v>
      </c>
      <c r="AN22" s="620">
        <v>2</v>
      </c>
      <c r="AO22" s="621" t="s">
        <v>220</v>
      </c>
      <c r="AP22" s="613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2</v>
      </c>
      <c r="AQ22" s="613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0</v>
      </c>
      <c r="AR22" s="613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0</v>
      </c>
      <c r="AS22" s="613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0</v>
      </c>
      <c r="AT22" s="573"/>
      <c r="AU22" s="573"/>
      <c r="AV22" s="573"/>
      <c r="AW22" s="573"/>
      <c r="AX22" s="573"/>
      <c r="AY22" s="573"/>
      <c r="AZ22" s="573"/>
      <c r="BA22" s="573"/>
      <c r="BB22" s="573"/>
      <c r="BC22" s="573"/>
    </row>
    <row r="23" spans="1:55" ht="12.75" customHeight="1">
      <c r="A23" s="597">
        <v>3</v>
      </c>
      <c r="B23" s="647" t="s">
        <v>668</v>
      </c>
      <c r="C23" s="647" t="s">
        <v>669</v>
      </c>
      <c r="D23" s="648" t="s">
        <v>670</v>
      </c>
      <c r="E23" s="587"/>
      <c r="F23" s="649"/>
      <c r="G23" s="639"/>
      <c r="H23" s="597"/>
      <c r="I23" s="597"/>
      <c r="J23" s="655" t="s">
        <v>63</v>
      </c>
      <c r="K23" s="657" t="s">
        <v>59</v>
      </c>
      <c r="L23" s="612"/>
      <c r="M23" s="607"/>
      <c r="N23" s="609"/>
      <c r="O23" s="609"/>
      <c r="P23" s="608"/>
      <c r="Q23" s="608"/>
      <c r="R23" s="652"/>
      <c r="S23" s="608"/>
      <c r="T23" s="608"/>
      <c r="U23" s="608"/>
      <c r="V23" s="608"/>
      <c r="W23" s="608"/>
      <c r="X23" s="608"/>
      <c r="Y23" s="608">
        <v>0</v>
      </c>
      <c r="Z23" s="653">
        <v>0</v>
      </c>
      <c r="AA23" s="653">
        <v>0</v>
      </c>
      <c r="AB23" s="653">
        <v>0</v>
      </c>
      <c r="AC23" s="653">
        <v>0</v>
      </c>
      <c r="AD23" s="654">
        <v>0</v>
      </c>
      <c r="AE23" s="654">
        <v>0</v>
      </c>
      <c r="AF23" s="597"/>
      <c r="AG23" s="597"/>
      <c r="AH23" s="597"/>
      <c r="AI23" s="597"/>
      <c r="AJ23" s="647" t="s">
        <v>668</v>
      </c>
      <c r="AK23" s="573"/>
      <c r="AL23" s="612">
        <v>2</v>
      </c>
      <c r="AM23" s="656" t="s">
        <v>263</v>
      </c>
      <c r="AN23" s="620">
        <v>3</v>
      </c>
      <c r="AO23" s="621" t="s">
        <v>398</v>
      </c>
      <c r="AP23" s="613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3</v>
      </c>
      <c r="AQ23" s="613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0</v>
      </c>
      <c r="AR23" s="613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0</v>
      </c>
      <c r="AS23" s="613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0</v>
      </c>
      <c r="AT23" s="573"/>
      <c r="AU23" s="573"/>
      <c r="AV23" s="573"/>
      <c r="AW23" s="573"/>
      <c r="AX23" s="573"/>
      <c r="AY23" s="573"/>
      <c r="AZ23" s="573"/>
      <c r="BA23" s="573"/>
      <c r="BB23" s="573"/>
      <c r="BC23" s="573"/>
    </row>
    <row r="24" spans="1:55" ht="12.75" customHeight="1">
      <c r="A24" s="597">
        <v>4</v>
      </c>
      <c r="B24" s="647" t="s">
        <v>671</v>
      </c>
      <c r="C24" s="647" t="s">
        <v>672</v>
      </c>
      <c r="D24" s="648" t="s">
        <v>673</v>
      </c>
      <c r="E24" s="587"/>
      <c r="F24" s="649"/>
      <c r="G24" s="639"/>
      <c r="H24" s="597"/>
      <c r="I24" s="597"/>
      <c r="J24" s="650" t="s">
        <v>63</v>
      </c>
      <c r="K24" s="657" t="s">
        <v>59</v>
      </c>
      <c r="L24" s="612"/>
      <c r="M24" s="607"/>
      <c r="N24" s="609"/>
      <c r="O24" s="609"/>
      <c r="P24" s="608"/>
      <c r="Q24" s="608"/>
      <c r="R24" s="652"/>
      <c r="S24" s="608"/>
      <c r="T24" s="658" t="s">
        <v>674</v>
      </c>
      <c r="U24" s="633" t="s">
        <v>667</v>
      </c>
      <c r="V24" s="608"/>
      <c r="W24" s="608"/>
      <c r="X24" s="608"/>
      <c r="Y24" s="608">
        <v>0</v>
      </c>
      <c r="Z24" s="653">
        <v>0</v>
      </c>
      <c r="AA24" s="653">
        <v>0</v>
      </c>
      <c r="AB24" s="653">
        <v>0</v>
      </c>
      <c r="AC24" s="653">
        <v>0</v>
      </c>
      <c r="AD24" s="654">
        <v>0</v>
      </c>
      <c r="AE24" s="654">
        <v>0</v>
      </c>
      <c r="AF24" s="597"/>
      <c r="AG24" s="597"/>
      <c r="AH24" s="597"/>
      <c r="AI24" s="597"/>
      <c r="AJ24" s="647" t="s">
        <v>671</v>
      </c>
      <c r="AK24" s="573"/>
      <c r="AL24" s="612">
        <v>3</v>
      </c>
      <c r="AM24" s="656" t="s">
        <v>670</v>
      </c>
      <c r="AN24" s="620">
        <v>2</v>
      </c>
      <c r="AO24" s="621" t="s">
        <v>220</v>
      </c>
      <c r="AP24" s="613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2</v>
      </c>
      <c r="AQ24" s="613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0</v>
      </c>
      <c r="AR24" s="613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0</v>
      </c>
      <c r="AS24" s="613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0</v>
      </c>
      <c r="AT24" s="573"/>
      <c r="AU24" s="573"/>
      <c r="AV24" s="573"/>
      <c r="AW24" s="573"/>
      <c r="AY24" s="573"/>
      <c r="AZ24" s="573"/>
      <c r="BA24" s="573"/>
      <c r="BB24" s="573"/>
      <c r="BC24" s="573"/>
    </row>
    <row r="25" spans="1:55" ht="12.75" customHeight="1">
      <c r="A25" s="597">
        <v>5</v>
      </c>
      <c r="B25" s="647" t="s">
        <v>675</v>
      </c>
      <c r="C25" s="647" t="s">
        <v>676</v>
      </c>
      <c r="D25" s="648" t="s">
        <v>677</v>
      </c>
      <c r="E25" s="587"/>
      <c r="F25" s="649"/>
      <c r="G25" s="639"/>
      <c r="H25" s="597"/>
      <c r="I25" s="597"/>
      <c r="J25" s="659" t="s">
        <v>73</v>
      </c>
      <c r="K25" s="660" t="s">
        <v>678</v>
      </c>
      <c r="L25" s="612"/>
      <c r="M25" s="607"/>
      <c r="N25" s="609"/>
      <c r="O25" s="609"/>
      <c r="P25" s="608"/>
      <c r="Q25" s="608"/>
      <c r="R25" s="652"/>
      <c r="S25" s="608"/>
      <c r="T25" s="633" t="s">
        <v>679</v>
      </c>
      <c r="U25" s="608"/>
      <c r="V25" s="608"/>
      <c r="W25" s="608"/>
      <c r="X25" s="608"/>
      <c r="Y25" s="608">
        <v>0</v>
      </c>
      <c r="Z25" s="653">
        <v>0</v>
      </c>
      <c r="AA25" s="653">
        <v>0</v>
      </c>
      <c r="AB25" s="653">
        <v>0</v>
      </c>
      <c r="AC25" s="653">
        <v>0</v>
      </c>
      <c r="AD25" s="654">
        <v>0</v>
      </c>
      <c r="AE25" s="654">
        <v>0</v>
      </c>
      <c r="AF25" s="597"/>
      <c r="AG25" s="597"/>
      <c r="AH25" s="597"/>
      <c r="AI25" s="597"/>
      <c r="AJ25" s="647" t="s">
        <v>675</v>
      </c>
      <c r="AK25" s="573"/>
      <c r="AL25" s="612">
        <v>4</v>
      </c>
      <c r="AM25" s="656" t="s">
        <v>673</v>
      </c>
      <c r="AN25" s="620">
        <v>1</v>
      </c>
      <c r="AO25" s="621" t="s">
        <v>417</v>
      </c>
      <c r="AP25" s="613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0</v>
      </c>
      <c r="AQ25" s="613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4</v>
      </c>
      <c r="AR25" s="613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0</v>
      </c>
      <c r="AS25" s="613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0</v>
      </c>
      <c r="AT25" s="573"/>
      <c r="AU25" s="573"/>
      <c r="AV25" s="573"/>
      <c r="AW25" s="573"/>
      <c r="AX25" s="573"/>
      <c r="AY25" s="573"/>
      <c r="AZ25" s="573"/>
      <c r="BA25" s="573"/>
      <c r="BB25" s="573"/>
      <c r="BC25" s="573"/>
    </row>
    <row r="26" spans="1:55" ht="12.75" customHeight="1">
      <c r="A26" s="661">
        <v>6</v>
      </c>
      <c r="B26" s="662" t="s">
        <v>680</v>
      </c>
      <c r="C26" s="663" t="s">
        <v>681</v>
      </c>
      <c r="D26" s="664" t="s">
        <v>682</v>
      </c>
      <c r="E26" s="593"/>
      <c r="F26" s="665"/>
      <c r="G26" s="665"/>
      <c r="H26" s="661"/>
      <c r="I26" s="661"/>
      <c r="J26" s="666" t="s">
        <v>73</v>
      </c>
      <c r="K26" s="660" t="s">
        <v>678</v>
      </c>
      <c r="L26" s="612"/>
      <c r="M26" s="607"/>
      <c r="N26" s="667"/>
      <c r="O26" s="667"/>
      <c r="P26" s="652"/>
      <c r="Q26" s="652"/>
      <c r="R26" s="652"/>
      <c r="S26" s="652"/>
      <c r="T26" s="658" t="s">
        <v>674</v>
      </c>
      <c r="U26" s="658" t="s">
        <v>667</v>
      </c>
      <c r="V26" s="608"/>
      <c r="W26" s="608"/>
      <c r="X26" s="608"/>
      <c r="Y26" s="608">
        <v>0</v>
      </c>
      <c r="Z26" s="653">
        <v>0</v>
      </c>
      <c r="AA26" s="653">
        <v>0</v>
      </c>
      <c r="AB26" s="653">
        <v>0</v>
      </c>
      <c r="AC26" s="653">
        <v>0</v>
      </c>
      <c r="AD26" s="654">
        <v>0</v>
      </c>
      <c r="AE26" s="654">
        <v>0</v>
      </c>
      <c r="AF26" s="597"/>
      <c r="AG26" s="597"/>
      <c r="AH26" s="597"/>
      <c r="AI26" s="597"/>
      <c r="AJ26" s="662" t="s">
        <v>680</v>
      </c>
      <c r="AK26" s="573"/>
      <c r="AL26" s="612">
        <v>5</v>
      </c>
      <c r="AM26" s="656" t="s">
        <v>677</v>
      </c>
      <c r="AN26" s="620">
        <v>3</v>
      </c>
      <c r="AO26" s="621" t="s">
        <v>398</v>
      </c>
      <c r="AP26" s="613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3</v>
      </c>
      <c r="AQ26" s="613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0</v>
      </c>
      <c r="AR26" s="613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0</v>
      </c>
      <c r="AS26" s="613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0</v>
      </c>
      <c r="AT26" s="573"/>
      <c r="AU26" s="573"/>
      <c r="AV26" s="573"/>
      <c r="AW26" s="573"/>
      <c r="AX26" s="573"/>
      <c r="AY26" s="573"/>
      <c r="AZ26" s="573"/>
      <c r="BA26" s="573"/>
      <c r="BB26" s="573"/>
      <c r="BC26" s="573"/>
    </row>
    <row r="27" spans="1:55" ht="12.75" customHeight="1">
      <c r="A27" s="597">
        <v>7</v>
      </c>
      <c r="B27" s="647" t="s">
        <v>683</v>
      </c>
      <c r="C27" s="647" t="s">
        <v>684</v>
      </c>
      <c r="D27" s="648" t="s">
        <v>685</v>
      </c>
      <c r="E27" s="587"/>
      <c r="F27" s="639"/>
      <c r="G27" s="639"/>
      <c r="H27" s="597"/>
      <c r="I27" s="597"/>
      <c r="J27" s="655" t="s">
        <v>69</v>
      </c>
      <c r="K27" s="657" t="s">
        <v>660</v>
      </c>
      <c r="L27" s="612"/>
      <c r="M27" s="608"/>
      <c r="N27" s="609"/>
      <c r="O27" s="609"/>
      <c r="P27" s="608"/>
      <c r="Q27" s="608"/>
      <c r="R27" s="608"/>
      <c r="S27" s="608"/>
      <c r="T27" s="608"/>
      <c r="U27" s="608"/>
      <c r="V27" s="586"/>
      <c r="W27" s="586"/>
      <c r="X27" s="577"/>
      <c r="Y27" s="577"/>
      <c r="Z27" s="625"/>
      <c r="AA27" s="625"/>
      <c r="AB27" s="625"/>
      <c r="AC27" s="625"/>
      <c r="AD27" s="626"/>
      <c r="AE27" s="626"/>
      <c r="AF27" s="573"/>
      <c r="AG27" s="573"/>
      <c r="AH27" s="573"/>
      <c r="AI27" s="573"/>
      <c r="AJ27" s="647" t="s">
        <v>683</v>
      </c>
      <c r="AK27" s="573"/>
      <c r="AL27" s="612">
        <v>6</v>
      </c>
      <c r="AM27" s="668" t="s">
        <v>682</v>
      </c>
      <c r="AN27" s="620">
        <v>1</v>
      </c>
      <c r="AO27" s="621" t="s">
        <v>417</v>
      </c>
      <c r="AP27" s="613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0</v>
      </c>
      <c r="AQ27" s="613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4</v>
      </c>
      <c r="AR27" s="613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0</v>
      </c>
      <c r="AS27" s="613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0</v>
      </c>
      <c r="AT27" s="573"/>
      <c r="AU27" s="573"/>
      <c r="AV27" s="573"/>
      <c r="AW27" s="573"/>
      <c r="AX27" s="573"/>
      <c r="AY27" s="573"/>
      <c r="AZ27" s="573"/>
      <c r="BA27" s="573"/>
      <c r="BB27" s="573"/>
      <c r="BC27" s="573"/>
    </row>
    <row r="28" spans="1:55" ht="12.75" customHeight="1">
      <c r="A28" s="597">
        <v>8</v>
      </c>
      <c r="B28" s="647" t="s">
        <v>686</v>
      </c>
      <c r="C28" s="647" t="s">
        <v>687</v>
      </c>
      <c r="D28" s="648" t="s">
        <v>688</v>
      </c>
      <c r="E28" s="587"/>
      <c r="F28" s="639"/>
      <c r="G28" s="639"/>
      <c r="H28" s="597"/>
      <c r="I28" s="597"/>
      <c r="J28" s="666" t="s">
        <v>69</v>
      </c>
      <c r="K28" s="660" t="s">
        <v>660</v>
      </c>
      <c r="L28" s="612"/>
      <c r="M28" s="608"/>
      <c r="N28" s="609"/>
      <c r="O28" s="609"/>
      <c r="P28" s="608"/>
      <c r="Q28" s="608"/>
      <c r="R28" s="608"/>
      <c r="S28" s="608"/>
      <c r="T28" s="633" t="s">
        <v>674</v>
      </c>
      <c r="U28" s="608"/>
      <c r="V28" s="586"/>
      <c r="W28" s="586"/>
      <c r="X28" s="577"/>
      <c r="Y28" s="577"/>
      <c r="Z28" s="625"/>
      <c r="AA28" s="625"/>
      <c r="AB28" s="625"/>
      <c r="AC28" s="625"/>
      <c r="AD28" s="626"/>
      <c r="AE28" s="626"/>
      <c r="AF28" s="573"/>
      <c r="AG28" s="573"/>
      <c r="AH28" s="573"/>
      <c r="AI28" s="573"/>
      <c r="AJ28" s="647" t="s">
        <v>686</v>
      </c>
      <c r="AK28" s="573"/>
      <c r="AL28" s="612">
        <v>7</v>
      </c>
      <c r="AM28" s="656" t="s">
        <v>685</v>
      </c>
      <c r="AN28" s="620">
        <v>3</v>
      </c>
      <c r="AO28" s="621" t="s">
        <v>398</v>
      </c>
      <c r="AP28" s="613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3</v>
      </c>
      <c r="AQ28" s="613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613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0</v>
      </c>
      <c r="AS28" s="613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573"/>
      <c r="AU28" s="573"/>
      <c r="AV28" s="573"/>
      <c r="AW28" s="573"/>
      <c r="AX28" s="573"/>
      <c r="AY28" s="573"/>
      <c r="AZ28" s="573"/>
      <c r="BA28" s="573"/>
      <c r="BB28" s="573"/>
      <c r="BC28" s="573"/>
    </row>
    <row r="29" spans="1:55" ht="12.75" customHeight="1">
      <c r="A29" s="597">
        <v>9</v>
      </c>
      <c r="B29" s="647" t="s">
        <v>689</v>
      </c>
      <c r="C29" s="647" t="s">
        <v>690</v>
      </c>
      <c r="D29" s="648" t="s">
        <v>262</v>
      </c>
      <c r="E29" s="587"/>
      <c r="F29" s="639"/>
      <c r="G29" s="639"/>
      <c r="H29" s="597"/>
      <c r="I29" s="597"/>
      <c r="J29" s="655" t="s">
        <v>63</v>
      </c>
      <c r="K29" s="657" t="s">
        <v>571</v>
      </c>
      <c r="L29" s="612"/>
      <c r="M29" s="608"/>
      <c r="N29" s="609"/>
      <c r="O29" s="609"/>
      <c r="P29" s="608"/>
      <c r="Q29" s="608"/>
      <c r="R29" s="608"/>
      <c r="S29" s="608"/>
      <c r="T29" s="608"/>
      <c r="U29" s="608"/>
      <c r="V29" s="586"/>
      <c r="W29" s="586"/>
      <c r="X29" s="577"/>
      <c r="Y29" s="577"/>
      <c r="Z29" s="625"/>
      <c r="AA29" s="625"/>
      <c r="AB29" s="625"/>
      <c r="AC29" s="625"/>
      <c r="AD29" s="626"/>
      <c r="AE29" s="626"/>
      <c r="AF29" s="573"/>
      <c r="AG29" s="573"/>
      <c r="AH29" s="573"/>
      <c r="AI29" s="573"/>
      <c r="AJ29" s="647" t="s">
        <v>689</v>
      </c>
      <c r="AK29" s="573"/>
      <c r="AL29" s="612">
        <v>8</v>
      </c>
      <c r="AM29" s="656" t="s">
        <v>688</v>
      </c>
      <c r="AN29" s="620">
        <v>1</v>
      </c>
      <c r="AO29" s="621" t="s">
        <v>417</v>
      </c>
      <c r="AP29" s="613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613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4</v>
      </c>
      <c r="AR29" s="613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613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573"/>
      <c r="AU29" s="573"/>
      <c r="AV29" s="573"/>
      <c r="AW29" s="573"/>
      <c r="AX29" s="573"/>
      <c r="AY29" s="573"/>
      <c r="AZ29" s="573"/>
      <c r="BA29" s="573"/>
      <c r="BB29" s="573"/>
      <c r="BC29" s="573"/>
    </row>
    <row r="30" spans="1:55" ht="12.75" customHeight="1">
      <c r="A30" s="597">
        <v>10</v>
      </c>
      <c r="B30" s="597"/>
      <c r="C30" s="597"/>
      <c r="D30" s="587"/>
      <c r="E30" s="597"/>
      <c r="F30" s="597"/>
      <c r="G30" s="607"/>
      <c r="H30" s="607"/>
      <c r="I30" s="597"/>
      <c r="J30" s="607"/>
      <c r="K30" s="597"/>
      <c r="L30" s="607"/>
      <c r="M30" s="607"/>
      <c r="N30" s="607"/>
      <c r="O30" s="597"/>
      <c r="P30" s="597"/>
      <c r="Q30" s="608"/>
      <c r="R30" s="608"/>
      <c r="S30" s="608"/>
      <c r="T30" s="597"/>
      <c r="U30" s="608"/>
      <c r="V30" s="577"/>
      <c r="W30" s="577"/>
      <c r="X30" s="573"/>
      <c r="Y30" s="573"/>
      <c r="Z30" s="573"/>
      <c r="AA30" s="573"/>
      <c r="AB30" s="580"/>
      <c r="AC30" s="580"/>
      <c r="AD30" s="580"/>
      <c r="AE30" s="573"/>
      <c r="AF30" s="573"/>
      <c r="AG30" s="573"/>
      <c r="AH30" s="573"/>
      <c r="AI30" s="573"/>
      <c r="AJ30" s="573"/>
      <c r="AK30" s="573"/>
      <c r="AL30" s="612">
        <v>9</v>
      </c>
      <c r="AM30" s="656" t="s">
        <v>262</v>
      </c>
      <c r="AN30" s="620">
        <v>3</v>
      </c>
      <c r="AO30" s="621" t="s">
        <v>398</v>
      </c>
      <c r="AP30" s="613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3</v>
      </c>
      <c r="AQ30" s="613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613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613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573"/>
      <c r="AU30" s="573"/>
      <c r="AV30" s="573"/>
      <c r="AW30" s="573"/>
      <c r="AX30" s="573"/>
      <c r="AY30" s="573"/>
      <c r="AZ30" s="573"/>
      <c r="BA30" s="573"/>
      <c r="BB30" s="573"/>
      <c r="BC30" s="573"/>
    </row>
    <row r="31" spans="1:55" ht="12.75" customHeight="1">
      <c r="A31" s="573"/>
      <c r="B31" s="573"/>
      <c r="C31" s="573"/>
      <c r="D31" s="575"/>
      <c r="E31" s="573"/>
      <c r="F31" s="573"/>
      <c r="G31" s="576"/>
      <c r="H31" s="576"/>
      <c r="I31" s="573"/>
      <c r="J31" s="576"/>
      <c r="K31" s="573"/>
      <c r="L31" s="576"/>
      <c r="M31" s="576"/>
      <c r="N31" s="576"/>
      <c r="O31" s="573"/>
      <c r="P31" s="573"/>
      <c r="Q31" s="577"/>
      <c r="R31" s="578"/>
      <c r="S31" s="578"/>
      <c r="T31" s="573"/>
      <c r="U31" s="577"/>
      <c r="V31" s="577"/>
      <c r="W31" s="577"/>
      <c r="X31" s="573"/>
      <c r="Y31" s="573"/>
      <c r="Z31" s="573"/>
      <c r="AA31" s="573"/>
      <c r="AB31" s="580"/>
      <c r="AC31" s="580"/>
      <c r="AD31" s="580"/>
      <c r="AE31" s="573"/>
      <c r="AF31" s="573"/>
      <c r="AG31" s="573"/>
      <c r="AH31" s="573"/>
      <c r="AI31" s="573"/>
      <c r="AJ31" s="573"/>
      <c r="AK31" s="573"/>
      <c r="AL31" s="612">
        <v>10</v>
      </c>
      <c r="AM31" s="637"/>
      <c r="AN31" s="612"/>
      <c r="AO31" s="612"/>
      <c r="AP31" s="613"/>
      <c r="AQ31" s="613"/>
      <c r="AR31" s="613"/>
      <c r="AS31" s="613"/>
      <c r="AT31" s="573"/>
      <c r="AU31" s="573"/>
      <c r="AV31" s="573"/>
      <c r="AW31" s="573"/>
      <c r="AX31" s="573"/>
      <c r="AY31" s="573"/>
      <c r="AZ31" s="573"/>
      <c r="BA31" s="573"/>
      <c r="BB31" s="573"/>
      <c r="BC31" s="573"/>
    </row>
    <row r="32" spans="1:55" ht="12.75" customHeight="1">
      <c r="A32" s="573"/>
      <c r="B32" s="573"/>
      <c r="C32" s="573"/>
      <c r="D32" s="575"/>
      <c r="E32" s="573"/>
      <c r="F32" s="573"/>
      <c r="G32" s="576"/>
      <c r="H32" s="576"/>
      <c r="I32" s="573"/>
      <c r="J32" s="576"/>
      <c r="K32" s="573"/>
      <c r="L32" s="576"/>
      <c r="M32" s="576"/>
      <c r="N32" s="576"/>
      <c r="O32" s="573"/>
      <c r="P32" s="573"/>
      <c r="Q32" s="577"/>
      <c r="R32" s="578"/>
      <c r="S32" s="578"/>
      <c r="T32" s="573"/>
      <c r="U32" s="577"/>
      <c r="V32" s="577"/>
      <c r="W32" s="577"/>
      <c r="X32" s="573"/>
      <c r="Y32" s="573"/>
      <c r="Z32" s="573"/>
      <c r="AA32" s="573"/>
      <c r="AB32" s="580"/>
      <c r="AC32" s="580"/>
      <c r="AD32" s="580"/>
      <c r="AE32" s="573"/>
      <c r="AF32" s="573"/>
      <c r="AG32" s="573"/>
      <c r="AH32" s="573"/>
      <c r="AI32" s="573"/>
      <c r="AJ32" s="573"/>
      <c r="AK32" s="573"/>
      <c r="AL32" s="586"/>
      <c r="AM32" s="586"/>
      <c r="AN32" s="586"/>
      <c r="AO32" s="586"/>
      <c r="AP32" s="573"/>
      <c r="AQ32" s="573"/>
      <c r="AR32" s="573"/>
      <c r="AS32" s="573"/>
      <c r="AT32" s="573"/>
      <c r="AU32" s="573"/>
      <c r="AV32" s="573"/>
      <c r="AW32" s="573"/>
      <c r="AX32" s="573"/>
      <c r="AY32" s="573"/>
      <c r="AZ32" s="573"/>
      <c r="BA32" s="573"/>
      <c r="BB32" s="573"/>
      <c r="BC32" s="573"/>
    </row>
    <row r="33" spans="1:55" ht="12.75" customHeight="1">
      <c r="A33" s="583" t="s">
        <v>279</v>
      </c>
      <c r="B33" s="573"/>
      <c r="C33" s="573"/>
      <c r="D33" s="575"/>
      <c r="E33" s="573"/>
      <c r="F33" s="573"/>
      <c r="G33" s="576"/>
      <c r="H33" s="576"/>
      <c r="I33" s="573"/>
      <c r="J33" s="576"/>
      <c r="K33" s="573"/>
      <c r="L33" s="576"/>
      <c r="M33" s="576"/>
      <c r="N33" s="576"/>
      <c r="O33" s="573"/>
      <c r="P33" s="573"/>
      <c r="Q33" s="577"/>
      <c r="R33" s="578"/>
      <c r="S33" s="578"/>
      <c r="T33" s="573"/>
      <c r="U33" s="577"/>
      <c r="V33" s="577"/>
      <c r="W33" s="577"/>
      <c r="X33" s="573"/>
      <c r="Y33" s="573"/>
      <c r="Z33" s="573"/>
      <c r="AA33" s="573"/>
      <c r="AB33" s="580"/>
      <c r="AC33" s="580"/>
      <c r="AD33" s="580"/>
      <c r="AE33" s="573"/>
      <c r="AF33" s="573"/>
      <c r="AG33" s="573"/>
      <c r="AH33" s="573"/>
      <c r="AI33" s="573"/>
      <c r="AJ33" s="573"/>
      <c r="AK33" s="573"/>
      <c r="AL33" s="643" t="s">
        <v>281</v>
      </c>
      <c r="AM33" s="644"/>
      <c r="AN33" s="586"/>
      <c r="AO33" s="586"/>
      <c r="AP33" s="586"/>
      <c r="AQ33" s="586"/>
      <c r="AR33" s="586"/>
      <c r="AS33" s="586"/>
      <c r="AT33" s="573"/>
      <c r="AU33" s="573"/>
      <c r="AV33" s="573"/>
      <c r="AW33" s="573"/>
      <c r="AX33" s="573"/>
      <c r="AY33" s="573"/>
      <c r="AZ33" s="573"/>
      <c r="BA33" s="573"/>
      <c r="BB33" s="573"/>
      <c r="BC33" s="573"/>
    </row>
    <row r="34" spans="1:55" ht="51" customHeight="1">
      <c r="A34" s="587" t="s">
        <v>168</v>
      </c>
      <c r="B34" s="588" t="s">
        <v>17</v>
      </c>
      <c r="C34" s="587" t="s">
        <v>169</v>
      </c>
      <c r="D34" s="589" t="s">
        <v>170</v>
      </c>
      <c r="E34" s="589" t="s">
        <v>171</v>
      </c>
      <c r="F34" s="587" t="s">
        <v>172</v>
      </c>
      <c r="G34" s="588" t="s">
        <v>173</v>
      </c>
      <c r="H34" s="588" t="s">
        <v>174</v>
      </c>
      <c r="I34" s="588" t="s">
        <v>175</v>
      </c>
      <c r="J34" s="587" t="s">
        <v>19</v>
      </c>
      <c r="K34" s="587" t="s">
        <v>20</v>
      </c>
      <c r="L34" s="587" t="s">
        <v>21</v>
      </c>
      <c r="M34" s="587" t="s">
        <v>176</v>
      </c>
      <c r="N34" s="587" t="s">
        <v>177</v>
      </c>
      <c r="O34" s="587" t="s">
        <v>178</v>
      </c>
      <c r="P34" s="587" t="s">
        <v>179</v>
      </c>
      <c r="Q34" s="587" t="s">
        <v>180</v>
      </c>
      <c r="R34" s="588" t="s">
        <v>181</v>
      </c>
      <c r="S34" s="588" t="s">
        <v>381</v>
      </c>
      <c r="T34" s="587" t="s">
        <v>0</v>
      </c>
      <c r="U34" s="587" t="s">
        <v>3</v>
      </c>
      <c r="V34" s="577"/>
      <c r="W34" s="577"/>
      <c r="X34" s="573"/>
      <c r="Y34" s="573"/>
      <c r="Z34" s="573"/>
      <c r="AA34" s="573"/>
      <c r="AB34" s="580"/>
      <c r="AC34" s="580"/>
      <c r="AD34" s="580"/>
      <c r="AE34" s="573"/>
      <c r="AF34" s="573"/>
      <c r="AG34" s="573"/>
      <c r="AH34" s="573"/>
      <c r="AI34" s="573"/>
      <c r="AJ34" s="573"/>
      <c r="AK34" s="573"/>
      <c r="AL34" s="718" t="s">
        <v>168</v>
      </c>
      <c r="AM34" s="718" t="s">
        <v>18</v>
      </c>
      <c r="AN34" s="593" t="s">
        <v>172</v>
      </c>
      <c r="AO34" s="593" t="s">
        <v>201</v>
      </c>
      <c r="AP34" s="595" t="s">
        <v>332</v>
      </c>
      <c r="AQ34" s="596"/>
      <c r="AR34" s="645"/>
      <c r="AS34" s="646"/>
      <c r="AT34" s="573"/>
      <c r="AU34" s="573"/>
      <c r="AV34" s="573"/>
      <c r="AW34" s="573"/>
      <c r="AX34" s="573"/>
      <c r="AY34" s="573"/>
      <c r="AZ34" s="573"/>
      <c r="BA34" s="573"/>
      <c r="BB34" s="573"/>
      <c r="BC34" s="573"/>
    </row>
    <row r="35" spans="1:55" ht="12.75" customHeight="1">
      <c r="A35" s="597">
        <v>1</v>
      </c>
      <c r="B35" s="599" t="s">
        <v>508</v>
      </c>
      <c r="C35" s="599" t="s">
        <v>257</v>
      </c>
      <c r="D35" s="600" t="s">
        <v>153</v>
      </c>
      <c r="E35" s="587"/>
      <c r="F35" s="638"/>
      <c r="G35" s="639"/>
      <c r="H35" s="603"/>
      <c r="I35" s="597"/>
      <c r="J35" s="161" t="s">
        <v>258</v>
      </c>
      <c r="K35" s="669"/>
      <c r="L35" s="607"/>
      <c r="M35" s="608"/>
      <c r="N35" s="609"/>
      <c r="O35" s="609"/>
      <c r="P35" s="608"/>
      <c r="Q35" s="608"/>
      <c r="R35" s="608"/>
      <c r="S35" s="608"/>
      <c r="T35" s="608"/>
      <c r="U35" s="608"/>
      <c r="V35" s="608"/>
      <c r="W35" s="608"/>
      <c r="X35" s="608"/>
      <c r="Y35" s="608">
        <v>0</v>
      </c>
      <c r="Z35" s="653" t="e">
        <v>#N/A</v>
      </c>
      <c r="AA35" s="653" t="e">
        <v>#N/A</v>
      </c>
      <c r="AB35" s="653" t="e">
        <v>#N/A</v>
      </c>
      <c r="AC35" s="653" t="e">
        <v>#N/A</v>
      </c>
      <c r="AD35" s="654">
        <v>0</v>
      </c>
      <c r="AE35" s="654">
        <v>0</v>
      </c>
      <c r="AF35" s="586"/>
      <c r="AG35" s="586"/>
      <c r="AH35" s="586"/>
      <c r="AI35" s="586"/>
      <c r="AJ35" s="599" t="s">
        <v>508</v>
      </c>
      <c r="AK35" s="573"/>
      <c r="AL35" s="702"/>
      <c r="AM35" s="702"/>
      <c r="AN35" s="611"/>
      <c r="AO35" s="611"/>
      <c r="AP35" s="612" t="s">
        <v>202</v>
      </c>
      <c r="AQ35" s="612" t="s">
        <v>203</v>
      </c>
      <c r="AR35" s="612" t="s">
        <v>202</v>
      </c>
      <c r="AS35" s="612" t="s">
        <v>203</v>
      </c>
      <c r="AT35" s="573"/>
      <c r="AU35" s="573"/>
      <c r="AV35" s="573"/>
      <c r="AW35" s="573"/>
      <c r="AX35" s="573"/>
      <c r="AY35" s="573"/>
      <c r="AZ35" s="573"/>
      <c r="BA35" s="573"/>
      <c r="BB35" s="573"/>
      <c r="BC35" s="573"/>
    </row>
    <row r="36" spans="1:55" ht="25.5" customHeight="1">
      <c r="A36" s="597">
        <v>2</v>
      </c>
      <c r="B36" s="599" t="s">
        <v>691</v>
      </c>
      <c r="C36" s="599" t="s">
        <v>692</v>
      </c>
      <c r="D36" s="600" t="s">
        <v>333</v>
      </c>
      <c r="E36" s="587"/>
      <c r="F36" s="638"/>
      <c r="G36" s="639"/>
      <c r="H36" s="603"/>
      <c r="I36" s="597"/>
      <c r="J36" s="601" t="s">
        <v>678</v>
      </c>
      <c r="K36" s="601" t="s">
        <v>516</v>
      </c>
      <c r="L36" s="607"/>
      <c r="M36" s="608"/>
      <c r="N36" s="609"/>
      <c r="O36" s="609"/>
      <c r="P36" s="609"/>
      <c r="Q36" s="608"/>
      <c r="R36" s="608"/>
      <c r="S36" s="608"/>
      <c r="T36" s="608"/>
      <c r="U36" s="608"/>
      <c r="V36" s="608"/>
      <c r="W36" s="608"/>
      <c r="X36" s="608"/>
      <c r="Y36" s="608">
        <v>0</v>
      </c>
      <c r="Z36" s="653" t="e">
        <v>#N/A</v>
      </c>
      <c r="AA36" s="653" t="e">
        <v>#N/A</v>
      </c>
      <c r="AB36" s="653" t="e">
        <v>#N/A</v>
      </c>
      <c r="AC36" s="653" t="e">
        <v>#N/A</v>
      </c>
      <c r="AD36" s="654">
        <v>0</v>
      </c>
      <c r="AE36" s="654">
        <v>0</v>
      </c>
      <c r="AF36" s="586"/>
      <c r="AG36" s="586"/>
      <c r="AH36" s="586"/>
      <c r="AI36" s="586"/>
      <c r="AJ36" s="599" t="s">
        <v>691</v>
      </c>
      <c r="AK36" s="573"/>
      <c r="AL36" s="612">
        <v>1</v>
      </c>
      <c r="AM36" s="617" t="s">
        <v>153</v>
      </c>
      <c r="AN36" s="670">
        <v>3</v>
      </c>
      <c r="AO36" s="621" t="s">
        <v>398</v>
      </c>
      <c r="AP36" s="613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3</v>
      </c>
      <c r="AQ36" s="613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0</v>
      </c>
      <c r="AR36" s="613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0</v>
      </c>
      <c r="AS36" s="613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573"/>
      <c r="AU36" s="573"/>
      <c r="AV36" s="573"/>
      <c r="AW36" s="573"/>
      <c r="AX36" s="573"/>
      <c r="AY36" s="573"/>
      <c r="AZ36" s="573"/>
      <c r="BA36" s="573"/>
      <c r="BB36" s="573"/>
      <c r="BC36" s="573"/>
    </row>
    <row r="37" spans="1:55" ht="12.75" customHeight="1">
      <c r="A37" s="597">
        <v>3</v>
      </c>
      <c r="B37" s="599" t="s">
        <v>693</v>
      </c>
      <c r="C37" s="599" t="s">
        <v>694</v>
      </c>
      <c r="D37" s="600" t="s">
        <v>695</v>
      </c>
      <c r="E37" s="587"/>
      <c r="F37" s="638"/>
      <c r="G37" s="639"/>
      <c r="H37" s="603"/>
      <c r="I37" s="597"/>
      <c r="J37" s="655" t="s">
        <v>59</v>
      </c>
      <c r="K37" s="601" t="s">
        <v>69</v>
      </c>
      <c r="L37" s="607"/>
      <c r="M37" s="608"/>
      <c r="N37" s="609"/>
      <c r="O37" s="609"/>
      <c r="P37" s="608"/>
      <c r="Q37" s="608"/>
      <c r="R37" s="608"/>
      <c r="S37" s="608"/>
      <c r="T37" s="608"/>
      <c r="U37" s="608"/>
      <c r="V37" s="608"/>
      <c r="W37" s="608"/>
      <c r="X37" s="608"/>
      <c r="Y37" s="608">
        <v>0</v>
      </c>
      <c r="Z37" s="653" t="e">
        <v>#N/A</v>
      </c>
      <c r="AA37" s="653" t="e">
        <v>#N/A</v>
      </c>
      <c r="AB37" s="653" t="e">
        <v>#N/A</v>
      </c>
      <c r="AC37" s="653" t="e">
        <v>#N/A</v>
      </c>
      <c r="AD37" s="654">
        <v>0</v>
      </c>
      <c r="AE37" s="654">
        <v>0</v>
      </c>
      <c r="AF37" s="586"/>
      <c r="AG37" s="586"/>
      <c r="AH37" s="586"/>
      <c r="AI37" s="586"/>
      <c r="AJ37" s="599" t="s">
        <v>693</v>
      </c>
      <c r="AK37" s="573"/>
      <c r="AL37" s="612">
        <v>2</v>
      </c>
      <c r="AM37" s="617" t="s">
        <v>333</v>
      </c>
      <c r="AN37" s="670">
        <v>3</v>
      </c>
      <c r="AO37" s="621" t="s">
        <v>398</v>
      </c>
      <c r="AP37" s="613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3</v>
      </c>
      <c r="AQ37" s="613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0</v>
      </c>
      <c r="AR37" s="613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0</v>
      </c>
      <c r="AS37" s="613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0</v>
      </c>
      <c r="AT37" s="573"/>
      <c r="AU37" s="573"/>
      <c r="AV37" s="573"/>
      <c r="AW37" s="573"/>
      <c r="AX37" s="573"/>
      <c r="AY37" s="573"/>
      <c r="AZ37" s="573"/>
      <c r="BA37" s="573"/>
      <c r="BB37" s="573"/>
      <c r="BC37" s="573"/>
    </row>
    <row r="38" spans="1:55" ht="25.5" customHeight="1">
      <c r="A38" s="597">
        <v>4</v>
      </c>
      <c r="B38" s="599" t="s">
        <v>696</v>
      </c>
      <c r="C38" s="599" t="s">
        <v>697</v>
      </c>
      <c r="D38" s="600" t="s">
        <v>698</v>
      </c>
      <c r="E38" s="587"/>
      <c r="F38" s="638"/>
      <c r="G38" s="639"/>
      <c r="H38" s="603"/>
      <c r="I38" s="597"/>
      <c r="J38" s="659" t="s">
        <v>516</v>
      </c>
      <c r="K38" s="671"/>
      <c r="L38" s="607"/>
      <c r="M38" s="608"/>
      <c r="N38" s="609"/>
      <c r="O38" s="609"/>
      <c r="P38" s="608"/>
      <c r="Q38" s="608"/>
      <c r="R38" s="608"/>
      <c r="S38" s="608"/>
      <c r="T38" s="608"/>
      <c r="U38" s="608"/>
      <c r="V38" s="608"/>
      <c r="W38" s="608"/>
      <c r="X38" s="608"/>
      <c r="Y38" s="608">
        <v>0</v>
      </c>
      <c r="Z38" s="653" t="e">
        <v>#N/A</v>
      </c>
      <c r="AA38" s="653" t="e">
        <v>#N/A</v>
      </c>
      <c r="AB38" s="653" t="e">
        <v>#N/A</v>
      </c>
      <c r="AC38" s="653" t="e">
        <v>#N/A</v>
      </c>
      <c r="AD38" s="654">
        <v>0</v>
      </c>
      <c r="AE38" s="654">
        <v>0</v>
      </c>
      <c r="AF38" s="586"/>
      <c r="AG38" s="586"/>
      <c r="AH38" s="586"/>
      <c r="AI38" s="586"/>
      <c r="AJ38" s="599" t="s">
        <v>696</v>
      </c>
      <c r="AK38" s="573"/>
      <c r="AL38" s="612">
        <v>3</v>
      </c>
      <c r="AM38" s="617" t="s">
        <v>695</v>
      </c>
      <c r="AN38" s="670">
        <v>3</v>
      </c>
      <c r="AO38" s="621" t="s">
        <v>398</v>
      </c>
      <c r="AP38" s="613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3</v>
      </c>
      <c r="AQ38" s="613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0</v>
      </c>
      <c r="AR38" s="613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0</v>
      </c>
      <c r="AS38" s="613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0</v>
      </c>
      <c r="AT38" s="573"/>
      <c r="AU38" s="573"/>
      <c r="AV38" s="573"/>
      <c r="AW38" s="573"/>
      <c r="AX38" s="573"/>
      <c r="AY38" s="573"/>
      <c r="AZ38" s="573"/>
      <c r="BA38" s="573"/>
      <c r="BB38" s="573"/>
      <c r="BC38" s="573"/>
    </row>
    <row r="39" spans="1:55" ht="12.75" customHeight="1">
      <c r="A39" s="597">
        <v>5</v>
      </c>
      <c r="B39" s="599" t="s">
        <v>699</v>
      </c>
      <c r="C39" s="598" t="s">
        <v>700</v>
      </c>
      <c r="D39" s="600" t="s">
        <v>701</v>
      </c>
      <c r="E39" s="587"/>
      <c r="F39" s="638"/>
      <c r="G39" s="639"/>
      <c r="H39" s="603"/>
      <c r="I39" s="597"/>
      <c r="J39" s="655" t="s">
        <v>678</v>
      </c>
      <c r="K39" s="622"/>
      <c r="L39" s="607"/>
      <c r="M39" s="608"/>
      <c r="N39" s="609"/>
      <c r="O39" s="609"/>
      <c r="P39" s="608"/>
      <c r="Q39" s="608"/>
      <c r="R39" s="608"/>
      <c r="S39" s="608"/>
      <c r="T39" s="633" t="s">
        <v>661</v>
      </c>
      <c r="U39" s="608"/>
      <c r="V39" s="608"/>
      <c r="W39" s="608"/>
      <c r="X39" s="608"/>
      <c r="Y39" s="608">
        <v>0</v>
      </c>
      <c r="Z39" s="653" t="e">
        <v>#N/A</v>
      </c>
      <c r="AA39" s="653" t="e">
        <v>#N/A</v>
      </c>
      <c r="AB39" s="653" t="e">
        <v>#N/A</v>
      </c>
      <c r="AC39" s="653" t="e">
        <v>#N/A</v>
      </c>
      <c r="AD39" s="654">
        <v>0</v>
      </c>
      <c r="AE39" s="654">
        <v>0</v>
      </c>
      <c r="AF39" s="586"/>
      <c r="AG39" s="586"/>
      <c r="AH39" s="586"/>
      <c r="AI39" s="586"/>
      <c r="AJ39" s="599" t="s">
        <v>699</v>
      </c>
      <c r="AK39" s="573"/>
      <c r="AL39" s="612">
        <v>4</v>
      </c>
      <c r="AM39" s="617" t="s">
        <v>698</v>
      </c>
      <c r="AN39" s="670">
        <v>3</v>
      </c>
      <c r="AO39" s="621" t="s">
        <v>398</v>
      </c>
      <c r="AP39" s="613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1</v>
      </c>
      <c r="AQ39" s="613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0</v>
      </c>
      <c r="AR39" s="613">
        <f>COUNTIFS(Jadwal!$D$7:$D$503,AM39,Jadwal!$E$7:$E$503,"T",Jadwal!$K$7:$K$503,$AR$34)+COUNTIFS(Jadwal!$N$7:$N$503,AM39,Jadwal!$O$7:$O$503,"T",Jadwal!$U$7:$U$503,$AR$34)+COUNTIFS(Jadwal!$X$7:$X$503,AM39,Jadwal!$Y$7:$Y$503,"T",Jadwal!$AE$7:$AE$503,$AR$34)+COUNTIFS(Jadwal!$AH$7:$AH$503,AM39,Jadwal!$AI$7:$AI$503,"T",Jadwal!$AO$7:$AO$503,$AR$34)+COUNTIFS(Jadwal!$AR$7:$AR$503,AM39,Jadwal!$AS$7:$AS$503,"T",Jadwal!$AY$7:$AY$503,$AR$34)</f>
        <v>0</v>
      </c>
      <c r="AS39" s="613">
        <f>COUNTIFS(Jadwal!$D$7:$D$503,AM39,Jadwal!$E$7:$E$503,"P",Jadwal!$K$7:$K$503,$AR$34)+COUNTIFS(Jadwal!$N$7:$N$503,AM39,Jadwal!$O$7:$O$503,"P",Jadwal!$U$7:$U$503,$AR$34)+COUNTIFS(Jadwal!$X$7:$X$503,AM39,Jadwal!$Y$7:$Y$503,"P",Jadwal!$AE$7:$AE$503,$AR$34)+COUNTIFS(Jadwal!$AH$7:$AH$503,AM39,Jadwal!$AI$7:$AI$503,"P",Jadwal!$AO$7:$AO$503,$AR$34)+COUNTIFS(Jadwal!$AR$7:$AR$503,AM39,Jadwal!$AS$7:$AS$503,"P",Jadwal!$AY$7:$AY$503,$AR$34)</f>
        <v>0</v>
      </c>
      <c r="AT39" s="573"/>
      <c r="AU39" s="573"/>
      <c r="AV39" s="573"/>
      <c r="AW39" s="573"/>
      <c r="AX39" s="573"/>
      <c r="AY39" s="573"/>
      <c r="AZ39" s="573"/>
      <c r="BA39" s="573"/>
      <c r="BB39" s="573"/>
      <c r="BC39" s="573"/>
    </row>
    <row r="40" spans="1:55" ht="12.75" customHeight="1">
      <c r="A40" s="597">
        <v>6</v>
      </c>
      <c r="B40" s="599" t="s">
        <v>702</v>
      </c>
      <c r="C40" s="599" t="s">
        <v>703</v>
      </c>
      <c r="D40" s="600" t="s">
        <v>704</v>
      </c>
      <c r="E40" s="587"/>
      <c r="F40" s="638"/>
      <c r="G40" s="639"/>
      <c r="H40" s="603"/>
      <c r="I40" s="597"/>
      <c r="J40" s="659" t="s">
        <v>656</v>
      </c>
      <c r="K40" s="671"/>
      <c r="L40" s="607"/>
      <c r="M40" s="608"/>
      <c r="N40" s="609"/>
      <c r="O40" s="609"/>
      <c r="P40" s="609"/>
      <c r="Q40" s="608"/>
      <c r="R40" s="608"/>
      <c r="S40" s="608"/>
      <c r="T40" s="608"/>
      <c r="U40" s="608"/>
      <c r="V40" s="608"/>
      <c r="W40" s="608"/>
      <c r="X40" s="608"/>
      <c r="Y40" s="608">
        <v>0</v>
      </c>
      <c r="Z40" s="653" t="e">
        <v>#N/A</v>
      </c>
      <c r="AA40" s="653" t="e">
        <v>#N/A</v>
      </c>
      <c r="AB40" s="653" t="e">
        <v>#N/A</v>
      </c>
      <c r="AC40" s="653" t="e">
        <v>#N/A</v>
      </c>
      <c r="AD40" s="654">
        <v>0</v>
      </c>
      <c r="AE40" s="654">
        <v>0</v>
      </c>
      <c r="AF40" s="586"/>
      <c r="AG40" s="586"/>
      <c r="AH40" s="586"/>
      <c r="AI40" s="586"/>
      <c r="AJ40" s="599" t="s">
        <v>702</v>
      </c>
      <c r="AK40" s="573"/>
      <c r="AL40" s="612">
        <v>5</v>
      </c>
      <c r="AM40" s="617" t="s">
        <v>701</v>
      </c>
      <c r="AN40" s="670">
        <v>3</v>
      </c>
      <c r="AO40" s="621" t="s">
        <v>398</v>
      </c>
      <c r="AP40" s="613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3</v>
      </c>
      <c r="AQ40" s="613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0</v>
      </c>
      <c r="AR40" s="613">
        <f>COUNTIFS(Jadwal!$D$7:$D$503,AM40,Jadwal!$E$7:$E$503,"T",Jadwal!$K$7:$K$503,$AR$34)+COUNTIFS(Jadwal!$N$7:$N$503,AM40,Jadwal!$O$7:$O$503,"T",Jadwal!$U$7:$U$503,$AR$34)+COUNTIFS(Jadwal!$X$7:$X$503,AM40,Jadwal!$Y$7:$Y$503,"T",Jadwal!$AE$7:$AE$503,$AR$34)+COUNTIFS(Jadwal!$AH$7:$AH$503,AM40,Jadwal!$AI$7:$AI$503,"T",Jadwal!$AO$7:$AO$503,$AR$34)+COUNTIFS(Jadwal!$AR$7:$AR$503,AM40,Jadwal!$AS$7:$AS$503,"T",Jadwal!$AY$7:$AY$503,$AR$34)</f>
        <v>0</v>
      </c>
      <c r="AS40" s="613">
        <f>COUNTIFS(Jadwal!$D$7:$D$503,AM40,Jadwal!$E$7:$E$503,"P",Jadwal!$K$7:$K$503,$AR$34)+COUNTIFS(Jadwal!$N$7:$N$503,AM40,Jadwal!$O$7:$O$503,"P",Jadwal!$U$7:$U$503,$AR$34)+COUNTIFS(Jadwal!$X$7:$X$503,AM40,Jadwal!$Y$7:$Y$503,"P",Jadwal!$AE$7:$AE$503,$AR$34)+COUNTIFS(Jadwal!$AH$7:$AH$503,AM40,Jadwal!$AI$7:$AI$503,"P",Jadwal!$AO$7:$AO$503,$AR$34)+COUNTIFS(Jadwal!$AR$7:$AR$503,AM40,Jadwal!$AS$7:$AS$503,"P",Jadwal!$AY$7:$AY$503,$AR$34)</f>
        <v>0</v>
      </c>
      <c r="AT40" s="573"/>
      <c r="AU40" s="573"/>
      <c r="AV40" s="573"/>
      <c r="AW40" s="573"/>
      <c r="AX40" s="573"/>
      <c r="AY40" s="573"/>
      <c r="AZ40" s="573"/>
      <c r="BA40" s="573"/>
      <c r="BB40" s="573"/>
      <c r="BC40" s="573"/>
    </row>
    <row r="41" spans="1:55" ht="12.75" customHeight="1">
      <c r="A41" s="597">
        <v>7</v>
      </c>
      <c r="B41" s="599" t="s">
        <v>705</v>
      </c>
      <c r="C41" s="599" t="s">
        <v>706</v>
      </c>
      <c r="D41" s="600" t="s">
        <v>334</v>
      </c>
      <c r="E41" s="587"/>
      <c r="F41" s="638"/>
      <c r="G41" s="639"/>
      <c r="H41" s="603"/>
      <c r="I41" s="597"/>
      <c r="J41" s="601" t="s">
        <v>59</v>
      </c>
      <c r="K41" s="622"/>
      <c r="L41" s="607"/>
      <c r="M41" s="608"/>
      <c r="N41" s="609"/>
      <c r="O41" s="608"/>
      <c r="P41" s="608"/>
      <c r="Q41" s="608"/>
      <c r="R41" s="608"/>
      <c r="S41" s="608"/>
      <c r="T41" s="608"/>
      <c r="U41" s="608"/>
      <c r="V41" s="608"/>
      <c r="W41" s="608"/>
      <c r="X41" s="608"/>
      <c r="Y41" s="608">
        <v>0</v>
      </c>
      <c r="Z41" s="653" t="e">
        <v>#N/A</v>
      </c>
      <c r="AA41" s="653" t="e">
        <v>#N/A</v>
      </c>
      <c r="AB41" s="653" t="e">
        <v>#N/A</v>
      </c>
      <c r="AC41" s="653" t="e">
        <v>#N/A</v>
      </c>
      <c r="AD41" s="654">
        <v>0</v>
      </c>
      <c r="AE41" s="654">
        <v>0</v>
      </c>
      <c r="AF41" s="586"/>
      <c r="AG41" s="586"/>
      <c r="AH41" s="586"/>
      <c r="AI41" s="586"/>
      <c r="AJ41" s="599" t="s">
        <v>705</v>
      </c>
      <c r="AK41" s="573"/>
      <c r="AL41" s="612">
        <v>6</v>
      </c>
      <c r="AM41" s="617" t="s">
        <v>704</v>
      </c>
      <c r="AN41" s="670">
        <v>3</v>
      </c>
      <c r="AO41" s="621" t="s">
        <v>398</v>
      </c>
      <c r="AP41" s="613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3</v>
      </c>
      <c r="AQ41" s="613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0</v>
      </c>
      <c r="AR41" s="613">
        <f>COUNTIFS(Jadwal!$D$7:$D$503,AM41,Jadwal!$E$7:$E$503,"T",Jadwal!$K$7:$K$503,$AR$34)+COUNTIFS(Jadwal!$N$7:$N$503,AM41,Jadwal!$O$7:$O$503,"T",Jadwal!$U$7:$U$503,$AR$34)+COUNTIFS(Jadwal!$X$7:$X$503,AM41,Jadwal!$Y$7:$Y$503,"T",Jadwal!$AE$7:$AE$503,$AR$34)+COUNTIFS(Jadwal!$AH$7:$AH$503,AM41,Jadwal!$AI$7:$AI$503,"T",Jadwal!$AO$7:$AO$503,$AR$34)+COUNTIFS(Jadwal!$AR$7:$AR$503,AM41,Jadwal!$AS$7:$AS$503,"T",Jadwal!$AY$7:$AY$503,$AR$34)</f>
        <v>0</v>
      </c>
      <c r="AS41" s="613">
        <f>COUNTIFS(Jadwal!$D$7:$D$503,AM41,Jadwal!$E$7:$E$503,"P",Jadwal!$K$7:$K$503,$AR$34)+COUNTIFS(Jadwal!$N$7:$N$503,AM41,Jadwal!$O$7:$O$503,"P",Jadwal!$U$7:$U$503,$AR$34)+COUNTIFS(Jadwal!$X$7:$X$503,AM41,Jadwal!$Y$7:$Y$503,"P",Jadwal!$AE$7:$AE$503,$AR$34)+COUNTIFS(Jadwal!$AH$7:$AH$503,AM41,Jadwal!$AI$7:$AI$503,"P",Jadwal!$AO$7:$AO$503,$AR$34)+COUNTIFS(Jadwal!$AR$7:$AR$503,AM41,Jadwal!$AS$7:$AS$503,"P",Jadwal!$AY$7:$AY$503,$AR$34)</f>
        <v>0</v>
      </c>
      <c r="AT41" s="573"/>
      <c r="AU41" s="573"/>
      <c r="AV41" s="573"/>
      <c r="AW41" s="573"/>
      <c r="AX41" s="573"/>
      <c r="AY41" s="573"/>
      <c r="AZ41" s="573"/>
      <c r="BA41" s="573"/>
      <c r="BB41" s="573"/>
      <c r="BC41" s="573"/>
    </row>
    <row r="42" spans="1:55" ht="12.75" customHeight="1">
      <c r="A42" s="597">
        <v>8</v>
      </c>
      <c r="B42" s="597"/>
      <c r="C42" s="597"/>
      <c r="D42" s="587"/>
      <c r="E42" s="597"/>
      <c r="F42" s="597"/>
      <c r="G42" s="607"/>
      <c r="H42" s="607"/>
      <c r="I42" s="597"/>
      <c r="J42" s="607"/>
      <c r="K42" s="597"/>
      <c r="L42" s="607"/>
      <c r="M42" s="607"/>
      <c r="N42" s="607"/>
      <c r="O42" s="597"/>
      <c r="P42" s="597"/>
      <c r="Q42" s="608"/>
      <c r="R42" s="608"/>
      <c r="S42" s="608"/>
      <c r="T42" s="597"/>
      <c r="U42" s="608"/>
      <c r="V42" s="577"/>
      <c r="W42" s="577"/>
      <c r="X42" s="573"/>
      <c r="Y42" s="573"/>
      <c r="Z42" s="573"/>
      <c r="AA42" s="573"/>
      <c r="AB42" s="580"/>
      <c r="AC42" s="580"/>
      <c r="AD42" s="580"/>
      <c r="AE42" s="573"/>
      <c r="AF42" s="573"/>
      <c r="AG42" s="573"/>
      <c r="AH42" s="573"/>
      <c r="AI42" s="573"/>
      <c r="AJ42" s="573"/>
      <c r="AK42" s="573"/>
      <c r="AL42" s="612">
        <v>7</v>
      </c>
      <c r="AM42" s="617" t="s">
        <v>334</v>
      </c>
      <c r="AN42" s="670">
        <v>2</v>
      </c>
      <c r="AO42" s="621" t="s">
        <v>220</v>
      </c>
      <c r="AP42" s="613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2</v>
      </c>
      <c r="AQ42" s="613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0</v>
      </c>
      <c r="AR42" s="613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0</v>
      </c>
      <c r="AS42" s="613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0</v>
      </c>
      <c r="AT42" s="573"/>
      <c r="AU42" s="573"/>
      <c r="AV42" s="573"/>
      <c r="AW42" s="573"/>
      <c r="AX42" s="573"/>
      <c r="AY42" s="573"/>
      <c r="AZ42" s="573"/>
      <c r="BA42" s="573"/>
      <c r="BB42" s="573"/>
      <c r="BC42" s="573"/>
    </row>
    <row r="43" spans="1:55" ht="12.75" customHeight="1">
      <c r="A43" s="597">
        <v>9</v>
      </c>
      <c r="B43" s="597"/>
      <c r="C43" s="597"/>
      <c r="D43" s="587"/>
      <c r="E43" s="597"/>
      <c r="F43" s="597"/>
      <c r="G43" s="607"/>
      <c r="H43" s="607"/>
      <c r="I43" s="597"/>
      <c r="J43" s="607"/>
      <c r="K43" s="597"/>
      <c r="L43" s="607"/>
      <c r="M43" s="607"/>
      <c r="N43" s="607"/>
      <c r="O43" s="597"/>
      <c r="P43" s="597"/>
      <c r="Q43" s="608"/>
      <c r="R43" s="608"/>
      <c r="S43" s="608"/>
      <c r="T43" s="597"/>
      <c r="U43" s="608"/>
      <c r="V43" s="577"/>
      <c r="W43" s="577"/>
      <c r="X43" s="573"/>
      <c r="Y43" s="573"/>
      <c r="Z43" s="573"/>
      <c r="AA43" s="573"/>
      <c r="AB43" s="580"/>
      <c r="AC43" s="580"/>
      <c r="AD43" s="580"/>
      <c r="AE43" s="573"/>
      <c r="AF43" s="573"/>
      <c r="AG43" s="573"/>
      <c r="AH43" s="573"/>
      <c r="AI43" s="573"/>
      <c r="AJ43" s="573"/>
      <c r="AK43" s="573"/>
      <c r="AL43" s="612">
        <v>8</v>
      </c>
      <c r="AM43" s="587"/>
      <c r="AN43" s="612"/>
      <c r="AO43" s="612"/>
      <c r="AP43" s="612"/>
      <c r="AQ43" s="612"/>
      <c r="AR43" s="612"/>
      <c r="AS43" s="612"/>
      <c r="AT43" s="573"/>
      <c r="AU43" s="573"/>
      <c r="AV43" s="573"/>
      <c r="AW43" s="573"/>
      <c r="AX43" s="573"/>
      <c r="AY43" s="573"/>
      <c r="AZ43" s="573"/>
      <c r="BA43" s="573"/>
      <c r="BB43" s="573"/>
      <c r="BC43" s="573"/>
    </row>
    <row r="44" spans="1:55" ht="12.75" customHeight="1">
      <c r="A44" s="597">
        <v>10</v>
      </c>
      <c r="B44" s="597"/>
      <c r="C44" s="597"/>
      <c r="D44" s="587"/>
      <c r="E44" s="597"/>
      <c r="F44" s="597"/>
      <c r="G44" s="607"/>
      <c r="H44" s="607"/>
      <c r="I44" s="597"/>
      <c r="J44" s="607"/>
      <c r="K44" s="597"/>
      <c r="L44" s="607"/>
      <c r="M44" s="607"/>
      <c r="N44" s="607"/>
      <c r="O44" s="597"/>
      <c r="P44" s="597"/>
      <c r="Q44" s="608"/>
      <c r="R44" s="608"/>
      <c r="S44" s="608"/>
      <c r="T44" s="597"/>
      <c r="U44" s="608"/>
      <c r="V44" s="577"/>
      <c r="W44" s="577"/>
      <c r="X44" s="573"/>
      <c r="Y44" s="573"/>
      <c r="Z44" s="573"/>
      <c r="AA44" s="573"/>
      <c r="AB44" s="580"/>
      <c r="AC44" s="580"/>
      <c r="AD44" s="580"/>
      <c r="AE44" s="573"/>
      <c r="AF44" s="573"/>
      <c r="AG44" s="573"/>
      <c r="AH44" s="573"/>
      <c r="AI44" s="573"/>
      <c r="AJ44" s="573"/>
      <c r="AK44" s="573"/>
      <c r="AL44" s="612">
        <v>9</v>
      </c>
      <c r="AM44" s="587"/>
      <c r="AN44" s="612"/>
      <c r="AO44" s="612"/>
      <c r="AP44" s="612"/>
      <c r="AQ44" s="612"/>
      <c r="AR44" s="612"/>
      <c r="AS44" s="612"/>
      <c r="AT44" s="573"/>
      <c r="AU44" s="573"/>
      <c r="AV44" s="573"/>
      <c r="AW44" s="573"/>
      <c r="AX44" s="573"/>
      <c r="AY44" s="573"/>
      <c r="AZ44" s="573"/>
      <c r="BA44" s="573"/>
      <c r="BB44" s="573"/>
      <c r="BC44" s="573"/>
    </row>
    <row r="45" spans="1:55" ht="12.75" customHeight="1">
      <c r="A45" s="573"/>
      <c r="B45" s="573"/>
      <c r="C45" s="573"/>
      <c r="D45" s="575"/>
      <c r="E45" s="573"/>
      <c r="F45" s="573"/>
      <c r="G45" s="576"/>
      <c r="H45" s="576"/>
      <c r="I45" s="573"/>
      <c r="J45" s="576"/>
      <c r="K45" s="573"/>
      <c r="L45" s="576"/>
      <c r="M45" s="576"/>
      <c r="N45" s="576"/>
      <c r="O45" s="573"/>
      <c r="P45" s="573"/>
      <c r="Q45" s="577"/>
      <c r="R45" s="578"/>
      <c r="S45" s="578"/>
      <c r="T45" s="573"/>
      <c r="U45" s="577"/>
      <c r="V45" s="577"/>
      <c r="W45" s="577"/>
      <c r="X45" s="573"/>
      <c r="Y45" s="573"/>
      <c r="Z45" s="573"/>
      <c r="AA45" s="573"/>
      <c r="AB45" s="580"/>
      <c r="AC45" s="580"/>
      <c r="AD45" s="580"/>
      <c r="AE45" s="573"/>
      <c r="AF45" s="573"/>
      <c r="AG45" s="573"/>
      <c r="AH45" s="573"/>
      <c r="AI45" s="573"/>
      <c r="AJ45" s="573"/>
      <c r="AK45" s="573"/>
      <c r="AL45" s="612">
        <v>10</v>
      </c>
      <c r="AM45" s="637"/>
      <c r="AN45" s="612"/>
      <c r="AO45" s="612"/>
      <c r="AP45" s="612"/>
      <c r="AQ45" s="612"/>
      <c r="AR45" s="612"/>
      <c r="AS45" s="612"/>
      <c r="AT45" s="573"/>
      <c r="AU45" s="573"/>
      <c r="AV45" s="573"/>
      <c r="AW45" s="573"/>
      <c r="AX45" s="573"/>
      <c r="AY45" s="573"/>
      <c r="AZ45" s="573"/>
      <c r="BA45" s="573"/>
      <c r="BB45" s="573"/>
      <c r="BC45" s="573"/>
    </row>
    <row r="46" spans="1:55" ht="12.75" customHeight="1">
      <c r="A46" s="573"/>
      <c r="B46" s="573"/>
      <c r="C46" s="573"/>
      <c r="D46" s="575"/>
      <c r="E46" s="573"/>
      <c r="F46" s="573"/>
      <c r="G46" s="576"/>
      <c r="H46" s="576"/>
      <c r="I46" s="573"/>
      <c r="J46" s="576"/>
      <c r="K46" s="573"/>
      <c r="L46" s="576"/>
      <c r="M46" s="576"/>
      <c r="N46" s="576"/>
      <c r="O46" s="573"/>
      <c r="P46" s="573"/>
      <c r="Q46" s="577"/>
      <c r="R46" s="578"/>
      <c r="S46" s="578"/>
      <c r="T46" s="573"/>
      <c r="U46" s="577"/>
      <c r="V46" s="577"/>
      <c r="W46" s="577"/>
      <c r="X46" s="573"/>
      <c r="Y46" s="573"/>
      <c r="Z46" s="573"/>
      <c r="AA46" s="573"/>
      <c r="AB46" s="580"/>
      <c r="AC46" s="580"/>
      <c r="AD46" s="580"/>
      <c r="AE46" s="573"/>
      <c r="AF46" s="573"/>
      <c r="AG46" s="573"/>
      <c r="AH46" s="573"/>
      <c r="AI46" s="573"/>
      <c r="AJ46" s="573"/>
      <c r="AK46" s="573"/>
      <c r="AL46" s="586"/>
      <c r="AM46" s="586"/>
      <c r="AN46" s="586"/>
      <c r="AO46" s="586"/>
      <c r="AP46" s="573"/>
      <c r="AQ46" s="573"/>
      <c r="AR46" s="573"/>
      <c r="AS46" s="573"/>
      <c r="AT46" s="573"/>
      <c r="AU46" s="573"/>
      <c r="AV46" s="573"/>
      <c r="AW46" s="573"/>
      <c r="AX46" s="573"/>
      <c r="AY46" s="573"/>
      <c r="AZ46" s="573"/>
      <c r="BA46" s="573"/>
      <c r="BB46" s="573"/>
      <c r="BC46" s="573"/>
    </row>
    <row r="47" spans="1:55" ht="12.75" customHeight="1">
      <c r="A47" s="583" t="s">
        <v>440</v>
      </c>
      <c r="B47" s="573"/>
      <c r="C47" s="573"/>
      <c r="D47" s="575"/>
      <c r="E47" s="573"/>
      <c r="F47" s="573"/>
      <c r="G47" s="576"/>
      <c r="H47" s="576"/>
      <c r="I47" s="573"/>
      <c r="J47" s="576"/>
      <c r="K47" s="573"/>
      <c r="L47" s="576"/>
      <c r="M47" s="576"/>
      <c r="N47" s="576"/>
      <c r="O47" s="573"/>
      <c r="P47" s="573"/>
      <c r="Q47" s="577"/>
      <c r="R47" s="578"/>
      <c r="S47" s="578"/>
      <c r="T47" s="573"/>
      <c r="U47" s="577"/>
      <c r="V47" s="577"/>
      <c r="W47" s="577"/>
      <c r="X47" s="573"/>
      <c r="Y47" s="573"/>
      <c r="Z47" s="573"/>
      <c r="AA47" s="573"/>
      <c r="AB47" s="580"/>
      <c r="AC47" s="580"/>
      <c r="AD47" s="580"/>
      <c r="AE47" s="573"/>
      <c r="AF47" s="573"/>
      <c r="AG47" s="573"/>
      <c r="AH47" s="573"/>
      <c r="AI47" s="573"/>
      <c r="AJ47" s="573"/>
      <c r="AK47" s="573"/>
      <c r="AL47" s="643" t="s">
        <v>315</v>
      </c>
      <c r="AM47" s="644"/>
      <c r="AN47" s="586"/>
      <c r="AO47" s="586"/>
      <c r="AP47" s="586"/>
      <c r="AQ47" s="586"/>
      <c r="AR47" s="586"/>
      <c r="AS47" s="586"/>
      <c r="AT47" s="573"/>
      <c r="AU47" s="573"/>
      <c r="AV47" s="573"/>
      <c r="AW47" s="573"/>
      <c r="AX47" s="573"/>
      <c r="AY47" s="573"/>
      <c r="AZ47" s="573"/>
      <c r="BA47" s="573"/>
      <c r="BB47" s="573"/>
      <c r="BC47" s="573"/>
    </row>
    <row r="48" spans="1:55" ht="51" customHeight="1">
      <c r="A48" s="587" t="s">
        <v>168</v>
      </c>
      <c r="B48" s="588" t="s">
        <v>17</v>
      </c>
      <c r="C48" s="587" t="s">
        <v>169</v>
      </c>
      <c r="D48" s="589" t="s">
        <v>170</v>
      </c>
      <c r="E48" s="589" t="s">
        <v>171</v>
      </c>
      <c r="F48" s="587" t="s">
        <v>172</v>
      </c>
      <c r="G48" s="588" t="s">
        <v>173</v>
      </c>
      <c r="H48" s="588" t="s">
        <v>174</v>
      </c>
      <c r="I48" s="588" t="s">
        <v>175</v>
      </c>
      <c r="J48" s="587" t="s">
        <v>19</v>
      </c>
      <c r="K48" s="587" t="s">
        <v>20</v>
      </c>
      <c r="L48" s="587" t="s">
        <v>21</v>
      </c>
      <c r="M48" s="587" t="s">
        <v>176</v>
      </c>
      <c r="N48" s="587" t="s">
        <v>177</v>
      </c>
      <c r="O48" s="587" t="s">
        <v>178</v>
      </c>
      <c r="P48" s="587" t="s">
        <v>179</v>
      </c>
      <c r="Q48" s="587" t="s">
        <v>180</v>
      </c>
      <c r="R48" s="588" t="s">
        <v>181</v>
      </c>
      <c r="S48" s="588" t="s">
        <v>381</v>
      </c>
      <c r="T48" s="587" t="s">
        <v>0</v>
      </c>
      <c r="U48" s="587" t="s">
        <v>3</v>
      </c>
      <c r="V48" s="577"/>
      <c r="W48" s="577"/>
      <c r="X48" s="573"/>
      <c r="Y48" s="573"/>
      <c r="Z48" s="573"/>
      <c r="AA48" s="573"/>
      <c r="AB48" s="580"/>
      <c r="AC48" s="580"/>
      <c r="AD48" s="580"/>
      <c r="AE48" s="573"/>
      <c r="AF48" s="573"/>
      <c r="AG48" s="573"/>
      <c r="AH48" s="573"/>
      <c r="AI48" s="573"/>
      <c r="AJ48" s="573"/>
      <c r="AK48" s="573"/>
      <c r="AL48" s="718" t="s">
        <v>168</v>
      </c>
      <c r="AM48" s="718" t="s">
        <v>18</v>
      </c>
      <c r="AN48" s="593" t="s">
        <v>172</v>
      </c>
      <c r="AO48" s="593" t="s">
        <v>201</v>
      </c>
      <c r="AP48" s="595" t="s">
        <v>375</v>
      </c>
      <c r="AQ48" s="596"/>
      <c r="AR48" s="645"/>
      <c r="AS48" s="646"/>
      <c r="AT48" s="573"/>
      <c r="AU48" s="573"/>
      <c r="AV48" s="573"/>
      <c r="AW48" s="573"/>
      <c r="AX48" s="573"/>
      <c r="AY48" s="573"/>
      <c r="AZ48" s="573"/>
      <c r="BA48" s="573"/>
      <c r="BB48" s="573"/>
      <c r="BC48" s="573"/>
    </row>
    <row r="49" spans="1:55" ht="25.5" customHeight="1">
      <c r="A49" s="597">
        <v>1</v>
      </c>
      <c r="B49" s="599" t="s">
        <v>509</v>
      </c>
      <c r="C49" s="599" t="s">
        <v>253</v>
      </c>
      <c r="D49" s="600" t="s">
        <v>155</v>
      </c>
      <c r="E49" s="672"/>
      <c r="F49" s="673"/>
      <c r="G49" s="673"/>
      <c r="H49" s="674"/>
      <c r="I49" s="613"/>
      <c r="J49" s="666" t="s">
        <v>254</v>
      </c>
      <c r="K49" s="675"/>
      <c r="L49" s="636"/>
      <c r="M49" s="636"/>
      <c r="N49" s="609"/>
      <c r="O49" s="609"/>
      <c r="P49" s="608"/>
      <c r="Q49" s="608"/>
      <c r="R49" s="608"/>
      <c r="S49" s="608"/>
      <c r="T49" s="608"/>
      <c r="U49" s="608"/>
      <c r="V49" s="577"/>
      <c r="W49" s="577"/>
      <c r="X49" s="573"/>
      <c r="Y49" s="573"/>
      <c r="Z49" s="573"/>
      <c r="AA49" s="573"/>
      <c r="AB49" s="580"/>
      <c r="AC49" s="580"/>
      <c r="AD49" s="580"/>
      <c r="AE49" s="573"/>
      <c r="AF49" s="573"/>
      <c r="AG49" s="573"/>
      <c r="AH49" s="573"/>
      <c r="AI49" s="573"/>
      <c r="AJ49" s="599" t="s">
        <v>509</v>
      </c>
      <c r="AK49" s="573"/>
      <c r="AL49" s="702"/>
      <c r="AM49" s="702"/>
      <c r="AN49" s="611"/>
      <c r="AO49" s="611"/>
      <c r="AP49" s="612" t="s">
        <v>202</v>
      </c>
      <c r="AQ49" s="612" t="s">
        <v>203</v>
      </c>
      <c r="AR49" s="612" t="s">
        <v>202</v>
      </c>
      <c r="AS49" s="612" t="s">
        <v>203</v>
      </c>
      <c r="AT49" s="573"/>
      <c r="AU49" s="573"/>
      <c r="AV49" s="573"/>
      <c r="AW49" s="573"/>
      <c r="AX49" s="573"/>
      <c r="AY49" s="573"/>
      <c r="AZ49" s="573"/>
      <c r="BA49" s="573"/>
      <c r="BB49" s="573"/>
      <c r="BC49" s="573"/>
    </row>
    <row r="50" spans="1:55" ht="25.5" customHeight="1">
      <c r="A50" s="597">
        <v>2</v>
      </c>
      <c r="B50" s="599" t="s">
        <v>707</v>
      </c>
      <c r="C50" s="599" t="s">
        <v>708</v>
      </c>
      <c r="D50" s="600" t="s">
        <v>377</v>
      </c>
      <c r="E50" s="672"/>
      <c r="F50" s="673"/>
      <c r="G50" s="673"/>
      <c r="H50" s="674"/>
      <c r="I50" s="613"/>
      <c r="J50" s="676" t="s">
        <v>73</v>
      </c>
      <c r="K50" s="675"/>
      <c r="L50" s="636"/>
      <c r="M50" s="636"/>
      <c r="N50" s="609"/>
      <c r="O50" s="609"/>
      <c r="P50" s="609"/>
      <c r="Q50" s="608"/>
      <c r="R50" s="608"/>
      <c r="S50" s="608"/>
      <c r="T50" s="608"/>
      <c r="U50" s="608"/>
      <c r="V50" s="577"/>
      <c r="W50" s="577"/>
      <c r="X50" s="573"/>
      <c r="Y50" s="573"/>
      <c r="Z50" s="573"/>
      <c r="AA50" s="573"/>
      <c r="AB50" s="580"/>
      <c r="AC50" s="580"/>
      <c r="AD50" s="580"/>
      <c r="AE50" s="573"/>
      <c r="AF50" s="573"/>
      <c r="AG50" s="573"/>
      <c r="AH50" s="573"/>
      <c r="AI50" s="573"/>
      <c r="AJ50" s="599" t="s">
        <v>707</v>
      </c>
      <c r="AK50" s="573"/>
      <c r="AL50" s="612">
        <v>1</v>
      </c>
      <c r="AM50" s="617" t="s">
        <v>155</v>
      </c>
      <c r="AN50" s="620">
        <v>2</v>
      </c>
      <c r="AO50" s="621" t="s">
        <v>220</v>
      </c>
      <c r="AP50" s="613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2</v>
      </c>
      <c r="AQ50" s="613">
        <f>COUNTIFS(Jadwal!$D$7:$D$503,AM50,Jadwal!$E$7:$E$503,"P",Jadwal!$K$7:$K$503,$AP$48)+COUNTIFS(Jadwal!$N$7:$N$503,AM50,Jadwal!$O$7:$O$503,"P",Jadwal!$U$7:$U$503,$AP$48)+COUNTIFS(Jadwal!$X$7:$X$503,AM50,Jadwal!$Y$7:$Y$503,"P",Jadwal!$AE$7:$AE$503,$AP$48)+COUNTIFS(Jadwal!$AH$7:$AH$503,AM50,Jadwal!$AI$7:$AI$503,"P",Jadwal!$AO$7:$AO$503,$AP$48)+COUNTIFS(Jadwal!$AR$7:$AR$503,AM50,Jadwal!$AS$7:$AS$503,"P",Jadwal!$AY$7:$AY$503,$AP$48)</f>
        <v>0</v>
      </c>
      <c r="AR50" s="613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0</v>
      </c>
      <c r="AS50" s="613">
        <f>COUNTIFS(Jadwal!$D$7:$D$503,AM50,Jadwal!$E$7:$E$503,"P",Jadwal!$K$7:$K$503,$AR$48)+COUNTIFS(Jadwal!$N$7:$N$503,AM50,Jadwal!$O$7:$O$503,"P",Jadwal!$U$7:$U$503,$AR$48)+COUNTIFS(Jadwal!$X$7:$X$503,AM50,Jadwal!$Y$7:$Y$503,"P",Jadwal!$AE$7:$AE$503,$AR$48)+COUNTIFS(Jadwal!$AH$7:$AH$503,AM50,Jadwal!$AI$7:$AI$503,"P",Jadwal!$AO$7:$AO$503,$AR$48)+COUNTIFS(Jadwal!$AR$7:$AR$503,AM50,Jadwal!$AS$7:$AS$503,"P",Jadwal!$AY$7:$AY$503,$AR$48)</f>
        <v>0</v>
      </c>
      <c r="AT50" s="573"/>
      <c r="AU50" s="573"/>
      <c r="AV50" s="573"/>
      <c r="AW50" s="573"/>
      <c r="AX50" s="573"/>
      <c r="AY50" s="573"/>
      <c r="AZ50" s="573"/>
      <c r="BA50" s="573"/>
      <c r="BB50" s="573"/>
      <c r="BC50" s="573"/>
    </row>
    <row r="51" spans="1:55" ht="12.75" customHeight="1">
      <c r="A51" s="597">
        <v>3</v>
      </c>
      <c r="B51" s="599" t="s">
        <v>709</v>
      </c>
      <c r="C51" s="599" t="s">
        <v>710</v>
      </c>
      <c r="D51" s="600" t="s">
        <v>711</v>
      </c>
      <c r="E51" s="672"/>
      <c r="F51" s="673"/>
      <c r="G51" s="673"/>
      <c r="H51" s="674"/>
      <c r="I51" s="613"/>
      <c r="J51" s="650" t="s">
        <v>571</v>
      </c>
      <c r="K51" s="677" t="s">
        <v>516</v>
      </c>
      <c r="L51" s="636"/>
      <c r="M51" s="636"/>
      <c r="N51" s="609"/>
      <c r="O51" s="609"/>
      <c r="P51" s="608"/>
      <c r="Q51" s="608"/>
      <c r="R51" s="608"/>
      <c r="S51" s="608"/>
      <c r="T51" s="608"/>
      <c r="U51" s="608"/>
      <c r="V51" s="577"/>
      <c r="W51" s="577"/>
      <c r="X51" s="573"/>
      <c r="Y51" s="573"/>
      <c r="Z51" s="573"/>
      <c r="AA51" s="573"/>
      <c r="AB51" s="580"/>
      <c r="AC51" s="580"/>
      <c r="AD51" s="580"/>
      <c r="AE51" s="573"/>
      <c r="AF51" s="573"/>
      <c r="AG51" s="573"/>
      <c r="AH51" s="573"/>
      <c r="AI51" s="573"/>
      <c r="AJ51" s="599" t="s">
        <v>709</v>
      </c>
      <c r="AK51" s="573"/>
      <c r="AL51" s="612">
        <v>2</v>
      </c>
      <c r="AM51" s="617" t="s">
        <v>377</v>
      </c>
      <c r="AN51" s="620">
        <v>3</v>
      </c>
      <c r="AO51" s="621" t="s">
        <v>398</v>
      </c>
      <c r="AP51" s="613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3</v>
      </c>
      <c r="AQ51" s="613">
        <f>COUNTIFS(Jadwal!$D$7:$D$503,AM51,Jadwal!$E$7:$E$503,"P",Jadwal!$K$7:$K$503,$AP$48)+COUNTIFS(Jadwal!$N$7:$N$503,AM51,Jadwal!$O$7:$O$503,"P",Jadwal!$U$7:$U$503,$AP$48)+COUNTIFS(Jadwal!$X$7:$X$503,AM51,Jadwal!$Y$7:$Y$503,"P",Jadwal!$AE$7:$AE$503,$AP$48)+COUNTIFS(Jadwal!$AH$7:$AH$503,AM51,Jadwal!$AI$7:$AI$503,"P",Jadwal!$AO$7:$AO$503,$AP$48)+COUNTIFS(Jadwal!$AR$7:$AR$503,AM51,Jadwal!$AS$7:$AS$503,"P",Jadwal!$AY$7:$AY$503,$AP$48)</f>
        <v>0</v>
      </c>
      <c r="AR51" s="613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0</v>
      </c>
      <c r="AS51" s="613">
        <f>COUNTIFS(Jadwal!$D$7:$D$503,AM51,Jadwal!$E$7:$E$503,"P",Jadwal!$K$7:$K$503,$AR$48)+COUNTIFS(Jadwal!$N$7:$N$503,AM51,Jadwal!$O$7:$O$503,"P",Jadwal!$U$7:$U$503,$AR$48)+COUNTIFS(Jadwal!$X$7:$X$503,AM51,Jadwal!$Y$7:$Y$503,"P",Jadwal!$AE$7:$AE$503,$AR$48)+COUNTIFS(Jadwal!$AH$7:$AH$503,AM51,Jadwal!$AI$7:$AI$503,"P",Jadwal!$AO$7:$AO$503,$AR$48)+COUNTIFS(Jadwal!$AR$7:$AR$503,AM51,Jadwal!$AS$7:$AS$503,"P",Jadwal!$AY$7:$AY$503,$AR$48)</f>
        <v>0</v>
      </c>
      <c r="AT51" s="573"/>
      <c r="AU51" s="573"/>
      <c r="AV51" s="573"/>
      <c r="AW51" s="573"/>
      <c r="AX51" s="573"/>
      <c r="AY51" s="573"/>
      <c r="AZ51" s="573"/>
      <c r="BA51" s="573"/>
      <c r="BB51" s="573"/>
      <c r="BC51" s="573"/>
    </row>
    <row r="52" spans="1:55" ht="12.75" customHeight="1">
      <c r="A52" s="597">
        <v>4</v>
      </c>
      <c r="B52" s="599" t="s">
        <v>712</v>
      </c>
      <c r="C52" s="599" t="s">
        <v>713</v>
      </c>
      <c r="D52" s="600" t="s">
        <v>714</v>
      </c>
      <c r="E52" s="672"/>
      <c r="F52" s="673"/>
      <c r="G52" s="673"/>
      <c r="H52" s="674"/>
      <c r="I52" s="613"/>
      <c r="J52" s="678" t="s">
        <v>65</v>
      </c>
      <c r="K52" s="677" t="s">
        <v>571</v>
      </c>
      <c r="L52" s="586"/>
      <c r="M52" s="636"/>
      <c r="N52" s="609"/>
      <c r="O52" s="609"/>
      <c r="P52" s="608"/>
      <c r="Q52" s="608"/>
      <c r="R52" s="608"/>
      <c r="S52" s="608"/>
      <c r="T52" s="608"/>
      <c r="U52" s="608"/>
      <c r="V52" s="577"/>
      <c r="W52" s="577"/>
      <c r="X52" s="573"/>
      <c r="Y52" s="573"/>
      <c r="Z52" s="573"/>
      <c r="AA52" s="573"/>
      <c r="AB52" s="580"/>
      <c r="AC52" s="580"/>
      <c r="AD52" s="580"/>
      <c r="AE52" s="573"/>
      <c r="AF52" s="573"/>
      <c r="AG52" s="573"/>
      <c r="AH52" s="573"/>
      <c r="AI52" s="573"/>
      <c r="AJ52" s="599" t="s">
        <v>712</v>
      </c>
      <c r="AK52" s="573"/>
      <c r="AL52" s="612">
        <v>3</v>
      </c>
      <c r="AM52" s="617" t="s">
        <v>711</v>
      </c>
      <c r="AN52" s="620">
        <v>3</v>
      </c>
      <c r="AO52" s="621" t="s">
        <v>493</v>
      </c>
      <c r="AP52" s="613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3</v>
      </c>
      <c r="AQ52" s="613">
        <f>COUNTIFS(Jadwal!$D$7:$D$503,AM52,Jadwal!$E$7:$E$503,"P",Jadwal!$K$7:$K$503,$AP$48)+COUNTIFS(Jadwal!$N$7:$N$503,AM52,Jadwal!$O$7:$O$503,"P",Jadwal!$U$7:$U$503,$AP$48)+COUNTIFS(Jadwal!$X$7:$X$503,AM52,Jadwal!$Y$7:$Y$503,"P",Jadwal!$AE$7:$AE$503,$AP$48)+COUNTIFS(Jadwal!$AH$7:$AH$503,AM52,Jadwal!$AI$7:$AI$503,"P",Jadwal!$AO$7:$AO$503,$AP$48)+COUNTIFS(Jadwal!$AR$7:$AR$503,AM52,Jadwal!$AS$7:$AS$503,"P",Jadwal!$AY$7:$AY$503,$AP$48)</f>
        <v>0</v>
      </c>
      <c r="AR52" s="613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0</v>
      </c>
      <c r="AS52" s="613">
        <f>COUNTIFS(Jadwal!$D$7:$D$503,AM52,Jadwal!$E$7:$E$503,"P",Jadwal!$K$7:$K$503,$AR$48)+COUNTIFS(Jadwal!$N$7:$N$503,AM52,Jadwal!$O$7:$O$503,"P",Jadwal!$U$7:$U$503,$AR$48)+COUNTIFS(Jadwal!$X$7:$X$503,AM52,Jadwal!$Y$7:$Y$503,"P",Jadwal!$AE$7:$AE$503,$AR$48)+COUNTIFS(Jadwal!$AH$7:$AH$503,AM52,Jadwal!$AI$7:$AI$503,"P",Jadwal!$AO$7:$AO$503,$AR$48)+COUNTIFS(Jadwal!$AR$7:$AR$503,AM52,Jadwal!$AS$7:$AS$503,"P",Jadwal!$AY$7:$AY$503,$AR$48)</f>
        <v>0</v>
      </c>
      <c r="AT52" s="573"/>
      <c r="AU52" s="573"/>
      <c r="AV52" s="573"/>
      <c r="AW52" s="573"/>
      <c r="AX52" s="573"/>
      <c r="AY52" s="573"/>
      <c r="AZ52" s="573"/>
      <c r="BA52" s="573"/>
      <c r="BB52" s="573"/>
      <c r="BC52" s="573"/>
    </row>
    <row r="53" spans="1:55" ht="12.75" customHeight="1">
      <c r="A53" s="597">
        <v>5</v>
      </c>
      <c r="B53" s="599" t="s">
        <v>715</v>
      </c>
      <c r="C53" s="599" t="s">
        <v>716</v>
      </c>
      <c r="D53" s="600" t="s">
        <v>717</v>
      </c>
      <c r="E53" s="672"/>
      <c r="F53" s="673"/>
      <c r="G53" s="673"/>
      <c r="H53" s="674"/>
      <c r="I53" s="613"/>
      <c r="J53" s="666" t="s">
        <v>59</v>
      </c>
      <c r="K53" s="679"/>
      <c r="L53" s="680"/>
      <c r="M53" s="636"/>
      <c r="N53" s="609"/>
      <c r="O53" s="609"/>
      <c r="P53" s="608"/>
      <c r="Q53" s="608"/>
      <c r="R53" s="608"/>
      <c r="S53" s="608"/>
      <c r="T53" s="608"/>
      <c r="U53" s="608"/>
      <c r="V53" s="577"/>
      <c r="W53" s="577"/>
      <c r="X53" s="573"/>
      <c r="Y53" s="573"/>
      <c r="Z53" s="573"/>
      <c r="AA53" s="573"/>
      <c r="AB53" s="580"/>
      <c r="AC53" s="580"/>
      <c r="AD53" s="580"/>
      <c r="AE53" s="573"/>
      <c r="AF53" s="573"/>
      <c r="AG53" s="573"/>
      <c r="AH53" s="573"/>
      <c r="AI53" s="573"/>
      <c r="AJ53" s="599" t="s">
        <v>715</v>
      </c>
      <c r="AK53" s="573"/>
      <c r="AL53" s="612">
        <v>4</v>
      </c>
      <c r="AM53" s="617" t="s">
        <v>714</v>
      </c>
      <c r="AN53" s="620">
        <v>3</v>
      </c>
      <c r="AO53" s="621" t="s">
        <v>493</v>
      </c>
      <c r="AP53" s="613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0</v>
      </c>
      <c r="AQ53" s="613">
        <f>COUNTIFS(Jadwal!$D$7:$D$503,AM53,Jadwal!$E$7:$E$503,"P",Jadwal!$K$7:$K$503,$AP$48)+COUNTIFS(Jadwal!$N$7:$N$503,AM53,Jadwal!$O$7:$O$503,"P",Jadwal!$U$7:$U$503,$AP$48)+COUNTIFS(Jadwal!$X$7:$X$503,AM53,Jadwal!$Y$7:$Y$503,"P",Jadwal!$AE$7:$AE$503,$AP$48)+COUNTIFS(Jadwal!$AH$7:$AH$503,AM53,Jadwal!$AI$7:$AI$503,"P",Jadwal!$AO$7:$AO$503,$AP$48)+COUNTIFS(Jadwal!$AR$7:$AR$503,AM53,Jadwal!$AS$7:$AS$503,"P",Jadwal!$AY$7:$AY$503,$AP$48)</f>
        <v>0</v>
      </c>
      <c r="AR53" s="613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0</v>
      </c>
      <c r="AS53" s="613">
        <f>COUNTIFS(Jadwal!$D$7:$D$503,AM53,Jadwal!$E$7:$E$503,"P",Jadwal!$K$7:$K$503,$AR$48)+COUNTIFS(Jadwal!$N$7:$N$503,AM53,Jadwal!$O$7:$O$503,"P",Jadwal!$U$7:$U$503,$AR$48)+COUNTIFS(Jadwal!$X$7:$X$503,AM53,Jadwal!$Y$7:$Y$503,"P",Jadwal!$AE$7:$AE$503,$AR$48)+COUNTIFS(Jadwal!$AH$7:$AH$503,AM53,Jadwal!$AI$7:$AI$503,"P",Jadwal!$AO$7:$AO$503,$AR$48)+COUNTIFS(Jadwal!$AR$7:$AR$503,AM53,Jadwal!$AS$7:$AS$503,"P",Jadwal!$AY$7:$AY$503,$AR$48)</f>
        <v>0</v>
      </c>
      <c r="AT53" s="681" t="s">
        <v>718</v>
      </c>
      <c r="AU53" s="573"/>
      <c r="AV53" s="573"/>
      <c r="AW53" s="573"/>
      <c r="AX53" s="573"/>
      <c r="AY53" s="573"/>
      <c r="AZ53" s="573"/>
      <c r="BA53" s="573"/>
      <c r="BB53" s="573"/>
      <c r="BC53" s="573"/>
    </row>
    <row r="54" spans="1:55" ht="12.75" customHeight="1">
      <c r="A54" s="597">
        <v>6</v>
      </c>
      <c r="B54" s="599" t="s">
        <v>472</v>
      </c>
      <c r="C54" s="599" t="s">
        <v>473</v>
      </c>
      <c r="D54" s="600" t="s">
        <v>474</v>
      </c>
      <c r="E54" s="672"/>
      <c r="F54" s="673"/>
      <c r="G54" s="673"/>
      <c r="H54" s="674"/>
      <c r="I54" s="613"/>
      <c r="J54" s="676" t="s">
        <v>475</v>
      </c>
      <c r="K54" s="682"/>
      <c r="L54" s="680"/>
      <c r="M54" s="636"/>
      <c r="N54" s="609"/>
      <c r="O54" s="609"/>
      <c r="P54" s="609"/>
      <c r="Q54" s="608"/>
      <c r="R54" s="608"/>
      <c r="S54" s="608"/>
      <c r="T54" s="608"/>
      <c r="U54" s="608"/>
      <c r="V54" s="577"/>
      <c r="W54" s="577"/>
      <c r="X54" s="573"/>
      <c r="Y54" s="573"/>
      <c r="Z54" s="573"/>
      <c r="AA54" s="573"/>
      <c r="AB54" s="580"/>
      <c r="AC54" s="580"/>
      <c r="AD54" s="580"/>
      <c r="AE54" s="573"/>
      <c r="AF54" s="573"/>
      <c r="AG54" s="573"/>
      <c r="AH54" s="573"/>
      <c r="AI54" s="573"/>
      <c r="AJ54" s="599" t="s">
        <v>472</v>
      </c>
      <c r="AK54" s="573"/>
      <c r="AL54" s="612">
        <v>5</v>
      </c>
      <c r="AM54" s="617" t="s">
        <v>717</v>
      </c>
      <c r="AN54" s="620">
        <v>2</v>
      </c>
      <c r="AO54" s="621" t="s">
        <v>220</v>
      </c>
      <c r="AP54" s="613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0</v>
      </c>
      <c r="AQ54" s="613">
        <f>COUNTIFS(Jadwal!$D$7:$D$503,AM54,Jadwal!$E$7:$E$503,"P",Jadwal!$K$7:$K$503,$AP$48)+COUNTIFS(Jadwal!$N$7:$N$503,AM54,Jadwal!$O$7:$O$503,"P",Jadwal!$U$7:$U$503,$AP$48)+COUNTIFS(Jadwal!$X$7:$X$503,AM54,Jadwal!$Y$7:$Y$503,"P",Jadwal!$AE$7:$AE$503,$AP$48)+COUNTIFS(Jadwal!$AH$7:$AH$503,AM54,Jadwal!$AI$7:$AI$503,"P",Jadwal!$AO$7:$AO$503,$AP$48)+COUNTIFS(Jadwal!$AR$7:$AR$503,AM54,Jadwal!$AS$7:$AS$503,"P",Jadwal!$AY$7:$AY$503,$AP$48)</f>
        <v>0</v>
      </c>
      <c r="AR54" s="613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0</v>
      </c>
      <c r="AS54" s="613">
        <f>COUNTIFS(Jadwal!$D$7:$D$503,AM54,Jadwal!$E$7:$E$503,"P",Jadwal!$K$7:$K$503,$AR$48)+COUNTIFS(Jadwal!$N$7:$N$503,AM54,Jadwal!$O$7:$O$503,"P",Jadwal!$U$7:$U$503,$AR$48)+COUNTIFS(Jadwal!$X$7:$X$503,AM54,Jadwal!$Y$7:$Y$503,"P",Jadwal!$AE$7:$AE$503,$AR$48)+COUNTIFS(Jadwal!$AH$7:$AH$503,AM54,Jadwal!$AI$7:$AI$503,"P",Jadwal!$AO$7:$AO$503,$AR$48)+COUNTIFS(Jadwal!$AR$7:$AR$503,AM54,Jadwal!$AS$7:$AS$503,"P",Jadwal!$AY$7:$AY$503,$AR$48)</f>
        <v>0</v>
      </c>
      <c r="AT54" s="573"/>
      <c r="AU54" s="573"/>
      <c r="AV54" s="573"/>
      <c r="AW54" s="573"/>
      <c r="AX54" s="573"/>
      <c r="AY54" s="573"/>
      <c r="AZ54" s="573"/>
      <c r="BA54" s="573"/>
      <c r="BB54" s="573"/>
      <c r="BC54" s="573"/>
    </row>
    <row r="55" spans="1:55" ht="25.5" customHeight="1">
      <c r="A55" s="597">
        <v>7</v>
      </c>
      <c r="B55" s="599" t="s">
        <v>719</v>
      </c>
      <c r="C55" s="599" t="s">
        <v>720</v>
      </c>
      <c r="D55" s="600" t="s">
        <v>721</v>
      </c>
      <c r="E55" s="672"/>
      <c r="F55" s="673"/>
      <c r="G55" s="673"/>
      <c r="H55" s="674"/>
      <c r="I55" s="613"/>
      <c r="J55" s="676" t="s">
        <v>69</v>
      </c>
      <c r="K55" s="683" t="s">
        <v>678</v>
      </c>
      <c r="L55" s="680"/>
      <c r="M55" s="636"/>
      <c r="N55" s="609"/>
      <c r="O55" s="608"/>
      <c r="P55" s="608"/>
      <c r="Q55" s="608"/>
      <c r="R55" s="608"/>
      <c r="S55" s="608"/>
      <c r="T55" s="608"/>
      <c r="U55" s="608"/>
      <c r="V55" s="577"/>
      <c r="W55" s="577"/>
      <c r="X55" s="573"/>
      <c r="Y55" s="573"/>
      <c r="Z55" s="573"/>
      <c r="AA55" s="573"/>
      <c r="AB55" s="580"/>
      <c r="AC55" s="580"/>
      <c r="AD55" s="580"/>
      <c r="AE55" s="573"/>
      <c r="AF55" s="573"/>
      <c r="AG55" s="573"/>
      <c r="AH55" s="573"/>
      <c r="AI55" s="573"/>
      <c r="AJ55" s="599" t="s">
        <v>719</v>
      </c>
      <c r="AK55" s="573"/>
      <c r="AL55" s="612">
        <v>6</v>
      </c>
      <c r="AM55" s="617" t="s">
        <v>474</v>
      </c>
      <c r="AN55" s="620">
        <v>2</v>
      </c>
      <c r="AO55" s="621" t="s">
        <v>220</v>
      </c>
      <c r="AP55" s="613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1</v>
      </c>
      <c r="AQ55" s="613">
        <f>COUNTIFS(Jadwal!$D$7:$D$503,AM55,Jadwal!$E$7:$E$503,"P",Jadwal!$K$7:$K$503,$AP$48)+COUNTIFS(Jadwal!$N$7:$N$503,AM55,Jadwal!$O$7:$O$503,"P",Jadwal!$U$7:$U$503,$AP$48)+COUNTIFS(Jadwal!$X$7:$X$503,AM55,Jadwal!$Y$7:$Y$503,"P",Jadwal!$AE$7:$AE$503,$AP$48)+COUNTIFS(Jadwal!$AH$7:$AH$503,AM55,Jadwal!$AI$7:$AI$503,"P",Jadwal!$AO$7:$AO$503,$AP$48)+COUNTIFS(Jadwal!$AR$7:$AR$503,AM55,Jadwal!$AS$7:$AS$503,"P",Jadwal!$AY$7:$AY$503,$AP$48)</f>
        <v>0</v>
      </c>
      <c r="AR55" s="613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0</v>
      </c>
      <c r="AS55" s="613">
        <f>COUNTIFS(Jadwal!$D$7:$D$503,AM55,Jadwal!$E$7:$E$503,"P",Jadwal!$K$7:$K$503,$AR$48)+COUNTIFS(Jadwal!$N$7:$N$503,AM55,Jadwal!$O$7:$O$503,"P",Jadwal!$U$7:$U$503,$AR$48)+COUNTIFS(Jadwal!$X$7:$X$503,AM55,Jadwal!$Y$7:$Y$503,"P",Jadwal!$AE$7:$AE$503,$AR$48)+COUNTIFS(Jadwal!$AH$7:$AH$503,AM55,Jadwal!$AI$7:$AI$503,"P",Jadwal!$AO$7:$AO$503,$AR$48)+COUNTIFS(Jadwal!$AR$7:$AR$503,AM55,Jadwal!$AS$7:$AS$503,"P",Jadwal!$AY$7:$AY$503,$AR$48)</f>
        <v>0</v>
      </c>
      <c r="AT55" s="573"/>
      <c r="AU55" s="573"/>
      <c r="AV55" s="573"/>
      <c r="AW55" s="573"/>
      <c r="AX55" s="573"/>
      <c r="AY55" s="573"/>
      <c r="AZ55" s="573"/>
      <c r="BA55" s="573"/>
      <c r="BB55" s="573"/>
      <c r="BC55" s="573"/>
    </row>
    <row r="56" spans="1:55" ht="12.75" customHeight="1">
      <c r="A56" s="597">
        <v>8</v>
      </c>
      <c r="B56" s="598" t="s">
        <v>722</v>
      </c>
      <c r="C56" s="598" t="s">
        <v>723</v>
      </c>
      <c r="D56" s="600" t="s">
        <v>724</v>
      </c>
      <c r="E56" s="597"/>
      <c r="F56" s="597"/>
      <c r="G56" s="607"/>
      <c r="H56" s="607"/>
      <c r="I56" s="597"/>
      <c r="J56" s="676" t="s">
        <v>63</v>
      </c>
      <c r="K56" s="679"/>
      <c r="L56" s="607"/>
      <c r="M56" s="607"/>
      <c r="N56" s="607"/>
      <c r="O56" s="597"/>
      <c r="P56" s="597"/>
      <c r="Q56" s="608"/>
      <c r="R56" s="608"/>
      <c r="S56" s="608"/>
      <c r="T56" s="597"/>
      <c r="U56" s="608"/>
      <c r="V56" s="577"/>
      <c r="W56" s="577"/>
      <c r="X56" s="573"/>
      <c r="Y56" s="573"/>
      <c r="Z56" s="573"/>
      <c r="AA56" s="573"/>
      <c r="AB56" s="580"/>
      <c r="AC56" s="580"/>
      <c r="AD56" s="580"/>
      <c r="AE56" s="573"/>
      <c r="AF56" s="573"/>
      <c r="AG56" s="573"/>
      <c r="AH56" s="573"/>
      <c r="AI56" s="573"/>
      <c r="AJ56" s="598" t="s">
        <v>722</v>
      </c>
      <c r="AK56" s="573"/>
      <c r="AL56" s="612">
        <v>7</v>
      </c>
      <c r="AM56" s="617" t="s">
        <v>721</v>
      </c>
      <c r="AN56" s="620">
        <v>2</v>
      </c>
      <c r="AO56" s="621" t="s">
        <v>220</v>
      </c>
      <c r="AP56" s="613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2</v>
      </c>
      <c r="AQ56" s="613">
        <f>COUNTIFS(Jadwal!$D$7:$D$503,AM56,Jadwal!$E$7:$E$503,"P",Jadwal!$K$7:$K$503,$AP$48)+COUNTIFS(Jadwal!$N$7:$N$503,AM56,Jadwal!$O$7:$O$503,"P",Jadwal!$U$7:$U$503,$AP$48)+COUNTIFS(Jadwal!$X$7:$X$503,AM56,Jadwal!$Y$7:$Y$503,"P",Jadwal!$AE$7:$AE$503,$AP$48)+COUNTIFS(Jadwal!$AH$7:$AH$503,AM56,Jadwal!$AI$7:$AI$503,"P",Jadwal!$AO$7:$AO$503,$AP$48)+COUNTIFS(Jadwal!$AR$7:$AR$503,AM56,Jadwal!$AS$7:$AS$503,"P",Jadwal!$AY$7:$AY$503,$AP$48)</f>
        <v>0</v>
      </c>
      <c r="AR56" s="613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0</v>
      </c>
      <c r="AS56" s="613">
        <f>COUNTIFS(Jadwal!$D$7:$D$503,AM56,Jadwal!$E$7:$E$503,"P",Jadwal!$K$7:$K$503,$AR$48)+COUNTIFS(Jadwal!$N$7:$N$503,AM56,Jadwal!$O$7:$O$503,"P",Jadwal!$U$7:$U$503,$AR$48)+COUNTIFS(Jadwal!$X$7:$X$503,AM56,Jadwal!$Y$7:$Y$503,"P",Jadwal!$AE$7:$AE$503,$AR$48)+COUNTIFS(Jadwal!$AH$7:$AH$503,AM56,Jadwal!$AI$7:$AI$503,"P",Jadwal!$AO$7:$AO$503,$AR$48)+COUNTIFS(Jadwal!$AR$7:$AR$503,AM56,Jadwal!$AS$7:$AS$503,"P",Jadwal!$AY$7:$AY$503,$AR$48)</f>
        <v>0</v>
      </c>
      <c r="AT56" s="573"/>
      <c r="AU56" s="573"/>
      <c r="AV56" s="573"/>
      <c r="AW56" s="573"/>
      <c r="AX56" s="573"/>
      <c r="AY56" s="573"/>
      <c r="AZ56" s="573"/>
      <c r="BA56" s="573"/>
      <c r="BB56" s="573"/>
      <c r="BC56" s="573"/>
    </row>
    <row r="57" spans="1:55" ht="12.75" customHeight="1">
      <c r="A57" s="597">
        <v>9</v>
      </c>
      <c r="B57" s="597"/>
      <c r="C57" s="597"/>
      <c r="D57" s="587"/>
      <c r="E57" s="597"/>
      <c r="F57" s="597"/>
      <c r="G57" s="607"/>
      <c r="H57" s="607"/>
      <c r="I57" s="597"/>
      <c r="J57" s="607"/>
      <c r="K57" s="597"/>
      <c r="L57" s="607"/>
      <c r="M57" s="607"/>
      <c r="N57" s="607"/>
      <c r="O57" s="597"/>
      <c r="P57" s="597"/>
      <c r="Q57" s="608"/>
      <c r="R57" s="608"/>
      <c r="S57" s="608"/>
      <c r="T57" s="597"/>
      <c r="U57" s="608"/>
      <c r="V57" s="577"/>
      <c r="W57" s="577"/>
      <c r="X57" s="573"/>
      <c r="Y57" s="573"/>
      <c r="Z57" s="573"/>
      <c r="AA57" s="573"/>
      <c r="AB57" s="580"/>
      <c r="AC57" s="580"/>
      <c r="AD57" s="580"/>
      <c r="AE57" s="573"/>
      <c r="AF57" s="573"/>
      <c r="AG57" s="573"/>
      <c r="AH57" s="573"/>
      <c r="AI57" s="573"/>
      <c r="AJ57" s="573"/>
      <c r="AK57" s="573"/>
      <c r="AL57" s="612">
        <v>8</v>
      </c>
      <c r="AM57" s="617" t="s">
        <v>724</v>
      </c>
      <c r="AN57" s="620">
        <v>2</v>
      </c>
      <c r="AO57" s="621" t="s">
        <v>220</v>
      </c>
      <c r="AP57" s="613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2</v>
      </c>
      <c r="AQ57" s="613">
        <f>COUNTIFS(Jadwal!$D$7:$D$503,AM57,Jadwal!$E$7:$E$503,"P",Jadwal!$K$7:$K$503,$AP$48)+COUNTIFS(Jadwal!$N$7:$N$503,AM57,Jadwal!$O$7:$O$503,"P",Jadwal!$U$7:$U$503,$AP$48)+COUNTIFS(Jadwal!$X$7:$X$503,AM57,Jadwal!$Y$7:$Y$503,"P",Jadwal!$AE$7:$AE$503,$AP$48)+COUNTIFS(Jadwal!$AH$7:$AH$503,AM57,Jadwal!$AI$7:$AI$503,"P",Jadwal!$AO$7:$AO$503,$AP$48)+COUNTIFS(Jadwal!$AR$7:$AR$503,AM57,Jadwal!$AS$7:$AS$503,"P",Jadwal!$AY$7:$AY$503,$AP$48)</f>
        <v>0</v>
      </c>
      <c r="AR57" s="613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0</v>
      </c>
      <c r="AS57" s="613">
        <f>COUNTIFS(Jadwal!$D$7:$D$503,AM57,Jadwal!$E$7:$E$503,"P",Jadwal!$K$7:$K$503,$AR$48)+COUNTIFS(Jadwal!$N$7:$N$503,AM57,Jadwal!$O$7:$O$503,"P",Jadwal!$U$7:$U$503,$AR$48)+COUNTIFS(Jadwal!$X$7:$X$503,AM57,Jadwal!$Y$7:$Y$503,"P",Jadwal!$AE$7:$AE$503,$AR$48)+COUNTIFS(Jadwal!$AH$7:$AH$503,AM57,Jadwal!$AI$7:$AI$503,"P",Jadwal!$AO$7:$AO$503,$AR$48)+COUNTIFS(Jadwal!$AR$7:$AR$503,AM57,Jadwal!$AS$7:$AS$503,"P",Jadwal!$AY$7:$AY$503,$AR$48)</f>
        <v>0</v>
      </c>
      <c r="AT57" s="573"/>
      <c r="AU57" s="573"/>
      <c r="AV57" s="573"/>
      <c r="AW57" s="573"/>
      <c r="AX57" s="573"/>
      <c r="AY57" s="573"/>
      <c r="AZ57" s="573"/>
      <c r="BA57" s="573"/>
      <c r="BB57" s="573"/>
      <c r="BC57" s="573"/>
    </row>
    <row r="58" spans="1:55" ht="12.75" customHeight="1">
      <c r="A58" s="597">
        <v>10</v>
      </c>
      <c r="B58" s="597"/>
      <c r="C58" s="597"/>
      <c r="D58" s="587"/>
      <c r="E58" s="597"/>
      <c r="F58" s="597"/>
      <c r="G58" s="607"/>
      <c r="H58" s="607"/>
      <c r="I58" s="597"/>
      <c r="J58" s="607"/>
      <c r="K58" s="597"/>
      <c r="L58" s="607"/>
      <c r="M58" s="607"/>
      <c r="N58" s="607"/>
      <c r="O58" s="597"/>
      <c r="P58" s="597"/>
      <c r="Q58" s="608"/>
      <c r="R58" s="608"/>
      <c r="S58" s="608"/>
      <c r="T58" s="597"/>
      <c r="U58" s="608"/>
      <c r="V58" s="577"/>
      <c r="W58" s="577"/>
      <c r="X58" s="573"/>
      <c r="Y58" s="573"/>
      <c r="Z58" s="573"/>
      <c r="AA58" s="573"/>
      <c r="AB58" s="580"/>
      <c r="AC58" s="580"/>
      <c r="AD58" s="580"/>
      <c r="AE58" s="573"/>
      <c r="AF58" s="573"/>
      <c r="AG58" s="573"/>
      <c r="AH58" s="573"/>
      <c r="AI58" s="573"/>
      <c r="AJ58" s="573"/>
      <c r="AK58" s="573"/>
      <c r="AL58" s="612">
        <v>9</v>
      </c>
      <c r="AM58" s="587"/>
      <c r="AN58" s="612"/>
      <c r="AO58" s="612"/>
      <c r="AP58" s="612"/>
      <c r="AQ58" s="612"/>
      <c r="AR58" s="612"/>
      <c r="AS58" s="612"/>
      <c r="AT58" s="573"/>
      <c r="AU58" s="573"/>
      <c r="AV58" s="573"/>
      <c r="AW58" s="573"/>
      <c r="AX58" s="573"/>
      <c r="AY58" s="573"/>
      <c r="AZ58" s="573"/>
      <c r="BA58" s="573"/>
      <c r="BB58" s="573"/>
      <c r="BC58" s="573"/>
    </row>
    <row r="59" spans="1:55" ht="12.75" customHeight="1">
      <c r="A59" s="573"/>
      <c r="B59" s="573"/>
      <c r="C59" s="573"/>
      <c r="D59" s="575"/>
      <c r="E59" s="573"/>
      <c r="F59" s="573"/>
      <c r="G59" s="576"/>
      <c r="H59" s="576"/>
      <c r="I59" s="573"/>
      <c r="J59" s="576"/>
      <c r="K59" s="573"/>
      <c r="L59" s="576"/>
      <c r="M59" s="576"/>
      <c r="N59" s="576"/>
      <c r="O59" s="573"/>
      <c r="P59" s="573"/>
      <c r="Q59" s="577"/>
      <c r="R59" s="578"/>
      <c r="S59" s="578"/>
      <c r="T59" s="579"/>
      <c r="U59" s="578"/>
      <c r="V59" s="577"/>
      <c r="W59" s="577"/>
      <c r="X59" s="573"/>
      <c r="Y59" s="573"/>
      <c r="Z59" s="573"/>
      <c r="AA59" s="573"/>
      <c r="AB59" s="580"/>
      <c r="AC59" s="580"/>
      <c r="AD59" s="580"/>
      <c r="AE59" s="573"/>
      <c r="AF59" s="573"/>
      <c r="AG59" s="573"/>
      <c r="AH59" s="573"/>
      <c r="AI59" s="573"/>
      <c r="AJ59" s="573"/>
      <c r="AK59" s="573"/>
      <c r="AL59" s="612">
        <v>10</v>
      </c>
      <c r="AM59" s="637"/>
      <c r="AN59" s="612"/>
      <c r="AO59" s="612"/>
      <c r="AP59" s="612"/>
      <c r="AQ59" s="612"/>
      <c r="AR59" s="612"/>
      <c r="AS59" s="612"/>
      <c r="AT59" s="573"/>
      <c r="AU59" s="573"/>
      <c r="AV59" s="573"/>
      <c r="AW59" s="573"/>
      <c r="AX59" s="573"/>
      <c r="AY59" s="573"/>
      <c r="AZ59" s="573"/>
      <c r="BA59" s="573"/>
      <c r="BB59" s="573"/>
      <c r="BC59" s="573"/>
    </row>
    <row r="60" spans="1:55" ht="12.75" customHeight="1">
      <c r="A60" s="573"/>
      <c r="B60" s="573"/>
      <c r="C60" s="573"/>
      <c r="D60" s="575"/>
      <c r="E60" s="573"/>
      <c r="F60" s="573"/>
      <c r="G60" s="576"/>
      <c r="H60" s="576"/>
      <c r="I60" s="573"/>
      <c r="J60" s="576"/>
      <c r="K60" s="573"/>
      <c r="L60" s="576"/>
      <c r="M60" s="576"/>
      <c r="N60" s="576"/>
      <c r="O60" s="573"/>
      <c r="P60" s="573"/>
      <c r="Q60" s="577"/>
      <c r="R60" s="578"/>
      <c r="S60" s="578"/>
      <c r="T60" s="579"/>
      <c r="U60" s="578"/>
      <c r="V60" s="577"/>
      <c r="W60" s="577"/>
      <c r="X60" s="573"/>
      <c r="Y60" s="573"/>
      <c r="Z60" s="573"/>
      <c r="AA60" s="573"/>
      <c r="AB60" s="580"/>
      <c r="AC60" s="580"/>
      <c r="AD60" s="580"/>
      <c r="AE60" s="573"/>
      <c r="AF60" s="573"/>
      <c r="AG60" s="573"/>
      <c r="AH60" s="573"/>
      <c r="AI60" s="573"/>
      <c r="AJ60" s="573"/>
      <c r="AK60" s="573"/>
      <c r="AL60" s="573"/>
      <c r="AM60" s="573"/>
      <c r="AN60" s="573"/>
      <c r="AO60" s="573"/>
      <c r="AP60" s="573"/>
      <c r="AQ60" s="573"/>
      <c r="AR60" s="573"/>
      <c r="AS60" s="573"/>
      <c r="AT60" s="573"/>
      <c r="AU60" s="573"/>
      <c r="AV60" s="573"/>
      <c r="AW60" s="573"/>
      <c r="AX60" s="573"/>
      <c r="AY60" s="573"/>
      <c r="AZ60" s="573"/>
      <c r="BA60" s="573"/>
      <c r="BB60" s="573"/>
      <c r="BC60" s="573"/>
    </row>
    <row r="61" spans="1:55" ht="15.75" customHeight="1">
      <c r="A61" s="684"/>
      <c r="B61" s="684"/>
      <c r="C61" s="684"/>
      <c r="D61" s="684"/>
      <c r="E61" s="684"/>
      <c r="F61" s="684"/>
      <c r="G61" s="684"/>
      <c r="H61" s="684"/>
      <c r="I61" s="684"/>
      <c r="J61" s="684"/>
      <c r="K61" s="684"/>
      <c r="L61" s="684"/>
      <c r="M61" s="684"/>
      <c r="N61" s="684"/>
      <c r="O61" s="684"/>
      <c r="P61" s="684"/>
      <c r="Q61" s="684"/>
      <c r="R61" s="684"/>
      <c r="S61" s="684"/>
      <c r="T61" s="684"/>
      <c r="U61" s="684"/>
      <c r="V61" s="684"/>
      <c r="W61" s="684"/>
      <c r="X61" s="684"/>
      <c r="Y61" s="684"/>
      <c r="Z61" s="684"/>
      <c r="AA61" s="684"/>
      <c r="AB61" s="684"/>
      <c r="AC61" s="684"/>
      <c r="AD61" s="684"/>
      <c r="AE61" s="684"/>
      <c r="AF61" s="684"/>
      <c r="AG61" s="684"/>
      <c r="AH61" s="684"/>
      <c r="AI61" s="684"/>
      <c r="AJ61" s="684"/>
      <c r="AK61" s="684"/>
      <c r="AL61" s="684"/>
      <c r="AM61" s="684"/>
      <c r="AN61" s="684"/>
      <c r="AO61" s="684"/>
      <c r="AP61" s="684"/>
      <c r="AQ61" s="684"/>
      <c r="AR61" s="684"/>
      <c r="AS61" s="684"/>
      <c r="AT61" s="684"/>
      <c r="AU61" s="684"/>
      <c r="AV61" s="684"/>
      <c r="AW61" s="684"/>
      <c r="AX61" s="684"/>
      <c r="AY61" s="684"/>
      <c r="AZ61" s="684"/>
      <c r="BA61" s="684"/>
      <c r="BB61" s="684"/>
      <c r="BC61" s="684"/>
    </row>
    <row r="62" spans="1:55" ht="15.75" customHeight="1">
      <c r="A62" s="684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4"/>
      <c r="P62" s="684"/>
      <c r="Q62" s="684"/>
      <c r="R62" s="684"/>
      <c r="S62" s="684"/>
      <c r="T62" s="684"/>
      <c r="U62" s="684"/>
      <c r="V62" s="684"/>
      <c r="W62" s="684"/>
      <c r="X62" s="684"/>
      <c r="Y62" s="684"/>
      <c r="Z62" s="684"/>
      <c r="AA62" s="684"/>
      <c r="AB62" s="684"/>
      <c r="AC62" s="684"/>
      <c r="AD62" s="684"/>
      <c r="AE62" s="684"/>
      <c r="AF62" s="684"/>
      <c r="AG62" s="684"/>
      <c r="AH62" s="684"/>
      <c r="AI62" s="684"/>
      <c r="AJ62" s="684"/>
      <c r="AK62" s="684"/>
      <c r="AL62" s="684"/>
      <c r="AM62" s="684"/>
      <c r="AN62" s="684"/>
      <c r="AO62" s="684"/>
      <c r="AP62" s="684"/>
      <c r="AQ62" s="684"/>
      <c r="AR62" s="684"/>
      <c r="AS62" s="684"/>
      <c r="AT62" s="684"/>
      <c r="AU62" s="684"/>
      <c r="AV62" s="684"/>
      <c r="AW62" s="684"/>
      <c r="AX62" s="684"/>
      <c r="AY62" s="684"/>
      <c r="AZ62" s="684"/>
      <c r="BA62" s="684"/>
      <c r="BB62" s="684"/>
      <c r="BC62" s="684"/>
    </row>
    <row r="63" spans="1:55" ht="15.75" customHeight="1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4"/>
      <c r="P63" s="684"/>
      <c r="Q63" s="684"/>
      <c r="R63" s="684"/>
      <c r="S63" s="684"/>
      <c r="T63" s="684"/>
      <c r="U63" s="684"/>
      <c r="V63" s="684"/>
      <c r="W63" s="684"/>
      <c r="X63" s="684"/>
      <c r="Y63" s="684"/>
      <c r="Z63" s="684"/>
      <c r="AA63" s="684"/>
      <c r="AB63" s="684"/>
      <c r="AC63" s="684"/>
      <c r="AD63" s="684"/>
      <c r="AE63" s="684"/>
      <c r="AF63" s="684"/>
      <c r="AG63" s="684"/>
      <c r="AH63" s="684"/>
      <c r="AI63" s="684"/>
      <c r="AJ63" s="684"/>
      <c r="AK63" s="684"/>
      <c r="AL63" s="684"/>
      <c r="AM63" s="684"/>
      <c r="AN63" s="684"/>
      <c r="AO63" s="684"/>
      <c r="AP63" s="684"/>
      <c r="AQ63" s="684"/>
      <c r="AR63" s="684"/>
      <c r="AS63" s="684"/>
      <c r="AT63" s="684"/>
      <c r="AU63" s="684"/>
      <c r="AV63" s="684"/>
      <c r="AW63" s="684"/>
      <c r="AX63" s="684"/>
      <c r="AY63" s="684"/>
      <c r="AZ63" s="684"/>
      <c r="BA63" s="684"/>
      <c r="BB63" s="684"/>
      <c r="BC63" s="684"/>
    </row>
    <row r="64" spans="1:55" ht="15.75" customHeight="1">
      <c r="A64" s="684"/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84"/>
      <c r="AB64" s="684"/>
      <c r="AC64" s="684"/>
      <c r="AD64" s="684"/>
      <c r="AE64" s="684"/>
      <c r="AF64" s="684"/>
      <c r="AG64" s="684"/>
      <c r="AH64" s="684"/>
      <c r="AI64" s="684"/>
      <c r="AJ64" s="684"/>
      <c r="AK64" s="684"/>
      <c r="AL64" s="684"/>
      <c r="AM64" s="684"/>
      <c r="AN64" s="684"/>
      <c r="AO64" s="684"/>
      <c r="AP64" s="684"/>
      <c r="AQ64" s="684"/>
      <c r="AR64" s="684"/>
      <c r="AS64" s="684"/>
      <c r="AT64" s="684"/>
      <c r="AU64" s="684"/>
      <c r="AV64" s="684"/>
      <c r="AW64" s="684"/>
      <c r="AX64" s="684"/>
      <c r="AY64" s="684"/>
      <c r="AZ64" s="684"/>
      <c r="BA64" s="684"/>
      <c r="BB64" s="684"/>
      <c r="BC64" s="684"/>
    </row>
    <row r="65" spans="1:55" ht="15.75" customHeight="1">
      <c r="A65" s="684"/>
      <c r="B65" s="684"/>
      <c r="C65" s="684"/>
      <c r="D65" s="684"/>
      <c r="E65" s="684"/>
      <c r="F65" s="684"/>
      <c r="G65" s="684"/>
      <c r="H65" s="684"/>
      <c r="I65" s="684"/>
      <c r="J65" s="684"/>
      <c r="K65" s="684"/>
      <c r="L65" s="684"/>
      <c r="M65" s="684"/>
      <c r="N65" s="684"/>
      <c r="O65" s="684"/>
      <c r="P65" s="684"/>
      <c r="Q65" s="684"/>
      <c r="R65" s="684"/>
      <c r="S65" s="684"/>
      <c r="T65" s="684"/>
      <c r="U65" s="684"/>
      <c r="V65" s="684"/>
      <c r="W65" s="684"/>
      <c r="X65" s="684"/>
      <c r="Y65" s="684"/>
      <c r="Z65" s="684"/>
      <c r="AA65" s="684"/>
      <c r="AB65" s="684"/>
      <c r="AC65" s="684"/>
      <c r="AD65" s="684"/>
      <c r="AE65" s="684"/>
      <c r="AF65" s="684"/>
      <c r="AG65" s="684"/>
      <c r="AH65" s="684"/>
      <c r="AI65" s="684"/>
      <c r="AJ65" s="684"/>
      <c r="AK65" s="684"/>
      <c r="AL65" s="684"/>
      <c r="AM65" s="684"/>
      <c r="AN65" s="684"/>
      <c r="AO65" s="684"/>
      <c r="AP65" s="684"/>
      <c r="AQ65" s="684"/>
      <c r="AR65" s="684"/>
      <c r="AS65" s="684"/>
      <c r="AT65" s="684"/>
      <c r="AU65" s="684"/>
      <c r="AV65" s="684"/>
      <c r="AW65" s="684"/>
      <c r="AX65" s="684"/>
      <c r="AY65" s="684"/>
      <c r="AZ65" s="684"/>
      <c r="BA65" s="684"/>
      <c r="BB65" s="684"/>
      <c r="BC65" s="684"/>
    </row>
    <row r="66" spans="1:55" ht="15.75" customHeight="1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6"/>
      <c r="P66" s="586"/>
      <c r="Q66" s="586"/>
      <c r="R66" s="586"/>
      <c r="S66" s="586"/>
      <c r="T66" s="586"/>
      <c r="U66" s="586"/>
      <c r="V66" s="586"/>
      <c r="W66" s="586"/>
      <c r="X66" s="586"/>
      <c r="Y66" s="586"/>
      <c r="Z66" s="586"/>
      <c r="AA66" s="586"/>
      <c r="AB66" s="586"/>
      <c r="AC66" s="586"/>
      <c r="AD66" s="586"/>
      <c r="AE66" s="586"/>
      <c r="AF66" s="586"/>
      <c r="AG66" s="586"/>
      <c r="AH66" s="586"/>
      <c r="AI66" s="586"/>
      <c r="AJ66" s="586"/>
      <c r="AK66" s="586"/>
      <c r="AL66" s="586"/>
      <c r="AM66" s="586"/>
      <c r="AN66" s="586"/>
      <c r="AO66" s="586"/>
      <c r="AP66" s="586"/>
      <c r="AQ66" s="586"/>
      <c r="AR66" s="586"/>
      <c r="AS66" s="586"/>
      <c r="AT66" s="586"/>
      <c r="AU66" s="586"/>
      <c r="AV66" s="586"/>
      <c r="AW66" s="586"/>
      <c r="AX66" s="586"/>
      <c r="AY66" s="586"/>
      <c r="AZ66" s="586"/>
      <c r="BA66" s="586"/>
      <c r="BB66" s="586"/>
      <c r="BC66" s="586"/>
    </row>
    <row r="67" spans="1:55" ht="15.75" customHeight="1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86"/>
      <c r="AB67" s="586"/>
      <c r="AC67" s="586"/>
      <c r="AD67" s="586"/>
      <c r="AE67" s="586"/>
      <c r="AF67" s="586"/>
      <c r="AG67" s="586"/>
      <c r="AH67" s="586"/>
      <c r="AI67" s="586"/>
      <c r="AJ67" s="586"/>
      <c r="AK67" s="586"/>
      <c r="AL67" s="586"/>
      <c r="AM67" s="586"/>
      <c r="AN67" s="586"/>
      <c r="AO67" s="586"/>
      <c r="AP67" s="586"/>
      <c r="AQ67" s="586"/>
      <c r="AR67" s="586"/>
      <c r="AS67" s="586"/>
      <c r="AT67" s="586"/>
      <c r="AU67" s="586"/>
      <c r="AV67" s="586"/>
      <c r="AW67" s="586"/>
      <c r="AX67" s="586"/>
      <c r="AY67" s="586"/>
      <c r="AZ67" s="586"/>
      <c r="BA67" s="586"/>
      <c r="BB67" s="586"/>
      <c r="BC67" s="586"/>
    </row>
    <row r="68" spans="1:55" ht="15.75" customHeight="1">
      <c r="A68" s="586"/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86"/>
      <c r="AB68" s="586"/>
      <c r="AC68" s="586"/>
      <c r="AD68" s="586"/>
      <c r="AE68" s="586"/>
      <c r="AF68" s="586"/>
      <c r="AG68" s="586"/>
      <c r="AH68" s="586"/>
      <c r="AI68" s="586"/>
      <c r="AJ68" s="586"/>
      <c r="AK68" s="586"/>
      <c r="AL68" s="586"/>
      <c r="AM68" s="586"/>
      <c r="AN68" s="586"/>
      <c r="AO68" s="586"/>
      <c r="AP68" s="586"/>
      <c r="AQ68" s="586"/>
      <c r="AR68" s="586"/>
      <c r="AS68" s="586"/>
      <c r="AT68" s="586"/>
      <c r="AU68" s="586"/>
      <c r="AV68" s="586"/>
      <c r="AW68" s="586"/>
      <c r="AX68" s="586"/>
      <c r="AY68" s="586"/>
      <c r="AZ68" s="586"/>
      <c r="BA68" s="586"/>
      <c r="BB68" s="586"/>
      <c r="BC68" s="586"/>
    </row>
    <row r="69" spans="1:55" ht="15.75" customHeight="1">
      <c r="A69" s="586"/>
      <c r="B69" s="586"/>
      <c r="C69" s="586"/>
      <c r="D69" s="586"/>
      <c r="E69" s="586"/>
      <c r="F69" s="586"/>
      <c r="G69" s="586"/>
      <c r="H69" s="586"/>
      <c r="I69" s="586"/>
      <c r="J69" s="586"/>
      <c r="K69" s="586"/>
      <c r="L69" s="586"/>
      <c r="M69" s="586"/>
      <c r="N69" s="586"/>
      <c r="O69" s="586"/>
      <c r="P69" s="586"/>
      <c r="Q69" s="586"/>
      <c r="R69" s="586"/>
      <c r="S69" s="586"/>
      <c r="T69" s="586"/>
      <c r="U69" s="586"/>
      <c r="V69" s="586"/>
      <c r="W69" s="586"/>
      <c r="X69" s="586"/>
      <c r="Y69" s="586"/>
      <c r="Z69" s="586"/>
      <c r="AA69" s="586"/>
      <c r="AB69" s="586"/>
      <c r="AC69" s="586"/>
      <c r="AD69" s="586"/>
      <c r="AE69" s="586"/>
      <c r="AF69" s="586"/>
      <c r="AG69" s="586"/>
      <c r="AH69" s="586"/>
      <c r="AI69" s="586"/>
      <c r="AJ69" s="586"/>
      <c r="AK69" s="586"/>
      <c r="AL69" s="586"/>
      <c r="AM69" s="586"/>
      <c r="AN69" s="586"/>
      <c r="AO69" s="586"/>
      <c r="AP69" s="586"/>
      <c r="AQ69" s="586"/>
      <c r="AR69" s="586"/>
      <c r="AS69" s="586"/>
      <c r="AT69" s="586"/>
      <c r="AU69" s="586"/>
      <c r="AV69" s="586"/>
      <c r="AW69" s="586"/>
      <c r="AX69" s="586"/>
      <c r="AY69" s="586"/>
      <c r="AZ69" s="586"/>
      <c r="BA69" s="586"/>
      <c r="BB69" s="586"/>
      <c r="BC69" s="586"/>
    </row>
    <row r="70" spans="1:55" ht="15.75" customHeight="1">
      <c r="A70" s="586"/>
      <c r="B70" s="586"/>
      <c r="C70" s="586"/>
      <c r="D70" s="586"/>
      <c r="E70" s="586"/>
      <c r="F70" s="586"/>
      <c r="G70" s="586"/>
      <c r="H70" s="586"/>
      <c r="I70" s="586"/>
      <c r="J70" s="586"/>
      <c r="K70" s="586"/>
      <c r="L70" s="586"/>
      <c r="M70" s="586"/>
      <c r="N70" s="586"/>
      <c r="O70" s="586"/>
      <c r="P70" s="586"/>
      <c r="Q70" s="586"/>
      <c r="R70" s="586"/>
      <c r="S70" s="586"/>
      <c r="T70" s="586"/>
      <c r="U70" s="586"/>
      <c r="V70" s="586"/>
      <c r="W70" s="586"/>
      <c r="X70" s="586"/>
      <c r="Y70" s="586"/>
      <c r="Z70" s="586"/>
      <c r="AA70" s="586"/>
      <c r="AB70" s="586"/>
      <c r="AC70" s="586"/>
      <c r="AD70" s="586"/>
      <c r="AE70" s="586"/>
      <c r="AF70" s="586"/>
      <c r="AG70" s="586"/>
      <c r="AH70" s="586"/>
      <c r="AI70" s="586"/>
      <c r="AJ70" s="586"/>
      <c r="AK70" s="586"/>
      <c r="AL70" s="586"/>
      <c r="AM70" s="586"/>
      <c r="AN70" s="586"/>
      <c r="AO70" s="586"/>
      <c r="AP70" s="586"/>
      <c r="AQ70" s="586"/>
      <c r="AR70" s="586"/>
      <c r="AS70" s="586"/>
      <c r="AT70" s="586"/>
      <c r="AU70" s="586"/>
      <c r="AV70" s="586"/>
      <c r="AW70" s="586"/>
      <c r="AX70" s="586"/>
      <c r="AY70" s="586"/>
      <c r="AZ70" s="586"/>
      <c r="BA70" s="586"/>
      <c r="BB70" s="586"/>
      <c r="BC70" s="586"/>
    </row>
    <row r="71" spans="1:55" ht="15.75" customHeight="1">
      <c r="A71" s="58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6"/>
      <c r="V71" s="586"/>
      <c r="W71" s="586"/>
      <c r="X71" s="586"/>
      <c r="Y71" s="586"/>
      <c r="Z71" s="586"/>
      <c r="AA71" s="586"/>
      <c r="AB71" s="586"/>
      <c r="AC71" s="586"/>
      <c r="AD71" s="586"/>
      <c r="AE71" s="586"/>
      <c r="AF71" s="586"/>
      <c r="AG71" s="586"/>
      <c r="AH71" s="586"/>
      <c r="AI71" s="586"/>
      <c r="AJ71" s="586"/>
      <c r="AK71" s="586"/>
      <c r="AL71" s="586"/>
      <c r="AM71" s="586"/>
      <c r="AN71" s="586"/>
      <c r="AO71" s="586"/>
      <c r="AP71" s="586"/>
      <c r="AQ71" s="586"/>
      <c r="AR71" s="586"/>
      <c r="AS71" s="586"/>
      <c r="AT71" s="586"/>
      <c r="AU71" s="586"/>
      <c r="AV71" s="586"/>
      <c r="AW71" s="586"/>
      <c r="AX71" s="586"/>
      <c r="AY71" s="586"/>
      <c r="AZ71" s="586"/>
      <c r="BA71" s="586"/>
      <c r="BB71" s="586"/>
      <c r="BC71" s="586"/>
    </row>
    <row r="72" spans="1:55" ht="15.75" customHeight="1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586"/>
      <c r="Q72" s="586"/>
      <c r="R72" s="586"/>
      <c r="S72" s="586"/>
      <c r="T72" s="586"/>
      <c r="U72" s="586"/>
      <c r="V72" s="586"/>
      <c r="W72" s="586"/>
      <c r="X72" s="586"/>
      <c r="Y72" s="586"/>
      <c r="Z72" s="586"/>
      <c r="AA72" s="586"/>
      <c r="AB72" s="586"/>
      <c r="AC72" s="586"/>
      <c r="AD72" s="586"/>
      <c r="AE72" s="586"/>
      <c r="AF72" s="586"/>
      <c r="AG72" s="586"/>
      <c r="AH72" s="586"/>
      <c r="AI72" s="586"/>
      <c r="AJ72" s="586"/>
      <c r="AK72" s="586"/>
      <c r="AL72" s="586"/>
      <c r="AM72" s="586"/>
      <c r="AN72" s="586"/>
      <c r="AO72" s="586"/>
      <c r="AP72" s="586"/>
      <c r="AQ72" s="586"/>
      <c r="AR72" s="586"/>
      <c r="AS72" s="586"/>
      <c r="AT72" s="586"/>
      <c r="AU72" s="586"/>
      <c r="AV72" s="586"/>
      <c r="AW72" s="586"/>
      <c r="AX72" s="586"/>
      <c r="AY72" s="586"/>
      <c r="AZ72" s="586"/>
      <c r="BA72" s="586"/>
      <c r="BB72" s="586"/>
      <c r="BC72" s="586"/>
    </row>
    <row r="73" spans="1:55" ht="15.75" customHeight="1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86"/>
      <c r="AB73" s="586"/>
      <c r="AC73" s="586"/>
      <c r="AD73" s="586"/>
      <c r="AE73" s="586"/>
      <c r="AF73" s="586"/>
      <c r="AG73" s="586"/>
      <c r="AH73" s="586"/>
      <c r="AI73" s="586"/>
      <c r="AJ73" s="586"/>
      <c r="AK73" s="586"/>
      <c r="AL73" s="586"/>
      <c r="AM73" s="586"/>
      <c r="AN73" s="586"/>
      <c r="AO73" s="586"/>
      <c r="AP73" s="586"/>
      <c r="AQ73" s="586"/>
      <c r="AR73" s="586"/>
      <c r="AS73" s="586"/>
      <c r="AT73" s="586"/>
      <c r="AU73" s="586"/>
      <c r="AV73" s="586"/>
      <c r="AW73" s="586"/>
      <c r="AX73" s="586"/>
      <c r="AY73" s="586"/>
      <c r="AZ73" s="586"/>
      <c r="BA73" s="586"/>
      <c r="BB73" s="586"/>
      <c r="BC73" s="586"/>
    </row>
    <row r="74" spans="1:55" ht="15.75" customHeight="1">
      <c r="A74" s="586"/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86"/>
      <c r="AB74" s="586"/>
      <c r="AC74" s="586"/>
      <c r="AD74" s="586"/>
      <c r="AE74" s="586"/>
      <c r="AF74" s="586"/>
      <c r="AG74" s="586"/>
      <c r="AH74" s="586"/>
      <c r="AI74" s="586"/>
      <c r="AJ74" s="586"/>
      <c r="AK74" s="586"/>
      <c r="AL74" s="586"/>
      <c r="AM74" s="586"/>
      <c r="AN74" s="586"/>
      <c r="AO74" s="586"/>
      <c r="AP74" s="586"/>
      <c r="AQ74" s="586"/>
      <c r="AR74" s="586"/>
      <c r="AS74" s="586"/>
      <c r="AT74" s="586"/>
      <c r="AU74" s="586"/>
      <c r="AV74" s="586"/>
      <c r="AW74" s="586"/>
      <c r="AX74" s="586"/>
      <c r="AY74" s="586"/>
      <c r="AZ74" s="586"/>
      <c r="BA74" s="586"/>
      <c r="BB74" s="586"/>
      <c r="BC74" s="586"/>
    </row>
    <row r="75" spans="1:55" ht="15.75" customHeight="1">
      <c r="A75" s="586"/>
      <c r="B75" s="586"/>
      <c r="C75" s="586"/>
      <c r="D75" s="586"/>
      <c r="E75" s="586"/>
      <c r="F75" s="586"/>
      <c r="G75" s="586"/>
      <c r="H75" s="586"/>
      <c r="I75" s="586"/>
      <c r="J75" s="586"/>
      <c r="K75" s="586"/>
      <c r="L75" s="586"/>
      <c r="M75" s="586"/>
      <c r="N75" s="586"/>
      <c r="O75" s="586"/>
      <c r="P75" s="586"/>
      <c r="Q75" s="586"/>
      <c r="R75" s="586"/>
      <c r="S75" s="586"/>
      <c r="T75" s="586"/>
      <c r="U75" s="586"/>
      <c r="V75" s="586"/>
      <c r="W75" s="586"/>
      <c r="X75" s="586"/>
      <c r="Y75" s="586"/>
      <c r="Z75" s="586"/>
      <c r="AA75" s="586"/>
      <c r="AB75" s="586"/>
      <c r="AC75" s="586"/>
      <c r="AD75" s="586"/>
      <c r="AE75" s="586"/>
      <c r="AF75" s="586"/>
      <c r="AG75" s="586"/>
      <c r="AH75" s="586"/>
      <c r="AI75" s="586"/>
      <c r="AJ75" s="586"/>
      <c r="AK75" s="586"/>
      <c r="AL75" s="586"/>
      <c r="AM75" s="586"/>
      <c r="AN75" s="586"/>
      <c r="AO75" s="586"/>
      <c r="AP75" s="586"/>
      <c r="AQ75" s="586"/>
      <c r="AR75" s="586"/>
      <c r="AS75" s="586"/>
      <c r="AT75" s="586"/>
      <c r="AU75" s="586"/>
      <c r="AV75" s="586"/>
      <c r="AW75" s="586"/>
      <c r="AX75" s="586"/>
      <c r="AY75" s="586"/>
      <c r="AZ75" s="586"/>
      <c r="BA75" s="586"/>
      <c r="BB75" s="586"/>
      <c r="BC75" s="586"/>
    </row>
    <row r="76" spans="1:55" ht="15.75" customHeight="1">
      <c r="A76" s="586"/>
      <c r="B76" s="586"/>
      <c r="C76" s="586"/>
      <c r="D76" s="586"/>
      <c r="E76" s="586"/>
      <c r="F76" s="586"/>
      <c r="G76" s="586"/>
      <c r="H76" s="586"/>
      <c r="I76" s="586"/>
      <c r="J76" s="586"/>
      <c r="K76" s="586"/>
      <c r="L76" s="586"/>
      <c r="M76" s="586"/>
      <c r="N76" s="586"/>
      <c r="O76" s="586"/>
      <c r="P76" s="586"/>
      <c r="Q76" s="586"/>
      <c r="R76" s="586"/>
      <c r="S76" s="586"/>
      <c r="T76" s="586"/>
      <c r="U76" s="586"/>
      <c r="V76" s="586"/>
      <c r="W76" s="586"/>
      <c r="X76" s="586"/>
      <c r="Y76" s="586"/>
      <c r="Z76" s="586"/>
      <c r="AA76" s="586"/>
      <c r="AB76" s="586"/>
      <c r="AC76" s="586"/>
      <c r="AD76" s="586"/>
      <c r="AE76" s="586"/>
      <c r="AF76" s="586"/>
      <c r="AG76" s="586"/>
      <c r="AH76" s="586"/>
      <c r="AI76" s="586"/>
      <c r="AJ76" s="586"/>
      <c r="AK76" s="586"/>
      <c r="AL76" s="586"/>
      <c r="AM76" s="586"/>
      <c r="AN76" s="586"/>
      <c r="AO76" s="586"/>
      <c r="AP76" s="586"/>
      <c r="AQ76" s="586"/>
      <c r="AR76" s="586"/>
      <c r="AS76" s="586"/>
      <c r="AT76" s="586"/>
      <c r="AU76" s="586"/>
      <c r="AV76" s="586"/>
      <c r="AW76" s="586"/>
      <c r="AX76" s="586"/>
      <c r="AY76" s="586"/>
      <c r="AZ76" s="586"/>
      <c r="BA76" s="586"/>
      <c r="BB76" s="586"/>
      <c r="BC76" s="586"/>
    </row>
    <row r="77" spans="1:55" ht="15.75" customHeight="1">
      <c r="A77" s="586"/>
      <c r="B77" s="586"/>
      <c r="C77" s="586"/>
      <c r="D77" s="586"/>
      <c r="E77" s="586"/>
      <c r="F77" s="586"/>
      <c r="G77" s="586"/>
      <c r="H77" s="586"/>
      <c r="I77" s="586"/>
      <c r="J77" s="586"/>
      <c r="K77" s="586"/>
      <c r="L77" s="586"/>
      <c r="M77" s="586"/>
      <c r="N77" s="586"/>
      <c r="O77" s="586"/>
      <c r="P77" s="586"/>
      <c r="Q77" s="586"/>
      <c r="R77" s="586"/>
      <c r="S77" s="586"/>
      <c r="T77" s="586"/>
      <c r="U77" s="586"/>
      <c r="V77" s="586"/>
      <c r="W77" s="586"/>
      <c r="X77" s="586"/>
      <c r="Y77" s="586"/>
      <c r="Z77" s="586"/>
      <c r="AA77" s="586"/>
      <c r="AB77" s="586"/>
      <c r="AC77" s="586"/>
      <c r="AD77" s="586"/>
      <c r="AE77" s="586"/>
      <c r="AF77" s="586"/>
      <c r="AG77" s="586"/>
      <c r="AH77" s="586"/>
      <c r="AI77" s="586"/>
      <c r="AJ77" s="586"/>
      <c r="AK77" s="586"/>
      <c r="AL77" s="586"/>
      <c r="AM77" s="586"/>
      <c r="AN77" s="586"/>
      <c r="AO77" s="586"/>
      <c r="AP77" s="586"/>
      <c r="AQ77" s="586"/>
      <c r="AR77" s="586"/>
      <c r="AS77" s="586"/>
      <c r="AT77" s="586"/>
      <c r="AU77" s="586"/>
      <c r="AV77" s="586"/>
      <c r="AW77" s="586"/>
      <c r="AX77" s="586"/>
      <c r="AY77" s="586"/>
      <c r="AZ77" s="586"/>
      <c r="BA77" s="586"/>
      <c r="BB77" s="586"/>
      <c r="BC77" s="586"/>
    </row>
    <row r="78" spans="1:55" ht="15.75" customHeight="1">
      <c r="A78" s="586"/>
      <c r="B78" s="586"/>
      <c r="C78" s="586"/>
      <c r="D78" s="586"/>
      <c r="E78" s="586"/>
      <c r="F78" s="586"/>
      <c r="G78" s="586"/>
      <c r="H78" s="586"/>
      <c r="I78" s="586"/>
      <c r="J78" s="586"/>
      <c r="K78" s="586"/>
      <c r="L78" s="586"/>
      <c r="M78" s="586"/>
      <c r="N78" s="586"/>
      <c r="O78" s="586"/>
      <c r="P78" s="586"/>
      <c r="Q78" s="586"/>
      <c r="R78" s="586"/>
      <c r="S78" s="586"/>
      <c r="T78" s="586"/>
      <c r="U78" s="586"/>
      <c r="V78" s="586"/>
      <c r="W78" s="586"/>
      <c r="X78" s="586"/>
      <c r="Y78" s="586"/>
      <c r="Z78" s="586"/>
      <c r="AA78" s="586"/>
      <c r="AB78" s="586"/>
      <c r="AC78" s="586"/>
      <c r="AD78" s="586"/>
      <c r="AE78" s="586"/>
      <c r="AF78" s="586"/>
      <c r="AG78" s="586"/>
      <c r="AH78" s="586"/>
      <c r="AI78" s="586"/>
      <c r="AJ78" s="586"/>
      <c r="AK78" s="586"/>
      <c r="AL78" s="586"/>
      <c r="AM78" s="586"/>
      <c r="AN78" s="586"/>
      <c r="AO78" s="586"/>
      <c r="AP78" s="586"/>
      <c r="AQ78" s="586"/>
      <c r="AR78" s="586"/>
      <c r="AS78" s="586"/>
      <c r="AT78" s="586"/>
      <c r="AU78" s="586"/>
      <c r="AV78" s="586"/>
      <c r="AW78" s="586"/>
      <c r="AX78" s="586"/>
      <c r="AY78" s="586"/>
      <c r="AZ78" s="586"/>
      <c r="BA78" s="586"/>
      <c r="BB78" s="586"/>
      <c r="BC78" s="586"/>
    </row>
    <row r="79" spans="1:55" ht="15.75" customHeight="1">
      <c r="A79" s="586"/>
      <c r="B79" s="586"/>
      <c r="C79" s="586"/>
      <c r="D79" s="586"/>
      <c r="E79" s="586"/>
      <c r="F79" s="586"/>
      <c r="G79" s="586"/>
      <c r="H79" s="586"/>
      <c r="I79" s="586"/>
      <c r="J79" s="586"/>
      <c r="K79" s="586"/>
      <c r="L79" s="586"/>
      <c r="M79" s="586"/>
      <c r="N79" s="586"/>
      <c r="O79" s="586"/>
      <c r="P79" s="586"/>
      <c r="Q79" s="586"/>
      <c r="R79" s="586"/>
      <c r="S79" s="586"/>
      <c r="T79" s="586"/>
      <c r="U79" s="586"/>
      <c r="V79" s="586"/>
      <c r="W79" s="586"/>
      <c r="X79" s="586"/>
      <c r="Y79" s="586"/>
      <c r="Z79" s="586"/>
      <c r="AA79" s="586"/>
      <c r="AB79" s="586"/>
      <c r="AC79" s="586"/>
      <c r="AD79" s="586"/>
      <c r="AE79" s="586"/>
      <c r="AF79" s="586"/>
      <c r="AG79" s="586"/>
      <c r="AH79" s="586"/>
      <c r="AI79" s="586"/>
      <c r="AJ79" s="586"/>
      <c r="AK79" s="586"/>
      <c r="AL79" s="586"/>
      <c r="AM79" s="586"/>
      <c r="AN79" s="586"/>
      <c r="AO79" s="586"/>
      <c r="AP79" s="586"/>
      <c r="AQ79" s="586"/>
      <c r="AR79" s="586"/>
      <c r="AS79" s="586"/>
      <c r="AT79" s="586"/>
      <c r="AU79" s="586"/>
      <c r="AV79" s="586"/>
      <c r="AW79" s="586"/>
      <c r="AX79" s="586"/>
      <c r="AY79" s="586"/>
      <c r="AZ79" s="586"/>
      <c r="BA79" s="586"/>
      <c r="BB79" s="586"/>
      <c r="BC79" s="586"/>
    </row>
    <row r="80" spans="1:55" ht="15.75" customHeight="1">
      <c r="A80" s="58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  <c r="U80" s="586"/>
      <c r="V80" s="586"/>
      <c r="W80" s="586"/>
      <c r="X80" s="586"/>
      <c r="Y80" s="586"/>
      <c r="Z80" s="586"/>
      <c r="AA80" s="586"/>
      <c r="AB80" s="586"/>
      <c r="AC80" s="586"/>
      <c r="AD80" s="586"/>
      <c r="AE80" s="586"/>
      <c r="AF80" s="586"/>
      <c r="AG80" s="586"/>
      <c r="AH80" s="586"/>
      <c r="AI80" s="586"/>
      <c r="AJ80" s="586"/>
      <c r="AK80" s="586"/>
      <c r="AL80" s="586"/>
      <c r="AM80" s="586"/>
      <c r="AN80" s="586"/>
      <c r="AO80" s="586"/>
      <c r="AP80" s="586"/>
      <c r="AQ80" s="586"/>
      <c r="AR80" s="586"/>
      <c r="AS80" s="586"/>
      <c r="AT80" s="586"/>
      <c r="AU80" s="586"/>
      <c r="AV80" s="586"/>
      <c r="AW80" s="586"/>
      <c r="AX80" s="586"/>
      <c r="AY80" s="586"/>
      <c r="AZ80" s="586"/>
      <c r="BA80" s="586"/>
      <c r="BB80" s="586"/>
      <c r="BC80" s="586"/>
    </row>
    <row r="81" spans="1:55" ht="15.75" customHeight="1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6"/>
      <c r="P81" s="586"/>
      <c r="Q81" s="586"/>
      <c r="R81" s="586"/>
      <c r="S81" s="586"/>
      <c r="T81" s="586"/>
      <c r="U81" s="586"/>
      <c r="V81" s="586"/>
      <c r="W81" s="586"/>
      <c r="X81" s="586"/>
      <c r="Y81" s="586"/>
      <c r="Z81" s="586"/>
      <c r="AA81" s="586"/>
      <c r="AB81" s="586"/>
      <c r="AC81" s="586"/>
      <c r="AD81" s="586"/>
      <c r="AE81" s="586"/>
      <c r="AF81" s="586"/>
      <c r="AG81" s="586"/>
      <c r="AH81" s="586"/>
      <c r="AI81" s="586"/>
      <c r="AJ81" s="586"/>
      <c r="AK81" s="586"/>
      <c r="AL81" s="586"/>
      <c r="AM81" s="586"/>
      <c r="AN81" s="586"/>
      <c r="AO81" s="586"/>
      <c r="AP81" s="586"/>
      <c r="AQ81" s="586"/>
      <c r="AR81" s="586"/>
      <c r="AS81" s="586"/>
      <c r="AT81" s="586"/>
      <c r="AU81" s="586"/>
      <c r="AV81" s="586"/>
      <c r="AW81" s="586"/>
      <c r="AX81" s="586"/>
      <c r="AY81" s="586"/>
      <c r="AZ81" s="586"/>
      <c r="BA81" s="586"/>
      <c r="BB81" s="586"/>
      <c r="BC81" s="586"/>
    </row>
    <row r="82" spans="1:55" ht="15.75" customHeight="1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86"/>
      <c r="AB82" s="586"/>
      <c r="AC82" s="586"/>
      <c r="AD82" s="586"/>
      <c r="AE82" s="586"/>
      <c r="AF82" s="586"/>
      <c r="AG82" s="586"/>
      <c r="AH82" s="586"/>
      <c r="AI82" s="586"/>
      <c r="AJ82" s="586"/>
      <c r="AK82" s="586"/>
      <c r="AL82" s="586"/>
      <c r="AM82" s="586"/>
      <c r="AN82" s="586"/>
      <c r="AO82" s="586"/>
      <c r="AP82" s="586"/>
      <c r="AQ82" s="586"/>
      <c r="AR82" s="586"/>
      <c r="AS82" s="586"/>
      <c r="AT82" s="586"/>
      <c r="AU82" s="586"/>
      <c r="AV82" s="586"/>
      <c r="AW82" s="586"/>
      <c r="AX82" s="586"/>
      <c r="AY82" s="586"/>
      <c r="AZ82" s="586"/>
      <c r="BA82" s="586"/>
      <c r="BB82" s="586"/>
      <c r="BC82" s="586"/>
    </row>
    <row r="83" spans="1:55" ht="15.75" customHeight="1">
      <c r="A83" s="586"/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86"/>
      <c r="AB83" s="586"/>
      <c r="AC83" s="586"/>
      <c r="AD83" s="586"/>
      <c r="AE83" s="586"/>
      <c r="AF83" s="586"/>
      <c r="AG83" s="586"/>
      <c r="AH83" s="586"/>
      <c r="AI83" s="586"/>
      <c r="AJ83" s="586"/>
      <c r="AK83" s="586"/>
      <c r="AL83" s="586"/>
      <c r="AM83" s="586"/>
      <c r="AN83" s="586"/>
      <c r="AO83" s="586"/>
      <c r="AP83" s="586"/>
      <c r="AQ83" s="586"/>
      <c r="AR83" s="586"/>
      <c r="AS83" s="586"/>
      <c r="AT83" s="586"/>
      <c r="AU83" s="586"/>
      <c r="AV83" s="586"/>
      <c r="AW83" s="586"/>
      <c r="AX83" s="586"/>
      <c r="AY83" s="586"/>
      <c r="AZ83" s="586"/>
      <c r="BA83" s="586"/>
      <c r="BB83" s="586"/>
      <c r="BC83" s="586"/>
    </row>
    <row r="84" spans="1:55" ht="15.75" customHeight="1">
      <c r="A84" s="586"/>
      <c r="B84" s="586"/>
      <c r="C84" s="586"/>
      <c r="D84" s="586"/>
      <c r="E84" s="586"/>
      <c r="F84" s="586"/>
      <c r="G84" s="586"/>
      <c r="H84" s="586"/>
      <c r="I84" s="586"/>
      <c r="J84" s="586"/>
      <c r="K84" s="586"/>
      <c r="L84" s="586"/>
      <c r="M84" s="586"/>
      <c r="N84" s="586"/>
      <c r="O84" s="586"/>
      <c r="P84" s="586"/>
      <c r="Q84" s="586"/>
      <c r="R84" s="586"/>
      <c r="S84" s="586"/>
      <c r="T84" s="586"/>
      <c r="U84" s="586"/>
      <c r="V84" s="586"/>
      <c r="W84" s="586"/>
      <c r="X84" s="586"/>
      <c r="Y84" s="586"/>
      <c r="Z84" s="586"/>
      <c r="AA84" s="586"/>
      <c r="AB84" s="586"/>
      <c r="AC84" s="586"/>
      <c r="AD84" s="586"/>
      <c r="AE84" s="586"/>
      <c r="AF84" s="586"/>
      <c r="AG84" s="586"/>
      <c r="AH84" s="586"/>
      <c r="AI84" s="586"/>
      <c r="AJ84" s="586"/>
      <c r="AK84" s="586"/>
      <c r="AL84" s="586"/>
      <c r="AM84" s="586"/>
      <c r="AN84" s="586"/>
      <c r="AO84" s="586"/>
      <c r="AP84" s="586"/>
      <c r="AQ84" s="586"/>
      <c r="AR84" s="586"/>
      <c r="AS84" s="586"/>
      <c r="AT84" s="586"/>
      <c r="AU84" s="586"/>
      <c r="AV84" s="586"/>
      <c r="AW84" s="586"/>
      <c r="AX84" s="586"/>
      <c r="AY84" s="586"/>
      <c r="AZ84" s="586"/>
      <c r="BA84" s="586"/>
      <c r="BB84" s="586"/>
      <c r="BC84" s="586"/>
    </row>
    <row r="85" spans="1:55" ht="15.75" customHeight="1">
      <c r="A85" s="58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6"/>
      <c r="P85" s="586"/>
      <c r="Q85" s="586"/>
      <c r="R85" s="586"/>
      <c r="S85" s="586"/>
      <c r="T85" s="586"/>
      <c r="U85" s="586"/>
      <c r="V85" s="586"/>
      <c r="W85" s="586"/>
      <c r="X85" s="586"/>
      <c r="Y85" s="586"/>
      <c r="Z85" s="586"/>
      <c r="AA85" s="586"/>
      <c r="AB85" s="586"/>
      <c r="AC85" s="586"/>
      <c r="AD85" s="586"/>
      <c r="AE85" s="586"/>
      <c r="AF85" s="586"/>
      <c r="AG85" s="586"/>
      <c r="AH85" s="586"/>
      <c r="AI85" s="586"/>
      <c r="AJ85" s="586"/>
      <c r="AK85" s="586"/>
      <c r="AL85" s="586"/>
      <c r="AM85" s="586"/>
      <c r="AN85" s="586"/>
      <c r="AO85" s="586"/>
      <c r="AP85" s="586"/>
      <c r="AQ85" s="586"/>
      <c r="AR85" s="586"/>
      <c r="AS85" s="586"/>
      <c r="AT85" s="586"/>
      <c r="AU85" s="586"/>
      <c r="AV85" s="586"/>
      <c r="AW85" s="586"/>
      <c r="AX85" s="586"/>
      <c r="AY85" s="586"/>
      <c r="AZ85" s="586"/>
      <c r="BA85" s="586"/>
      <c r="BB85" s="586"/>
      <c r="BC85" s="586"/>
    </row>
    <row r="86" spans="1:55" ht="15.75" customHeight="1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6"/>
      <c r="P86" s="586"/>
      <c r="Q86" s="586"/>
      <c r="R86" s="586"/>
      <c r="S86" s="586"/>
      <c r="T86" s="586"/>
      <c r="U86" s="586"/>
      <c r="V86" s="586"/>
      <c r="W86" s="586"/>
      <c r="X86" s="586"/>
      <c r="Y86" s="586"/>
      <c r="Z86" s="586"/>
      <c r="AA86" s="586"/>
      <c r="AB86" s="586"/>
      <c r="AC86" s="586"/>
      <c r="AD86" s="586"/>
      <c r="AE86" s="586"/>
      <c r="AF86" s="586"/>
      <c r="AG86" s="586"/>
      <c r="AH86" s="586"/>
      <c r="AI86" s="586"/>
      <c r="AJ86" s="586"/>
      <c r="AK86" s="586"/>
      <c r="AL86" s="586"/>
      <c r="AM86" s="586"/>
      <c r="AN86" s="586"/>
      <c r="AO86" s="586"/>
      <c r="AP86" s="586"/>
      <c r="AQ86" s="586"/>
      <c r="AR86" s="586"/>
      <c r="AS86" s="586"/>
      <c r="AT86" s="586"/>
      <c r="AU86" s="586"/>
      <c r="AV86" s="586"/>
      <c r="AW86" s="586"/>
      <c r="AX86" s="586"/>
      <c r="AY86" s="586"/>
      <c r="AZ86" s="586"/>
      <c r="BA86" s="586"/>
      <c r="BB86" s="586"/>
      <c r="BC86" s="586"/>
    </row>
    <row r="87" spans="1:55" ht="15.75" customHeight="1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86"/>
      <c r="AB87" s="586"/>
      <c r="AC87" s="586"/>
      <c r="AD87" s="586"/>
      <c r="AE87" s="586"/>
      <c r="AF87" s="586"/>
      <c r="AG87" s="586"/>
      <c r="AH87" s="586"/>
      <c r="AI87" s="586"/>
      <c r="AJ87" s="586"/>
      <c r="AK87" s="586"/>
      <c r="AL87" s="586"/>
      <c r="AM87" s="586"/>
      <c r="AN87" s="586"/>
      <c r="AO87" s="586"/>
      <c r="AP87" s="586"/>
      <c r="AQ87" s="586"/>
      <c r="AR87" s="586"/>
      <c r="AS87" s="586"/>
      <c r="AT87" s="586"/>
      <c r="AU87" s="586"/>
      <c r="AV87" s="586"/>
      <c r="AW87" s="586"/>
      <c r="AX87" s="586"/>
      <c r="AY87" s="586"/>
      <c r="AZ87" s="586"/>
      <c r="BA87" s="586"/>
      <c r="BB87" s="586"/>
      <c r="BC87" s="586"/>
    </row>
    <row r="88" spans="1:55" ht="15.75" customHeight="1">
      <c r="A88" s="586"/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86"/>
      <c r="AB88" s="586"/>
      <c r="AC88" s="586"/>
      <c r="AD88" s="586"/>
      <c r="AE88" s="586"/>
      <c r="AF88" s="586"/>
      <c r="AG88" s="586"/>
      <c r="AH88" s="586"/>
      <c r="AI88" s="586"/>
      <c r="AJ88" s="586"/>
      <c r="AK88" s="586"/>
      <c r="AL88" s="586"/>
      <c r="AM88" s="586"/>
      <c r="AN88" s="586"/>
      <c r="AO88" s="586"/>
      <c r="AP88" s="586"/>
      <c r="AQ88" s="586"/>
      <c r="AR88" s="586"/>
      <c r="AS88" s="586"/>
      <c r="AT88" s="586"/>
      <c r="AU88" s="586"/>
      <c r="AV88" s="586"/>
      <c r="AW88" s="586"/>
      <c r="AX88" s="586"/>
      <c r="AY88" s="586"/>
      <c r="AZ88" s="586"/>
      <c r="BA88" s="586"/>
      <c r="BB88" s="586"/>
      <c r="BC88" s="586"/>
    </row>
    <row r="89" spans="1:55" ht="15.75" customHeight="1">
      <c r="A89" s="586"/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86"/>
      <c r="AB89" s="586"/>
      <c r="AC89" s="586"/>
      <c r="AD89" s="586"/>
      <c r="AE89" s="586"/>
      <c r="AF89" s="586"/>
      <c r="AG89" s="586"/>
      <c r="AH89" s="586"/>
      <c r="AI89" s="586"/>
      <c r="AJ89" s="586"/>
      <c r="AK89" s="586"/>
      <c r="AL89" s="586"/>
      <c r="AM89" s="586"/>
      <c r="AN89" s="586"/>
      <c r="AO89" s="586"/>
      <c r="AP89" s="586"/>
      <c r="AQ89" s="586"/>
      <c r="AR89" s="586"/>
      <c r="AS89" s="586"/>
      <c r="AT89" s="586"/>
      <c r="AU89" s="586"/>
      <c r="AV89" s="586"/>
      <c r="AW89" s="586"/>
      <c r="AX89" s="586"/>
      <c r="AY89" s="586"/>
      <c r="AZ89" s="586"/>
      <c r="BA89" s="586"/>
      <c r="BB89" s="586"/>
      <c r="BC89" s="586"/>
    </row>
    <row r="90" spans="1:55" ht="15.75" customHeight="1">
      <c r="A90" s="586"/>
      <c r="B90" s="586"/>
      <c r="C90" s="586"/>
      <c r="D90" s="586"/>
      <c r="E90" s="586"/>
      <c r="F90" s="586"/>
      <c r="G90" s="586"/>
      <c r="H90" s="586"/>
      <c r="I90" s="586"/>
      <c r="J90" s="586"/>
      <c r="K90" s="586"/>
      <c r="L90" s="586"/>
      <c r="M90" s="586"/>
      <c r="N90" s="586"/>
      <c r="O90" s="586"/>
      <c r="P90" s="586"/>
      <c r="Q90" s="586"/>
      <c r="R90" s="586"/>
      <c r="S90" s="586"/>
      <c r="T90" s="586"/>
      <c r="U90" s="586"/>
      <c r="V90" s="586"/>
      <c r="W90" s="586"/>
      <c r="X90" s="586"/>
      <c r="Y90" s="586"/>
      <c r="Z90" s="586"/>
      <c r="AA90" s="586"/>
      <c r="AB90" s="586"/>
      <c r="AC90" s="586"/>
      <c r="AD90" s="586"/>
      <c r="AE90" s="586"/>
      <c r="AF90" s="586"/>
      <c r="AG90" s="586"/>
      <c r="AH90" s="586"/>
      <c r="AI90" s="586"/>
      <c r="AJ90" s="586"/>
      <c r="AK90" s="586"/>
      <c r="AL90" s="586"/>
      <c r="AM90" s="586"/>
      <c r="AN90" s="586"/>
      <c r="AO90" s="586"/>
      <c r="AP90" s="586"/>
      <c r="AQ90" s="586"/>
      <c r="AR90" s="586"/>
      <c r="AS90" s="586"/>
      <c r="AT90" s="586"/>
      <c r="AU90" s="586"/>
      <c r="AV90" s="586"/>
      <c r="AW90" s="586"/>
      <c r="AX90" s="586"/>
      <c r="AY90" s="586"/>
      <c r="AZ90" s="586"/>
      <c r="BA90" s="586"/>
      <c r="BB90" s="586"/>
      <c r="BC90" s="586"/>
    </row>
    <row r="91" spans="1:55" ht="15.75" customHeight="1">
      <c r="A91" s="586"/>
      <c r="B91" s="586"/>
      <c r="C91" s="586"/>
      <c r="D91" s="586"/>
      <c r="E91" s="586"/>
      <c r="F91" s="586"/>
      <c r="G91" s="586"/>
      <c r="H91" s="586"/>
      <c r="I91" s="586"/>
      <c r="J91" s="586"/>
      <c r="K91" s="586"/>
      <c r="L91" s="586"/>
      <c r="M91" s="586"/>
      <c r="N91" s="586"/>
      <c r="O91" s="586"/>
      <c r="P91" s="586"/>
      <c r="Q91" s="586"/>
      <c r="R91" s="586"/>
      <c r="S91" s="586"/>
      <c r="T91" s="586"/>
      <c r="U91" s="586"/>
      <c r="V91" s="586"/>
      <c r="W91" s="586"/>
      <c r="X91" s="586"/>
      <c r="Y91" s="586"/>
      <c r="Z91" s="586"/>
      <c r="AA91" s="586"/>
      <c r="AB91" s="586"/>
      <c r="AC91" s="586"/>
      <c r="AD91" s="586"/>
      <c r="AE91" s="586"/>
      <c r="AF91" s="586"/>
      <c r="AG91" s="586"/>
      <c r="AH91" s="586"/>
      <c r="AI91" s="586"/>
      <c r="AJ91" s="586"/>
      <c r="AK91" s="586"/>
      <c r="AL91" s="586"/>
      <c r="AM91" s="586"/>
      <c r="AN91" s="586"/>
      <c r="AO91" s="586"/>
      <c r="AP91" s="586"/>
      <c r="AQ91" s="586"/>
      <c r="AR91" s="586"/>
      <c r="AS91" s="586"/>
      <c r="AT91" s="586"/>
      <c r="AU91" s="586"/>
      <c r="AV91" s="586"/>
      <c r="AW91" s="586"/>
      <c r="AX91" s="586"/>
      <c r="AY91" s="586"/>
      <c r="AZ91" s="586"/>
      <c r="BA91" s="586"/>
      <c r="BB91" s="586"/>
      <c r="BC91" s="586"/>
    </row>
    <row r="92" spans="1:55" ht="15.75" customHeight="1">
      <c r="A92" s="58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6"/>
      <c r="P92" s="586"/>
      <c r="Q92" s="586"/>
      <c r="R92" s="586"/>
      <c r="S92" s="586"/>
      <c r="T92" s="586"/>
      <c r="U92" s="586"/>
      <c r="V92" s="586"/>
      <c r="W92" s="586"/>
      <c r="X92" s="586"/>
      <c r="Y92" s="586"/>
      <c r="Z92" s="586"/>
      <c r="AA92" s="586"/>
      <c r="AB92" s="586"/>
      <c r="AC92" s="586"/>
      <c r="AD92" s="586"/>
      <c r="AE92" s="586"/>
      <c r="AF92" s="586"/>
      <c r="AG92" s="586"/>
      <c r="AH92" s="586"/>
      <c r="AI92" s="586"/>
      <c r="AJ92" s="586"/>
      <c r="AK92" s="586"/>
      <c r="AL92" s="586"/>
      <c r="AM92" s="586"/>
      <c r="AN92" s="586"/>
      <c r="AO92" s="586"/>
      <c r="AP92" s="586"/>
      <c r="AQ92" s="586"/>
      <c r="AR92" s="586"/>
      <c r="AS92" s="586"/>
      <c r="AT92" s="586"/>
      <c r="AU92" s="586"/>
      <c r="AV92" s="586"/>
      <c r="AW92" s="586"/>
      <c r="AX92" s="586"/>
      <c r="AY92" s="586"/>
      <c r="AZ92" s="586"/>
      <c r="BA92" s="586"/>
      <c r="BB92" s="586"/>
      <c r="BC92" s="586"/>
    </row>
    <row r="93" spans="1:55" ht="15.75" customHeight="1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6"/>
      <c r="P93" s="586"/>
      <c r="Q93" s="586"/>
      <c r="R93" s="586"/>
      <c r="S93" s="586"/>
      <c r="T93" s="586"/>
      <c r="U93" s="586"/>
      <c r="V93" s="586"/>
      <c r="W93" s="586"/>
      <c r="X93" s="586"/>
      <c r="Y93" s="586"/>
      <c r="Z93" s="586"/>
      <c r="AA93" s="586"/>
      <c r="AB93" s="586"/>
      <c r="AC93" s="586"/>
      <c r="AD93" s="586"/>
      <c r="AE93" s="586"/>
      <c r="AF93" s="586"/>
      <c r="AG93" s="586"/>
      <c r="AH93" s="586"/>
      <c r="AI93" s="586"/>
      <c r="AJ93" s="586"/>
      <c r="AK93" s="586"/>
      <c r="AL93" s="586"/>
      <c r="AM93" s="586"/>
      <c r="AN93" s="586"/>
      <c r="AO93" s="586"/>
      <c r="AP93" s="586"/>
      <c r="AQ93" s="586"/>
      <c r="AR93" s="586"/>
      <c r="AS93" s="586"/>
      <c r="AT93" s="586"/>
      <c r="AU93" s="586"/>
      <c r="AV93" s="586"/>
      <c r="AW93" s="586"/>
      <c r="AX93" s="586"/>
      <c r="AY93" s="586"/>
      <c r="AZ93" s="586"/>
      <c r="BA93" s="586"/>
      <c r="BB93" s="586"/>
      <c r="BC93" s="586"/>
    </row>
    <row r="94" spans="1:55" ht="15.75" customHeight="1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  <c r="AS94" s="586"/>
      <c r="AT94" s="586"/>
      <c r="AU94" s="586"/>
      <c r="AV94" s="586"/>
      <c r="AW94" s="586"/>
      <c r="AX94" s="586"/>
      <c r="AY94" s="586"/>
      <c r="AZ94" s="586"/>
      <c r="BA94" s="586"/>
      <c r="BB94" s="586"/>
      <c r="BC94" s="586"/>
    </row>
    <row r="95" spans="1:55" ht="15.75" customHeight="1">
      <c r="A95" s="586"/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86"/>
      <c r="AB95" s="586"/>
      <c r="AC95" s="586"/>
      <c r="AD95" s="586"/>
      <c r="AE95" s="586"/>
      <c r="AF95" s="586"/>
      <c r="AG95" s="586"/>
      <c r="AH95" s="586"/>
      <c r="AI95" s="586"/>
      <c r="AJ95" s="586"/>
      <c r="AK95" s="586"/>
      <c r="AL95" s="586"/>
      <c r="AM95" s="586"/>
      <c r="AN95" s="586"/>
      <c r="AO95" s="586"/>
      <c r="AP95" s="586"/>
      <c r="AQ95" s="586"/>
      <c r="AR95" s="586"/>
      <c r="AS95" s="586"/>
      <c r="AT95" s="586"/>
      <c r="AU95" s="586"/>
      <c r="AV95" s="586"/>
      <c r="AW95" s="586"/>
      <c r="AX95" s="586"/>
      <c r="AY95" s="586"/>
      <c r="AZ95" s="586"/>
      <c r="BA95" s="586"/>
      <c r="BB95" s="586"/>
      <c r="BC95" s="586"/>
    </row>
    <row r="96" spans="1:55" ht="15.75" customHeight="1">
      <c r="A96" s="586"/>
      <c r="B96" s="586"/>
      <c r="C96" s="586"/>
      <c r="D96" s="586"/>
      <c r="E96" s="586"/>
      <c r="F96" s="586"/>
      <c r="G96" s="586"/>
      <c r="H96" s="586"/>
      <c r="I96" s="586"/>
      <c r="J96" s="586"/>
      <c r="K96" s="586"/>
      <c r="L96" s="586"/>
      <c r="M96" s="586"/>
      <c r="N96" s="586"/>
      <c r="O96" s="586"/>
      <c r="P96" s="586"/>
      <c r="Q96" s="586"/>
      <c r="R96" s="586"/>
      <c r="S96" s="586"/>
      <c r="T96" s="586"/>
      <c r="U96" s="586"/>
      <c r="V96" s="586"/>
      <c r="W96" s="586"/>
      <c r="X96" s="586"/>
      <c r="Y96" s="586"/>
      <c r="Z96" s="586"/>
      <c r="AA96" s="586"/>
      <c r="AB96" s="586"/>
      <c r="AC96" s="586"/>
      <c r="AD96" s="586"/>
      <c r="AE96" s="586"/>
      <c r="AF96" s="586"/>
      <c r="AG96" s="586"/>
      <c r="AH96" s="586"/>
      <c r="AI96" s="586"/>
      <c r="AJ96" s="586"/>
      <c r="AK96" s="586"/>
      <c r="AL96" s="586"/>
      <c r="AM96" s="586"/>
      <c r="AN96" s="586"/>
      <c r="AO96" s="586"/>
      <c r="AP96" s="586"/>
      <c r="AQ96" s="586"/>
      <c r="AR96" s="586"/>
      <c r="AS96" s="586"/>
      <c r="AT96" s="586"/>
      <c r="AU96" s="586"/>
      <c r="AV96" s="586"/>
      <c r="AW96" s="586"/>
      <c r="AX96" s="586"/>
      <c r="AY96" s="586"/>
      <c r="AZ96" s="586"/>
      <c r="BA96" s="586"/>
      <c r="BB96" s="586"/>
      <c r="BC96" s="586"/>
    </row>
    <row r="97" spans="1:55" ht="15.75" customHeight="1">
      <c r="A97" s="586"/>
      <c r="B97" s="586"/>
      <c r="C97" s="586"/>
      <c r="D97" s="586"/>
      <c r="E97" s="586"/>
      <c r="F97" s="586"/>
      <c r="G97" s="586"/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  <c r="U97" s="586"/>
      <c r="V97" s="586"/>
      <c r="W97" s="586"/>
      <c r="X97" s="586"/>
      <c r="Y97" s="586"/>
      <c r="Z97" s="586"/>
      <c r="AA97" s="586"/>
      <c r="AB97" s="586"/>
      <c r="AC97" s="586"/>
      <c r="AD97" s="586"/>
      <c r="AE97" s="586"/>
      <c r="AF97" s="586"/>
      <c r="AG97" s="586"/>
      <c r="AH97" s="586"/>
      <c r="AI97" s="586"/>
      <c r="AJ97" s="586"/>
      <c r="AK97" s="586"/>
      <c r="AL97" s="586"/>
      <c r="AM97" s="586"/>
      <c r="AN97" s="586"/>
      <c r="AO97" s="586"/>
      <c r="AP97" s="586"/>
      <c r="AQ97" s="586"/>
      <c r="AR97" s="586"/>
      <c r="AS97" s="586"/>
      <c r="AT97" s="586"/>
      <c r="AU97" s="586"/>
      <c r="AV97" s="586"/>
      <c r="AW97" s="586"/>
      <c r="AX97" s="586"/>
      <c r="AY97" s="586"/>
      <c r="AZ97" s="586"/>
      <c r="BA97" s="586"/>
      <c r="BB97" s="586"/>
      <c r="BC97" s="586"/>
    </row>
    <row r="98" spans="1:55" ht="15.75" customHeight="1">
      <c r="A98" s="586"/>
      <c r="B98" s="586"/>
      <c r="C98" s="586"/>
      <c r="D98" s="586"/>
      <c r="E98" s="586"/>
      <c r="F98" s="586"/>
      <c r="G98" s="586"/>
      <c r="H98" s="586"/>
      <c r="I98" s="586"/>
      <c r="J98" s="586"/>
      <c r="K98" s="586"/>
      <c r="L98" s="586"/>
      <c r="M98" s="586"/>
      <c r="N98" s="586"/>
      <c r="O98" s="586"/>
      <c r="P98" s="586"/>
      <c r="Q98" s="586"/>
      <c r="R98" s="586"/>
      <c r="S98" s="586"/>
      <c r="T98" s="586"/>
      <c r="U98" s="586"/>
      <c r="V98" s="586"/>
      <c r="W98" s="586"/>
      <c r="X98" s="586"/>
      <c r="Y98" s="586"/>
      <c r="Z98" s="586"/>
      <c r="AA98" s="586"/>
      <c r="AB98" s="586"/>
      <c r="AC98" s="586"/>
      <c r="AD98" s="586"/>
      <c r="AE98" s="586"/>
      <c r="AF98" s="586"/>
      <c r="AG98" s="586"/>
      <c r="AH98" s="586"/>
      <c r="AI98" s="586"/>
      <c r="AJ98" s="586"/>
      <c r="AK98" s="586"/>
      <c r="AL98" s="586"/>
      <c r="AM98" s="586"/>
      <c r="AN98" s="586"/>
      <c r="AO98" s="586"/>
      <c r="AP98" s="586"/>
      <c r="AQ98" s="586"/>
      <c r="AR98" s="586"/>
      <c r="AS98" s="586"/>
      <c r="AT98" s="586"/>
      <c r="AU98" s="586"/>
      <c r="AV98" s="586"/>
      <c r="AW98" s="586"/>
      <c r="AX98" s="586"/>
      <c r="AY98" s="586"/>
      <c r="AZ98" s="586"/>
      <c r="BA98" s="586"/>
      <c r="BB98" s="586"/>
      <c r="BC98" s="586"/>
    </row>
    <row r="99" spans="1:55" ht="15.75" customHeight="1">
      <c r="A99" s="586"/>
      <c r="B99" s="586"/>
      <c r="C99" s="586"/>
      <c r="D99" s="586"/>
      <c r="E99" s="586"/>
      <c r="F99" s="586"/>
      <c r="G99" s="586"/>
      <c r="H99" s="586"/>
      <c r="I99" s="586"/>
      <c r="J99" s="586"/>
      <c r="K99" s="586"/>
      <c r="L99" s="586"/>
      <c r="M99" s="586"/>
      <c r="N99" s="586"/>
      <c r="O99" s="586"/>
      <c r="P99" s="586"/>
      <c r="Q99" s="586"/>
      <c r="R99" s="586"/>
      <c r="S99" s="586"/>
      <c r="T99" s="586"/>
      <c r="U99" s="586"/>
      <c r="V99" s="586"/>
      <c r="W99" s="586"/>
      <c r="X99" s="586"/>
      <c r="Y99" s="586"/>
      <c r="Z99" s="586"/>
      <c r="AA99" s="586"/>
      <c r="AB99" s="586"/>
      <c r="AC99" s="586"/>
      <c r="AD99" s="586"/>
      <c r="AE99" s="586"/>
      <c r="AF99" s="586"/>
      <c r="AG99" s="586"/>
      <c r="AH99" s="586"/>
      <c r="AI99" s="586"/>
      <c r="AJ99" s="586"/>
      <c r="AK99" s="586"/>
      <c r="AL99" s="586"/>
      <c r="AM99" s="586"/>
      <c r="AN99" s="586"/>
      <c r="AO99" s="586"/>
      <c r="AP99" s="586"/>
      <c r="AQ99" s="586"/>
      <c r="AR99" s="586"/>
      <c r="AS99" s="586"/>
      <c r="AT99" s="586"/>
      <c r="AU99" s="586"/>
      <c r="AV99" s="586"/>
      <c r="AW99" s="586"/>
      <c r="AX99" s="586"/>
      <c r="AY99" s="586"/>
      <c r="AZ99" s="586"/>
      <c r="BA99" s="586"/>
      <c r="BB99" s="586"/>
      <c r="BC99" s="586"/>
    </row>
    <row r="100" spans="1:55" ht="15.75" customHeight="1">
      <c r="A100" s="586"/>
      <c r="B100" s="586"/>
      <c r="C100" s="586"/>
      <c r="D100" s="586"/>
      <c r="E100" s="586"/>
      <c r="F100" s="586"/>
      <c r="G100" s="586"/>
      <c r="H100" s="586"/>
      <c r="I100" s="586"/>
      <c r="J100" s="586"/>
      <c r="K100" s="586"/>
      <c r="L100" s="586"/>
      <c r="M100" s="586"/>
      <c r="N100" s="586"/>
      <c r="O100" s="586"/>
      <c r="P100" s="586"/>
      <c r="Q100" s="586"/>
      <c r="R100" s="586"/>
      <c r="S100" s="586"/>
      <c r="T100" s="586"/>
      <c r="U100" s="586"/>
      <c r="V100" s="586"/>
      <c r="W100" s="586"/>
      <c r="X100" s="586"/>
      <c r="Y100" s="586"/>
      <c r="Z100" s="586"/>
      <c r="AA100" s="586"/>
      <c r="AB100" s="586"/>
      <c r="AC100" s="586"/>
      <c r="AD100" s="586"/>
      <c r="AE100" s="586"/>
      <c r="AF100" s="586"/>
      <c r="AG100" s="586"/>
      <c r="AH100" s="586"/>
      <c r="AI100" s="586"/>
      <c r="AJ100" s="586"/>
      <c r="AK100" s="586"/>
      <c r="AL100" s="586"/>
      <c r="AM100" s="586"/>
      <c r="AN100" s="586"/>
      <c r="AO100" s="586"/>
      <c r="AP100" s="586"/>
      <c r="AQ100" s="586"/>
      <c r="AR100" s="586"/>
      <c r="AS100" s="586"/>
      <c r="AT100" s="586"/>
      <c r="AU100" s="586"/>
      <c r="AV100" s="586"/>
      <c r="AW100" s="586"/>
      <c r="AX100" s="586"/>
      <c r="AY100" s="586"/>
      <c r="AZ100" s="586"/>
      <c r="BA100" s="586"/>
      <c r="BB100" s="586"/>
      <c r="BC100" s="586"/>
    </row>
    <row r="101" spans="1:55" ht="15.75" customHeight="1">
      <c r="A101" s="58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6"/>
      <c r="P101" s="586"/>
      <c r="Q101" s="586"/>
      <c r="R101" s="586"/>
      <c r="S101" s="586"/>
      <c r="T101" s="586"/>
      <c r="U101" s="586"/>
      <c r="V101" s="586"/>
      <c r="W101" s="586"/>
      <c r="X101" s="586"/>
      <c r="Y101" s="586"/>
      <c r="Z101" s="586"/>
      <c r="AA101" s="586"/>
      <c r="AB101" s="586"/>
      <c r="AC101" s="586"/>
      <c r="AD101" s="586"/>
      <c r="AE101" s="586"/>
      <c r="AF101" s="586"/>
      <c r="AG101" s="586"/>
      <c r="AH101" s="586"/>
      <c r="AI101" s="586"/>
      <c r="AJ101" s="586"/>
      <c r="AK101" s="586"/>
      <c r="AL101" s="586"/>
      <c r="AM101" s="586"/>
      <c r="AN101" s="586"/>
      <c r="AO101" s="586"/>
      <c r="AP101" s="586"/>
      <c r="AQ101" s="586"/>
      <c r="AR101" s="586"/>
      <c r="AS101" s="586"/>
      <c r="AT101" s="586"/>
      <c r="AU101" s="586"/>
      <c r="AV101" s="586"/>
      <c r="AW101" s="586"/>
      <c r="AX101" s="586"/>
      <c r="AY101" s="586"/>
      <c r="AZ101" s="586"/>
      <c r="BA101" s="586"/>
      <c r="BB101" s="586"/>
      <c r="BC101" s="586"/>
    </row>
    <row r="102" spans="1:55" ht="15.75" customHeight="1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6"/>
      <c r="P102" s="586"/>
      <c r="Q102" s="586"/>
      <c r="R102" s="586"/>
      <c r="S102" s="586"/>
      <c r="T102" s="586"/>
      <c r="U102" s="586"/>
      <c r="V102" s="586"/>
      <c r="W102" s="586"/>
      <c r="X102" s="586"/>
      <c r="Y102" s="586"/>
      <c r="Z102" s="586"/>
      <c r="AA102" s="586"/>
      <c r="AB102" s="586"/>
      <c r="AC102" s="586"/>
      <c r="AD102" s="586"/>
      <c r="AE102" s="586"/>
      <c r="AF102" s="586"/>
      <c r="AG102" s="586"/>
      <c r="AH102" s="586"/>
      <c r="AI102" s="586"/>
      <c r="AJ102" s="586"/>
      <c r="AK102" s="586"/>
      <c r="AL102" s="586"/>
      <c r="AM102" s="586"/>
      <c r="AN102" s="586"/>
      <c r="AO102" s="586"/>
      <c r="AP102" s="586"/>
      <c r="AQ102" s="586"/>
      <c r="AR102" s="586"/>
      <c r="AS102" s="586"/>
      <c r="AT102" s="586"/>
      <c r="AU102" s="586"/>
      <c r="AV102" s="586"/>
      <c r="AW102" s="586"/>
      <c r="AX102" s="586"/>
      <c r="AY102" s="586"/>
      <c r="AZ102" s="586"/>
      <c r="BA102" s="586"/>
      <c r="BB102" s="586"/>
      <c r="BC102" s="586"/>
    </row>
    <row r="103" spans="1:55" ht="15.75" customHeight="1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86"/>
      <c r="AB103" s="586"/>
      <c r="AC103" s="586"/>
      <c r="AD103" s="586"/>
      <c r="AE103" s="586"/>
      <c r="AF103" s="586"/>
      <c r="AG103" s="586"/>
      <c r="AH103" s="586"/>
      <c r="AI103" s="586"/>
      <c r="AJ103" s="586"/>
      <c r="AK103" s="586"/>
      <c r="AL103" s="586"/>
      <c r="AM103" s="586"/>
      <c r="AN103" s="586"/>
      <c r="AO103" s="586"/>
      <c r="AP103" s="586"/>
      <c r="AQ103" s="586"/>
      <c r="AR103" s="586"/>
      <c r="AS103" s="586"/>
      <c r="AT103" s="586"/>
      <c r="AU103" s="586"/>
      <c r="AV103" s="586"/>
      <c r="AW103" s="586"/>
      <c r="AX103" s="586"/>
      <c r="AY103" s="586"/>
      <c r="AZ103" s="586"/>
      <c r="BA103" s="586"/>
      <c r="BB103" s="586"/>
      <c r="BC103" s="586"/>
    </row>
    <row r="104" spans="1:55" ht="15.75" customHeight="1">
      <c r="A104" s="586"/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86"/>
      <c r="AB104" s="586"/>
      <c r="AC104" s="586"/>
      <c r="AD104" s="586"/>
      <c r="AE104" s="586"/>
      <c r="AF104" s="586"/>
      <c r="AG104" s="586"/>
      <c r="AH104" s="586"/>
      <c r="AI104" s="586"/>
      <c r="AJ104" s="586"/>
      <c r="AK104" s="586"/>
      <c r="AL104" s="586"/>
      <c r="AM104" s="586"/>
      <c r="AN104" s="586"/>
      <c r="AO104" s="586"/>
      <c r="AP104" s="586"/>
      <c r="AQ104" s="586"/>
      <c r="AR104" s="586"/>
      <c r="AS104" s="586"/>
      <c r="AT104" s="586"/>
      <c r="AU104" s="586"/>
      <c r="AV104" s="586"/>
      <c r="AW104" s="586"/>
      <c r="AX104" s="586"/>
      <c r="AY104" s="586"/>
      <c r="AZ104" s="586"/>
      <c r="BA104" s="586"/>
      <c r="BB104" s="586"/>
      <c r="BC104" s="586"/>
    </row>
    <row r="105" spans="1:55" ht="15.75" customHeight="1">
      <c r="A105" s="586"/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86"/>
      <c r="AB105" s="586"/>
      <c r="AC105" s="586"/>
      <c r="AD105" s="586"/>
      <c r="AE105" s="586"/>
      <c r="AF105" s="586"/>
      <c r="AG105" s="586"/>
      <c r="AH105" s="586"/>
      <c r="AI105" s="586"/>
      <c r="AJ105" s="586"/>
      <c r="AK105" s="586"/>
      <c r="AL105" s="586"/>
      <c r="AM105" s="586"/>
      <c r="AN105" s="586"/>
      <c r="AO105" s="586"/>
      <c r="AP105" s="586"/>
      <c r="AQ105" s="586"/>
      <c r="AR105" s="586"/>
      <c r="AS105" s="586"/>
      <c r="AT105" s="586"/>
      <c r="AU105" s="586"/>
      <c r="AV105" s="586"/>
      <c r="AW105" s="586"/>
      <c r="AX105" s="586"/>
      <c r="AY105" s="586"/>
      <c r="AZ105" s="586"/>
      <c r="BA105" s="586"/>
      <c r="BB105" s="586"/>
      <c r="BC105" s="586"/>
    </row>
    <row r="106" spans="1:55" ht="15.75" customHeight="1">
      <c r="A106" s="586"/>
      <c r="B106" s="586"/>
      <c r="C106" s="586"/>
      <c r="D106" s="586"/>
      <c r="E106" s="586"/>
      <c r="F106" s="586"/>
      <c r="G106" s="586"/>
      <c r="H106" s="586"/>
      <c r="I106" s="586"/>
      <c r="J106" s="586"/>
      <c r="K106" s="586"/>
      <c r="L106" s="586"/>
      <c r="M106" s="586"/>
      <c r="N106" s="586"/>
      <c r="O106" s="586"/>
      <c r="P106" s="586"/>
      <c r="Q106" s="586"/>
      <c r="R106" s="586"/>
      <c r="S106" s="586"/>
      <c r="T106" s="586"/>
      <c r="U106" s="586"/>
      <c r="V106" s="586"/>
      <c r="W106" s="586"/>
      <c r="X106" s="586"/>
      <c r="Y106" s="586"/>
      <c r="Z106" s="586"/>
      <c r="AA106" s="586"/>
      <c r="AB106" s="586"/>
      <c r="AC106" s="586"/>
      <c r="AD106" s="586"/>
      <c r="AE106" s="586"/>
      <c r="AF106" s="586"/>
      <c r="AG106" s="586"/>
      <c r="AH106" s="586"/>
      <c r="AI106" s="586"/>
      <c r="AJ106" s="586"/>
      <c r="AK106" s="586"/>
      <c r="AL106" s="586"/>
      <c r="AM106" s="586"/>
      <c r="AN106" s="586"/>
      <c r="AO106" s="586"/>
      <c r="AP106" s="586"/>
      <c r="AQ106" s="586"/>
      <c r="AR106" s="586"/>
      <c r="AS106" s="586"/>
      <c r="AT106" s="586"/>
      <c r="AU106" s="586"/>
      <c r="AV106" s="586"/>
      <c r="AW106" s="586"/>
      <c r="AX106" s="586"/>
      <c r="AY106" s="586"/>
      <c r="AZ106" s="586"/>
      <c r="BA106" s="586"/>
      <c r="BB106" s="586"/>
      <c r="BC106" s="586"/>
    </row>
    <row r="107" spans="1:55" ht="15.75" customHeight="1">
      <c r="A107" s="586"/>
      <c r="B107" s="586"/>
      <c r="C107" s="586"/>
      <c r="D107" s="586"/>
      <c r="E107" s="586"/>
      <c r="F107" s="586"/>
      <c r="G107" s="586"/>
      <c r="H107" s="586"/>
      <c r="I107" s="586"/>
      <c r="J107" s="586"/>
      <c r="K107" s="586"/>
      <c r="L107" s="586"/>
      <c r="M107" s="586"/>
      <c r="N107" s="586"/>
      <c r="O107" s="586"/>
      <c r="P107" s="586"/>
      <c r="Q107" s="586"/>
      <c r="R107" s="586"/>
      <c r="S107" s="586"/>
      <c r="T107" s="586"/>
      <c r="U107" s="586"/>
      <c r="V107" s="586"/>
      <c r="W107" s="586"/>
      <c r="X107" s="586"/>
      <c r="Y107" s="586"/>
      <c r="Z107" s="586"/>
      <c r="AA107" s="586"/>
      <c r="AB107" s="586"/>
      <c r="AC107" s="586"/>
      <c r="AD107" s="586"/>
      <c r="AE107" s="586"/>
      <c r="AF107" s="586"/>
      <c r="AG107" s="586"/>
      <c r="AH107" s="586"/>
      <c r="AI107" s="586"/>
      <c r="AJ107" s="586"/>
      <c r="AK107" s="586"/>
      <c r="AL107" s="586"/>
      <c r="AM107" s="586"/>
      <c r="AN107" s="586"/>
      <c r="AO107" s="586"/>
      <c r="AP107" s="586"/>
      <c r="AQ107" s="586"/>
      <c r="AR107" s="586"/>
      <c r="AS107" s="586"/>
      <c r="AT107" s="586"/>
      <c r="AU107" s="586"/>
      <c r="AV107" s="586"/>
      <c r="AW107" s="586"/>
      <c r="AX107" s="586"/>
      <c r="AY107" s="586"/>
      <c r="AZ107" s="586"/>
      <c r="BA107" s="586"/>
      <c r="BB107" s="586"/>
      <c r="BC107" s="586"/>
    </row>
    <row r="108" spans="1:55" ht="15.75" customHeight="1">
      <c r="A108" s="586"/>
      <c r="B108" s="586"/>
      <c r="C108" s="586"/>
      <c r="D108" s="586"/>
      <c r="E108" s="586"/>
      <c r="F108" s="586"/>
      <c r="G108" s="586"/>
      <c r="H108" s="586"/>
      <c r="I108" s="586"/>
      <c r="J108" s="586"/>
      <c r="K108" s="586"/>
      <c r="L108" s="586"/>
      <c r="M108" s="586"/>
      <c r="N108" s="586"/>
      <c r="O108" s="586"/>
      <c r="P108" s="586"/>
      <c r="Q108" s="586"/>
      <c r="R108" s="586"/>
      <c r="S108" s="586"/>
      <c r="T108" s="586"/>
      <c r="U108" s="586"/>
      <c r="V108" s="586"/>
      <c r="W108" s="586"/>
      <c r="X108" s="586"/>
      <c r="Y108" s="586"/>
      <c r="Z108" s="586"/>
      <c r="AA108" s="586"/>
      <c r="AB108" s="586"/>
      <c r="AC108" s="586"/>
      <c r="AD108" s="586"/>
      <c r="AE108" s="586"/>
      <c r="AF108" s="586"/>
      <c r="AG108" s="586"/>
      <c r="AH108" s="586"/>
      <c r="AI108" s="586"/>
      <c r="AJ108" s="586"/>
      <c r="AK108" s="586"/>
      <c r="AL108" s="586"/>
      <c r="AM108" s="586"/>
      <c r="AN108" s="586"/>
      <c r="AO108" s="586"/>
      <c r="AP108" s="586"/>
      <c r="AQ108" s="586"/>
      <c r="AR108" s="586"/>
      <c r="AS108" s="586"/>
      <c r="AT108" s="586"/>
      <c r="AU108" s="586"/>
      <c r="AV108" s="586"/>
      <c r="AW108" s="586"/>
      <c r="AX108" s="586"/>
      <c r="AY108" s="586"/>
      <c r="AZ108" s="586"/>
      <c r="BA108" s="586"/>
      <c r="BB108" s="586"/>
      <c r="BC108" s="586"/>
    </row>
    <row r="109" spans="1:55" ht="15.75" customHeight="1">
      <c r="A109" s="58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6"/>
      <c r="P109" s="586"/>
      <c r="Q109" s="586"/>
      <c r="R109" s="586"/>
      <c r="S109" s="586"/>
      <c r="T109" s="586"/>
      <c r="U109" s="586"/>
      <c r="V109" s="586"/>
      <c r="W109" s="586"/>
      <c r="X109" s="586"/>
      <c r="Y109" s="586"/>
      <c r="Z109" s="586"/>
      <c r="AA109" s="586"/>
      <c r="AB109" s="586"/>
      <c r="AC109" s="586"/>
      <c r="AD109" s="586"/>
      <c r="AE109" s="586"/>
      <c r="AF109" s="586"/>
      <c r="AG109" s="586"/>
      <c r="AH109" s="586"/>
      <c r="AI109" s="586"/>
      <c r="AJ109" s="586"/>
      <c r="AK109" s="586"/>
      <c r="AL109" s="586"/>
      <c r="AM109" s="586"/>
      <c r="AN109" s="586"/>
      <c r="AO109" s="586"/>
      <c r="AP109" s="586"/>
      <c r="AQ109" s="586"/>
      <c r="AR109" s="586"/>
      <c r="AS109" s="586"/>
      <c r="AT109" s="586"/>
      <c r="AU109" s="586"/>
      <c r="AV109" s="586"/>
      <c r="AW109" s="586"/>
      <c r="AX109" s="586"/>
      <c r="AY109" s="586"/>
      <c r="AZ109" s="586"/>
      <c r="BA109" s="586"/>
      <c r="BB109" s="586"/>
      <c r="BC109" s="586"/>
    </row>
    <row r="110" spans="1:55" ht="15.75" customHeight="1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6"/>
      <c r="P110" s="586"/>
      <c r="Q110" s="586"/>
      <c r="R110" s="586"/>
      <c r="S110" s="586"/>
      <c r="T110" s="586"/>
      <c r="U110" s="586"/>
      <c r="V110" s="586"/>
      <c r="W110" s="586"/>
      <c r="X110" s="586"/>
      <c r="Y110" s="586"/>
      <c r="Z110" s="586"/>
      <c r="AA110" s="586"/>
      <c r="AB110" s="586"/>
      <c r="AC110" s="586"/>
      <c r="AD110" s="586"/>
      <c r="AE110" s="586"/>
      <c r="AF110" s="586"/>
      <c r="AG110" s="586"/>
      <c r="AH110" s="586"/>
      <c r="AI110" s="586"/>
      <c r="AJ110" s="586"/>
      <c r="AK110" s="586"/>
      <c r="AL110" s="586"/>
      <c r="AM110" s="586"/>
      <c r="AN110" s="586"/>
      <c r="AO110" s="586"/>
      <c r="AP110" s="586"/>
      <c r="AQ110" s="586"/>
      <c r="AR110" s="586"/>
      <c r="AS110" s="586"/>
      <c r="AT110" s="586"/>
      <c r="AU110" s="586"/>
      <c r="AV110" s="586"/>
      <c r="AW110" s="586"/>
      <c r="AX110" s="586"/>
      <c r="AY110" s="586"/>
      <c r="AZ110" s="586"/>
      <c r="BA110" s="586"/>
      <c r="BB110" s="586"/>
      <c r="BC110" s="586"/>
    </row>
    <row r="111" spans="1:55" ht="15.75" customHeight="1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86"/>
      <c r="AB111" s="586"/>
      <c r="AC111" s="586"/>
      <c r="AD111" s="586"/>
      <c r="AE111" s="586"/>
      <c r="AF111" s="586"/>
      <c r="AG111" s="586"/>
      <c r="AH111" s="586"/>
      <c r="AI111" s="586"/>
      <c r="AJ111" s="586"/>
      <c r="AK111" s="586"/>
      <c r="AL111" s="586"/>
      <c r="AM111" s="586"/>
      <c r="AN111" s="586"/>
      <c r="AO111" s="586"/>
      <c r="AP111" s="586"/>
      <c r="AQ111" s="586"/>
      <c r="AR111" s="586"/>
      <c r="AS111" s="586"/>
      <c r="AT111" s="586"/>
      <c r="AU111" s="586"/>
      <c r="AV111" s="586"/>
      <c r="AW111" s="586"/>
      <c r="AX111" s="586"/>
      <c r="AY111" s="586"/>
      <c r="AZ111" s="586"/>
      <c r="BA111" s="586"/>
      <c r="BB111" s="586"/>
      <c r="BC111" s="586"/>
    </row>
    <row r="112" spans="1:55" ht="15.75" customHeight="1">
      <c r="A112" s="586"/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86"/>
      <c r="AB112" s="586"/>
      <c r="AC112" s="586"/>
      <c r="AD112" s="586"/>
      <c r="AE112" s="586"/>
      <c r="AF112" s="586"/>
      <c r="AG112" s="586"/>
      <c r="AH112" s="586"/>
      <c r="AI112" s="586"/>
      <c r="AJ112" s="586"/>
      <c r="AK112" s="586"/>
      <c r="AL112" s="586"/>
      <c r="AM112" s="586"/>
      <c r="AN112" s="586"/>
      <c r="AO112" s="586"/>
      <c r="AP112" s="586"/>
      <c r="AQ112" s="586"/>
      <c r="AR112" s="586"/>
      <c r="AS112" s="586"/>
      <c r="AT112" s="586"/>
      <c r="AU112" s="586"/>
      <c r="AV112" s="586"/>
      <c r="AW112" s="586"/>
      <c r="AX112" s="586"/>
      <c r="AY112" s="586"/>
      <c r="AZ112" s="586"/>
      <c r="BA112" s="586"/>
      <c r="BB112" s="586"/>
      <c r="BC112" s="586"/>
    </row>
    <row r="113" spans="1:55" ht="15.75" customHeight="1">
      <c r="A113" s="586"/>
      <c r="B113" s="586"/>
      <c r="C113" s="586"/>
      <c r="D113" s="586"/>
      <c r="E113" s="586"/>
      <c r="F113" s="586"/>
      <c r="G113" s="586"/>
      <c r="H113" s="586"/>
      <c r="I113" s="586"/>
      <c r="J113" s="586"/>
      <c r="K113" s="586"/>
      <c r="L113" s="586"/>
      <c r="M113" s="586"/>
      <c r="N113" s="586"/>
      <c r="O113" s="586"/>
      <c r="P113" s="586"/>
      <c r="Q113" s="586"/>
      <c r="R113" s="586"/>
      <c r="S113" s="586"/>
      <c r="T113" s="586"/>
      <c r="U113" s="586"/>
      <c r="V113" s="586"/>
      <c r="W113" s="586"/>
      <c r="X113" s="586"/>
      <c r="Y113" s="586"/>
      <c r="Z113" s="586"/>
      <c r="AA113" s="586"/>
      <c r="AB113" s="586"/>
      <c r="AC113" s="586"/>
      <c r="AD113" s="586"/>
      <c r="AE113" s="586"/>
      <c r="AF113" s="586"/>
      <c r="AG113" s="586"/>
      <c r="AH113" s="586"/>
      <c r="AI113" s="586"/>
      <c r="AJ113" s="586"/>
      <c r="AK113" s="586"/>
      <c r="AL113" s="586"/>
      <c r="AM113" s="586"/>
      <c r="AN113" s="586"/>
      <c r="AO113" s="586"/>
      <c r="AP113" s="586"/>
      <c r="AQ113" s="586"/>
      <c r="AR113" s="586"/>
      <c r="AS113" s="586"/>
      <c r="AT113" s="586"/>
      <c r="AU113" s="586"/>
      <c r="AV113" s="586"/>
      <c r="AW113" s="586"/>
      <c r="AX113" s="586"/>
      <c r="AY113" s="586"/>
      <c r="AZ113" s="586"/>
      <c r="BA113" s="586"/>
      <c r="BB113" s="586"/>
      <c r="BC113" s="586"/>
    </row>
    <row r="114" spans="1:55" ht="15.75" customHeight="1">
      <c r="A114" s="586"/>
      <c r="B114" s="586"/>
      <c r="C114" s="586"/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586"/>
      <c r="S114" s="586"/>
      <c r="T114" s="586"/>
      <c r="U114" s="586"/>
      <c r="V114" s="586"/>
      <c r="W114" s="586"/>
      <c r="X114" s="586"/>
      <c r="Y114" s="586"/>
      <c r="Z114" s="586"/>
      <c r="AA114" s="586"/>
      <c r="AB114" s="586"/>
      <c r="AC114" s="586"/>
      <c r="AD114" s="586"/>
      <c r="AE114" s="586"/>
      <c r="AF114" s="586"/>
      <c r="AG114" s="586"/>
      <c r="AH114" s="586"/>
      <c r="AI114" s="586"/>
      <c r="AJ114" s="586"/>
      <c r="AK114" s="586"/>
      <c r="AL114" s="586"/>
      <c r="AM114" s="586"/>
      <c r="AN114" s="586"/>
      <c r="AO114" s="586"/>
      <c r="AP114" s="586"/>
      <c r="AQ114" s="586"/>
      <c r="AR114" s="586"/>
      <c r="AS114" s="586"/>
      <c r="AT114" s="586"/>
      <c r="AU114" s="586"/>
      <c r="AV114" s="586"/>
      <c r="AW114" s="586"/>
      <c r="AX114" s="586"/>
      <c r="AY114" s="586"/>
      <c r="AZ114" s="586"/>
      <c r="BA114" s="586"/>
      <c r="BB114" s="586"/>
      <c r="BC114" s="586"/>
    </row>
    <row r="115" spans="1:55" ht="15.75" customHeight="1">
      <c r="A115" s="58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6"/>
      <c r="P115" s="586"/>
      <c r="Q115" s="586"/>
      <c r="R115" s="586"/>
      <c r="S115" s="586"/>
      <c r="T115" s="586"/>
      <c r="U115" s="586"/>
      <c r="V115" s="586"/>
      <c r="W115" s="586"/>
      <c r="X115" s="586"/>
      <c r="Y115" s="586"/>
      <c r="Z115" s="586"/>
      <c r="AA115" s="586"/>
      <c r="AB115" s="586"/>
      <c r="AC115" s="586"/>
      <c r="AD115" s="586"/>
      <c r="AE115" s="586"/>
      <c r="AF115" s="586"/>
      <c r="AG115" s="586"/>
      <c r="AH115" s="586"/>
      <c r="AI115" s="586"/>
      <c r="AJ115" s="586"/>
      <c r="AK115" s="586"/>
      <c r="AL115" s="586"/>
      <c r="AM115" s="586"/>
      <c r="AN115" s="586"/>
      <c r="AO115" s="586"/>
      <c r="AP115" s="586"/>
      <c r="AQ115" s="586"/>
      <c r="AR115" s="586"/>
      <c r="AS115" s="586"/>
      <c r="AT115" s="586"/>
      <c r="AU115" s="586"/>
      <c r="AV115" s="586"/>
      <c r="AW115" s="586"/>
      <c r="AX115" s="586"/>
      <c r="AY115" s="586"/>
      <c r="AZ115" s="586"/>
      <c r="BA115" s="586"/>
      <c r="BB115" s="586"/>
      <c r="BC115" s="586"/>
    </row>
    <row r="116" spans="1:55" ht="15.75" customHeight="1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6"/>
      <c r="P116" s="586"/>
      <c r="Q116" s="586"/>
      <c r="R116" s="586"/>
      <c r="S116" s="586"/>
      <c r="T116" s="586"/>
      <c r="U116" s="586"/>
      <c r="V116" s="586"/>
      <c r="W116" s="586"/>
      <c r="X116" s="586"/>
      <c r="Y116" s="586"/>
      <c r="Z116" s="586"/>
      <c r="AA116" s="586"/>
      <c r="AB116" s="586"/>
      <c r="AC116" s="586"/>
      <c r="AD116" s="586"/>
      <c r="AE116" s="586"/>
      <c r="AF116" s="586"/>
      <c r="AG116" s="586"/>
      <c r="AH116" s="586"/>
      <c r="AI116" s="586"/>
      <c r="AJ116" s="586"/>
      <c r="AK116" s="586"/>
      <c r="AL116" s="586"/>
      <c r="AM116" s="586"/>
      <c r="AN116" s="586"/>
      <c r="AO116" s="586"/>
      <c r="AP116" s="586"/>
      <c r="AQ116" s="586"/>
      <c r="AR116" s="586"/>
      <c r="AS116" s="586"/>
      <c r="AT116" s="586"/>
      <c r="AU116" s="586"/>
      <c r="AV116" s="586"/>
      <c r="AW116" s="586"/>
      <c r="AX116" s="586"/>
      <c r="AY116" s="586"/>
      <c r="AZ116" s="586"/>
      <c r="BA116" s="586"/>
      <c r="BB116" s="586"/>
      <c r="BC116" s="586"/>
    </row>
    <row r="117" spans="1:55" ht="15.75" customHeight="1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86"/>
      <c r="AB117" s="586"/>
      <c r="AC117" s="586"/>
      <c r="AD117" s="586"/>
      <c r="AE117" s="586"/>
      <c r="AF117" s="586"/>
      <c r="AG117" s="586"/>
      <c r="AH117" s="586"/>
      <c r="AI117" s="586"/>
      <c r="AJ117" s="586"/>
      <c r="AK117" s="586"/>
      <c r="AL117" s="586"/>
      <c r="AM117" s="586"/>
      <c r="AN117" s="586"/>
      <c r="AO117" s="586"/>
      <c r="AP117" s="586"/>
      <c r="AQ117" s="586"/>
      <c r="AR117" s="586"/>
      <c r="AS117" s="586"/>
      <c r="AT117" s="586"/>
      <c r="AU117" s="586"/>
      <c r="AV117" s="586"/>
      <c r="AW117" s="586"/>
      <c r="AX117" s="586"/>
      <c r="AY117" s="586"/>
      <c r="AZ117" s="586"/>
      <c r="BA117" s="586"/>
      <c r="BB117" s="586"/>
      <c r="BC117" s="586"/>
    </row>
    <row r="118" spans="1:55" ht="15.75" customHeight="1">
      <c r="A118" s="586"/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86"/>
      <c r="AB118" s="586"/>
      <c r="AC118" s="586"/>
      <c r="AD118" s="586"/>
      <c r="AE118" s="586"/>
      <c r="AF118" s="586"/>
      <c r="AG118" s="586"/>
      <c r="AH118" s="586"/>
      <c r="AI118" s="586"/>
      <c r="AJ118" s="586"/>
      <c r="AK118" s="586"/>
      <c r="AL118" s="586"/>
      <c r="AM118" s="586"/>
      <c r="AN118" s="586"/>
      <c r="AO118" s="586"/>
      <c r="AP118" s="586"/>
      <c r="AQ118" s="586"/>
      <c r="AR118" s="586"/>
      <c r="AS118" s="586"/>
      <c r="AT118" s="586"/>
      <c r="AU118" s="586"/>
      <c r="AV118" s="586"/>
      <c r="AW118" s="586"/>
      <c r="AX118" s="586"/>
      <c r="AY118" s="586"/>
      <c r="AZ118" s="586"/>
      <c r="BA118" s="586"/>
      <c r="BB118" s="586"/>
      <c r="BC118" s="586"/>
    </row>
    <row r="119" spans="1:55" ht="15.75" customHeight="1">
      <c r="A119" s="586"/>
      <c r="B119" s="586"/>
      <c r="C119" s="586"/>
      <c r="D119" s="586"/>
      <c r="E119" s="586"/>
      <c r="F119" s="586"/>
      <c r="G119" s="586"/>
      <c r="H119" s="586"/>
      <c r="I119" s="586"/>
      <c r="J119" s="586"/>
      <c r="K119" s="586"/>
      <c r="L119" s="586"/>
      <c r="M119" s="586"/>
      <c r="N119" s="586"/>
      <c r="O119" s="586"/>
      <c r="P119" s="586"/>
      <c r="Q119" s="586"/>
      <c r="R119" s="586"/>
      <c r="S119" s="586"/>
      <c r="T119" s="586"/>
      <c r="U119" s="586"/>
      <c r="V119" s="586"/>
      <c r="W119" s="586"/>
      <c r="X119" s="586"/>
      <c r="Y119" s="586"/>
      <c r="Z119" s="586"/>
      <c r="AA119" s="586"/>
      <c r="AB119" s="586"/>
      <c r="AC119" s="586"/>
      <c r="AD119" s="586"/>
      <c r="AE119" s="586"/>
      <c r="AF119" s="586"/>
      <c r="AG119" s="586"/>
      <c r="AH119" s="586"/>
      <c r="AI119" s="586"/>
      <c r="AJ119" s="586"/>
      <c r="AK119" s="586"/>
      <c r="AL119" s="586"/>
      <c r="AM119" s="586"/>
      <c r="AN119" s="586"/>
      <c r="AO119" s="586"/>
      <c r="AP119" s="586"/>
      <c r="AQ119" s="586"/>
      <c r="AR119" s="586"/>
      <c r="AS119" s="586"/>
      <c r="AT119" s="586"/>
      <c r="AU119" s="586"/>
      <c r="AV119" s="586"/>
      <c r="AW119" s="586"/>
      <c r="AX119" s="586"/>
      <c r="AY119" s="586"/>
      <c r="AZ119" s="586"/>
      <c r="BA119" s="586"/>
      <c r="BB119" s="586"/>
      <c r="BC119" s="586"/>
    </row>
    <row r="120" spans="1:55" ht="15.75" customHeight="1">
      <c r="A120" s="586"/>
      <c r="B120" s="586"/>
      <c r="C120" s="586"/>
      <c r="D120" s="586"/>
      <c r="E120" s="586"/>
      <c r="F120" s="586"/>
      <c r="G120" s="586"/>
      <c r="H120" s="586"/>
      <c r="I120" s="586"/>
      <c r="J120" s="586"/>
      <c r="K120" s="586"/>
      <c r="L120" s="586"/>
      <c r="M120" s="586"/>
      <c r="N120" s="586"/>
      <c r="O120" s="586"/>
      <c r="P120" s="586"/>
      <c r="Q120" s="586"/>
      <c r="R120" s="586"/>
      <c r="S120" s="586"/>
      <c r="T120" s="586"/>
      <c r="U120" s="586"/>
      <c r="V120" s="586"/>
      <c r="W120" s="586"/>
      <c r="X120" s="586"/>
      <c r="Y120" s="586"/>
      <c r="Z120" s="586"/>
      <c r="AA120" s="586"/>
      <c r="AB120" s="586"/>
      <c r="AC120" s="586"/>
      <c r="AD120" s="586"/>
      <c r="AE120" s="586"/>
      <c r="AF120" s="586"/>
      <c r="AG120" s="586"/>
      <c r="AH120" s="586"/>
      <c r="AI120" s="586"/>
      <c r="AJ120" s="586"/>
      <c r="AK120" s="586"/>
      <c r="AL120" s="586"/>
      <c r="AM120" s="586"/>
      <c r="AN120" s="586"/>
      <c r="AO120" s="586"/>
      <c r="AP120" s="586"/>
      <c r="AQ120" s="586"/>
      <c r="AR120" s="586"/>
      <c r="AS120" s="586"/>
      <c r="AT120" s="586"/>
      <c r="AU120" s="586"/>
      <c r="AV120" s="586"/>
      <c r="AW120" s="586"/>
      <c r="AX120" s="586"/>
      <c r="AY120" s="586"/>
      <c r="AZ120" s="586"/>
      <c r="BA120" s="586"/>
      <c r="BB120" s="586"/>
      <c r="BC120" s="586"/>
    </row>
    <row r="121" spans="1:55" ht="15.75" customHeight="1">
      <c r="A121" s="586"/>
      <c r="B121" s="586"/>
      <c r="C121" s="586"/>
      <c r="D121" s="586"/>
      <c r="E121" s="586"/>
      <c r="F121" s="586"/>
      <c r="G121" s="586"/>
      <c r="H121" s="586"/>
      <c r="I121" s="586"/>
      <c r="J121" s="586"/>
      <c r="K121" s="586"/>
      <c r="L121" s="586"/>
      <c r="M121" s="586"/>
      <c r="N121" s="586"/>
      <c r="O121" s="586"/>
      <c r="P121" s="586"/>
      <c r="Q121" s="586"/>
      <c r="R121" s="586"/>
      <c r="S121" s="586"/>
      <c r="T121" s="586"/>
      <c r="U121" s="586"/>
      <c r="V121" s="586"/>
      <c r="W121" s="586"/>
      <c r="X121" s="586"/>
      <c r="Y121" s="586"/>
      <c r="Z121" s="586"/>
      <c r="AA121" s="586"/>
      <c r="AB121" s="586"/>
      <c r="AC121" s="586"/>
      <c r="AD121" s="586"/>
      <c r="AE121" s="586"/>
      <c r="AF121" s="586"/>
      <c r="AG121" s="586"/>
      <c r="AH121" s="586"/>
      <c r="AI121" s="586"/>
      <c r="AJ121" s="586"/>
      <c r="AK121" s="586"/>
      <c r="AL121" s="586"/>
      <c r="AM121" s="586"/>
      <c r="AN121" s="586"/>
      <c r="AO121" s="586"/>
      <c r="AP121" s="586"/>
      <c r="AQ121" s="586"/>
      <c r="AR121" s="586"/>
      <c r="AS121" s="586"/>
      <c r="AT121" s="586"/>
      <c r="AU121" s="586"/>
      <c r="AV121" s="586"/>
      <c r="AW121" s="586"/>
      <c r="AX121" s="586"/>
      <c r="AY121" s="586"/>
      <c r="AZ121" s="586"/>
      <c r="BA121" s="586"/>
      <c r="BB121" s="586"/>
      <c r="BC121" s="586"/>
    </row>
    <row r="122" spans="1:55" ht="15.75" customHeight="1">
      <c r="A122" s="58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6"/>
      <c r="P122" s="586"/>
      <c r="Q122" s="586"/>
      <c r="R122" s="586"/>
      <c r="S122" s="586"/>
      <c r="T122" s="586"/>
      <c r="U122" s="586"/>
      <c r="V122" s="586"/>
      <c r="W122" s="586"/>
      <c r="X122" s="586"/>
      <c r="Y122" s="586"/>
      <c r="Z122" s="586"/>
      <c r="AA122" s="586"/>
      <c r="AB122" s="586"/>
      <c r="AC122" s="586"/>
      <c r="AD122" s="586"/>
      <c r="AE122" s="586"/>
      <c r="AF122" s="586"/>
      <c r="AG122" s="586"/>
      <c r="AH122" s="586"/>
      <c r="AI122" s="586"/>
      <c r="AJ122" s="586"/>
      <c r="AK122" s="586"/>
      <c r="AL122" s="586"/>
      <c r="AM122" s="586"/>
      <c r="AN122" s="586"/>
      <c r="AO122" s="586"/>
      <c r="AP122" s="586"/>
      <c r="AQ122" s="586"/>
      <c r="AR122" s="586"/>
      <c r="AS122" s="586"/>
      <c r="AT122" s="586"/>
      <c r="AU122" s="586"/>
      <c r="AV122" s="586"/>
      <c r="AW122" s="586"/>
      <c r="AX122" s="586"/>
      <c r="AY122" s="586"/>
      <c r="AZ122" s="586"/>
      <c r="BA122" s="586"/>
      <c r="BB122" s="586"/>
      <c r="BC122" s="586"/>
    </row>
    <row r="123" spans="1:55" ht="15.75" customHeight="1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6"/>
      <c r="P123" s="586"/>
      <c r="Q123" s="586"/>
      <c r="R123" s="586"/>
      <c r="S123" s="586"/>
      <c r="T123" s="586"/>
      <c r="U123" s="586"/>
      <c r="V123" s="586"/>
      <c r="W123" s="586"/>
      <c r="X123" s="586"/>
      <c r="Y123" s="586"/>
      <c r="Z123" s="586"/>
      <c r="AA123" s="586"/>
      <c r="AB123" s="586"/>
      <c r="AC123" s="586"/>
      <c r="AD123" s="586"/>
      <c r="AE123" s="586"/>
      <c r="AF123" s="586"/>
      <c r="AG123" s="586"/>
      <c r="AH123" s="586"/>
      <c r="AI123" s="586"/>
      <c r="AJ123" s="586"/>
      <c r="AK123" s="586"/>
      <c r="AL123" s="586"/>
      <c r="AM123" s="586"/>
      <c r="AN123" s="586"/>
      <c r="AO123" s="586"/>
      <c r="AP123" s="586"/>
      <c r="AQ123" s="586"/>
      <c r="AR123" s="586"/>
      <c r="AS123" s="586"/>
      <c r="AT123" s="586"/>
      <c r="AU123" s="586"/>
      <c r="AV123" s="586"/>
      <c r="AW123" s="586"/>
      <c r="AX123" s="586"/>
      <c r="AY123" s="586"/>
      <c r="AZ123" s="586"/>
      <c r="BA123" s="586"/>
      <c r="BB123" s="586"/>
      <c r="BC123" s="586"/>
    </row>
    <row r="124" spans="1:55" ht="15.75" customHeight="1">
      <c r="A124" s="586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86"/>
      <c r="AB124" s="586"/>
      <c r="AC124" s="586"/>
      <c r="AD124" s="586"/>
      <c r="AE124" s="586"/>
      <c r="AF124" s="586"/>
      <c r="AG124" s="586"/>
      <c r="AH124" s="586"/>
      <c r="AI124" s="586"/>
      <c r="AJ124" s="586"/>
      <c r="AK124" s="586"/>
      <c r="AL124" s="586"/>
      <c r="AM124" s="586"/>
      <c r="AN124" s="586"/>
      <c r="AO124" s="586"/>
      <c r="AP124" s="586"/>
      <c r="AQ124" s="586"/>
      <c r="AR124" s="586"/>
      <c r="AS124" s="586"/>
      <c r="AT124" s="586"/>
      <c r="AU124" s="586"/>
      <c r="AV124" s="586"/>
      <c r="AW124" s="586"/>
      <c r="AX124" s="586"/>
      <c r="AY124" s="586"/>
      <c r="AZ124" s="586"/>
      <c r="BA124" s="586"/>
      <c r="BB124" s="586"/>
      <c r="BC124" s="586"/>
    </row>
    <row r="125" spans="1:55" ht="15.75" customHeight="1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6"/>
      <c r="P125" s="586"/>
      <c r="Q125" s="586"/>
      <c r="R125" s="586"/>
      <c r="S125" s="586"/>
      <c r="T125" s="586"/>
      <c r="U125" s="586"/>
      <c r="V125" s="586"/>
      <c r="W125" s="586"/>
      <c r="X125" s="586"/>
      <c r="Y125" s="586"/>
      <c r="Z125" s="586"/>
      <c r="AA125" s="586"/>
      <c r="AB125" s="586"/>
      <c r="AC125" s="586"/>
      <c r="AD125" s="586"/>
      <c r="AE125" s="586"/>
      <c r="AF125" s="586"/>
      <c r="AG125" s="586"/>
      <c r="AH125" s="586"/>
      <c r="AI125" s="586"/>
      <c r="AJ125" s="586"/>
      <c r="AK125" s="586"/>
      <c r="AL125" s="586"/>
      <c r="AM125" s="586"/>
      <c r="AN125" s="586"/>
      <c r="AO125" s="586"/>
      <c r="AP125" s="586"/>
      <c r="AQ125" s="586"/>
      <c r="AR125" s="586"/>
      <c r="AS125" s="586"/>
      <c r="AT125" s="586"/>
      <c r="AU125" s="586"/>
      <c r="AV125" s="586"/>
      <c r="AW125" s="586"/>
      <c r="AX125" s="586"/>
      <c r="AY125" s="586"/>
      <c r="AZ125" s="586"/>
      <c r="BA125" s="586"/>
      <c r="BB125" s="586"/>
      <c r="BC125" s="586"/>
    </row>
    <row r="126" spans="1:55" ht="15.75" customHeight="1">
      <c r="A126" s="586"/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86"/>
      <c r="AB126" s="586"/>
      <c r="AC126" s="586"/>
      <c r="AD126" s="586"/>
      <c r="AE126" s="586"/>
      <c r="AF126" s="586"/>
      <c r="AG126" s="586"/>
      <c r="AH126" s="586"/>
      <c r="AI126" s="586"/>
      <c r="AJ126" s="586"/>
      <c r="AK126" s="586"/>
      <c r="AL126" s="586"/>
      <c r="AM126" s="586"/>
      <c r="AN126" s="586"/>
      <c r="AO126" s="586"/>
      <c r="AP126" s="586"/>
      <c r="AQ126" s="586"/>
      <c r="AR126" s="586"/>
      <c r="AS126" s="586"/>
      <c r="AT126" s="586"/>
      <c r="AU126" s="586"/>
      <c r="AV126" s="586"/>
      <c r="AW126" s="586"/>
      <c r="AX126" s="586"/>
      <c r="AY126" s="586"/>
      <c r="AZ126" s="586"/>
      <c r="BA126" s="586"/>
      <c r="BB126" s="586"/>
      <c r="BC126" s="586"/>
    </row>
    <row r="127" spans="1:55" ht="15.75" customHeight="1">
      <c r="A127" s="58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6"/>
      <c r="P127" s="586"/>
      <c r="Q127" s="586"/>
      <c r="R127" s="586"/>
      <c r="S127" s="586"/>
      <c r="T127" s="586"/>
      <c r="U127" s="586"/>
      <c r="V127" s="586"/>
      <c r="W127" s="586"/>
      <c r="X127" s="586"/>
      <c r="Y127" s="586"/>
      <c r="Z127" s="586"/>
      <c r="AA127" s="586"/>
      <c r="AB127" s="586"/>
      <c r="AC127" s="586"/>
      <c r="AD127" s="586"/>
      <c r="AE127" s="586"/>
      <c r="AF127" s="586"/>
      <c r="AG127" s="586"/>
      <c r="AH127" s="586"/>
      <c r="AI127" s="586"/>
      <c r="AJ127" s="586"/>
      <c r="AK127" s="586"/>
      <c r="AL127" s="586"/>
      <c r="AM127" s="586"/>
      <c r="AN127" s="586"/>
      <c r="AO127" s="586"/>
      <c r="AP127" s="586"/>
      <c r="AQ127" s="586"/>
      <c r="AR127" s="586"/>
      <c r="AS127" s="586"/>
      <c r="AT127" s="586"/>
      <c r="AU127" s="586"/>
      <c r="AV127" s="586"/>
      <c r="AW127" s="586"/>
      <c r="AX127" s="586"/>
      <c r="AY127" s="586"/>
      <c r="AZ127" s="586"/>
      <c r="BA127" s="586"/>
      <c r="BB127" s="586"/>
      <c r="BC127" s="586"/>
    </row>
    <row r="128" spans="1:55" ht="15.75" customHeight="1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6"/>
      <c r="P128" s="586"/>
      <c r="Q128" s="586"/>
      <c r="R128" s="586"/>
      <c r="S128" s="586"/>
      <c r="T128" s="586"/>
      <c r="U128" s="586"/>
      <c r="V128" s="586"/>
      <c r="W128" s="586"/>
      <c r="X128" s="586"/>
      <c r="Y128" s="586"/>
      <c r="Z128" s="586"/>
      <c r="AA128" s="586"/>
      <c r="AB128" s="586"/>
      <c r="AC128" s="586"/>
      <c r="AD128" s="586"/>
      <c r="AE128" s="586"/>
      <c r="AF128" s="586"/>
      <c r="AG128" s="586"/>
      <c r="AH128" s="586"/>
      <c r="AI128" s="586"/>
      <c r="AJ128" s="586"/>
      <c r="AK128" s="586"/>
      <c r="AL128" s="586"/>
      <c r="AM128" s="586"/>
      <c r="AN128" s="586"/>
      <c r="AO128" s="586"/>
      <c r="AP128" s="586"/>
      <c r="AQ128" s="586"/>
      <c r="AR128" s="586"/>
      <c r="AS128" s="586"/>
      <c r="AT128" s="586"/>
      <c r="AU128" s="586"/>
      <c r="AV128" s="586"/>
      <c r="AW128" s="586"/>
      <c r="AX128" s="586"/>
      <c r="AY128" s="586"/>
      <c r="AZ128" s="586"/>
      <c r="BA128" s="586"/>
      <c r="BB128" s="586"/>
      <c r="BC128" s="586"/>
    </row>
    <row r="129" spans="1:55" ht="15.75" customHeight="1">
      <c r="A129" s="586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86"/>
      <c r="AB129" s="586"/>
      <c r="AC129" s="586"/>
      <c r="AD129" s="586"/>
      <c r="AE129" s="586"/>
      <c r="AF129" s="586"/>
      <c r="AG129" s="586"/>
      <c r="AH129" s="586"/>
      <c r="AI129" s="586"/>
      <c r="AJ129" s="586"/>
      <c r="AK129" s="586"/>
      <c r="AL129" s="586"/>
      <c r="AM129" s="586"/>
      <c r="AN129" s="586"/>
      <c r="AO129" s="586"/>
      <c r="AP129" s="586"/>
      <c r="AQ129" s="586"/>
      <c r="AR129" s="586"/>
      <c r="AS129" s="586"/>
      <c r="AT129" s="586"/>
      <c r="AU129" s="586"/>
      <c r="AV129" s="586"/>
      <c r="AW129" s="586"/>
      <c r="AX129" s="586"/>
      <c r="AY129" s="586"/>
      <c r="AZ129" s="586"/>
      <c r="BA129" s="586"/>
      <c r="BB129" s="586"/>
      <c r="BC129" s="586"/>
    </row>
    <row r="130" spans="1:55" ht="15.75" customHeight="1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86"/>
      <c r="AB130" s="586"/>
      <c r="AC130" s="586"/>
      <c r="AD130" s="586"/>
      <c r="AE130" s="586"/>
      <c r="AF130" s="586"/>
      <c r="AG130" s="586"/>
      <c r="AH130" s="586"/>
      <c r="AI130" s="586"/>
      <c r="AJ130" s="586"/>
      <c r="AK130" s="586"/>
      <c r="AL130" s="586"/>
      <c r="AM130" s="586"/>
      <c r="AN130" s="586"/>
      <c r="AO130" s="586"/>
      <c r="AP130" s="586"/>
      <c r="AQ130" s="586"/>
      <c r="AR130" s="586"/>
      <c r="AS130" s="586"/>
      <c r="AT130" s="586"/>
      <c r="AU130" s="586"/>
      <c r="AV130" s="586"/>
      <c r="AW130" s="586"/>
      <c r="AX130" s="586"/>
      <c r="AY130" s="586"/>
      <c r="AZ130" s="586"/>
      <c r="BA130" s="586"/>
      <c r="BB130" s="586"/>
      <c r="BC130" s="586"/>
    </row>
    <row r="131" spans="1:55" ht="15.75" customHeight="1">
      <c r="A131" s="586"/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86"/>
      <c r="AB131" s="586"/>
      <c r="AC131" s="586"/>
      <c r="AD131" s="586"/>
      <c r="AE131" s="586"/>
      <c r="AF131" s="586"/>
      <c r="AG131" s="586"/>
      <c r="AH131" s="586"/>
      <c r="AI131" s="586"/>
      <c r="AJ131" s="586"/>
      <c r="AK131" s="586"/>
      <c r="AL131" s="586"/>
      <c r="AM131" s="586"/>
      <c r="AN131" s="586"/>
      <c r="AO131" s="586"/>
      <c r="AP131" s="586"/>
      <c r="AQ131" s="586"/>
      <c r="AR131" s="586"/>
      <c r="AS131" s="586"/>
      <c r="AT131" s="586"/>
      <c r="AU131" s="586"/>
      <c r="AV131" s="586"/>
      <c r="AW131" s="586"/>
      <c r="AX131" s="586"/>
      <c r="AY131" s="586"/>
      <c r="AZ131" s="586"/>
      <c r="BA131" s="586"/>
      <c r="BB131" s="586"/>
      <c r="BC131" s="586"/>
    </row>
    <row r="132" spans="1:55" ht="15.75" customHeight="1">
      <c r="A132" s="586"/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86"/>
      <c r="AB132" s="586"/>
      <c r="AC132" s="586"/>
      <c r="AD132" s="586"/>
      <c r="AE132" s="586"/>
      <c r="AF132" s="586"/>
      <c r="AG132" s="586"/>
      <c r="AH132" s="586"/>
      <c r="AI132" s="586"/>
      <c r="AJ132" s="586"/>
      <c r="AK132" s="586"/>
      <c r="AL132" s="586"/>
      <c r="AM132" s="586"/>
      <c r="AN132" s="586"/>
      <c r="AO132" s="586"/>
      <c r="AP132" s="586"/>
      <c r="AQ132" s="586"/>
      <c r="AR132" s="586"/>
      <c r="AS132" s="586"/>
      <c r="AT132" s="586"/>
      <c r="AU132" s="586"/>
      <c r="AV132" s="586"/>
      <c r="AW132" s="586"/>
      <c r="AX132" s="586"/>
      <c r="AY132" s="586"/>
      <c r="AZ132" s="586"/>
      <c r="BA132" s="586"/>
      <c r="BB132" s="586"/>
      <c r="BC132" s="586"/>
    </row>
    <row r="133" spans="1:55" ht="15.75" customHeight="1">
      <c r="A133" s="58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6"/>
      <c r="P133" s="586"/>
      <c r="Q133" s="586"/>
      <c r="R133" s="586"/>
      <c r="S133" s="586"/>
      <c r="T133" s="586"/>
      <c r="U133" s="586"/>
      <c r="V133" s="586"/>
      <c r="W133" s="586"/>
      <c r="X133" s="586"/>
      <c r="Y133" s="586"/>
      <c r="Z133" s="586"/>
      <c r="AA133" s="586"/>
      <c r="AB133" s="586"/>
      <c r="AC133" s="586"/>
      <c r="AD133" s="586"/>
      <c r="AE133" s="586"/>
      <c r="AF133" s="586"/>
      <c r="AG133" s="586"/>
      <c r="AH133" s="586"/>
      <c r="AI133" s="586"/>
      <c r="AJ133" s="586"/>
      <c r="AK133" s="586"/>
      <c r="AL133" s="586"/>
      <c r="AM133" s="586"/>
      <c r="AN133" s="586"/>
      <c r="AO133" s="586"/>
      <c r="AP133" s="586"/>
      <c r="AQ133" s="586"/>
      <c r="AR133" s="586"/>
      <c r="AS133" s="586"/>
      <c r="AT133" s="586"/>
      <c r="AU133" s="586"/>
      <c r="AV133" s="586"/>
      <c r="AW133" s="586"/>
      <c r="AX133" s="586"/>
      <c r="AY133" s="586"/>
      <c r="AZ133" s="586"/>
      <c r="BA133" s="586"/>
      <c r="BB133" s="586"/>
      <c r="BC133" s="586"/>
    </row>
    <row r="134" spans="1:55" ht="15.75" customHeight="1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6"/>
      <c r="P134" s="586"/>
      <c r="Q134" s="586"/>
      <c r="R134" s="586"/>
      <c r="S134" s="586"/>
      <c r="T134" s="586"/>
      <c r="U134" s="586"/>
      <c r="V134" s="586"/>
      <c r="W134" s="586"/>
      <c r="X134" s="586"/>
      <c r="Y134" s="586"/>
      <c r="Z134" s="586"/>
      <c r="AA134" s="586"/>
      <c r="AB134" s="586"/>
      <c r="AC134" s="586"/>
      <c r="AD134" s="586"/>
      <c r="AE134" s="586"/>
      <c r="AF134" s="586"/>
      <c r="AG134" s="586"/>
      <c r="AH134" s="586"/>
      <c r="AI134" s="586"/>
      <c r="AJ134" s="586"/>
      <c r="AK134" s="586"/>
      <c r="AL134" s="586"/>
      <c r="AM134" s="586"/>
      <c r="AN134" s="586"/>
      <c r="AO134" s="586"/>
      <c r="AP134" s="586"/>
      <c r="AQ134" s="586"/>
      <c r="AR134" s="586"/>
      <c r="AS134" s="586"/>
      <c r="AT134" s="586"/>
      <c r="AU134" s="586"/>
      <c r="AV134" s="586"/>
      <c r="AW134" s="586"/>
      <c r="AX134" s="586"/>
      <c r="AY134" s="586"/>
      <c r="AZ134" s="586"/>
      <c r="BA134" s="586"/>
      <c r="BB134" s="586"/>
      <c r="BC134" s="586"/>
    </row>
    <row r="135" spans="1:55" ht="15.75" customHeight="1">
      <c r="A135" s="586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86"/>
      <c r="AB135" s="586"/>
      <c r="AC135" s="586"/>
      <c r="AD135" s="586"/>
      <c r="AE135" s="586"/>
      <c r="AF135" s="586"/>
      <c r="AG135" s="586"/>
      <c r="AH135" s="586"/>
      <c r="AI135" s="586"/>
      <c r="AJ135" s="586"/>
      <c r="AK135" s="586"/>
      <c r="AL135" s="586"/>
      <c r="AM135" s="586"/>
      <c r="AN135" s="586"/>
      <c r="AO135" s="586"/>
      <c r="AP135" s="586"/>
      <c r="AQ135" s="586"/>
      <c r="AR135" s="586"/>
      <c r="AS135" s="586"/>
      <c r="AT135" s="586"/>
      <c r="AU135" s="586"/>
      <c r="AV135" s="586"/>
      <c r="AW135" s="586"/>
      <c r="AX135" s="586"/>
      <c r="AY135" s="586"/>
      <c r="AZ135" s="586"/>
      <c r="BA135" s="586"/>
      <c r="BB135" s="586"/>
      <c r="BC135" s="586"/>
    </row>
    <row r="136" spans="1:55" ht="15.75" customHeight="1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6"/>
      <c r="P136" s="586"/>
      <c r="Q136" s="586"/>
      <c r="R136" s="586"/>
      <c r="S136" s="586"/>
      <c r="T136" s="586"/>
      <c r="U136" s="586"/>
      <c r="V136" s="586"/>
      <c r="W136" s="586"/>
      <c r="X136" s="586"/>
      <c r="Y136" s="586"/>
      <c r="Z136" s="586"/>
      <c r="AA136" s="586"/>
      <c r="AB136" s="586"/>
      <c r="AC136" s="586"/>
      <c r="AD136" s="586"/>
      <c r="AE136" s="586"/>
      <c r="AF136" s="586"/>
      <c r="AG136" s="586"/>
      <c r="AH136" s="586"/>
      <c r="AI136" s="586"/>
      <c r="AJ136" s="586"/>
      <c r="AK136" s="586"/>
      <c r="AL136" s="586"/>
      <c r="AM136" s="586"/>
      <c r="AN136" s="586"/>
      <c r="AO136" s="586"/>
      <c r="AP136" s="586"/>
      <c r="AQ136" s="586"/>
      <c r="AR136" s="586"/>
      <c r="AS136" s="586"/>
      <c r="AT136" s="586"/>
      <c r="AU136" s="586"/>
      <c r="AV136" s="586"/>
      <c r="AW136" s="586"/>
      <c r="AX136" s="586"/>
      <c r="AY136" s="586"/>
      <c r="AZ136" s="586"/>
      <c r="BA136" s="586"/>
      <c r="BB136" s="586"/>
      <c r="BC136" s="586"/>
    </row>
    <row r="137" spans="1:55" ht="15.75" customHeight="1">
      <c r="A137" s="586"/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86"/>
      <c r="AB137" s="586"/>
      <c r="AC137" s="586"/>
      <c r="AD137" s="586"/>
      <c r="AE137" s="586"/>
      <c r="AF137" s="586"/>
      <c r="AG137" s="586"/>
      <c r="AH137" s="586"/>
      <c r="AI137" s="586"/>
      <c r="AJ137" s="586"/>
      <c r="AK137" s="586"/>
      <c r="AL137" s="586"/>
      <c r="AM137" s="586"/>
      <c r="AN137" s="586"/>
      <c r="AO137" s="586"/>
      <c r="AP137" s="586"/>
      <c r="AQ137" s="586"/>
      <c r="AR137" s="586"/>
      <c r="AS137" s="586"/>
      <c r="AT137" s="586"/>
      <c r="AU137" s="586"/>
      <c r="AV137" s="586"/>
      <c r="AW137" s="586"/>
      <c r="AX137" s="586"/>
      <c r="AY137" s="586"/>
      <c r="AZ137" s="586"/>
      <c r="BA137" s="586"/>
      <c r="BB137" s="586"/>
      <c r="BC137" s="586"/>
    </row>
    <row r="138" spans="1:55" ht="15.75" customHeight="1">
      <c r="A138" s="58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6"/>
      <c r="P138" s="586"/>
      <c r="Q138" s="586"/>
      <c r="R138" s="586"/>
      <c r="S138" s="586"/>
      <c r="T138" s="586"/>
      <c r="U138" s="586"/>
      <c r="V138" s="586"/>
      <c r="W138" s="586"/>
      <c r="X138" s="586"/>
      <c r="Y138" s="586"/>
      <c r="Z138" s="586"/>
      <c r="AA138" s="586"/>
      <c r="AB138" s="586"/>
      <c r="AC138" s="586"/>
      <c r="AD138" s="586"/>
      <c r="AE138" s="586"/>
      <c r="AF138" s="586"/>
      <c r="AG138" s="586"/>
      <c r="AH138" s="586"/>
      <c r="AI138" s="586"/>
      <c r="AJ138" s="586"/>
      <c r="AK138" s="586"/>
      <c r="AL138" s="586"/>
      <c r="AM138" s="586"/>
      <c r="AN138" s="586"/>
      <c r="AO138" s="586"/>
      <c r="AP138" s="586"/>
      <c r="AQ138" s="586"/>
      <c r="AR138" s="586"/>
      <c r="AS138" s="586"/>
      <c r="AT138" s="586"/>
      <c r="AU138" s="586"/>
      <c r="AV138" s="586"/>
      <c r="AW138" s="586"/>
      <c r="AX138" s="586"/>
      <c r="AY138" s="586"/>
      <c r="AZ138" s="586"/>
      <c r="BA138" s="586"/>
      <c r="BB138" s="586"/>
      <c r="BC138" s="586"/>
    </row>
    <row r="139" spans="1:55" ht="15.75" customHeight="1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6"/>
      <c r="P139" s="586"/>
      <c r="Q139" s="586"/>
      <c r="R139" s="586"/>
      <c r="S139" s="586"/>
      <c r="T139" s="586"/>
      <c r="U139" s="586"/>
      <c r="V139" s="586"/>
      <c r="W139" s="586"/>
      <c r="X139" s="586"/>
      <c r="Y139" s="586"/>
      <c r="Z139" s="586"/>
      <c r="AA139" s="586"/>
      <c r="AB139" s="586"/>
      <c r="AC139" s="586"/>
      <c r="AD139" s="586"/>
      <c r="AE139" s="586"/>
      <c r="AF139" s="586"/>
      <c r="AG139" s="586"/>
      <c r="AH139" s="586"/>
      <c r="AI139" s="586"/>
      <c r="AJ139" s="586"/>
      <c r="AK139" s="586"/>
      <c r="AL139" s="586"/>
      <c r="AM139" s="586"/>
      <c r="AN139" s="586"/>
      <c r="AO139" s="586"/>
      <c r="AP139" s="586"/>
      <c r="AQ139" s="586"/>
      <c r="AR139" s="586"/>
      <c r="AS139" s="586"/>
      <c r="AT139" s="586"/>
      <c r="AU139" s="586"/>
      <c r="AV139" s="586"/>
      <c r="AW139" s="586"/>
      <c r="AX139" s="586"/>
      <c r="AY139" s="586"/>
      <c r="AZ139" s="586"/>
      <c r="BA139" s="586"/>
      <c r="BB139" s="586"/>
      <c r="BC139" s="586"/>
    </row>
    <row r="140" spans="1:55" ht="15.75" customHeight="1">
      <c r="A140" s="586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86"/>
      <c r="AB140" s="586"/>
      <c r="AC140" s="586"/>
      <c r="AD140" s="586"/>
      <c r="AE140" s="586"/>
      <c r="AF140" s="586"/>
      <c r="AG140" s="586"/>
      <c r="AH140" s="586"/>
      <c r="AI140" s="586"/>
      <c r="AJ140" s="586"/>
      <c r="AK140" s="586"/>
      <c r="AL140" s="586"/>
      <c r="AM140" s="586"/>
      <c r="AN140" s="586"/>
      <c r="AO140" s="586"/>
      <c r="AP140" s="586"/>
      <c r="AQ140" s="586"/>
      <c r="AR140" s="586"/>
      <c r="AS140" s="586"/>
      <c r="AT140" s="586"/>
      <c r="AU140" s="586"/>
      <c r="AV140" s="586"/>
      <c r="AW140" s="586"/>
      <c r="AX140" s="586"/>
      <c r="AY140" s="586"/>
      <c r="AZ140" s="586"/>
      <c r="BA140" s="586"/>
      <c r="BB140" s="586"/>
      <c r="BC140" s="586"/>
    </row>
    <row r="141" spans="1:55" ht="15.75" customHeight="1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6"/>
      <c r="P141" s="586"/>
      <c r="Q141" s="586"/>
      <c r="R141" s="586"/>
      <c r="S141" s="586"/>
      <c r="T141" s="586"/>
      <c r="U141" s="586"/>
      <c r="V141" s="586"/>
      <c r="W141" s="586"/>
      <c r="X141" s="586"/>
      <c r="Y141" s="586"/>
      <c r="Z141" s="586"/>
      <c r="AA141" s="586"/>
      <c r="AB141" s="586"/>
      <c r="AC141" s="586"/>
      <c r="AD141" s="586"/>
      <c r="AE141" s="586"/>
      <c r="AF141" s="586"/>
      <c r="AG141" s="586"/>
      <c r="AH141" s="586"/>
      <c r="AI141" s="586"/>
      <c r="AJ141" s="586"/>
      <c r="AK141" s="586"/>
      <c r="AL141" s="586"/>
      <c r="AM141" s="586"/>
      <c r="AN141" s="586"/>
      <c r="AO141" s="586"/>
      <c r="AP141" s="586"/>
      <c r="AQ141" s="586"/>
      <c r="AR141" s="586"/>
      <c r="AS141" s="586"/>
      <c r="AT141" s="586"/>
      <c r="AU141" s="586"/>
      <c r="AV141" s="586"/>
      <c r="AW141" s="586"/>
      <c r="AX141" s="586"/>
      <c r="AY141" s="586"/>
      <c r="AZ141" s="586"/>
      <c r="BA141" s="586"/>
      <c r="BB141" s="586"/>
      <c r="BC141" s="586"/>
    </row>
    <row r="142" spans="1:55" ht="15.75" customHeight="1">
      <c r="A142" s="586"/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86"/>
      <c r="AB142" s="586"/>
      <c r="AC142" s="586"/>
      <c r="AD142" s="586"/>
      <c r="AE142" s="586"/>
      <c r="AF142" s="586"/>
      <c r="AG142" s="586"/>
      <c r="AH142" s="586"/>
      <c r="AI142" s="586"/>
      <c r="AJ142" s="586"/>
      <c r="AK142" s="586"/>
      <c r="AL142" s="586"/>
      <c r="AM142" s="586"/>
      <c r="AN142" s="586"/>
      <c r="AO142" s="586"/>
      <c r="AP142" s="586"/>
      <c r="AQ142" s="586"/>
      <c r="AR142" s="586"/>
      <c r="AS142" s="586"/>
      <c r="AT142" s="586"/>
      <c r="AU142" s="586"/>
      <c r="AV142" s="586"/>
      <c r="AW142" s="586"/>
      <c r="AX142" s="586"/>
      <c r="AY142" s="586"/>
      <c r="AZ142" s="586"/>
      <c r="BA142" s="586"/>
      <c r="BB142" s="586"/>
      <c r="BC142" s="586"/>
    </row>
    <row r="143" spans="1:55" ht="15.75" customHeight="1">
      <c r="A143" s="58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6"/>
      <c r="P143" s="586"/>
      <c r="Q143" s="586"/>
      <c r="R143" s="586"/>
      <c r="S143" s="586"/>
      <c r="T143" s="586"/>
      <c r="U143" s="586"/>
      <c r="V143" s="586"/>
      <c r="W143" s="586"/>
      <c r="X143" s="586"/>
      <c r="Y143" s="586"/>
      <c r="Z143" s="586"/>
      <c r="AA143" s="586"/>
      <c r="AB143" s="586"/>
      <c r="AC143" s="586"/>
      <c r="AD143" s="586"/>
      <c r="AE143" s="586"/>
      <c r="AF143" s="586"/>
      <c r="AG143" s="586"/>
      <c r="AH143" s="586"/>
      <c r="AI143" s="586"/>
      <c r="AJ143" s="586"/>
      <c r="AK143" s="586"/>
      <c r="AL143" s="586"/>
      <c r="AM143" s="586"/>
      <c r="AN143" s="586"/>
      <c r="AO143" s="586"/>
      <c r="AP143" s="586"/>
      <c r="AQ143" s="586"/>
      <c r="AR143" s="586"/>
      <c r="AS143" s="586"/>
      <c r="AT143" s="586"/>
      <c r="AU143" s="586"/>
      <c r="AV143" s="586"/>
      <c r="AW143" s="586"/>
      <c r="AX143" s="586"/>
      <c r="AY143" s="586"/>
      <c r="AZ143" s="586"/>
      <c r="BA143" s="586"/>
      <c r="BB143" s="586"/>
      <c r="BC143" s="586"/>
    </row>
    <row r="144" spans="1:55" ht="15.75" customHeight="1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6"/>
      <c r="P144" s="586"/>
      <c r="Q144" s="586"/>
      <c r="R144" s="586"/>
      <c r="S144" s="586"/>
      <c r="T144" s="586"/>
      <c r="U144" s="586"/>
      <c r="V144" s="586"/>
      <c r="W144" s="586"/>
      <c r="X144" s="586"/>
      <c r="Y144" s="586"/>
      <c r="Z144" s="586"/>
      <c r="AA144" s="586"/>
      <c r="AB144" s="586"/>
      <c r="AC144" s="586"/>
      <c r="AD144" s="586"/>
      <c r="AE144" s="586"/>
      <c r="AF144" s="586"/>
      <c r="AG144" s="586"/>
      <c r="AH144" s="586"/>
      <c r="AI144" s="586"/>
      <c r="AJ144" s="586"/>
      <c r="AK144" s="586"/>
      <c r="AL144" s="586"/>
      <c r="AM144" s="586"/>
      <c r="AN144" s="586"/>
      <c r="AO144" s="586"/>
      <c r="AP144" s="586"/>
      <c r="AQ144" s="586"/>
      <c r="AR144" s="586"/>
      <c r="AS144" s="586"/>
      <c r="AT144" s="586"/>
      <c r="AU144" s="586"/>
      <c r="AV144" s="586"/>
      <c r="AW144" s="586"/>
      <c r="AX144" s="586"/>
      <c r="AY144" s="586"/>
      <c r="AZ144" s="586"/>
      <c r="BA144" s="586"/>
      <c r="BB144" s="586"/>
      <c r="BC144" s="586"/>
    </row>
    <row r="145" spans="1:55" ht="15.75" customHeight="1">
      <c r="A145" s="586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86"/>
      <c r="AB145" s="586"/>
      <c r="AC145" s="586"/>
      <c r="AD145" s="586"/>
      <c r="AE145" s="586"/>
      <c r="AF145" s="586"/>
      <c r="AG145" s="586"/>
      <c r="AH145" s="586"/>
      <c r="AI145" s="586"/>
      <c r="AJ145" s="586"/>
      <c r="AK145" s="586"/>
      <c r="AL145" s="586"/>
      <c r="AM145" s="586"/>
      <c r="AN145" s="586"/>
      <c r="AO145" s="586"/>
      <c r="AP145" s="586"/>
      <c r="AQ145" s="586"/>
      <c r="AR145" s="586"/>
      <c r="AS145" s="586"/>
      <c r="AT145" s="586"/>
      <c r="AU145" s="586"/>
      <c r="AV145" s="586"/>
      <c r="AW145" s="586"/>
      <c r="AX145" s="586"/>
      <c r="AY145" s="586"/>
      <c r="AZ145" s="586"/>
      <c r="BA145" s="586"/>
      <c r="BB145" s="586"/>
      <c r="BC145" s="586"/>
    </row>
    <row r="146" spans="1:55" ht="15.75" customHeight="1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86"/>
      <c r="AB146" s="586"/>
      <c r="AC146" s="586"/>
      <c r="AD146" s="586"/>
      <c r="AE146" s="586"/>
      <c r="AF146" s="586"/>
      <c r="AG146" s="586"/>
      <c r="AH146" s="586"/>
      <c r="AI146" s="586"/>
      <c r="AJ146" s="586"/>
      <c r="AK146" s="586"/>
      <c r="AL146" s="586"/>
      <c r="AM146" s="586"/>
      <c r="AN146" s="586"/>
      <c r="AO146" s="586"/>
      <c r="AP146" s="586"/>
      <c r="AQ146" s="586"/>
      <c r="AR146" s="586"/>
      <c r="AS146" s="586"/>
      <c r="AT146" s="586"/>
      <c r="AU146" s="586"/>
      <c r="AV146" s="586"/>
      <c r="AW146" s="586"/>
      <c r="AX146" s="586"/>
      <c r="AY146" s="586"/>
      <c r="AZ146" s="586"/>
      <c r="BA146" s="586"/>
      <c r="BB146" s="586"/>
      <c r="BC146" s="586"/>
    </row>
    <row r="147" spans="1:55" ht="15.75" customHeight="1">
      <c r="A147" s="586"/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86"/>
      <c r="AB147" s="586"/>
      <c r="AC147" s="586"/>
      <c r="AD147" s="586"/>
      <c r="AE147" s="586"/>
      <c r="AF147" s="586"/>
      <c r="AG147" s="586"/>
      <c r="AH147" s="586"/>
      <c r="AI147" s="586"/>
      <c r="AJ147" s="586"/>
      <c r="AK147" s="586"/>
      <c r="AL147" s="586"/>
      <c r="AM147" s="586"/>
      <c r="AN147" s="586"/>
      <c r="AO147" s="586"/>
      <c r="AP147" s="586"/>
      <c r="AQ147" s="586"/>
      <c r="AR147" s="586"/>
      <c r="AS147" s="586"/>
      <c r="AT147" s="586"/>
      <c r="AU147" s="586"/>
      <c r="AV147" s="586"/>
      <c r="AW147" s="586"/>
      <c r="AX147" s="586"/>
      <c r="AY147" s="586"/>
      <c r="AZ147" s="586"/>
      <c r="BA147" s="586"/>
      <c r="BB147" s="586"/>
      <c r="BC147" s="586"/>
    </row>
    <row r="148" spans="1:55" ht="15.75" customHeight="1">
      <c r="A148" s="58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86"/>
      <c r="AB148" s="586"/>
      <c r="AC148" s="586"/>
      <c r="AD148" s="586"/>
      <c r="AE148" s="586"/>
      <c r="AF148" s="586"/>
      <c r="AG148" s="586"/>
      <c r="AH148" s="586"/>
      <c r="AI148" s="586"/>
      <c r="AJ148" s="586"/>
      <c r="AK148" s="586"/>
      <c r="AL148" s="586"/>
      <c r="AM148" s="586"/>
      <c r="AN148" s="586"/>
      <c r="AO148" s="586"/>
      <c r="AP148" s="586"/>
      <c r="AQ148" s="586"/>
      <c r="AR148" s="586"/>
      <c r="AS148" s="586"/>
      <c r="AT148" s="586"/>
      <c r="AU148" s="586"/>
      <c r="AV148" s="586"/>
      <c r="AW148" s="586"/>
      <c r="AX148" s="586"/>
      <c r="AY148" s="586"/>
      <c r="AZ148" s="586"/>
      <c r="BA148" s="586"/>
      <c r="BB148" s="586"/>
      <c r="BC148" s="586"/>
    </row>
    <row r="149" spans="1:55" ht="15.75" customHeight="1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6"/>
      <c r="P149" s="586"/>
      <c r="Q149" s="586"/>
      <c r="R149" s="586"/>
      <c r="S149" s="586"/>
      <c r="T149" s="586"/>
      <c r="U149" s="586"/>
      <c r="V149" s="586"/>
      <c r="W149" s="586"/>
      <c r="X149" s="586"/>
      <c r="Y149" s="586"/>
      <c r="Z149" s="586"/>
      <c r="AA149" s="586"/>
      <c r="AB149" s="586"/>
      <c r="AC149" s="586"/>
      <c r="AD149" s="586"/>
      <c r="AE149" s="586"/>
      <c r="AF149" s="586"/>
      <c r="AG149" s="586"/>
      <c r="AH149" s="586"/>
      <c r="AI149" s="586"/>
      <c r="AJ149" s="586"/>
      <c r="AK149" s="586"/>
      <c r="AL149" s="586"/>
      <c r="AM149" s="586"/>
      <c r="AN149" s="586"/>
      <c r="AO149" s="586"/>
      <c r="AP149" s="586"/>
      <c r="AQ149" s="586"/>
      <c r="AR149" s="586"/>
      <c r="AS149" s="586"/>
      <c r="AT149" s="586"/>
      <c r="AU149" s="586"/>
      <c r="AV149" s="586"/>
      <c r="AW149" s="586"/>
      <c r="AX149" s="586"/>
      <c r="AY149" s="586"/>
      <c r="AZ149" s="586"/>
      <c r="BA149" s="586"/>
      <c r="BB149" s="586"/>
      <c r="BC149" s="586"/>
    </row>
    <row r="150" spans="1:55" ht="15.75" customHeight="1">
      <c r="A150" s="586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86"/>
      <c r="AB150" s="586"/>
      <c r="AC150" s="586"/>
      <c r="AD150" s="586"/>
      <c r="AE150" s="586"/>
      <c r="AF150" s="586"/>
      <c r="AG150" s="586"/>
      <c r="AH150" s="586"/>
      <c r="AI150" s="586"/>
      <c r="AJ150" s="586"/>
      <c r="AK150" s="586"/>
      <c r="AL150" s="586"/>
      <c r="AM150" s="586"/>
      <c r="AN150" s="586"/>
      <c r="AO150" s="586"/>
      <c r="AP150" s="586"/>
      <c r="AQ150" s="586"/>
      <c r="AR150" s="586"/>
      <c r="AS150" s="586"/>
      <c r="AT150" s="586"/>
      <c r="AU150" s="586"/>
      <c r="AV150" s="586"/>
      <c r="AW150" s="586"/>
      <c r="AX150" s="586"/>
      <c r="AY150" s="586"/>
      <c r="AZ150" s="586"/>
      <c r="BA150" s="586"/>
      <c r="BB150" s="586"/>
      <c r="BC150" s="586"/>
    </row>
    <row r="151" spans="1:55" ht="15.75" customHeight="1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6"/>
      <c r="P151" s="586"/>
      <c r="Q151" s="586"/>
      <c r="R151" s="586"/>
      <c r="S151" s="586"/>
      <c r="T151" s="586"/>
      <c r="U151" s="586"/>
      <c r="V151" s="586"/>
      <c r="W151" s="586"/>
      <c r="X151" s="586"/>
      <c r="Y151" s="586"/>
      <c r="Z151" s="586"/>
      <c r="AA151" s="586"/>
      <c r="AB151" s="586"/>
      <c r="AC151" s="586"/>
      <c r="AD151" s="586"/>
      <c r="AE151" s="586"/>
      <c r="AF151" s="586"/>
      <c r="AG151" s="586"/>
      <c r="AH151" s="586"/>
      <c r="AI151" s="586"/>
      <c r="AJ151" s="586"/>
      <c r="AK151" s="586"/>
      <c r="AL151" s="586"/>
      <c r="AM151" s="586"/>
      <c r="AN151" s="586"/>
      <c r="AO151" s="586"/>
      <c r="AP151" s="586"/>
      <c r="AQ151" s="586"/>
      <c r="AR151" s="586"/>
      <c r="AS151" s="586"/>
      <c r="AT151" s="586"/>
      <c r="AU151" s="586"/>
      <c r="AV151" s="586"/>
      <c r="AW151" s="586"/>
      <c r="AX151" s="586"/>
      <c r="AY151" s="586"/>
      <c r="AZ151" s="586"/>
      <c r="BA151" s="586"/>
      <c r="BB151" s="586"/>
      <c r="BC151" s="586"/>
    </row>
    <row r="152" spans="1:55" ht="15.75" customHeight="1">
      <c r="A152" s="586"/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86"/>
      <c r="AB152" s="586"/>
      <c r="AC152" s="586"/>
      <c r="AD152" s="586"/>
      <c r="AE152" s="586"/>
      <c r="AF152" s="586"/>
      <c r="AG152" s="586"/>
      <c r="AH152" s="586"/>
      <c r="AI152" s="586"/>
      <c r="AJ152" s="586"/>
      <c r="AK152" s="586"/>
      <c r="AL152" s="586"/>
      <c r="AM152" s="586"/>
      <c r="AN152" s="586"/>
      <c r="AO152" s="586"/>
      <c r="AP152" s="586"/>
      <c r="AQ152" s="586"/>
      <c r="AR152" s="586"/>
      <c r="AS152" s="586"/>
      <c r="AT152" s="586"/>
      <c r="AU152" s="586"/>
      <c r="AV152" s="586"/>
      <c r="AW152" s="586"/>
      <c r="AX152" s="586"/>
      <c r="AY152" s="586"/>
      <c r="AZ152" s="586"/>
      <c r="BA152" s="586"/>
      <c r="BB152" s="586"/>
      <c r="BC152" s="586"/>
    </row>
    <row r="153" spans="1:55" ht="15.75" customHeight="1">
      <c r="A153" s="586"/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86"/>
      <c r="AB153" s="586"/>
      <c r="AC153" s="586"/>
      <c r="AD153" s="586"/>
      <c r="AE153" s="586"/>
      <c r="AF153" s="586"/>
      <c r="AG153" s="586"/>
      <c r="AH153" s="586"/>
      <c r="AI153" s="586"/>
      <c r="AJ153" s="586"/>
      <c r="AK153" s="586"/>
      <c r="AL153" s="586"/>
      <c r="AM153" s="586"/>
      <c r="AN153" s="586"/>
      <c r="AO153" s="586"/>
      <c r="AP153" s="586"/>
      <c r="AQ153" s="586"/>
      <c r="AR153" s="586"/>
      <c r="AS153" s="586"/>
      <c r="AT153" s="586"/>
      <c r="AU153" s="586"/>
      <c r="AV153" s="586"/>
      <c r="AW153" s="586"/>
      <c r="AX153" s="586"/>
      <c r="AY153" s="586"/>
      <c r="AZ153" s="586"/>
      <c r="BA153" s="586"/>
      <c r="BB153" s="586"/>
      <c r="BC153" s="586"/>
    </row>
    <row r="154" spans="1:55" ht="15.75" customHeight="1">
      <c r="A154" s="58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6"/>
      <c r="P154" s="586"/>
      <c r="Q154" s="586"/>
      <c r="R154" s="586"/>
      <c r="S154" s="586"/>
      <c r="T154" s="586"/>
      <c r="U154" s="586"/>
      <c r="V154" s="586"/>
      <c r="W154" s="586"/>
      <c r="X154" s="586"/>
      <c r="Y154" s="586"/>
      <c r="Z154" s="586"/>
      <c r="AA154" s="586"/>
      <c r="AB154" s="586"/>
      <c r="AC154" s="586"/>
      <c r="AD154" s="586"/>
      <c r="AE154" s="586"/>
      <c r="AF154" s="586"/>
      <c r="AG154" s="586"/>
      <c r="AH154" s="586"/>
      <c r="AI154" s="586"/>
      <c r="AJ154" s="586"/>
      <c r="AK154" s="586"/>
      <c r="AL154" s="586"/>
      <c r="AM154" s="586"/>
      <c r="AN154" s="586"/>
      <c r="AO154" s="586"/>
      <c r="AP154" s="586"/>
      <c r="AQ154" s="586"/>
      <c r="AR154" s="586"/>
      <c r="AS154" s="586"/>
      <c r="AT154" s="586"/>
      <c r="AU154" s="586"/>
      <c r="AV154" s="586"/>
      <c r="AW154" s="586"/>
      <c r="AX154" s="586"/>
      <c r="AY154" s="586"/>
      <c r="AZ154" s="586"/>
      <c r="BA154" s="586"/>
      <c r="BB154" s="586"/>
      <c r="BC154" s="586"/>
    </row>
    <row r="155" spans="1:55" ht="15.75" customHeight="1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6"/>
      <c r="P155" s="586"/>
      <c r="Q155" s="586"/>
      <c r="R155" s="586"/>
      <c r="S155" s="586"/>
      <c r="T155" s="586"/>
      <c r="U155" s="586"/>
      <c r="V155" s="586"/>
      <c r="W155" s="586"/>
      <c r="X155" s="586"/>
      <c r="Y155" s="586"/>
      <c r="Z155" s="586"/>
      <c r="AA155" s="586"/>
      <c r="AB155" s="586"/>
      <c r="AC155" s="586"/>
      <c r="AD155" s="586"/>
      <c r="AE155" s="586"/>
      <c r="AF155" s="586"/>
      <c r="AG155" s="586"/>
      <c r="AH155" s="586"/>
      <c r="AI155" s="586"/>
      <c r="AJ155" s="586"/>
      <c r="AK155" s="586"/>
      <c r="AL155" s="586"/>
      <c r="AM155" s="586"/>
      <c r="AN155" s="586"/>
      <c r="AO155" s="586"/>
      <c r="AP155" s="586"/>
      <c r="AQ155" s="586"/>
      <c r="AR155" s="586"/>
      <c r="AS155" s="586"/>
      <c r="AT155" s="586"/>
      <c r="AU155" s="586"/>
      <c r="AV155" s="586"/>
      <c r="AW155" s="586"/>
      <c r="AX155" s="586"/>
      <c r="AY155" s="586"/>
      <c r="AZ155" s="586"/>
      <c r="BA155" s="586"/>
      <c r="BB155" s="586"/>
      <c r="BC155" s="586"/>
    </row>
    <row r="156" spans="1:55" ht="15.75" customHeight="1">
      <c r="A156" s="586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6"/>
      <c r="P156" s="586"/>
      <c r="Q156" s="586"/>
      <c r="R156" s="586"/>
      <c r="S156" s="586"/>
      <c r="T156" s="586"/>
      <c r="U156" s="586"/>
      <c r="V156" s="586"/>
      <c r="W156" s="586"/>
      <c r="X156" s="586"/>
      <c r="Y156" s="586"/>
      <c r="Z156" s="586"/>
      <c r="AA156" s="586"/>
      <c r="AB156" s="586"/>
      <c r="AC156" s="586"/>
      <c r="AD156" s="586"/>
      <c r="AE156" s="586"/>
      <c r="AF156" s="586"/>
      <c r="AG156" s="586"/>
      <c r="AH156" s="586"/>
      <c r="AI156" s="586"/>
      <c r="AJ156" s="586"/>
      <c r="AK156" s="586"/>
      <c r="AL156" s="586"/>
      <c r="AM156" s="586"/>
      <c r="AN156" s="586"/>
      <c r="AO156" s="586"/>
      <c r="AP156" s="586"/>
      <c r="AQ156" s="586"/>
      <c r="AR156" s="586"/>
      <c r="AS156" s="586"/>
      <c r="AT156" s="586"/>
      <c r="AU156" s="586"/>
      <c r="AV156" s="586"/>
      <c r="AW156" s="586"/>
      <c r="AX156" s="586"/>
      <c r="AY156" s="586"/>
      <c r="AZ156" s="586"/>
      <c r="BA156" s="586"/>
      <c r="BB156" s="586"/>
      <c r="BC156" s="586"/>
    </row>
    <row r="157" spans="1:55" ht="15.75" customHeight="1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86"/>
      <c r="AB157" s="586"/>
      <c r="AC157" s="586"/>
      <c r="AD157" s="586"/>
      <c r="AE157" s="586"/>
      <c r="AF157" s="586"/>
      <c r="AG157" s="586"/>
      <c r="AH157" s="586"/>
      <c r="AI157" s="586"/>
      <c r="AJ157" s="586"/>
      <c r="AK157" s="586"/>
      <c r="AL157" s="586"/>
      <c r="AM157" s="586"/>
      <c r="AN157" s="586"/>
      <c r="AO157" s="586"/>
      <c r="AP157" s="586"/>
      <c r="AQ157" s="586"/>
      <c r="AR157" s="586"/>
      <c r="AS157" s="586"/>
      <c r="AT157" s="586"/>
      <c r="AU157" s="586"/>
      <c r="AV157" s="586"/>
      <c r="AW157" s="586"/>
      <c r="AX157" s="586"/>
      <c r="AY157" s="586"/>
      <c r="AZ157" s="586"/>
      <c r="BA157" s="586"/>
      <c r="BB157" s="586"/>
      <c r="BC157" s="586"/>
    </row>
    <row r="158" spans="1:55" ht="15.75" customHeight="1">
      <c r="A158" s="586"/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86"/>
      <c r="AB158" s="586"/>
      <c r="AC158" s="586"/>
      <c r="AD158" s="586"/>
      <c r="AE158" s="586"/>
      <c r="AF158" s="586"/>
      <c r="AG158" s="586"/>
      <c r="AH158" s="586"/>
      <c r="AI158" s="586"/>
      <c r="AJ158" s="586"/>
      <c r="AK158" s="586"/>
      <c r="AL158" s="586"/>
      <c r="AM158" s="586"/>
      <c r="AN158" s="586"/>
      <c r="AO158" s="586"/>
      <c r="AP158" s="586"/>
      <c r="AQ158" s="586"/>
      <c r="AR158" s="586"/>
      <c r="AS158" s="586"/>
      <c r="AT158" s="586"/>
      <c r="AU158" s="586"/>
      <c r="AV158" s="586"/>
      <c r="AW158" s="586"/>
      <c r="AX158" s="586"/>
      <c r="AY158" s="586"/>
      <c r="AZ158" s="586"/>
      <c r="BA158" s="586"/>
      <c r="BB158" s="586"/>
      <c r="BC158" s="586"/>
    </row>
    <row r="159" spans="1:55" ht="15.75" customHeight="1">
      <c r="A159" s="586"/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86"/>
      <c r="AB159" s="586"/>
      <c r="AC159" s="586"/>
      <c r="AD159" s="586"/>
      <c r="AE159" s="586"/>
      <c r="AF159" s="586"/>
      <c r="AG159" s="586"/>
      <c r="AH159" s="586"/>
      <c r="AI159" s="586"/>
      <c r="AJ159" s="586"/>
      <c r="AK159" s="586"/>
      <c r="AL159" s="586"/>
      <c r="AM159" s="586"/>
      <c r="AN159" s="586"/>
      <c r="AO159" s="586"/>
      <c r="AP159" s="586"/>
      <c r="AQ159" s="586"/>
      <c r="AR159" s="586"/>
      <c r="AS159" s="586"/>
      <c r="AT159" s="586"/>
      <c r="AU159" s="586"/>
      <c r="AV159" s="586"/>
      <c r="AW159" s="586"/>
      <c r="AX159" s="586"/>
      <c r="AY159" s="586"/>
      <c r="AZ159" s="586"/>
      <c r="BA159" s="586"/>
      <c r="BB159" s="586"/>
      <c r="BC159" s="586"/>
    </row>
    <row r="160" spans="1:55" ht="15.75" customHeight="1">
      <c r="A160" s="58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86"/>
      <c r="AB160" s="586"/>
      <c r="AC160" s="586"/>
      <c r="AD160" s="586"/>
      <c r="AE160" s="586"/>
      <c r="AF160" s="586"/>
      <c r="AG160" s="586"/>
      <c r="AH160" s="586"/>
      <c r="AI160" s="586"/>
      <c r="AJ160" s="586"/>
      <c r="AK160" s="586"/>
      <c r="AL160" s="586"/>
      <c r="AM160" s="586"/>
      <c r="AN160" s="586"/>
      <c r="AO160" s="586"/>
      <c r="AP160" s="586"/>
      <c r="AQ160" s="586"/>
      <c r="AR160" s="586"/>
      <c r="AS160" s="586"/>
      <c r="AT160" s="586"/>
      <c r="AU160" s="586"/>
      <c r="AV160" s="586"/>
      <c r="AW160" s="586"/>
      <c r="AX160" s="586"/>
      <c r="AY160" s="586"/>
      <c r="AZ160" s="586"/>
      <c r="BA160" s="586"/>
      <c r="BB160" s="586"/>
      <c r="BC160" s="586"/>
    </row>
    <row r="161" spans="1:55" ht="15.75" customHeight="1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6"/>
      <c r="P161" s="586"/>
      <c r="Q161" s="586"/>
      <c r="R161" s="586"/>
      <c r="S161" s="586"/>
      <c r="T161" s="586"/>
      <c r="U161" s="586"/>
      <c r="V161" s="586"/>
      <c r="W161" s="586"/>
      <c r="X161" s="586"/>
      <c r="Y161" s="586"/>
      <c r="Z161" s="586"/>
      <c r="AA161" s="586"/>
      <c r="AB161" s="586"/>
      <c r="AC161" s="586"/>
      <c r="AD161" s="586"/>
      <c r="AE161" s="586"/>
      <c r="AF161" s="586"/>
      <c r="AG161" s="586"/>
      <c r="AH161" s="586"/>
      <c r="AI161" s="586"/>
      <c r="AJ161" s="586"/>
      <c r="AK161" s="586"/>
      <c r="AL161" s="586"/>
      <c r="AM161" s="586"/>
      <c r="AN161" s="586"/>
      <c r="AO161" s="586"/>
      <c r="AP161" s="586"/>
      <c r="AQ161" s="586"/>
      <c r="AR161" s="586"/>
      <c r="AS161" s="586"/>
      <c r="AT161" s="586"/>
      <c r="AU161" s="586"/>
      <c r="AV161" s="586"/>
      <c r="AW161" s="586"/>
      <c r="AX161" s="586"/>
      <c r="AY161" s="586"/>
      <c r="AZ161" s="586"/>
      <c r="BA161" s="586"/>
      <c r="BB161" s="586"/>
      <c r="BC161" s="586"/>
    </row>
    <row r="162" spans="1:55" ht="15.75" customHeight="1">
      <c r="A162" s="586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86"/>
      <c r="AB162" s="586"/>
      <c r="AC162" s="586"/>
      <c r="AD162" s="586"/>
      <c r="AE162" s="586"/>
      <c r="AF162" s="586"/>
      <c r="AG162" s="586"/>
      <c r="AH162" s="586"/>
      <c r="AI162" s="586"/>
      <c r="AJ162" s="586"/>
      <c r="AK162" s="586"/>
      <c r="AL162" s="586"/>
      <c r="AM162" s="586"/>
      <c r="AN162" s="586"/>
      <c r="AO162" s="586"/>
      <c r="AP162" s="586"/>
      <c r="AQ162" s="586"/>
      <c r="AR162" s="586"/>
      <c r="AS162" s="586"/>
      <c r="AT162" s="586"/>
      <c r="AU162" s="586"/>
      <c r="AV162" s="586"/>
      <c r="AW162" s="586"/>
      <c r="AX162" s="586"/>
      <c r="AY162" s="586"/>
      <c r="AZ162" s="586"/>
      <c r="BA162" s="586"/>
      <c r="BB162" s="586"/>
      <c r="BC162" s="586"/>
    </row>
    <row r="163" spans="1:55" ht="15.75" customHeight="1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6"/>
      <c r="P163" s="586"/>
      <c r="Q163" s="586"/>
      <c r="R163" s="586"/>
      <c r="S163" s="586"/>
      <c r="T163" s="586"/>
      <c r="U163" s="586"/>
      <c r="V163" s="586"/>
      <c r="W163" s="586"/>
      <c r="X163" s="586"/>
      <c r="Y163" s="586"/>
      <c r="Z163" s="586"/>
      <c r="AA163" s="586"/>
      <c r="AB163" s="586"/>
      <c r="AC163" s="586"/>
      <c r="AD163" s="586"/>
      <c r="AE163" s="586"/>
      <c r="AF163" s="586"/>
      <c r="AG163" s="586"/>
      <c r="AH163" s="586"/>
      <c r="AI163" s="586"/>
      <c r="AJ163" s="586"/>
      <c r="AK163" s="586"/>
      <c r="AL163" s="586"/>
      <c r="AM163" s="586"/>
      <c r="AN163" s="586"/>
      <c r="AO163" s="586"/>
      <c r="AP163" s="586"/>
      <c r="AQ163" s="586"/>
      <c r="AR163" s="586"/>
      <c r="AS163" s="586"/>
      <c r="AT163" s="586"/>
      <c r="AU163" s="586"/>
      <c r="AV163" s="586"/>
      <c r="AW163" s="586"/>
      <c r="AX163" s="586"/>
      <c r="AY163" s="586"/>
      <c r="AZ163" s="586"/>
      <c r="BA163" s="586"/>
      <c r="BB163" s="586"/>
      <c r="BC163" s="586"/>
    </row>
    <row r="164" spans="1:55" ht="15.75" customHeight="1">
      <c r="A164" s="586"/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86"/>
      <c r="AB164" s="586"/>
      <c r="AC164" s="586"/>
      <c r="AD164" s="586"/>
      <c r="AE164" s="586"/>
      <c r="AF164" s="586"/>
      <c r="AG164" s="586"/>
      <c r="AH164" s="586"/>
      <c r="AI164" s="586"/>
      <c r="AJ164" s="586"/>
      <c r="AK164" s="586"/>
      <c r="AL164" s="586"/>
      <c r="AM164" s="586"/>
      <c r="AN164" s="586"/>
      <c r="AO164" s="586"/>
      <c r="AP164" s="586"/>
      <c r="AQ164" s="586"/>
      <c r="AR164" s="586"/>
      <c r="AS164" s="586"/>
      <c r="AT164" s="586"/>
      <c r="AU164" s="586"/>
      <c r="AV164" s="586"/>
      <c r="AW164" s="586"/>
      <c r="AX164" s="586"/>
      <c r="AY164" s="586"/>
      <c r="AZ164" s="586"/>
      <c r="BA164" s="586"/>
      <c r="BB164" s="586"/>
      <c r="BC164" s="586"/>
    </row>
    <row r="165" spans="1:55" ht="15.75" customHeight="1">
      <c r="A165" s="586"/>
      <c r="B165" s="586"/>
      <c r="C165" s="586"/>
      <c r="D165" s="586"/>
      <c r="E165" s="586"/>
      <c r="F165" s="586"/>
      <c r="G165" s="586"/>
      <c r="H165" s="586"/>
      <c r="I165" s="586"/>
      <c r="J165" s="586"/>
      <c r="K165" s="586"/>
      <c r="L165" s="586"/>
      <c r="M165" s="586"/>
      <c r="N165" s="586"/>
      <c r="O165" s="586"/>
      <c r="P165" s="586"/>
      <c r="Q165" s="586"/>
      <c r="R165" s="586"/>
      <c r="S165" s="586"/>
      <c r="T165" s="586"/>
      <c r="U165" s="586"/>
      <c r="V165" s="586"/>
      <c r="W165" s="586"/>
      <c r="X165" s="586"/>
      <c r="Y165" s="586"/>
      <c r="Z165" s="586"/>
      <c r="AA165" s="586"/>
      <c r="AB165" s="586"/>
      <c r="AC165" s="586"/>
      <c r="AD165" s="586"/>
      <c r="AE165" s="586"/>
      <c r="AF165" s="586"/>
      <c r="AG165" s="586"/>
      <c r="AH165" s="586"/>
      <c r="AI165" s="586"/>
      <c r="AJ165" s="586"/>
      <c r="AK165" s="586"/>
      <c r="AL165" s="586"/>
      <c r="AM165" s="586"/>
      <c r="AN165" s="586"/>
      <c r="AO165" s="586"/>
      <c r="AP165" s="586"/>
      <c r="AQ165" s="586"/>
      <c r="AR165" s="586"/>
      <c r="AS165" s="586"/>
      <c r="AT165" s="586"/>
      <c r="AU165" s="586"/>
      <c r="AV165" s="586"/>
      <c r="AW165" s="586"/>
      <c r="AX165" s="586"/>
      <c r="AY165" s="586"/>
      <c r="AZ165" s="586"/>
      <c r="BA165" s="586"/>
      <c r="BB165" s="586"/>
      <c r="BC165" s="586"/>
    </row>
    <row r="166" spans="1:55" ht="15.75" customHeight="1">
      <c r="A166" s="586"/>
      <c r="B166" s="586"/>
      <c r="C166" s="586"/>
      <c r="D166" s="586"/>
      <c r="E166" s="586"/>
      <c r="F166" s="586"/>
      <c r="G166" s="586"/>
      <c r="H166" s="586"/>
      <c r="I166" s="586"/>
      <c r="J166" s="586"/>
      <c r="K166" s="586"/>
      <c r="L166" s="586"/>
      <c r="M166" s="586"/>
      <c r="N166" s="586"/>
      <c r="O166" s="586"/>
      <c r="P166" s="586"/>
      <c r="Q166" s="586"/>
      <c r="R166" s="586"/>
      <c r="S166" s="586"/>
      <c r="T166" s="586"/>
      <c r="U166" s="586"/>
      <c r="V166" s="586"/>
      <c r="W166" s="586"/>
      <c r="X166" s="586"/>
      <c r="Y166" s="586"/>
      <c r="Z166" s="586"/>
      <c r="AA166" s="586"/>
      <c r="AB166" s="586"/>
      <c r="AC166" s="586"/>
      <c r="AD166" s="586"/>
      <c r="AE166" s="586"/>
      <c r="AF166" s="586"/>
      <c r="AG166" s="586"/>
      <c r="AH166" s="586"/>
      <c r="AI166" s="586"/>
      <c r="AJ166" s="586"/>
      <c r="AK166" s="586"/>
      <c r="AL166" s="586"/>
      <c r="AM166" s="586"/>
      <c r="AN166" s="586"/>
      <c r="AO166" s="586"/>
      <c r="AP166" s="586"/>
      <c r="AQ166" s="586"/>
      <c r="AR166" s="586"/>
      <c r="AS166" s="586"/>
      <c r="AT166" s="586"/>
      <c r="AU166" s="586"/>
      <c r="AV166" s="586"/>
      <c r="AW166" s="586"/>
      <c r="AX166" s="586"/>
      <c r="AY166" s="586"/>
      <c r="AZ166" s="586"/>
      <c r="BA166" s="586"/>
      <c r="BB166" s="586"/>
      <c r="BC166" s="586"/>
    </row>
    <row r="167" spans="1:55" ht="15.75" customHeight="1">
      <c r="A167" s="586"/>
      <c r="B167" s="586"/>
      <c r="C167" s="586"/>
      <c r="D167" s="586"/>
      <c r="E167" s="586"/>
      <c r="F167" s="586"/>
      <c r="G167" s="586"/>
      <c r="H167" s="586"/>
      <c r="I167" s="586"/>
      <c r="J167" s="586"/>
      <c r="K167" s="586"/>
      <c r="L167" s="586"/>
      <c r="M167" s="586"/>
      <c r="N167" s="586"/>
      <c r="O167" s="586"/>
      <c r="P167" s="586"/>
      <c r="Q167" s="586"/>
      <c r="R167" s="586"/>
      <c r="S167" s="586"/>
      <c r="T167" s="586"/>
      <c r="U167" s="586"/>
      <c r="V167" s="586"/>
      <c r="W167" s="586"/>
      <c r="X167" s="586"/>
      <c r="Y167" s="586"/>
      <c r="Z167" s="586"/>
      <c r="AA167" s="586"/>
      <c r="AB167" s="586"/>
      <c r="AC167" s="586"/>
      <c r="AD167" s="586"/>
      <c r="AE167" s="586"/>
      <c r="AF167" s="586"/>
      <c r="AG167" s="586"/>
      <c r="AH167" s="586"/>
      <c r="AI167" s="586"/>
      <c r="AJ167" s="586"/>
      <c r="AK167" s="586"/>
      <c r="AL167" s="586"/>
      <c r="AM167" s="586"/>
      <c r="AN167" s="586"/>
      <c r="AO167" s="586"/>
      <c r="AP167" s="586"/>
      <c r="AQ167" s="586"/>
      <c r="AR167" s="586"/>
      <c r="AS167" s="586"/>
      <c r="AT167" s="586"/>
      <c r="AU167" s="586"/>
      <c r="AV167" s="586"/>
      <c r="AW167" s="586"/>
      <c r="AX167" s="586"/>
      <c r="AY167" s="586"/>
      <c r="AZ167" s="586"/>
      <c r="BA167" s="586"/>
      <c r="BB167" s="586"/>
      <c r="BC167" s="586"/>
    </row>
    <row r="168" spans="1:55" ht="15.75" customHeight="1">
      <c r="A168" s="586"/>
      <c r="B168" s="586"/>
      <c r="C168" s="586"/>
      <c r="D168" s="586"/>
      <c r="E168" s="586"/>
      <c r="F168" s="586"/>
      <c r="G168" s="586"/>
      <c r="H168" s="586"/>
      <c r="I168" s="586"/>
      <c r="J168" s="586"/>
      <c r="K168" s="586"/>
      <c r="L168" s="586"/>
      <c r="M168" s="586"/>
      <c r="N168" s="586"/>
      <c r="O168" s="586"/>
      <c r="P168" s="586"/>
      <c r="Q168" s="586"/>
      <c r="R168" s="586"/>
      <c r="S168" s="586"/>
      <c r="T168" s="586"/>
      <c r="U168" s="586"/>
      <c r="V168" s="586"/>
      <c r="W168" s="586"/>
      <c r="X168" s="586"/>
      <c r="Y168" s="586"/>
      <c r="Z168" s="586"/>
      <c r="AA168" s="586"/>
      <c r="AB168" s="586"/>
      <c r="AC168" s="586"/>
      <c r="AD168" s="586"/>
      <c r="AE168" s="586"/>
      <c r="AF168" s="586"/>
      <c r="AG168" s="586"/>
      <c r="AH168" s="586"/>
      <c r="AI168" s="586"/>
      <c r="AJ168" s="586"/>
      <c r="AK168" s="586"/>
      <c r="AL168" s="586"/>
      <c r="AM168" s="586"/>
      <c r="AN168" s="586"/>
      <c r="AO168" s="586"/>
      <c r="AP168" s="586"/>
      <c r="AQ168" s="586"/>
      <c r="AR168" s="586"/>
      <c r="AS168" s="586"/>
      <c r="AT168" s="586"/>
      <c r="AU168" s="586"/>
      <c r="AV168" s="586"/>
      <c r="AW168" s="586"/>
      <c r="AX168" s="586"/>
      <c r="AY168" s="586"/>
      <c r="AZ168" s="586"/>
      <c r="BA168" s="586"/>
      <c r="BB168" s="586"/>
      <c r="BC168" s="586"/>
    </row>
    <row r="169" spans="1:55" ht="15.75" customHeight="1">
      <c r="A169" s="586"/>
      <c r="B169" s="586"/>
      <c r="C169" s="586"/>
      <c r="D169" s="586"/>
      <c r="E169" s="586"/>
      <c r="F169" s="586"/>
      <c r="G169" s="586"/>
      <c r="H169" s="586"/>
      <c r="I169" s="586"/>
      <c r="J169" s="586"/>
      <c r="K169" s="586"/>
      <c r="L169" s="586"/>
      <c r="M169" s="586"/>
      <c r="N169" s="586"/>
      <c r="O169" s="586"/>
      <c r="P169" s="586"/>
      <c r="Q169" s="586"/>
      <c r="R169" s="586"/>
      <c r="S169" s="586"/>
      <c r="T169" s="586"/>
      <c r="U169" s="586"/>
      <c r="V169" s="586"/>
      <c r="W169" s="586"/>
      <c r="X169" s="586"/>
      <c r="Y169" s="586"/>
      <c r="Z169" s="586"/>
      <c r="AA169" s="586"/>
      <c r="AB169" s="586"/>
      <c r="AC169" s="586"/>
      <c r="AD169" s="586"/>
      <c r="AE169" s="586"/>
      <c r="AF169" s="586"/>
      <c r="AG169" s="586"/>
      <c r="AH169" s="586"/>
      <c r="AI169" s="586"/>
      <c r="AJ169" s="586"/>
      <c r="AK169" s="586"/>
      <c r="AL169" s="586"/>
      <c r="AM169" s="586"/>
      <c r="AN169" s="586"/>
      <c r="AO169" s="586"/>
      <c r="AP169" s="586"/>
      <c r="AQ169" s="586"/>
      <c r="AR169" s="586"/>
      <c r="AS169" s="586"/>
      <c r="AT169" s="586"/>
      <c r="AU169" s="586"/>
      <c r="AV169" s="586"/>
      <c r="AW169" s="586"/>
      <c r="AX169" s="586"/>
      <c r="AY169" s="586"/>
      <c r="AZ169" s="586"/>
      <c r="BA169" s="586"/>
      <c r="BB169" s="586"/>
      <c r="BC169" s="586"/>
    </row>
    <row r="170" spans="1:55" ht="15.75" customHeight="1">
      <c r="A170" s="586"/>
      <c r="B170" s="586"/>
      <c r="C170" s="586"/>
      <c r="D170" s="586"/>
      <c r="E170" s="586"/>
      <c r="F170" s="586"/>
      <c r="G170" s="586"/>
      <c r="H170" s="586"/>
      <c r="I170" s="586"/>
      <c r="J170" s="586"/>
      <c r="K170" s="586"/>
      <c r="L170" s="586"/>
      <c r="M170" s="586"/>
      <c r="N170" s="586"/>
      <c r="O170" s="586"/>
      <c r="P170" s="586"/>
      <c r="Q170" s="586"/>
      <c r="R170" s="586"/>
      <c r="S170" s="586"/>
      <c r="T170" s="586"/>
      <c r="U170" s="586"/>
      <c r="V170" s="586"/>
      <c r="W170" s="586"/>
      <c r="X170" s="586"/>
      <c r="Y170" s="586"/>
      <c r="Z170" s="586"/>
      <c r="AA170" s="586"/>
      <c r="AB170" s="586"/>
      <c r="AC170" s="586"/>
      <c r="AD170" s="586"/>
      <c r="AE170" s="586"/>
      <c r="AF170" s="586"/>
      <c r="AG170" s="586"/>
      <c r="AH170" s="586"/>
      <c r="AI170" s="586"/>
      <c r="AJ170" s="586"/>
      <c r="AK170" s="586"/>
      <c r="AL170" s="586"/>
      <c r="AM170" s="586"/>
      <c r="AN170" s="586"/>
      <c r="AO170" s="586"/>
      <c r="AP170" s="586"/>
      <c r="AQ170" s="586"/>
      <c r="AR170" s="586"/>
      <c r="AS170" s="586"/>
      <c r="AT170" s="586"/>
      <c r="AU170" s="586"/>
      <c r="AV170" s="586"/>
      <c r="AW170" s="586"/>
      <c r="AX170" s="586"/>
      <c r="AY170" s="586"/>
      <c r="AZ170" s="586"/>
      <c r="BA170" s="586"/>
      <c r="BB170" s="586"/>
      <c r="BC170" s="586"/>
    </row>
    <row r="171" spans="1:55" ht="15.75" customHeight="1">
      <c r="A171" s="586"/>
      <c r="B171" s="586"/>
      <c r="C171" s="586"/>
      <c r="D171" s="586"/>
      <c r="E171" s="586"/>
      <c r="F171" s="586"/>
      <c r="G171" s="586"/>
      <c r="H171" s="586"/>
      <c r="I171" s="586"/>
      <c r="J171" s="586"/>
      <c r="K171" s="586"/>
      <c r="L171" s="586"/>
      <c r="M171" s="586"/>
      <c r="N171" s="586"/>
      <c r="O171" s="586"/>
      <c r="P171" s="586"/>
      <c r="Q171" s="586"/>
      <c r="R171" s="586"/>
      <c r="S171" s="586"/>
      <c r="T171" s="586"/>
      <c r="U171" s="586"/>
      <c r="V171" s="586"/>
      <c r="W171" s="586"/>
      <c r="X171" s="586"/>
      <c r="Y171" s="586"/>
      <c r="Z171" s="586"/>
      <c r="AA171" s="586"/>
      <c r="AB171" s="586"/>
      <c r="AC171" s="586"/>
      <c r="AD171" s="586"/>
      <c r="AE171" s="586"/>
      <c r="AF171" s="586"/>
      <c r="AG171" s="586"/>
      <c r="AH171" s="586"/>
      <c r="AI171" s="586"/>
      <c r="AJ171" s="586"/>
      <c r="AK171" s="586"/>
      <c r="AL171" s="586"/>
      <c r="AM171" s="586"/>
      <c r="AN171" s="586"/>
      <c r="AO171" s="586"/>
      <c r="AP171" s="586"/>
      <c r="AQ171" s="586"/>
      <c r="AR171" s="586"/>
      <c r="AS171" s="586"/>
      <c r="AT171" s="586"/>
      <c r="AU171" s="586"/>
      <c r="AV171" s="586"/>
      <c r="AW171" s="586"/>
      <c r="AX171" s="586"/>
      <c r="AY171" s="586"/>
      <c r="AZ171" s="586"/>
      <c r="BA171" s="586"/>
      <c r="BB171" s="586"/>
      <c r="BC171" s="586"/>
    </row>
    <row r="172" spans="1:55" ht="15.75" customHeight="1">
      <c r="A172" s="58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6"/>
      <c r="P172" s="586"/>
      <c r="Q172" s="586"/>
      <c r="R172" s="586"/>
      <c r="S172" s="586"/>
      <c r="T172" s="586"/>
      <c r="U172" s="586"/>
      <c r="V172" s="586"/>
      <c r="W172" s="586"/>
      <c r="X172" s="586"/>
      <c r="Y172" s="586"/>
      <c r="Z172" s="586"/>
      <c r="AA172" s="586"/>
      <c r="AB172" s="586"/>
      <c r="AC172" s="586"/>
      <c r="AD172" s="586"/>
      <c r="AE172" s="586"/>
      <c r="AF172" s="586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  <c r="AS172" s="586"/>
      <c r="AT172" s="586"/>
      <c r="AU172" s="586"/>
      <c r="AV172" s="586"/>
      <c r="AW172" s="586"/>
      <c r="AX172" s="586"/>
      <c r="AY172" s="586"/>
      <c r="AZ172" s="586"/>
      <c r="BA172" s="586"/>
      <c r="BB172" s="586"/>
      <c r="BC172" s="586"/>
    </row>
    <row r="173" spans="1:55" ht="15.75" customHeight="1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  <c r="Q173" s="586"/>
      <c r="R173" s="586"/>
      <c r="S173" s="586"/>
      <c r="T173" s="586"/>
      <c r="U173" s="586"/>
      <c r="V173" s="586"/>
      <c r="W173" s="586"/>
      <c r="X173" s="586"/>
      <c r="Y173" s="586"/>
      <c r="Z173" s="586"/>
      <c r="AA173" s="586"/>
      <c r="AB173" s="586"/>
      <c r="AC173" s="586"/>
      <c r="AD173" s="586"/>
      <c r="AE173" s="586"/>
      <c r="AF173" s="586"/>
      <c r="AG173" s="586"/>
      <c r="AH173" s="586"/>
      <c r="AI173" s="586"/>
      <c r="AJ173" s="586"/>
      <c r="AK173" s="586"/>
      <c r="AL173" s="586"/>
      <c r="AM173" s="586"/>
      <c r="AN173" s="586"/>
      <c r="AO173" s="586"/>
      <c r="AP173" s="586"/>
      <c r="AQ173" s="586"/>
      <c r="AR173" s="586"/>
      <c r="AS173" s="586"/>
      <c r="AT173" s="586"/>
      <c r="AU173" s="586"/>
      <c r="AV173" s="586"/>
      <c r="AW173" s="586"/>
      <c r="AX173" s="586"/>
      <c r="AY173" s="586"/>
      <c r="AZ173" s="586"/>
      <c r="BA173" s="586"/>
      <c r="BB173" s="586"/>
      <c r="BC173" s="586"/>
    </row>
    <row r="174" spans="1:55" ht="15.75" customHeight="1">
      <c r="A174" s="586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86"/>
      <c r="AB174" s="586"/>
      <c r="AC174" s="586"/>
      <c r="AD174" s="586"/>
      <c r="AE174" s="586"/>
      <c r="AF174" s="586"/>
      <c r="AG174" s="586"/>
      <c r="AH174" s="586"/>
      <c r="AI174" s="586"/>
      <c r="AJ174" s="586"/>
      <c r="AK174" s="586"/>
      <c r="AL174" s="586"/>
      <c r="AM174" s="586"/>
      <c r="AN174" s="586"/>
      <c r="AO174" s="586"/>
      <c r="AP174" s="586"/>
      <c r="AQ174" s="586"/>
      <c r="AR174" s="586"/>
      <c r="AS174" s="586"/>
      <c r="AT174" s="586"/>
      <c r="AU174" s="586"/>
      <c r="AV174" s="586"/>
      <c r="AW174" s="586"/>
      <c r="AX174" s="586"/>
      <c r="AY174" s="586"/>
      <c r="AZ174" s="586"/>
      <c r="BA174" s="586"/>
      <c r="BB174" s="586"/>
      <c r="BC174" s="586"/>
    </row>
    <row r="175" spans="1:55" ht="15.75" customHeight="1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  <c r="Q175" s="586"/>
      <c r="R175" s="586"/>
      <c r="S175" s="586"/>
      <c r="T175" s="586"/>
      <c r="U175" s="586"/>
      <c r="V175" s="586"/>
      <c r="W175" s="586"/>
      <c r="X175" s="586"/>
      <c r="Y175" s="586"/>
      <c r="Z175" s="586"/>
      <c r="AA175" s="586"/>
      <c r="AB175" s="586"/>
      <c r="AC175" s="586"/>
      <c r="AD175" s="586"/>
      <c r="AE175" s="586"/>
      <c r="AF175" s="586"/>
      <c r="AG175" s="586"/>
      <c r="AH175" s="586"/>
      <c r="AI175" s="586"/>
      <c r="AJ175" s="586"/>
      <c r="AK175" s="586"/>
      <c r="AL175" s="586"/>
      <c r="AM175" s="586"/>
      <c r="AN175" s="586"/>
      <c r="AO175" s="586"/>
      <c r="AP175" s="586"/>
      <c r="AQ175" s="586"/>
      <c r="AR175" s="586"/>
      <c r="AS175" s="586"/>
      <c r="AT175" s="586"/>
      <c r="AU175" s="586"/>
      <c r="AV175" s="586"/>
      <c r="AW175" s="586"/>
      <c r="AX175" s="586"/>
      <c r="AY175" s="586"/>
      <c r="AZ175" s="586"/>
      <c r="BA175" s="586"/>
      <c r="BB175" s="586"/>
      <c r="BC175" s="586"/>
    </row>
    <row r="176" spans="1:55" ht="15.75" customHeight="1">
      <c r="A176" s="586"/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86"/>
      <c r="AB176" s="586"/>
      <c r="AC176" s="586"/>
      <c r="AD176" s="586"/>
      <c r="AE176" s="586"/>
      <c r="AF176" s="586"/>
      <c r="AG176" s="586"/>
      <c r="AH176" s="586"/>
      <c r="AI176" s="586"/>
      <c r="AJ176" s="586"/>
      <c r="AK176" s="586"/>
      <c r="AL176" s="586"/>
      <c r="AM176" s="586"/>
      <c r="AN176" s="586"/>
      <c r="AO176" s="586"/>
      <c r="AP176" s="586"/>
      <c r="AQ176" s="586"/>
      <c r="AR176" s="586"/>
      <c r="AS176" s="586"/>
      <c r="AT176" s="586"/>
      <c r="AU176" s="586"/>
      <c r="AV176" s="586"/>
      <c r="AW176" s="586"/>
      <c r="AX176" s="586"/>
      <c r="AY176" s="586"/>
      <c r="AZ176" s="586"/>
      <c r="BA176" s="586"/>
      <c r="BB176" s="586"/>
      <c r="BC176" s="586"/>
    </row>
    <row r="177" spans="1:55" ht="15.75" customHeight="1">
      <c r="A177" s="586"/>
      <c r="B177" s="586"/>
      <c r="C177" s="586"/>
      <c r="D177" s="586"/>
      <c r="E177" s="586"/>
      <c r="F177" s="586"/>
      <c r="G177" s="586"/>
      <c r="H177" s="586"/>
      <c r="I177" s="586"/>
      <c r="J177" s="586"/>
      <c r="K177" s="586"/>
      <c r="L177" s="586"/>
      <c r="M177" s="586"/>
      <c r="N177" s="586"/>
      <c r="O177" s="586"/>
      <c r="P177" s="586"/>
      <c r="Q177" s="586"/>
      <c r="R177" s="586"/>
      <c r="S177" s="586"/>
      <c r="T177" s="586"/>
      <c r="U177" s="586"/>
      <c r="V177" s="586"/>
      <c r="W177" s="586"/>
      <c r="X177" s="586"/>
      <c r="Y177" s="586"/>
      <c r="Z177" s="586"/>
      <c r="AA177" s="586"/>
      <c r="AB177" s="586"/>
      <c r="AC177" s="586"/>
      <c r="AD177" s="586"/>
      <c r="AE177" s="586"/>
      <c r="AF177" s="586"/>
      <c r="AG177" s="586"/>
      <c r="AH177" s="586"/>
      <c r="AI177" s="586"/>
      <c r="AJ177" s="586"/>
      <c r="AK177" s="586"/>
      <c r="AL177" s="586"/>
      <c r="AM177" s="586"/>
      <c r="AN177" s="586"/>
      <c r="AO177" s="586"/>
      <c r="AP177" s="586"/>
      <c r="AQ177" s="586"/>
      <c r="AR177" s="586"/>
      <c r="AS177" s="586"/>
      <c r="AT177" s="586"/>
      <c r="AU177" s="586"/>
      <c r="AV177" s="586"/>
      <c r="AW177" s="586"/>
      <c r="AX177" s="586"/>
      <c r="AY177" s="586"/>
      <c r="AZ177" s="586"/>
      <c r="BA177" s="586"/>
      <c r="BB177" s="586"/>
      <c r="BC177" s="586"/>
    </row>
    <row r="178" spans="1:55" ht="15.75" customHeight="1">
      <c r="A178" s="58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6"/>
      <c r="P178" s="586"/>
      <c r="Q178" s="586"/>
      <c r="R178" s="586"/>
      <c r="S178" s="586"/>
      <c r="T178" s="586"/>
      <c r="U178" s="586"/>
      <c r="V178" s="586"/>
      <c r="W178" s="586"/>
      <c r="X178" s="586"/>
      <c r="Y178" s="586"/>
      <c r="Z178" s="586"/>
      <c r="AA178" s="586"/>
      <c r="AB178" s="586"/>
      <c r="AC178" s="586"/>
      <c r="AD178" s="586"/>
      <c r="AE178" s="586"/>
      <c r="AF178" s="586"/>
      <c r="AG178" s="586"/>
      <c r="AH178" s="586"/>
      <c r="AI178" s="586"/>
      <c r="AJ178" s="586"/>
      <c r="AK178" s="586"/>
      <c r="AL178" s="586"/>
      <c r="AM178" s="586"/>
      <c r="AN178" s="586"/>
      <c r="AO178" s="586"/>
      <c r="AP178" s="586"/>
      <c r="AQ178" s="586"/>
      <c r="AR178" s="586"/>
      <c r="AS178" s="586"/>
      <c r="AT178" s="586"/>
      <c r="AU178" s="586"/>
      <c r="AV178" s="586"/>
      <c r="AW178" s="586"/>
      <c r="AX178" s="586"/>
      <c r="AY178" s="586"/>
      <c r="AZ178" s="586"/>
      <c r="BA178" s="586"/>
      <c r="BB178" s="586"/>
      <c r="BC178" s="586"/>
    </row>
    <row r="179" spans="1:55" ht="15.75" customHeight="1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6"/>
      <c r="P179" s="586"/>
      <c r="Q179" s="586"/>
      <c r="R179" s="586"/>
      <c r="S179" s="586"/>
      <c r="T179" s="586"/>
      <c r="U179" s="586"/>
      <c r="V179" s="586"/>
      <c r="W179" s="586"/>
      <c r="X179" s="586"/>
      <c r="Y179" s="586"/>
      <c r="Z179" s="586"/>
      <c r="AA179" s="586"/>
      <c r="AB179" s="586"/>
      <c r="AC179" s="586"/>
      <c r="AD179" s="586"/>
      <c r="AE179" s="586"/>
      <c r="AF179" s="586"/>
      <c r="AG179" s="586"/>
      <c r="AH179" s="586"/>
      <c r="AI179" s="586"/>
      <c r="AJ179" s="586"/>
      <c r="AK179" s="586"/>
      <c r="AL179" s="586"/>
      <c r="AM179" s="586"/>
      <c r="AN179" s="586"/>
      <c r="AO179" s="586"/>
      <c r="AP179" s="586"/>
      <c r="AQ179" s="586"/>
      <c r="AR179" s="586"/>
      <c r="AS179" s="586"/>
      <c r="AT179" s="586"/>
      <c r="AU179" s="586"/>
      <c r="AV179" s="586"/>
      <c r="AW179" s="586"/>
      <c r="AX179" s="586"/>
      <c r="AY179" s="586"/>
      <c r="AZ179" s="586"/>
      <c r="BA179" s="586"/>
      <c r="BB179" s="586"/>
      <c r="BC179" s="586"/>
    </row>
    <row r="180" spans="1:55" ht="15.75" customHeight="1">
      <c r="A180" s="586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86"/>
      <c r="AB180" s="586"/>
      <c r="AC180" s="586"/>
      <c r="AD180" s="586"/>
      <c r="AE180" s="586"/>
      <c r="AF180" s="586"/>
      <c r="AG180" s="586"/>
      <c r="AH180" s="586"/>
      <c r="AI180" s="586"/>
      <c r="AJ180" s="586"/>
      <c r="AK180" s="586"/>
      <c r="AL180" s="586"/>
      <c r="AM180" s="586"/>
      <c r="AN180" s="586"/>
      <c r="AO180" s="586"/>
      <c r="AP180" s="586"/>
      <c r="AQ180" s="586"/>
      <c r="AR180" s="586"/>
      <c r="AS180" s="586"/>
      <c r="AT180" s="586"/>
      <c r="AU180" s="586"/>
      <c r="AV180" s="586"/>
      <c r="AW180" s="586"/>
      <c r="AX180" s="586"/>
      <c r="AY180" s="586"/>
      <c r="AZ180" s="586"/>
      <c r="BA180" s="586"/>
      <c r="BB180" s="586"/>
      <c r="BC180" s="586"/>
    </row>
    <row r="181" spans="1:55" ht="15.75" customHeight="1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6"/>
      <c r="P181" s="586"/>
      <c r="Q181" s="586"/>
      <c r="R181" s="586"/>
      <c r="S181" s="586"/>
      <c r="T181" s="586"/>
      <c r="U181" s="586"/>
      <c r="V181" s="586"/>
      <c r="W181" s="586"/>
      <c r="X181" s="586"/>
      <c r="Y181" s="586"/>
      <c r="Z181" s="586"/>
      <c r="AA181" s="586"/>
      <c r="AB181" s="586"/>
      <c r="AC181" s="586"/>
      <c r="AD181" s="586"/>
      <c r="AE181" s="586"/>
      <c r="AF181" s="586"/>
      <c r="AG181" s="586"/>
      <c r="AH181" s="586"/>
      <c r="AI181" s="586"/>
      <c r="AJ181" s="586"/>
      <c r="AK181" s="586"/>
      <c r="AL181" s="586"/>
      <c r="AM181" s="586"/>
      <c r="AN181" s="586"/>
      <c r="AO181" s="586"/>
      <c r="AP181" s="586"/>
      <c r="AQ181" s="586"/>
      <c r="AR181" s="586"/>
      <c r="AS181" s="586"/>
      <c r="AT181" s="586"/>
      <c r="AU181" s="586"/>
      <c r="AV181" s="586"/>
      <c r="AW181" s="586"/>
      <c r="AX181" s="586"/>
      <c r="AY181" s="586"/>
      <c r="AZ181" s="586"/>
      <c r="BA181" s="586"/>
      <c r="BB181" s="586"/>
      <c r="BC181" s="586"/>
    </row>
    <row r="182" spans="1:55" ht="15.75" customHeight="1">
      <c r="A182" s="58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86"/>
      <c r="AB182" s="586"/>
      <c r="AC182" s="586"/>
      <c r="AD182" s="586"/>
      <c r="AE182" s="586"/>
      <c r="AF182" s="586"/>
      <c r="AG182" s="586"/>
      <c r="AH182" s="586"/>
      <c r="AI182" s="586"/>
      <c r="AJ182" s="586"/>
      <c r="AK182" s="586"/>
      <c r="AL182" s="586"/>
      <c r="AM182" s="586"/>
      <c r="AN182" s="586"/>
      <c r="AO182" s="586"/>
      <c r="AP182" s="586"/>
      <c r="AQ182" s="586"/>
      <c r="AR182" s="586"/>
      <c r="AS182" s="586"/>
      <c r="AT182" s="586"/>
      <c r="AU182" s="586"/>
      <c r="AV182" s="586"/>
      <c r="AW182" s="586"/>
      <c r="AX182" s="586"/>
      <c r="AY182" s="586"/>
      <c r="AZ182" s="586"/>
      <c r="BA182" s="586"/>
      <c r="BB182" s="586"/>
      <c r="BC182" s="586"/>
    </row>
    <row r="183" spans="1:55" ht="15.75" customHeight="1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6"/>
      <c r="P183" s="586"/>
      <c r="Q183" s="586"/>
      <c r="R183" s="586"/>
      <c r="S183" s="586"/>
      <c r="T183" s="586"/>
      <c r="U183" s="586"/>
      <c r="V183" s="586"/>
      <c r="W183" s="586"/>
      <c r="X183" s="586"/>
      <c r="Y183" s="586"/>
      <c r="Z183" s="586"/>
      <c r="AA183" s="586"/>
      <c r="AB183" s="586"/>
      <c r="AC183" s="586"/>
      <c r="AD183" s="586"/>
      <c r="AE183" s="586"/>
      <c r="AF183" s="586"/>
      <c r="AG183" s="586"/>
      <c r="AH183" s="586"/>
      <c r="AI183" s="586"/>
      <c r="AJ183" s="586"/>
      <c r="AK183" s="586"/>
      <c r="AL183" s="586"/>
      <c r="AM183" s="586"/>
      <c r="AN183" s="586"/>
      <c r="AO183" s="586"/>
      <c r="AP183" s="586"/>
      <c r="AQ183" s="586"/>
      <c r="AR183" s="586"/>
      <c r="AS183" s="586"/>
      <c r="AT183" s="586"/>
      <c r="AU183" s="586"/>
      <c r="AV183" s="586"/>
      <c r="AW183" s="586"/>
      <c r="AX183" s="586"/>
      <c r="AY183" s="586"/>
      <c r="AZ183" s="586"/>
      <c r="BA183" s="586"/>
      <c r="BB183" s="586"/>
      <c r="BC183" s="586"/>
    </row>
    <row r="184" spans="1:55" ht="15.75" customHeight="1">
      <c r="A184" s="586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86"/>
      <c r="AB184" s="586"/>
      <c r="AC184" s="586"/>
      <c r="AD184" s="586"/>
      <c r="AE184" s="586"/>
      <c r="AF184" s="586"/>
      <c r="AG184" s="586"/>
      <c r="AH184" s="586"/>
      <c r="AI184" s="586"/>
      <c r="AJ184" s="586"/>
      <c r="AK184" s="586"/>
      <c r="AL184" s="586"/>
      <c r="AM184" s="586"/>
      <c r="AN184" s="586"/>
      <c r="AO184" s="586"/>
      <c r="AP184" s="586"/>
      <c r="AQ184" s="586"/>
      <c r="AR184" s="586"/>
      <c r="AS184" s="586"/>
      <c r="AT184" s="586"/>
      <c r="AU184" s="586"/>
      <c r="AV184" s="586"/>
      <c r="AW184" s="586"/>
      <c r="AX184" s="586"/>
      <c r="AY184" s="586"/>
      <c r="AZ184" s="586"/>
      <c r="BA184" s="586"/>
      <c r="BB184" s="586"/>
      <c r="BC184" s="586"/>
    </row>
    <row r="185" spans="1:55" ht="15.75" customHeight="1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86"/>
      <c r="AB185" s="586"/>
      <c r="AC185" s="586"/>
      <c r="AD185" s="586"/>
      <c r="AE185" s="586"/>
      <c r="AF185" s="586"/>
      <c r="AG185" s="586"/>
      <c r="AH185" s="586"/>
      <c r="AI185" s="586"/>
      <c r="AJ185" s="586"/>
      <c r="AK185" s="586"/>
      <c r="AL185" s="586"/>
      <c r="AM185" s="586"/>
      <c r="AN185" s="586"/>
      <c r="AO185" s="586"/>
      <c r="AP185" s="586"/>
      <c r="AQ185" s="586"/>
      <c r="AR185" s="586"/>
      <c r="AS185" s="586"/>
      <c r="AT185" s="586"/>
      <c r="AU185" s="586"/>
      <c r="AV185" s="586"/>
      <c r="AW185" s="586"/>
      <c r="AX185" s="586"/>
      <c r="AY185" s="586"/>
      <c r="AZ185" s="586"/>
      <c r="BA185" s="586"/>
      <c r="BB185" s="586"/>
      <c r="BC185" s="586"/>
    </row>
    <row r="186" spans="1:55" ht="15.75" customHeight="1">
      <c r="A186" s="586"/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86"/>
      <c r="AB186" s="586"/>
      <c r="AC186" s="586"/>
      <c r="AD186" s="586"/>
      <c r="AE186" s="586"/>
      <c r="AF186" s="586"/>
      <c r="AG186" s="586"/>
      <c r="AH186" s="586"/>
      <c r="AI186" s="586"/>
      <c r="AJ186" s="586"/>
      <c r="AK186" s="586"/>
      <c r="AL186" s="586"/>
      <c r="AM186" s="586"/>
      <c r="AN186" s="586"/>
      <c r="AO186" s="586"/>
      <c r="AP186" s="586"/>
      <c r="AQ186" s="586"/>
      <c r="AR186" s="586"/>
      <c r="AS186" s="586"/>
      <c r="AT186" s="586"/>
      <c r="AU186" s="586"/>
      <c r="AV186" s="586"/>
      <c r="AW186" s="586"/>
      <c r="AX186" s="586"/>
      <c r="AY186" s="586"/>
      <c r="AZ186" s="586"/>
      <c r="BA186" s="586"/>
      <c r="BB186" s="586"/>
      <c r="BC186" s="586"/>
    </row>
    <row r="187" spans="1:55" ht="15.75" customHeight="1">
      <c r="A187" s="586"/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86"/>
      <c r="AB187" s="586"/>
      <c r="AC187" s="586"/>
      <c r="AD187" s="586"/>
      <c r="AE187" s="586"/>
      <c r="AF187" s="586"/>
      <c r="AG187" s="586"/>
      <c r="AH187" s="586"/>
      <c r="AI187" s="586"/>
      <c r="AJ187" s="586"/>
      <c r="AK187" s="586"/>
      <c r="AL187" s="586"/>
      <c r="AM187" s="586"/>
      <c r="AN187" s="586"/>
      <c r="AO187" s="586"/>
      <c r="AP187" s="586"/>
      <c r="AQ187" s="586"/>
      <c r="AR187" s="586"/>
      <c r="AS187" s="586"/>
      <c r="AT187" s="586"/>
      <c r="AU187" s="586"/>
      <c r="AV187" s="586"/>
      <c r="AW187" s="586"/>
      <c r="AX187" s="586"/>
      <c r="AY187" s="586"/>
      <c r="AZ187" s="586"/>
      <c r="BA187" s="586"/>
      <c r="BB187" s="586"/>
      <c r="BC187" s="586"/>
    </row>
    <row r="188" spans="1:55" ht="15.75" customHeight="1">
      <c r="A188" s="58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6"/>
      <c r="P188" s="586"/>
      <c r="Q188" s="586"/>
      <c r="R188" s="586"/>
      <c r="S188" s="586"/>
      <c r="T188" s="586"/>
      <c r="U188" s="586"/>
      <c r="V188" s="586"/>
      <c r="W188" s="586"/>
      <c r="X188" s="586"/>
      <c r="Y188" s="586"/>
      <c r="Z188" s="586"/>
      <c r="AA188" s="586"/>
      <c r="AB188" s="586"/>
      <c r="AC188" s="586"/>
      <c r="AD188" s="586"/>
      <c r="AE188" s="586"/>
      <c r="AF188" s="586"/>
      <c r="AG188" s="586"/>
      <c r="AH188" s="586"/>
      <c r="AI188" s="586"/>
      <c r="AJ188" s="586"/>
      <c r="AK188" s="586"/>
      <c r="AL188" s="586"/>
      <c r="AM188" s="586"/>
      <c r="AN188" s="586"/>
      <c r="AO188" s="586"/>
      <c r="AP188" s="586"/>
      <c r="AQ188" s="586"/>
      <c r="AR188" s="586"/>
      <c r="AS188" s="586"/>
      <c r="AT188" s="586"/>
      <c r="AU188" s="586"/>
      <c r="AV188" s="586"/>
      <c r="AW188" s="586"/>
      <c r="AX188" s="586"/>
      <c r="AY188" s="586"/>
      <c r="AZ188" s="586"/>
      <c r="BA188" s="586"/>
      <c r="BB188" s="586"/>
      <c r="BC188" s="586"/>
    </row>
    <row r="189" spans="1:55" ht="15.75" customHeight="1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6"/>
      <c r="P189" s="586"/>
      <c r="Q189" s="586"/>
      <c r="R189" s="586"/>
      <c r="S189" s="586"/>
      <c r="T189" s="586"/>
      <c r="U189" s="586"/>
      <c r="V189" s="586"/>
      <c r="W189" s="586"/>
      <c r="X189" s="586"/>
      <c r="Y189" s="586"/>
      <c r="Z189" s="586"/>
      <c r="AA189" s="586"/>
      <c r="AB189" s="586"/>
      <c r="AC189" s="586"/>
      <c r="AD189" s="586"/>
      <c r="AE189" s="586"/>
      <c r="AF189" s="586"/>
      <c r="AG189" s="586"/>
      <c r="AH189" s="586"/>
      <c r="AI189" s="586"/>
      <c r="AJ189" s="586"/>
      <c r="AK189" s="586"/>
      <c r="AL189" s="586"/>
      <c r="AM189" s="586"/>
      <c r="AN189" s="586"/>
      <c r="AO189" s="586"/>
      <c r="AP189" s="586"/>
      <c r="AQ189" s="586"/>
      <c r="AR189" s="586"/>
      <c r="AS189" s="586"/>
      <c r="AT189" s="586"/>
      <c r="AU189" s="586"/>
      <c r="AV189" s="586"/>
      <c r="AW189" s="586"/>
      <c r="AX189" s="586"/>
      <c r="AY189" s="586"/>
      <c r="AZ189" s="586"/>
      <c r="BA189" s="586"/>
      <c r="BB189" s="586"/>
      <c r="BC189" s="586"/>
    </row>
    <row r="190" spans="1:55" ht="15.75" customHeight="1">
      <c r="A190" s="586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86"/>
      <c r="AB190" s="586"/>
      <c r="AC190" s="586"/>
      <c r="AD190" s="586"/>
      <c r="AE190" s="586"/>
      <c r="AF190" s="586"/>
      <c r="AG190" s="586"/>
      <c r="AH190" s="586"/>
      <c r="AI190" s="586"/>
      <c r="AJ190" s="586"/>
      <c r="AK190" s="586"/>
      <c r="AL190" s="586"/>
      <c r="AM190" s="586"/>
      <c r="AN190" s="586"/>
      <c r="AO190" s="586"/>
      <c r="AP190" s="586"/>
      <c r="AQ190" s="586"/>
      <c r="AR190" s="586"/>
      <c r="AS190" s="586"/>
      <c r="AT190" s="586"/>
      <c r="AU190" s="586"/>
      <c r="AV190" s="586"/>
      <c r="AW190" s="586"/>
      <c r="AX190" s="586"/>
      <c r="AY190" s="586"/>
      <c r="AZ190" s="586"/>
      <c r="BA190" s="586"/>
      <c r="BB190" s="586"/>
      <c r="BC190" s="586"/>
    </row>
    <row r="191" spans="1:55" ht="15.75" customHeight="1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6"/>
      <c r="P191" s="586"/>
      <c r="Q191" s="586"/>
      <c r="R191" s="586"/>
      <c r="S191" s="586"/>
      <c r="T191" s="586"/>
      <c r="U191" s="586"/>
      <c r="V191" s="586"/>
      <c r="W191" s="586"/>
      <c r="X191" s="586"/>
      <c r="Y191" s="586"/>
      <c r="Z191" s="586"/>
      <c r="AA191" s="586"/>
      <c r="AB191" s="586"/>
      <c r="AC191" s="586"/>
      <c r="AD191" s="586"/>
      <c r="AE191" s="586"/>
      <c r="AF191" s="586"/>
      <c r="AG191" s="586"/>
      <c r="AH191" s="586"/>
      <c r="AI191" s="586"/>
      <c r="AJ191" s="586"/>
      <c r="AK191" s="586"/>
      <c r="AL191" s="586"/>
      <c r="AM191" s="586"/>
      <c r="AN191" s="586"/>
      <c r="AO191" s="586"/>
      <c r="AP191" s="586"/>
      <c r="AQ191" s="586"/>
      <c r="AR191" s="586"/>
      <c r="AS191" s="586"/>
      <c r="AT191" s="586"/>
      <c r="AU191" s="586"/>
      <c r="AV191" s="586"/>
      <c r="AW191" s="586"/>
      <c r="AX191" s="586"/>
      <c r="AY191" s="586"/>
      <c r="AZ191" s="586"/>
      <c r="BA191" s="586"/>
      <c r="BB191" s="586"/>
      <c r="BC191" s="586"/>
    </row>
    <row r="192" spans="1:55" ht="15.75" customHeight="1">
      <c r="A192" s="586"/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86"/>
      <c r="AB192" s="586"/>
      <c r="AC192" s="586"/>
      <c r="AD192" s="586"/>
      <c r="AE192" s="586"/>
      <c r="AF192" s="586"/>
      <c r="AG192" s="586"/>
      <c r="AH192" s="586"/>
      <c r="AI192" s="586"/>
      <c r="AJ192" s="586"/>
      <c r="AK192" s="586"/>
      <c r="AL192" s="586"/>
      <c r="AM192" s="586"/>
      <c r="AN192" s="586"/>
      <c r="AO192" s="586"/>
      <c r="AP192" s="586"/>
      <c r="AQ192" s="586"/>
      <c r="AR192" s="586"/>
      <c r="AS192" s="586"/>
      <c r="AT192" s="586"/>
      <c r="AU192" s="586"/>
      <c r="AV192" s="586"/>
      <c r="AW192" s="586"/>
      <c r="AX192" s="586"/>
      <c r="AY192" s="586"/>
      <c r="AZ192" s="586"/>
      <c r="BA192" s="586"/>
      <c r="BB192" s="586"/>
      <c r="BC192" s="586"/>
    </row>
    <row r="193" spans="1:55" ht="15.75" customHeight="1">
      <c r="A193" s="58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6"/>
      <c r="P193" s="586"/>
      <c r="Q193" s="586"/>
      <c r="R193" s="586"/>
      <c r="S193" s="586"/>
      <c r="T193" s="586"/>
      <c r="U193" s="586"/>
      <c r="V193" s="586"/>
      <c r="W193" s="586"/>
      <c r="X193" s="586"/>
      <c r="Y193" s="586"/>
      <c r="Z193" s="586"/>
      <c r="AA193" s="586"/>
      <c r="AB193" s="586"/>
      <c r="AC193" s="586"/>
      <c r="AD193" s="586"/>
      <c r="AE193" s="586"/>
      <c r="AF193" s="586"/>
      <c r="AG193" s="586"/>
      <c r="AH193" s="586"/>
      <c r="AI193" s="586"/>
      <c r="AJ193" s="586"/>
      <c r="AK193" s="586"/>
      <c r="AL193" s="586"/>
      <c r="AM193" s="586"/>
      <c r="AN193" s="586"/>
      <c r="AO193" s="586"/>
      <c r="AP193" s="586"/>
      <c r="AQ193" s="586"/>
      <c r="AR193" s="586"/>
      <c r="AS193" s="586"/>
      <c r="AT193" s="586"/>
      <c r="AU193" s="586"/>
      <c r="AV193" s="586"/>
      <c r="AW193" s="586"/>
      <c r="AX193" s="586"/>
      <c r="AY193" s="586"/>
      <c r="AZ193" s="586"/>
      <c r="BA193" s="586"/>
      <c r="BB193" s="586"/>
      <c r="BC193" s="586"/>
    </row>
    <row r="194" spans="1:55" ht="15.75" customHeight="1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6"/>
      <c r="P194" s="586"/>
      <c r="Q194" s="586"/>
      <c r="R194" s="586"/>
      <c r="S194" s="586"/>
      <c r="T194" s="586"/>
      <c r="U194" s="586"/>
      <c r="V194" s="586"/>
      <c r="W194" s="586"/>
      <c r="X194" s="586"/>
      <c r="Y194" s="586"/>
      <c r="Z194" s="586"/>
      <c r="AA194" s="586"/>
      <c r="AB194" s="586"/>
      <c r="AC194" s="586"/>
      <c r="AD194" s="586"/>
      <c r="AE194" s="586"/>
      <c r="AF194" s="586"/>
      <c r="AG194" s="586"/>
      <c r="AH194" s="586"/>
      <c r="AI194" s="586"/>
      <c r="AJ194" s="586"/>
      <c r="AK194" s="586"/>
      <c r="AL194" s="586"/>
      <c r="AM194" s="586"/>
      <c r="AN194" s="586"/>
      <c r="AO194" s="586"/>
      <c r="AP194" s="586"/>
      <c r="AQ194" s="586"/>
      <c r="AR194" s="586"/>
      <c r="AS194" s="586"/>
      <c r="AT194" s="586"/>
      <c r="AU194" s="586"/>
      <c r="AV194" s="586"/>
      <c r="AW194" s="586"/>
      <c r="AX194" s="586"/>
      <c r="AY194" s="586"/>
      <c r="AZ194" s="586"/>
      <c r="BA194" s="586"/>
      <c r="BB194" s="586"/>
      <c r="BC194" s="586"/>
    </row>
    <row r="195" spans="1:55" ht="15.75" customHeight="1">
      <c r="A195" s="586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86"/>
      <c r="AB195" s="586"/>
      <c r="AC195" s="586"/>
      <c r="AD195" s="586"/>
      <c r="AE195" s="586"/>
      <c r="AF195" s="586"/>
      <c r="AG195" s="586"/>
      <c r="AH195" s="586"/>
      <c r="AI195" s="586"/>
      <c r="AJ195" s="586"/>
      <c r="AK195" s="586"/>
      <c r="AL195" s="586"/>
      <c r="AM195" s="586"/>
      <c r="AN195" s="586"/>
      <c r="AO195" s="586"/>
      <c r="AP195" s="586"/>
      <c r="AQ195" s="586"/>
      <c r="AR195" s="586"/>
      <c r="AS195" s="586"/>
      <c r="AT195" s="586"/>
      <c r="AU195" s="586"/>
      <c r="AV195" s="586"/>
      <c r="AW195" s="586"/>
      <c r="AX195" s="586"/>
      <c r="AY195" s="586"/>
      <c r="AZ195" s="586"/>
      <c r="BA195" s="586"/>
      <c r="BB195" s="586"/>
      <c r="BC195" s="586"/>
    </row>
    <row r="196" spans="1:55" ht="15.75" customHeight="1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6"/>
      <c r="P196" s="586"/>
      <c r="Q196" s="586"/>
      <c r="R196" s="586"/>
      <c r="S196" s="586"/>
      <c r="T196" s="586"/>
      <c r="U196" s="586"/>
      <c r="V196" s="586"/>
      <c r="W196" s="586"/>
      <c r="X196" s="586"/>
      <c r="Y196" s="586"/>
      <c r="Z196" s="586"/>
      <c r="AA196" s="586"/>
      <c r="AB196" s="586"/>
      <c r="AC196" s="586"/>
      <c r="AD196" s="586"/>
      <c r="AE196" s="586"/>
      <c r="AF196" s="586"/>
      <c r="AG196" s="586"/>
      <c r="AH196" s="586"/>
      <c r="AI196" s="586"/>
      <c r="AJ196" s="586"/>
      <c r="AK196" s="586"/>
      <c r="AL196" s="586"/>
      <c r="AM196" s="586"/>
      <c r="AN196" s="586"/>
      <c r="AO196" s="586"/>
      <c r="AP196" s="586"/>
      <c r="AQ196" s="586"/>
      <c r="AR196" s="586"/>
      <c r="AS196" s="586"/>
      <c r="AT196" s="586"/>
      <c r="AU196" s="586"/>
      <c r="AV196" s="586"/>
      <c r="AW196" s="586"/>
      <c r="AX196" s="586"/>
      <c r="AY196" s="586"/>
      <c r="AZ196" s="586"/>
      <c r="BA196" s="586"/>
      <c r="BB196" s="586"/>
      <c r="BC196" s="586"/>
    </row>
    <row r="197" spans="1:55" ht="15.75" customHeight="1">
      <c r="A197" s="586"/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86"/>
      <c r="AB197" s="586"/>
      <c r="AC197" s="586"/>
      <c r="AD197" s="586"/>
      <c r="AE197" s="586"/>
      <c r="AF197" s="586"/>
      <c r="AG197" s="586"/>
      <c r="AH197" s="586"/>
      <c r="AI197" s="586"/>
      <c r="AJ197" s="586"/>
      <c r="AK197" s="586"/>
      <c r="AL197" s="586"/>
      <c r="AM197" s="586"/>
      <c r="AN197" s="586"/>
      <c r="AO197" s="586"/>
      <c r="AP197" s="586"/>
      <c r="AQ197" s="586"/>
      <c r="AR197" s="586"/>
      <c r="AS197" s="586"/>
      <c r="AT197" s="586"/>
      <c r="AU197" s="586"/>
      <c r="AV197" s="586"/>
      <c r="AW197" s="586"/>
      <c r="AX197" s="586"/>
      <c r="AY197" s="586"/>
      <c r="AZ197" s="586"/>
      <c r="BA197" s="586"/>
      <c r="BB197" s="586"/>
      <c r="BC197" s="586"/>
    </row>
    <row r="198" spans="1:55" ht="15.75" customHeight="1">
      <c r="A198" s="586"/>
      <c r="B198" s="586"/>
      <c r="C198" s="586"/>
      <c r="D198" s="586"/>
      <c r="E198" s="586"/>
      <c r="F198" s="586"/>
      <c r="G198" s="586"/>
      <c r="H198" s="586"/>
      <c r="I198" s="586"/>
      <c r="J198" s="586"/>
      <c r="K198" s="586"/>
      <c r="L198" s="586"/>
      <c r="M198" s="586"/>
      <c r="N198" s="586"/>
      <c r="O198" s="586"/>
      <c r="P198" s="586"/>
      <c r="Q198" s="586"/>
      <c r="R198" s="586"/>
      <c r="S198" s="586"/>
      <c r="T198" s="586"/>
      <c r="U198" s="586"/>
      <c r="V198" s="586"/>
      <c r="W198" s="586"/>
      <c r="X198" s="586"/>
      <c r="Y198" s="586"/>
      <c r="Z198" s="586"/>
      <c r="AA198" s="586"/>
      <c r="AB198" s="586"/>
      <c r="AC198" s="586"/>
      <c r="AD198" s="586"/>
      <c r="AE198" s="586"/>
      <c r="AF198" s="586"/>
      <c r="AG198" s="586"/>
      <c r="AH198" s="586"/>
      <c r="AI198" s="586"/>
      <c r="AJ198" s="586"/>
      <c r="AK198" s="586"/>
      <c r="AL198" s="586"/>
      <c r="AM198" s="586"/>
      <c r="AN198" s="586"/>
      <c r="AO198" s="586"/>
      <c r="AP198" s="586"/>
      <c r="AQ198" s="586"/>
      <c r="AR198" s="586"/>
      <c r="AS198" s="586"/>
      <c r="AT198" s="586"/>
      <c r="AU198" s="586"/>
      <c r="AV198" s="586"/>
      <c r="AW198" s="586"/>
      <c r="AX198" s="586"/>
      <c r="AY198" s="586"/>
      <c r="AZ198" s="586"/>
      <c r="BA198" s="586"/>
      <c r="BB198" s="586"/>
      <c r="BC198" s="586"/>
    </row>
    <row r="199" spans="1:55" ht="15.75" customHeight="1">
      <c r="A199" s="586"/>
      <c r="B199" s="586"/>
      <c r="C199" s="586"/>
      <c r="D199" s="586"/>
      <c r="E199" s="586"/>
      <c r="F199" s="586"/>
      <c r="G199" s="586"/>
      <c r="H199" s="586"/>
      <c r="I199" s="586"/>
      <c r="J199" s="586"/>
      <c r="K199" s="586"/>
      <c r="L199" s="586"/>
      <c r="M199" s="586"/>
      <c r="N199" s="586"/>
      <c r="O199" s="586"/>
      <c r="P199" s="586"/>
      <c r="Q199" s="586"/>
      <c r="R199" s="586"/>
      <c r="S199" s="586"/>
      <c r="T199" s="586"/>
      <c r="U199" s="586"/>
      <c r="V199" s="586"/>
      <c r="W199" s="586"/>
      <c r="X199" s="586"/>
      <c r="Y199" s="586"/>
      <c r="Z199" s="586"/>
      <c r="AA199" s="586"/>
      <c r="AB199" s="586"/>
      <c r="AC199" s="586"/>
      <c r="AD199" s="586"/>
      <c r="AE199" s="586"/>
      <c r="AF199" s="586"/>
      <c r="AG199" s="586"/>
      <c r="AH199" s="586"/>
      <c r="AI199" s="586"/>
      <c r="AJ199" s="586"/>
      <c r="AK199" s="586"/>
      <c r="AL199" s="586"/>
      <c r="AM199" s="586"/>
      <c r="AN199" s="586"/>
      <c r="AO199" s="586"/>
      <c r="AP199" s="586"/>
      <c r="AQ199" s="586"/>
      <c r="AR199" s="586"/>
      <c r="AS199" s="586"/>
      <c r="AT199" s="586"/>
      <c r="AU199" s="586"/>
      <c r="AV199" s="586"/>
      <c r="AW199" s="586"/>
      <c r="AX199" s="586"/>
      <c r="AY199" s="586"/>
      <c r="AZ199" s="586"/>
      <c r="BA199" s="586"/>
      <c r="BB199" s="586"/>
      <c r="BC199" s="586"/>
    </row>
    <row r="200" spans="1:55" ht="15.75" customHeight="1">
      <c r="A200" s="586"/>
      <c r="B200" s="586"/>
      <c r="C200" s="586"/>
      <c r="D200" s="586"/>
      <c r="E200" s="586"/>
      <c r="F200" s="586"/>
      <c r="G200" s="586"/>
      <c r="H200" s="586"/>
      <c r="I200" s="586"/>
      <c r="J200" s="586"/>
      <c r="K200" s="586"/>
      <c r="L200" s="586"/>
      <c r="M200" s="586"/>
      <c r="N200" s="586"/>
      <c r="O200" s="586"/>
      <c r="P200" s="586"/>
      <c r="Q200" s="586"/>
      <c r="R200" s="586"/>
      <c r="S200" s="586"/>
      <c r="T200" s="586"/>
      <c r="U200" s="586"/>
      <c r="V200" s="586"/>
      <c r="W200" s="586"/>
      <c r="X200" s="586"/>
      <c r="Y200" s="586"/>
      <c r="Z200" s="586"/>
      <c r="AA200" s="586"/>
      <c r="AB200" s="586"/>
      <c r="AC200" s="586"/>
      <c r="AD200" s="586"/>
      <c r="AE200" s="586"/>
      <c r="AF200" s="586"/>
      <c r="AG200" s="586"/>
      <c r="AH200" s="586"/>
      <c r="AI200" s="586"/>
      <c r="AJ200" s="586"/>
      <c r="AK200" s="586"/>
      <c r="AL200" s="586"/>
      <c r="AM200" s="586"/>
      <c r="AN200" s="586"/>
      <c r="AO200" s="586"/>
      <c r="AP200" s="586"/>
      <c r="AQ200" s="586"/>
      <c r="AR200" s="586"/>
      <c r="AS200" s="586"/>
      <c r="AT200" s="586"/>
      <c r="AU200" s="586"/>
      <c r="AV200" s="586"/>
      <c r="AW200" s="586"/>
      <c r="AX200" s="586"/>
      <c r="AY200" s="586"/>
      <c r="AZ200" s="586"/>
      <c r="BA200" s="586"/>
      <c r="BB200" s="586"/>
      <c r="BC200" s="586"/>
    </row>
    <row r="201" spans="1:55" ht="15.75" customHeight="1">
      <c r="A201" s="586"/>
      <c r="B201" s="586"/>
      <c r="C201" s="586"/>
      <c r="D201" s="586"/>
      <c r="E201" s="586"/>
      <c r="F201" s="586"/>
      <c r="G201" s="586"/>
      <c r="H201" s="586"/>
      <c r="I201" s="586"/>
      <c r="J201" s="586"/>
      <c r="K201" s="586"/>
      <c r="L201" s="586"/>
      <c r="M201" s="586"/>
      <c r="N201" s="586"/>
      <c r="O201" s="586"/>
      <c r="P201" s="586"/>
      <c r="Q201" s="586"/>
      <c r="R201" s="586"/>
      <c r="S201" s="586"/>
      <c r="T201" s="586"/>
      <c r="U201" s="586"/>
      <c r="V201" s="586"/>
      <c r="W201" s="586"/>
      <c r="X201" s="586"/>
      <c r="Y201" s="586"/>
      <c r="Z201" s="586"/>
      <c r="AA201" s="586"/>
      <c r="AB201" s="586"/>
      <c r="AC201" s="586"/>
      <c r="AD201" s="586"/>
      <c r="AE201" s="586"/>
      <c r="AF201" s="586"/>
      <c r="AG201" s="586"/>
      <c r="AH201" s="586"/>
      <c r="AI201" s="586"/>
      <c r="AJ201" s="586"/>
      <c r="AK201" s="586"/>
      <c r="AL201" s="586"/>
      <c r="AM201" s="586"/>
      <c r="AN201" s="586"/>
      <c r="AO201" s="586"/>
      <c r="AP201" s="586"/>
      <c r="AQ201" s="586"/>
      <c r="AR201" s="586"/>
      <c r="AS201" s="586"/>
      <c r="AT201" s="586"/>
      <c r="AU201" s="586"/>
      <c r="AV201" s="586"/>
      <c r="AW201" s="586"/>
      <c r="AX201" s="586"/>
      <c r="AY201" s="586"/>
      <c r="AZ201" s="586"/>
      <c r="BA201" s="586"/>
      <c r="BB201" s="586"/>
      <c r="BC201" s="586"/>
    </row>
    <row r="202" spans="1:55" ht="15.75" customHeight="1">
      <c r="A202" s="586"/>
      <c r="B202" s="586"/>
      <c r="C202" s="586"/>
      <c r="D202" s="586"/>
      <c r="E202" s="586"/>
      <c r="F202" s="586"/>
      <c r="G202" s="586"/>
      <c r="H202" s="586"/>
      <c r="I202" s="586"/>
      <c r="J202" s="586"/>
      <c r="K202" s="586"/>
      <c r="L202" s="586"/>
      <c r="M202" s="586"/>
      <c r="N202" s="586"/>
      <c r="O202" s="586"/>
      <c r="P202" s="586"/>
      <c r="Q202" s="586"/>
      <c r="R202" s="586"/>
      <c r="S202" s="586"/>
      <c r="T202" s="586"/>
      <c r="U202" s="586"/>
      <c r="V202" s="586"/>
      <c r="W202" s="586"/>
      <c r="X202" s="586"/>
      <c r="Y202" s="586"/>
      <c r="Z202" s="586"/>
      <c r="AA202" s="586"/>
      <c r="AB202" s="586"/>
      <c r="AC202" s="586"/>
      <c r="AD202" s="586"/>
      <c r="AE202" s="586"/>
      <c r="AF202" s="586"/>
      <c r="AG202" s="586"/>
      <c r="AH202" s="586"/>
      <c r="AI202" s="586"/>
      <c r="AJ202" s="586"/>
      <c r="AK202" s="586"/>
      <c r="AL202" s="586"/>
      <c r="AM202" s="586"/>
      <c r="AN202" s="586"/>
      <c r="AO202" s="586"/>
      <c r="AP202" s="586"/>
      <c r="AQ202" s="586"/>
      <c r="AR202" s="586"/>
      <c r="AS202" s="586"/>
      <c r="AT202" s="586"/>
      <c r="AU202" s="586"/>
      <c r="AV202" s="586"/>
      <c r="AW202" s="586"/>
      <c r="AX202" s="586"/>
      <c r="AY202" s="586"/>
      <c r="AZ202" s="586"/>
      <c r="BA202" s="586"/>
      <c r="BB202" s="586"/>
      <c r="BC202" s="586"/>
    </row>
    <row r="203" spans="1:55" ht="15.75" customHeight="1">
      <c r="A203" s="586"/>
      <c r="B203" s="586"/>
      <c r="C203" s="586"/>
      <c r="D203" s="586"/>
      <c r="E203" s="586"/>
      <c r="F203" s="586"/>
      <c r="G203" s="586"/>
      <c r="H203" s="586"/>
      <c r="I203" s="586"/>
      <c r="J203" s="586"/>
      <c r="K203" s="586"/>
      <c r="L203" s="586"/>
      <c r="M203" s="586"/>
      <c r="N203" s="586"/>
      <c r="O203" s="586"/>
      <c r="P203" s="586"/>
      <c r="Q203" s="586"/>
      <c r="R203" s="586"/>
      <c r="S203" s="586"/>
      <c r="T203" s="586"/>
      <c r="U203" s="586"/>
      <c r="V203" s="586"/>
      <c r="W203" s="586"/>
      <c r="X203" s="586"/>
      <c r="Y203" s="586"/>
      <c r="Z203" s="586"/>
      <c r="AA203" s="586"/>
      <c r="AB203" s="586"/>
      <c r="AC203" s="586"/>
      <c r="AD203" s="586"/>
      <c r="AE203" s="586"/>
      <c r="AF203" s="586"/>
      <c r="AG203" s="586"/>
      <c r="AH203" s="586"/>
      <c r="AI203" s="586"/>
      <c r="AJ203" s="586"/>
      <c r="AK203" s="586"/>
      <c r="AL203" s="586"/>
      <c r="AM203" s="586"/>
      <c r="AN203" s="586"/>
      <c r="AO203" s="586"/>
      <c r="AP203" s="586"/>
      <c r="AQ203" s="586"/>
      <c r="AR203" s="586"/>
      <c r="AS203" s="586"/>
      <c r="AT203" s="586"/>
      <c r="AU203" s="586"/>
      <c r="AV203" s="586"/>
      <c r="AW203" s="586"/>
      <c r="AX203" s="586"/>
      <c r="AY203" s="586"/>
      <c r="AZ203" s="586"/>
      <c r="BA203" s="586"/>
      <c r="BB203" s="586"/>
      <c r="BC203" s="586"/>
    </row>
    <row r="204" spans="1:55" ht="15.75" customHeight="1">
      <c r="A204" s="58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6"/>
      <c r="P204" s="586"/>
      <c r="Q204" s="586"/>
      <c r="R204" s="586"/>
      <c r="S204" s="586"/>
      <c r="T204" s="586"/>
      <c r="U204" s="586"/>
      <c r="V204" s="586"/>
      <c r="W204" s="586"/>
      <c r="X204" s="586"/>
      <c r="Y204" s="586"/>
      <c r="Z204" s="586"/>
      <c r="AA204" s="586"/>
      <c r="AB204" s="586"/>
      <c r="AC204" s="586"/>
      <c r="AD204" s="586"/>
      <c r="AE204" s="586"/>
      <c r="AF204" s="586"/>
      <c r="AG204" s="586"/>
      <c r="AH204" s="586"/>
      <c r="AI204" s="586"/>
      <c r="AJ204" s="586"/>
      <c r="AK204" s="586"/>
      <c r="AL204" s="586"/>
      <c r="AM204" s="586"/>
      <c r="AN204" s="586"/>
      <c r="AO204" s="586"/>
      <c r="AP204" s="586"/>
      <c r="AQ204" s="586"/>
      <c r="AR204" s="586"/>
      <c r="AS204" s="586"/>
      <c r="AT204" s="586"/>
      <c r="AU204" s="586"/>
      <c r="AV204" s="586"/>
      <c r="AW204" s="586"/>
      <c r="AX204" s="586"/>
      <c r="AY204" s="586"/>
      <c r="AZ204" s="586"/>
      <c r="BA204" s="586"/>
      <c r="BB204" s="586"/>
      <c r="BC204" s="586"/>
    </row>
    <row r="205" spans="1:55" ht="15.75" customHeight="1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6"/>
      <c r="P205" s="586"/>
      <c r="Q205" s="586"/>
      <c r="R205" s="586"/>
      <c r="S205" s="586"/>
      <c r="T205" s="586"/>
      <c r="U205" s="586"/>
      <c r="V205" s="586"/>
      <c r="W205" s="586"/>
      <c r="X205" s="586"/>
      <c r="Y205" s="586"/>
      <c r="Z205" s="586"/>
      <c r="AA205" s="586"/>
      <c r="AB205" s="586"/>
      <c r="AC205" s="586"/>
      <c r="AD205" s="586"/>
      <c r="AE205" s="586"/>
      <c r="AF205" s="586"/>
      <c r="AG205" s="586"/>
      <c r="AH205" s="586"/>
      <c r="AI205" s="586"/>
      <c r="AJ205" s="586"/>
      <c r="AK205" s="586"/>
      <c r="AL205" s="586"/>
      <c r="AM205" s="586"/>
      <c r="AN205" s="586"/>
      <c r="AO205" s="586"/>
      <c r="AP205" s="586"/>
      <c r="AQ205" s="586"/>
      <c r="AR205" s="586"/>
      <c r="AS205" s="586"/>
      <c r="AT205" s="586"/>
      <c r="AU205" s="586"/>
      <c r="AV205" s="586"/>
      <c r="AW205" s="586"/>
      <c r="AX205" s="586"/>
      <c r="AY205" s="586"/>
      <c r="AZ205" s="586"/>
      <c r="BA205" s="586"/>
      <c r="BB205" s="586"/>
      <c r="BC205" s="586"/>
    </row>
    <row r="206" spans="1:55" ht="15.75" customHeight="1">
      <c r="A206" s="586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86"/>
      <c r="AB206" s="586"/>
      <c r="AC206" s="586"/>
      <c r="AD206" s="586"/>
      <c r="AE206" s="586"/>
      <c r="AF206" s="586"/>
      <c r="AG206" s="586"/>
      <c r="AH206" s="586"/>
      <c r="AI206" s="586"/>
      <c r="AJ206" s="586"/>
      <c r="AK206" s="586"/>
      <c r="AL206" s="586"/>
      <c r="AM206" s="586"/>
      <c r="AN206" s="586"/>
      <c r="AO206" s="586"/>
      <c r="AP206" s="586"/>
      <c r="AQ206" s="586"/>
      <c r="AR206" s="586"/>
      <c r="AS206" s="586"/>
      <c r="AT206" s="586"/>
      <c r="AU206" s="586"/>
      <c r="AV206" s="586"/>
      <c r="AW206" s="586"/>
      <c r="AX206" s="586"/>
      <c r="AY206" s="586"/>
      <c r="AZ206" s="586"/>
      <c r="BA206" s="586"/>
      <c r="BB206" s="586"/>
      <c r="BC206" s="586"/>
    </row>
    <row r="207" spans="1:55" ht="15.75" customHeight="1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6"/>
      <c r="P207" s="586"/>
      <c r="Q207" s="586"/>
      <c r="R207" s="586"/>
      <c r="S207" s="586"/>
      <c r="T207" s="586"/>
      <c r="U207" s="586"/>
      <c r="V207" s="586"/>
      <c r="W207" s="586"/>
      <c r="X207" s="586"/>
      <c r="Y207" s="586"/>
      <c r="Z207" s="586"/>
      <c r="AA207" s="586"/>
      <c r="AB207" s="586"/>
      <c r="AC207" s="586"/>
      <c r="AD207" s="586"/>
      <c r="AE207" s="586"/>
      <c r="AF207" s="586"/>
      <c r="AG207" s="586"/>
      <c r="AH207" s="586"/>
      <c r="AI207" s="586"/>
      <c r="AJ207" s="586"/>
      <c r="AK207" s="586"/>
      <c r="AL207" s="586"/>
      <c r="AM207" s="586"/>
      <c r="AN207" s="586"/>
      <c r="AO207" s="586"/>
      <c r="AP207" s="586"/>
      <c r="AQ207" s="586"/>
      <c r="AR207" s="586"/>
      <c r="AS207" s="586"/>
      <c r="AT207" s="586"/>
      <c r="AU207" s="586"/>
      <c r="AV207" s="586"/>
      <c r="AW207" s="586"/>
      <c r="AX207" s="586"/>
      <c r="AY207" s="586"/>
      <c r="AZ207" s="586"/>
      <c r="BA207" s="586"/>
      <c r="BB207" s="586"/>
      <c r="BC207" s="586"/>
    </row>
    <row r="208" spans="1:55" ht="15.75" customHeight="1">
      <c r="A208" s="586"/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86"/>
      <c r="AB208" s="586"/>
      <c r="AC208" s="586"/>
      <c r="AD208" s="586"/>
      <c r="AE208" s="586"/>
      <c r="AF208" s="586"/>
      <c r="AG208" s="586"/>
      <c r="AH208" s="586"/>
      <c r="AI208" s="586"/>
      <c r="AJ208" s="586"/>
      <c r="AK208" s="586"/>
      <c r="AL208" s="586"/>
      <c r="AM208" s="586"/>
      <c r="AN208" s="586"/>
      <c r="AO208" s="586"/>
      <c r="AP208" s="586"/>
      <c r="AQ208" s="586"/>
      <c r="AR208" s="586"/>
      <c r="AS208" s="586"/>
      <c r="AT208" s="586"/>
      <c r="AU208" s="586"/>
      <c r="AV208" s="586"/>
      <c r="AW208" s="586"/>
      <c r="AX208" s="586"/>
      <c r="AY208" s="586"/>
      <c r="AZ208" s="586"/>
      <c r="BA208" s="586"/>
      <c r="BB208" s="586"/>
      <c r="BC208" s="586"/>
    </row>
    <row r="209" spans="1:55" ht="15.75" customHeight="1">
      <c r="A209" s="586"/>
      <c r="B209" s="586"/>
      <c r="C209" s="586"/>
      <c r="D209" s="586"/>
      <c r="E209" s="586"/>
      <c r="F209" s="586"/>
      <c r="G209" s="586"/>
      <c r="H209" s="586"/>
      <c r="I209" s="586"/>
      <c r="J209" s="586"/>
      <c r="K209" s="586"/>
      <c r="L209" s="586"/>
      <c r="M209" s="586"/>
      <c r="N209" s="586"/>
      <c r="O209" s="586"/>
      <c r="P209" s="586"/>
      <c r="Q209" s="586"/>
      <c r="R209" s="586"/>
      <c r="S209" s="586"/>
      <c r="T209" s="586"/>
      <c r="U209" s="586"/>
      <c r="V209" s="586"/>
      <c r="W209" s="586"/>
      <c r="X209" s="586"/>
      <c r="Y209" s="586"/>
      <c r="Z209" s="586"/>
      <c r="AA209" s="586"/>
      <c r="AB209" s="586"/>
      <c r="AC209" s="586"/>
      <c r="AD209" s="586"/>
      <c r="AE209" s="586"/>
      <c r="AF209" s="586"/>
      <c r="AG209" s="586"/>
      <c r="AH209" s="586"/>
      <c r="AI209" s="586"/>
      <c r="AJ209" s="586"/>
      <c r="AK209" s="586"/>
      <c r="AL209" s="586"/>
      <c r="AM209" s="586"/>
      <c r="AN209" s="586"/>
      <c r="AO209" s="586"/>
      <c r="AP209" s="586"/>
      <c r="AQ209" s="586"/>
      <c r="AR209" s="586"/>
      <c r="AS209" s="586"/>
      <c r="AT209" s="586"/>
      <c r="AU209" s="586"/>
      <c r="AV209" s="586"/>
      <c r="AW209" s="586"/>
      <c r="AX209" s="586"/>
      <c r="AY209" s="586"/>
      <c r="AZ209" s="586"/>
      <c r="BA209" s="586"/>
      <c r="BB209" s="586"/>
      <c r="BC209" s="586"/>
    </row>
    <row r="210" spans="1:55" ht="15.75" customHeight="1">
      <c r="A210" s="586"/>
      <c r="B210" s="586"/>
      <c r="C210" s="586"/>
      <c r="D210" s="586"/>
      <c r="E210" s="586"/>
      <c r="F210" s="586"/>
      <c r="G210" s="586"/>
      <c r="H210" s="586"/>
      <c r="I210" s="586"/>
      <c r="J210" s="586"/>
      <c r="K210" s="586"/>
      <c r="L210" s="586"/>
      <c r="M210" s="586"/>
      <c r="N210" s="586"/>
      <c r="O210" s="586"/>
      <c r="P210" s="586"/>
      <c r="Q210" s="586"/>
      <c r="R210" s="586"/>
      <c r="S210" s="586"/>
      <c r="T210" s="586"/>
      <c r="U210" s="586"/>
      <c r="V210" s="586"/>
      <c r="W210" s="586"/>
      <c r="X210" s="586"/>
      <c r="Y210" s="586"/>
      <c r="Z210" s="586"/>
      <c r="AA210" s="586"/>
      <c r="AB210" s="586"/>
      <c r="AC210" s="586"/>
      <c r="AD210" s="586"/>
      <c r="AE210" s="586"/>
      <c r="AF210" s="586"/>
      <c r="AG210" s="586"/>
      <c r="AH210" s="586"/>
      <c r="AI210" s="586"/>
      <c r="AJ210" s="586"/>
      <c r="AK210" s="586"/>
      <c r="AL210" s="586"/>
      <c r="AM210" s="586"/>
      <c r="AN210" s="586"/>
      <c r="AO210" s="586"/>
      <c r="AP210" s="586"/>
      <c r="AQ210" s="586"/>
      <c r="AR210" s="586"/>
      <c r="AS210" s="586"/>
      <c r="AT210" s="586"/>
      <c r="AU210" s="586"/>
      <c r="AV210" s="586"/>
      <c r="AW210" s="586"/>
      <c r="AX210" s="586"/>
      <c r="AY210" s="586"/>
      <c r="AZ210" s="586"/>
      <c r="BA210" s="586"/>
      <c r="BB210" s="586"/>
      <c r="BC210" s="586"/>
    </row>
    <row r="211" spans="1:55" ht="15.75" customHeight="1">
      <c r="A211" s="586"/>
      <c r="B211" s="586"/>
      <c r="C211" s="586"/>
      <c r="D211" s="586"/>
      <c r="E211" s="586"/>
      <c r="F211" s="586"/>
      <c r="G211" s="586"/>
      <c r="H211" s="586"/>
      <c r="I211" s="586"/>
      <c r="J211" s="586"/>
      <c r="K211" s="586"/>
      <c r="L211" s="586"/>
      <c r="M211" s="586"/>
      <c r="N211" s="586"/>
      <c r="O211" s="586"/>
      <c r="P211" s="586"/>
      <c r="Q211" s="586"/>
      <c r="R211" s="586"/>
      <c r="S211" s="586"/>
      <c r="T211" s="586"/>
      <c r="U211" s="586"/>
      <c r="V211" s="586"/>
      <c r="W211" s="586"/>
      <c r="X211" s="586"/>
      <c r="Y211" s="586"/>
      <c r="Z211" s="586"/>
      <c r="AA211" s="586"/>
      <c r="AB211" s="586"/>
      <c r="AC211" s="586"/>
      <c r="AD211" s="586"/>
      <c r="AE211" s="586"/>
      <c r="AF211" s="586"/>
      <c r="AG211" s="586"/>
      <c r="AH211" s="586"/>
      <c r="AI211" s="586"/>
      <c r="AJ211" s="586"/>
      <c r="AK211" s="586"/>
      <c r="AL211" s="586"/>
      <c r="AM211" s="586"/>
      <c r="AN211" s="586"/>
      <c r="AO211" s="586"/>
      <c r="AP211" s="586"/>
      <c r="AQ211" s="586"/>
      <c r="AR211" s="586"/>
      <c r="AS211" s="586"/>
      <c r="AT211" s="586"/>
      <c r="AU211" s="586"/>
      <c r="AV211" s="586"/>
      <c r="AW211" s="586"/>
      <c r="AX211" s="586"/>
      <c r="AY211" s="586"/>
      <c r="AZ211" s="586"/>
      <c r="BA211" s="586"/>
      <c r="BB211" s="586"/>
      <c r="BC211" s="586"/>
    </row>
    <row r="212" spans="1:55" ht="15.75" customHeight="1">
      <c r="A212" s="586"/>
      <c r="B212" s="586"/>
      <c r="C212" s="586"/>
      <c r="D212" s="586"/>
      <c r="E212" s="586"/>
      <c r="F212" s="586"/>
      <c r="G212" s="586"/>
      <c r="H212" s="586"/>
      <c r="I212" s="586"/>
      <c r="J212" s="586"/>
      <c r="K212" s="586"/>
      <c r="L212" s="586"/>
      <c r="M212" s="586"/>
      <c r="N212" s="586"/>
      <c r="O212" s="586"/>
      <c r="P212" s="586"/>
      <c r="Q212" s="586"/>
      <c r="R212" s="586"/>
      <c r="S212" s="586"/>
      <c r="T212" s="586"/>
      <c r="U212" s="586"/>
      <c r="V212" s="586"/>
      <c r="W212" s="586"/>
      <c r="X212" s="586"/>
      <c r="Y212" s="586"/>
      <c r="Z212" s="586"/>
      <c r="AA212" s="586"/>
      <c r="AB212" s="586"/>
      <c r="AC212" s="586"/>
      <c r="AD212" s="586"/>
      <c r="AE212" s="586"/>
      <c r="AF212" s="586"/>
      <c r="AG212" s="586"/>
      <c r="AH212" s="586"/>
      <c r="AI212" s="586"/>
      <c r="AJ212" s="586"/>
      <c r="AK212" s="586"/>
      <c r="AL212" s="586"/>
      <c r="AM212" s="586"/>
      <c r="AN212" s="586"/>
      <c r="AO212" s="586"/>
      <c r="AP212" s="586"/>
      <c r="AQ212" s="586"/>
      <c r="AR212" s="586"/>
      <c r="AS212" s="586"/>
      <c r="AT212" s="586"/>
      <c r="AU212" s="586"/>
      <c r="AV212" s="586"/>
      <c r="AW212" s="586"/>
      <c r="AX212" s="586"/>
      <c r="AY212" s="586"/>
      <c r="AZ212" s="586"/>
      <c r="BA212" s="586"/>
      <c r="BB212" s="586"/>
      <c r="BC212" s="586"/>
    </row>
    <row r="213" spans="1:55" ht="15.75" customHeight="1">
      <c r="A213" s="586"/>
      <c r="B213" s="586"/>
      <c r="C213" s="586"/>
      <c r="D213" s="586"/>
      <c r="E213" s="586"/>
      <c r="F213" s="586"/>
      <c r="G213" s="586"/>
      <c r="H213" s="586"/>
      <c r="I213" s="586"/>
      <c r="J213" s="586"/>
      <c r="K213" s="586"/>
      <c r="L213" s="586"/>
      <c r="M213" s="586"/>
      <c r="N213" s="586"/>
      <c r="O213" s="586"/>
      <c r="P213" s="586"/>
      <c r="Q213" s="586"/>
      <c r="R213" s="586"/>
      <c r="S213" s="586"/>
      <c r="T213" s="586"/>
      <c r="U213" s="586"/>
      <c r="V213" s="586"/>
      <c r="W213" s="586"/>
      <c r="X213" s="586"/>
      <c r="Y213" s="586"/>
      <c r="Z213" s="586"/>
      <c r="AA213" s="586"/>
      <c r="AB213" s="586"/>
      <c r="AC213" s="586"/>
      <c r="AD213" s="586"/>
      <c r="AE213" s="586"/>
      <c r="AF213" s="586"/>
      <c r="AG213" s="586"/>
      <c r="AH213" s="586"/>
      <c r="AI213" s="586"/>
      <c r="AJ213" s="586"/>
      <c r="AK213" s="586"/>
      <c r="AL213" s="586"/>
      <c r="AM213" s="586"/>
      <c r="AN213" s="586"/>
      <c r="AO213" s="586"/>
      <c r="AP213" s="586"/>
      <c r="AQ213" s="586"/>
      <c r="AR213" s="586"/>
      <c r="AS213" s="586"/>
      <c r="AT213" s="586"/>
      <c r="AU213" s="586"/>
      <c r="AV213" s="586"/>
      <c r="AW213" s="586"/>
      <c r="AX213" s="586"/>
      <c r="AY213" s="586"/>
      <c r="AZ213" s="586"/>
      <c r="BA213" s="586"/>
      <c r="BB213" s="586"/>
      <c r="BC213" s="586"/>
    </row>
    <row r="214" spans="1:55" ht="15.75" customHeight="1">
      <c r="A214" s="586"/>
      <c r="B214" s="586"/>
      <c r="C214" s="586"/>
      <c r="D214" s="586"/>
      <c r="E214" s="586"/>
      <c r="F214" s="586"/>
      <c r="G214" s="586"/>
      <c r="H214" s="586"/>
      <c r="I214" s="586"/>
      <c r="J214" s="586"/>
      <c r="K214" s="586"/>
      <c r="L214" s="586"/>
      <c r="M214" s="586"/>
      <c r="N214" s="586"/>
      <c r="O214" s="586"/>
      <c r="P214" s="586"/>
      <c r="Q214" s="586"/>
      <c r="R214" s="586"/>
      <c r="S214" s="586"/>
      <c r="T214" s="586"/>
      <c r="U214" s="586"/>
      <c r="V214" s="586"/>
      <c r="W214" s="586"/>
      <c r="X214" s="586"/>
      <c r="Y214" s="586"/>
      <c r="Z214" s="586"/>
      <c r="AA214" s="586"/>
      <c r="AB214" s="586"/>
      <c r="AC214" s="586"/>
      <c r="AD214" s="586"/>
      <c r="AE214" s="586"/>
      <c r="AF214" s="586"/>
      <c r="AG214" s="586"/>
      <c r="AH214" s="586"/>
      <c r="AI214" s="586"/>
      <c r="AJ214" s="586"/>
      <c r="AK214" s="586"/>
      <c r="AL214" s="586"/>
      <c r="AM214" s="586"/>
      <c r="AN214" s="586"/>
      <c r="AO214" s="586"/>
      <c r="AP214" s="586"/>
      <c r="AQ214" s="586"/>
      <c r="AR214" s="586"/>
      <c r="AS214" s="586"/>
      <c r="AT214" s="586"/>
      <c r="AU214" s="586"/>
      <c r="AV214" s="586"/>
      <c r="AW214" s="586"/>
      <c r="AX214" s="586"/>
      <c r="AY214" s="586"/>
      <c r="AZ214" s="586"/>
      <c r="BA214" s="586"/>
      <c r="BB214" s="586"/>
      <c r="BC214" s="586"/>
    </row>
    <row r="215" spans="1:55" ht="15.75" customHeight="1">
      <c r="A215" s="586"/>
      <c r="B215" s="586"/>
      <c r="C215" s="586"/>
      <c r="D215" s="586"/>
      <c r="E215" s="586"/>
      <c r="F215" s="586"/>
      <c r="G215" s="586"/>
      <c r="H215" s="586"/>
      <c r="I215" s="586"/>
      <c r="J215" s="586"/>
      <c r="K215" s="586"/>
      <c r="L215" s="586"/>
      <c r="M215" s="586"/>
      <c r="N215" s="586"/>
      <c r="O215" s="586"/>
      <c r="P215" s="586"/>
      <c r="Q215" s="586"/>
      <c r="R215" s="586"/>
      <c r="S215" s="586"/>
      <c r="T215" s="586"/>
      <c r="U215" s="586"/>
      <c r="V215" s="586"/>
      <c r="W215" s="586"/>
      <c r="X215" s="586"/>
      <c r="Y215" s="586"/>
      <c r="Z215" s="586"/>
      <c r="AA215" s="586"/>
      <c r="AB215" s="586"/>
      <c r="AC215" s="586"/>
      <c r="AD215" s="586"/>
      <c r="AE215" s="586"/>
      <c r="AF215" s="586"/>
      <c r="AG215" s="586"/>
      <c r="AH215" s="586"/>
      <c r="AI215" s="586"/>
      <c r="AJ215" s="586"/>
      <c r="AK215" s="586"/>
      <c r="AL215" s="586"/>
      <c r="AM215" s="586"/>
      <c r="AN215" s="586"/>
      <c r="AO215" s="586"/>
      <c r="AP215" s="586"/>
      <c r="AQ215" s="586"/>
      <c r="AR215" s="586"/>
      <c r="AS215" s="586"/>
      <c r="AT215" s="586"/>
      <c r="AU215" s="586"/>
      <c r="AV215" s="586"/>
      <c r="AW215" s="586"/>
      <c r="AX215" s="586"/>
      <c r="AY215" s="586"/>
      <c r="AZ215" s="586"/>
      <c r="BA215" s="586"/>
      <c r="BB215" s="586"/>
      <c r="BC215" s="586"/>
    </row>
    <row r="216" spans="1:55" ht="15.75" customHeight="1">
      <c r="A216" s="58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6"/>
      <c r="P216" s="586"/>
      <c r="Q216" s="586"/>
      <c r="R216" s="586"/>
      <c r="S216" s="586"/>
      <c r="T216" s="586"/>
      <c r="U216" s="586"/>
      <c r="V216" s="586"/>
      <c r="W216" s="586"/>
      <c r="X216" s="586"/>
      <c r="Y216" s="586"/>
      <c r="Z216" s="586"/>
      <c r="AA216" s="586"/>
      <c r="AB216" s="586"/>
      <c r="AC216" s="586"/>
      <c r="AD216" s="586"/>
      <c r="AE216" s="586"/>
      <c r="AF216" s="586"/>
      <c r="AG216" s="586"/>
      <c r="AH216" s="586"/>
      <c r="AI216" s="586"/>
      <c r="AJ216" s="586"/>
      <c r="AK216" s="586"/>
      <c r="AL216" s="586"/>
      <c r="AM216" s="586"/>
      <c r="AN216" s="586"/>
      <c r="AO216" s="586"/>
      <c r="AP216" s="586"/>
      <c r="AQ216" s="586"/>
      <c r="AR216" s="586"/>
      <c r="AS216" s="586"/>
      <c r="AT216" s="586"/>
      <c r="AU216" s="586"/>
      <c r="AV216" s="586"/>
      <c r="AW216" s="586"/>
      <c r="AX216" s="586"/>
      <c r="AY216" s="586"/>
      <c r="AZ216" s="586"/>
      <c r="BA216" s="586"/>
      <c r="BB216" s="586"/>
      <c r="BC216" s="586"/>
    </row>
    <row r="217" spans="1:55" ht="15.75" customHeight="1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6"/>
      <c r="P217" s="586"/>
      <c r="Q217" s="586"/>
      <c r="R217" s="586"/>
      <c r="S217" s="586"/>
      <c r="T217" s="586"/>
      <c r="U217" s="586"/>
      <c r="V217" s="586"/>
      <c r="W217" s="586"/>
      <c r="X217" s="586"/>
      <c r="Y217" s="586"/>
      <c r="Z217" s="586"/>
      <c r="AA217" s="586"/>
      <c r="AB217" s="586"/>
      <c r="AC217" s="586"/>
      <c r="AD217" s="586"/>
      <c r="AE217" s="586"/>
      <c r="AF217" s="586"/>
      <c r="AG217" s="586"/>
      <c r="AH217" s="586"/>
      <c r="AI217" s="586"/>
      <c r="AJ217" s="586"/>
      <c r="AK217" s="586"/>
      <c r="AL217" s="586"/>
      <c r="AM217" s="586"/>
      <c r="AN217" s="586"/>
      <c r="AO217" s="586"/>
      <c r="AP217" s="586"/>
      <c r="AQ217" s="586"/>
      <c r="AR217" s="586"/>
      <c r="AS217" s="586"/>
      <c r="AT217" s="586"/>
      <c r="AU217" s="586"/>
      <c r="AV217" s="586"/>
      <c r="AW217" s="586"/>
      <c r="AX217" s="586"/>
      <c r="AY217" s="586"/>
      <c r="AZ217" s="586"/>
      <c r="BA217" s="586"/>
      <c r="BB217" s="586"/>
      <c r="BC217" s="586"/>
    </row>
    <row r="218" spans="1:55" ht="15.75" customHeight="1">
      <c r="A218" s="586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86"/>
      <c r="AB218" s="586"/>
      <c r="AC218" s="586"/>
      <c r="AD218" s="586"/>
      <c r="AE218" s="586"/>
      <c r="AF218" s="586"/>
      <c r="AG218" s="586"/>
      <c r="AH218" s="586"/>
      <c r="AI218" s="586"/>
      <c r="AJ218" s="586"/>
      <c r="AK218" s="586"/>
      <c r="AL218" s="586"/>
      <c r="AM218" s="586"/>
      <c r="AN218" s="586"/>
      <c r="AO218" s="586"/>
      <c r="AP218" s="586"/>
      <c r="AQ218" s="586"/>
      <c r="AR218" s="586"/>
      <c r="AS218" s="586"/>
      <c r="AT218" s="586"/>
      <c r="AU218" s="586"/>
      <c r="AV218" s="586"/>
      <c r="AW218" s="586"/>
      <c r="AX218" s="586"/>
      <c r="AY218" s="586"/>
      <c r="AZ218" s="586"/>
      <c r="BA218" s="586"/>
      <c r="BB218" s="586"/>
      <c r="BC218" s="586"/>
    </row>
    <row r="219" spans="1:55" ht="15.75" customHeight="1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6"/>
      <c r="P219" s="586"/>
      <c r="Q219" s="586"/>
      <c r="R219" s="586"/>
      <c r="S219" s="586"/>
      <c r="T219" s="586"/>
      <c r="U219" s="586"/>
      <c r="V219" s="586"/>
      <c r="W219" s="586"/>
      <c r="X219" s="586"/>
      <c r="Y219" s="586"/>
      <c r="Z219" s="586"/>
      <c r="AA219" s="586"/>
      <c r="AB219" s="586"/>
      <c r="AC219" s="586"/>
      <c r="AD219" s="586"/>
      <c r="AE219" s="586"/>
      <c r="AF219" s="586"/>
      <c r="AG219" s="586"/>
      <c r="AH219" s="586"/>
      <c r="AI219" s="586"/>
      <c r="AJ219" s="586"/>
      <c r="AK219" s="586"/>
      <c r="AL219" s="586"/>
      <c r="AM219" s="586"/>
      <c r="AN219" s="586"/>
      <c r="AO219" s="586"/>
      <c r="AP219" s="586"/>
      <c r="AQ219" s="586"/>
      <c r="AR219" s="586"/>
      <c r="AS219" s="586"/>
      <c r="AT219" s="586"/>
      <c r="AU219" s="586"/>
      <c r="AV219" s="586"/>
      <c r="AW219" s="586"/>
      <c r="AX219" s="586"/>
      <c r="AY219" s="586"/>
      <c r="AZ219" s="586"/>
      <c r="BA219" s="586"/>
      <c r="BB219" s="586"/>
      <c r="BC219" s="586"/>
    </row>
    <row r="220" spans="1:55" ht="15.75" customHeight="1">
      <c r="A220" s="586"/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86"/>
      <c r="AB220" s="586"/>
      <c r="AC220" s="586"/>
      <c r="AD220" s="586"/>
      <c r="AE220" s="586"/>
      <c r="AF220" s="586"/>
      <c r="AG220" s="586"/>
      <c r="AH220" s="586"/>
      <c r="AI220" s="586"/>
      <c r="AJ220" s="586"/>
      <c r="AK220" s="586"/>
      <c r="AL220" s="586"/>
      <c r="AM220" s="586"/>
      <c r="AN220" s="586"/>
      <c r="AO220" s="586"/>
      <c r="AP220" s="586"/>
      <c r="AQ220" s="586"/>
      <c r="AR220" s="586"/>
      <c r="AS220" s="586"/>
      <c r="AT220" s="586"/>
      <c r="AU220" s="586"/>
      <c r="AV220" s="586"/>
      <c r="AW220" s="586"/>
      <c r="AX220" s="586"/>
      <c r="AY220" s="586"/>
      <c r="AZ220" s="586"/>
      <c r="BA220" s="586"/>
      <c r="BB220" s="586"/>
      <c r="BC220" s="586"/>
    </row>
    <row r="221" spans="1:55" ht="15.75" customHeight="1">
      <c r="A221" s="58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6"/>
      <c r="P221" s="586"/>
      <c r="Q221" s="586"/>
      <c r="R221" s="586"/>
      <c r="S221" s="586"/>
      <c r="T221" s="586"/>
      <c r="U221" s="586"/>
      <c r="V221" s="586"/>
      <c r="W221" s="586"/>
      <c r="X221" s="586"/>
      <c r="Y221" s="586"/>
      <c r="Z221" s="586"/>
      <c r="AA221" s="586"/>
      <c r="AB221" s="586"/>
      <c r="AC221" s="586"/>
      <c r="AD221" s="586"/>
      <c r="AE221" s="586"/>
      <c r="AF221" s="586"/>
      <c r="AG221" s="586"/>
      <c r="AH221" s="586"/>
      <c r="AI221" s="586"/>
      <c r="AJ221" s="586"/>
      <c r="AK221" s="586"/>
      <c r="AL221" s="586"/>
      <c r="AM221" s="586"/>
      <c r="AN221" s="586"/>
      <c r="AO221" s="586"/>
      <c r="AP221" s="586"/>
      <c r="AQ221" s="586"/>
      <c r="AR221" s="586"/>
      <c r="AS221" s="586"/>
      <c r="AT221" s="586"/>
      <c r="AU221" s="586"/>
      <c r="AV221" s="586"/>
      <c r="AW221" s="586"/>
      <c r="AX221" s="586"/>
      <c r="AY221" s="586"/>
      <c r="AZ221" s="586"/>
      <c r="BA221" s="586"/>
      <c r="BB221" s="586"/>
      <c r="BC221" s="586"/>
    </row>
    <row r="222" spans="1:55" ht="15.75" customHeight="1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6"/>
      <c r="P222" s="586"/>
      <c r="Q222" s="586"/>
      <c r="R222" s="586"/>
      <c r="S222" s="586"/>
      <c r="T222" s="586"/>
      <c r="U222" s="586"/>
      <c r="V222" s="586"/>
      <c r="W222" s="586"/>
      <c r="X222" s="586"/>
      <c r="Y222" s="586"/>
      <c r="Z222" s="586"/>
      <c r="AA222" s="586"/>
      <c r="AB222" s="586"/>
      <c r="AC222" s="586"/>
      <c r="AD222" s="586"/>
      <c r="AE222" s="586"/>
      <c r="AF222" s="586"/>
      <c r="AG222" s="586"/>
      <c r="AH222" s="586"/>
      <c r="AI222" s="586"/>
      <c r="AJ222" s="586"/>
      <c r="AK222" s="586"/>
      <c r="AL222" s="586"/>
      <c r="AM222" s="586"/>
      <c r="AN222" s="586"/>
      <c r="AO222" s="586"/>
      <c r="AP222" s="586"/>
      <c r="AQ222" s="586"/>
      <c r="AR222" s="586"/>
      <c r="AS222" s="586"/>
      <c r="AT222" s="586"/>
      <c r="AU222" s="586"/>
      <c r="AV222" s="586"/>
      <c r="AW222" s="586"/>
      <c r="AX222" s="586"/>
      <c r="AY222" s="586"/>
      <c r="AZ222" s="586"/>
      <c r="BA222" s="586"/>
      <c r="BB222" s="586"/>
      <c r="BC222" s="586"/>
    </row>
    <row r="223" spans="1:55" ht="15.75" customHeight="1">
      <c r="A223" s="586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86"/>
      <c r="AB223" s="586"/>
      <c r="AC223" s="586"/>
      <c r="AD223" s="586"/>
      <c r="AE223" s="586"/>
      <c r="AF223" s="586"/>
      <c r="AG223" s="586"/>
      <c r="AH223" s="586"/>
      <c r="AI223" s="586"/>
      <c r="AJ223" s="586"/>
      <c r="AK223" s="586"/>
      <c r="AL223" s="586"/>
      <c r="AM223" s="586"/>
      <c r="AN223" s="586"/>
      <c r="AO223" s="586"/>
      <c r="AP223" s="586"/>
      <c r="AQ223" s="586"/>
      <c r="AR223" s="586"/>
      <c r="AS223" s="586"/>
      <c r="AT223" s="586"/>
      <c r="AU223" s="586"/>
      <c r="AV223" s="586"/>
      <c r="AW223" s="586"/>
      <c r="AX223" s="586"/>
      <c r="AY223" s="586"/>
      <c r="AZ223" s="586"/>
      <c r="BA223" s="586"/>
      <c r="BB223" s="586"/>
      <c r="BC223" s="586"/>
    </row>
    <row r="224" spans="1:55" ht="15.75" customHeight="1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86"/>
      <c r="AB224" s="586"/>
      <c r="AC224" s="586"/>
      <c r="AD224" s="586"/>
      <c r="AE224" s="586"/>
      <c r="AF224" s="586"/>
      <c r="AG224" s="586"/>
      <c r="AH224" s="586"/>
      <c r="AI224" s="586"/>
      <c r="AJ224" s="586"/>
      <c r="AK224" s="586"/>
      <c r="AL224" s="586"/>
      <c r="AM224" s="586"/>
      <c r="AN224" s="586"/>
      <c r="AO224" s="586"/>
      <c r="AP224" s="586"/>
      <c r="AQ224" s="586"/>
      <c r="AR224" s="586"/>
      <c r="AS224" s="586"/>
      <c r="AT224" s="586"/>
      <c r="AU224" s="586"/>
      <c r="AV224" s="586"/>
      <c r="AW224" s="586"/>
      <c r="AX224" s="586"/>
      <c r="AY224" s="586"/>
      <c r="AZ224" s="586"/>
      <c r="BA224" s="586"/>
      <c r="BB224" s="586"/>
      <c r="BC224" s="586"/>
    </row>
    <row r="225" spans="1:55" ht="15.75" customHeight="1">
      <c r="A225" s="586"/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86"/>
      <c r="AB225" s="586"/>
      <c r="AC225" s="586"/>
      <c r="AD225" s="586"/>
      <c r="AE225" s="586"/>
      <c r="AF225" s="586"/>
      <c r="AG225" s="586"/>
      <c r="AH225" s="586"/>
      <c r="AI225" s="586"/>
      <c r="AJ225" s="586"/>
      <c r="AK225" s="586"/>
      <c r="AL225" s="586"/>
      <c r="AM225" s="586"/>
      <c r="AN225" s="586"/>
      <c r="AO225" s="586"/>
      <c r="AP225" s="586"/>
      <c r="AQ225" s="586"/>
      <c r="AR225" s="586"/>
      <c r="AS225" s="586"/>
      <c r="AT225" s="586"/>
      <c r="AU225" s="586"/>
      <c r="AV225" s="586"/>
      <c r="AW225" s="586"/>
      <c r="AX225" s="586"/>
      <c r="AY225" s="586"/>
      <c r="AZ225" s="586"/>
      <c r="BA225" s="586"/>
      <c r="BB225" s="586"/>
      <c r="BC225" s="586"/>
    </row>
    <row r="226" spans="1:55" ht="15.75" customHeight="1">
      <c r="A226" s="586"/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86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  <c r="AS226" s="586"/>
      <c r="AT226" s="586"/>
      <c r="AU226" s="586"/>
      <c r="AV226" s="586"/>
      <c r="AW226" s="586"/>
      <c r="AX226" s="586"/>
      <c r="AY226" s="586"/>
      <c r="AZ226" s="586"/>
      <c r="BA226" s="586"/>
      <c r="BB226" s="586"/>
      <c r="BC226" s="586"/>
    </row>
    <row r="227" spans="1:55" ht="15.75" customHeight="1">
      <c r="A227" s="586"/>
      <c r="B227" s="586"/>
      <c r="C227" s="586"/>
      <c r="D227" s="586"/>
      <c r="E227" s="586"/>
      <c r="F227" s="586"/>
      <c r="G227" s="586"/>
      <c r="H227" s="586"/>
      <c r="I227" s="586"/>
      <c r="J227" s="586"/>
      <c r="K227" s="586"/>
      <c r="L227" s="586"/>
      <c r="M227" s="586"/>
      <c r="N227" s="586"/>
      <c r="O227" s="586"/>
      <c r="P227" s="586"/>
      <c r="Q227" s="586"/>
      <c r="R227" s="586"/>
      <c r="S227" s="586"/>
      <c r="T227" s="586"/>
      <c r="U227" s="586"/>
      <c r="V227" s="586"/>
      <c r="W227" s="586"/>
      <c r="X227" s="586"/>
      <c r="Y227" s="586"/>
      <c r="Z227" s="586"/>
      <c r="AA227" s="586"/>
      <c r="AB227" s="586"/>
      <c r="AC227" s="586"/>
      <c r="AD227" s="586"/>
      <c r="AE227" s="586"/>
      <c r="AF227" s="586"/>
      <c r="AG227" s="586"/>
      <c r="AH227" s="586"/>
      <c r="AI227" s="586"/>
      <c r="AJ227" s="586"/>
      <c r="AK227" s="586"/>
      <c r="AL227" s="586"/>
      <c r="AM227" s="586"/>
      <c r="AN227" s="586"/>
      <c r="AO227" s="586"/>
      <c r="AP227" s="586"/>
      <c r="AQ227" s="586"/>
      <c r="AR227" s="586"/>
      <c r="AS227" s="586"/>
      <c r="AT227" s="586"/>
      <c r="AU227" s="586"/>
      <c r="AV227" s="586"/>
      <c r="AW227" s="586"/>
      <c r="AX227" s="586"/>
      <c r="AY227" s="586"/>
      <c r="AZ227" s="586"/>
      <c r="BA227" s="586"/>
      <c r="BB227" s="586"/>
      <c r="BC227" s="586"/>
    </row>
    <row r="228" spans="1:55" ht="15.75" customHeight="1">
      <c r="A228" s="586"/>
      <c r="B228" s="586"/>
      <c r="C228" s="586"/>
      <c r="D228" s="586"/>
      <c r="E228" s="586"/>
      <c r="F228" s="586"/>
      <c r="G228" s="586"/>
      <c r="H228" s="586"/>
      <c r="I228" s="586"/>
      <c r="J228" s="586"/>
      <c r="K228" s="586"/>
      <c r="L228" s="586"/>
      <c r="M228" s="586"/>
      <c r="N228" s="586"/>
      <c r="O228" s="586"/>
      <c r="P228" s="586"/>
      <c r="Q228" s="586"/>
      <c r="R228" s="586"/>
      <c r="S228" s="586"/>
      <c r="T228" s="586"/>
      <c r="U228" s="586"/>
      <c r="V228" s="586"/>
      <c r="W228" s="586"/>
      <c r="X228" s="586"/>
      <c r="Y228" s="586"/>
      <c r="Z228" s="586"/>
      <c r="AA228" s="586"/>
      <c r="AB228" s="586"/>
      <c r="AC228" s="586"/>
      <c r="AD228" s="586"/>
      <c r="AE228" s="586"/>
      <c r="AF228" s="586"/>
      <c r="AG228" s="586"/>
      <c r="AH228" s="586"/>
      <c r="AI228" s="586"/>
      <c r="AJ228" s="586"/>
      <c r="AK228" s="586"/>
      <c r="AL228" s="586"/>
      <c r="AM228" s="586"/>
      <c r="AN228" s="586"/>
      <c r="AO228" s="586"/>
      <c r="AP228" s="586"/>
      <c r="AQ228" s="586"/>
      <c r="AR228" s="586"/>
      <c r="AS228" s="586"/>
      <c r="AT228" s="586"/>
      <c r="AU228" s="586"/>
      <c r="AV228" s="586"/>
      <c r="AW228" s="586"/>
      <c r="AX228" s="586"/>
      <c r="AY228" s="586"/>
      <c r="AZ228" s="586"/>
      <c r="BA228" s="586"/>
      <c r="BB228" s="586"/>
      <c r="BC228" s="586"/>
    </row>
    <row r="229" spans="1:55" ht="15.75" customHeight="1">
      <c r="A229" s="586"/>
      <c r="B229" s="586"/>
      <c r="C229" s="586"/>
      <c r="D229" s="586"/>
      <c r="E229" s="586"/>
      <c r="F229" s="586"/>
      <c r="G229" s="586"/>
      <c r="H229" s="586"/>
      <c r="I229" s="586"/>
      <c r="J229" s="586"/>
      <c r="K229" s="586"/>
      <c r="L229" s="586"/>
      <c r="M229" s="586"/>
      <c r="N229" s="586"/>
      <c r="O229" s="586"/>
      <c r="P229" s="586"/>
      <c r="Q229" s="586"/>
      <c r="R229" s="586"/>
      <c r="S229" s="586"/>
      <c r="T229" s="586"/>
      <c r="U229" s="586"/>
      <c r="V229" s="586"/>
      <c r="W229" s="586"/>
      <c r="X229" s="586"/>
      <c r="Y229" s="586"/>
      <c r="Z229" s="586"/>
      <c r="AA229" s="586"/>
      <c r="AB229" s="586"/>
      <c r="AC229" s="586"/>
      <c r="AD229" s="586"/>
      <c r="AE229" s="586"/>
      <c r="AF229" s="586"/>
      <c r="AG229" s="586"/>
      <c r="AH229" s="586"/>
      <c r="AI229" s="586"/>
      <c r="AJ229" s="586"/>
      <c r="AK229" s="586"/>
      <c r="AL229" s="586"/>
      <c r="AM229" s="586"/>
      <c r="AN229" s="586"/>
      <c r="AO229" s="586"/>
      <c r="AP229" s="586"/>
      <c r="AQ229" s="586"/>
      <c r="AR229" s="586"/>
      <c r="AS229" s="586"/>
      <c r="AT229" s="586"/>
      <c r="AU229" s="586"/>
      <c r="AV229" s="586"/>
      <c r="AW229" s="586"/>
      <c r="AX229" s="586"/>
      <c r="AY229" s="586"/>
      <c r="AZ229" s="586"/>
      <c r="BA229" s="586"/>
      <c r="BB229" s="586"/>
      <c r="BC229" s="586"/>
    </row>
    <row r="230" spans="1:55" ht="15.75" customHeight="1">
      <c r="A230" s="586"/>
      <c r="B230" s="586"/>
      <c r="C230" s="586"/>
      <c r="D230" s="586"/>
      <c r="E230" s="586"/>
      <c r="F230" s="586"/>
      <c r="G230" s="586"/>
      <c r="H230" s="586"/>
      <c r="I230" s="586"/>
      <c r="J230" s="586"/>
      <c r="K230" s="586"/>
      <c r="L230" s="586"/>
      <c r="M230" s="586"/>
      <c r="N230" s="586"/>
      <c r="O230" s="586"/>
      <c r="P230" s="586"/>
      <c r="Q230" s="586"/>
      <c r="R230" s="586"/>
      <c r="S230" s="586"/>
      <c r="T230" s="586"/>
      <c r="U230" s="586"/>
      <c r="V230" s="586"/>
      <c r="W230" s="586"/>
      <c r="X230" s="586"/>
      <c r="Y230" s="586"/>
      <c r="Z230" s="586"/>
      <c r="AA230" s="586"/>
      <c r="AB230" s="586"/>
      <c r="AC230" s="586"/>
      <c r="AD230" s="586"/>
      <c r="AE230" s="586"/>
      <c r="AF230" s="586"/>
      <c r="AG230" s="586"/>
      <c r="AH230" s="586"/>
      <c r="AI230" s="586"/>
      <c r="AJ230" s="586"/>
      <c r="AK230" s="586"/>
      <c r="AL230" s="586"/>
      <c r="AM230" s="586"/>
      <c r="AN230" s="586"/>
      <c r="AO230" s="586"/>
      <c r="AP230" s="586"/>
      <c r="AQ230" s="586"/>
      <c r="AR230" s="586"/>
      <c r="AS230" s="586"/>
      <c r="AT230" s="586"/>
      <c r="AU230" s="586"/>
      <c r="AV230" s="586"/>
      <c r="AW230" s="586"/>
      <c r="AX230" s="586"/>
      <c r="AY230" s="586"/>
      <c r="AZ230" s="586"/>
      <c r="BA230" s="586"/>
      <c r="BB230" s="586"/>
      <c r="BC230" s="586"/>
    </row>
    <row r="231" spans="1:55" ht="15.75" customHeight="1">
      <c r="A231" s="586"/>
      <c r="B231" s="586"/>
      <c r="C231" s="586"/>
      <c r="D231" s="586"/>
      <c r="E231" s="586"/>
      <c r="F231" s="586"/>
      <c r="G231" s="586"/>
      <c r="H231" s="586"/>
      <c r="I231" s="586"/>
      <c r="J231" s="586"/>
      <c r="K231" s="586"/>
      <c r="L231" s="586"/>
      <c r="M231" s="586"/>
      <c r="N231" s="586"/>
      <c r="O231" s="586"/>
      <c r="P231" s="586"/>
      <c r="Q231" s="586"/>
      <c r="R231" s="586"/>
      <c r="S231" s="586"/>
      <c r="T231" s="586"/>
      <c r="U231" s="586"/>
      <c r="V231" s="586"/>
      <c r="W231" s="586"/>
      <c r="X231" s="586"/>
      <c r="Y231" s="586"/>
      <c r="Z231" s="586"/>
      <c r="AA231" s="586"/>
      <c r="AB231" s="586"/>
      <c r="AC231" s="586"/>
      <c r="AD231" s="586"/>
      <c r="AE231" s="586"/>
      <c r="AF231" s="586"/>
      <c r="AG231" s="586"/>
      <c r="AH231" s="586"/>
      <c r="AI231" s="586"/>
      <c r="AJ231" s="586"/>
      <c r="AK231" s="586"/>
      <c r="AL231" s="586"/>
      <c r="AM231" s="586"/>
      <c r="AN231" s="586"/>
      <c r="AO231" s="586"/>
      <c r="AP231" s="586"/>
      <c r="AQ231" s="586"/>
      <c r="AR231" s="586"/>
      <c r="AS231" s="586"/>
      <c r="AT231" s="586"/>
      <c r="AU231" s="586"/>
      <c r="AV231" s="586"/>
      <c r="AW231" s="586"/>
      <c r="AX231" s="586"/>
      <c r="AY231" s="586"/>
      <c r="AZ231" s="586"/>
      <c r="BA231" s="586"/>
      <c r="BB231" s="586"/>
      <c r="BC231" s="586"/>
    </row>
    <row r="232" spans="1:55" ht="15.75" customHeight="1">
      <c r="A232" s="58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6"/>
      <c r="P232" s="586"/>
      <c r="Q232" s="586"/>
      <c r="R232" s="586"/>
      <c r="S232" s="586"/>
      <c r="T232" s="586"/>
      <c r="U232" s="586"/>
      <c r="V232" s="586"/>
      <c r="W232" s="586"/>
      <c r="X232" s="586"/>
      <c r="Y232" s="586"/>
      <c r="Z232" s="586"/>
      <c r="AA232" s="586"/>
      <c r="AB232" s="586"/>
      <c r="AC232" s="586"/>
      <c r="AD232" s="586"/>
      <c r="AE232" s="586"/>
      <c r="AF232" s="586"/>
      <c r="AG232" s="586"/>
      <c r="AH232" s="586"/>
      <c r="AI232" s="586"/>
      <c r="AJ232" s="586"/>
      <c r="AK232" s="586"/>
      <c r="AL232" s="586"/>
      <c r="AM232" s="586"/>
      <c r="AN232" s="586"/>
      <c r="AO232" s="586"/>
      <c r="AP232" s="586"/>
      <c r="AQ232" s="586"/>
      <c r="AR232" s="586"/>
      <c r="AS232" s="586"/>
      <c r="AT232" s="586"/>
      <c r="AU232" s="586"/>
      <c r="AV232" s="586"/>
      <c r="AW232" s="586"/>
      <c r="AX232" s="586"/>
      <c r="AY232" s="586"/>
      <c r="AZ232" s="586"/>
      <c r="BA232" s="586"/>
      <c r="BB232" s="586"/>
      <c r="BC232" s="586"/>
    </row>
    <row r="233" spans="1:55" ht="15.75" customHeight="1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6"/>
      <c r="P233" s="586"/>
      <c r="Q233" s="586"/>
      <c r="R233" s="586"/>
      <c r="S233" s="586"/>
      <c r="T233" s="586"/>
      <c r="U233" s="586"/>
      <c r="V233" s="586"/>
      <c r="W233" s="586"/>
      <c r="X233" s="586"/>
      <c r="Y233" s="586"/>
      <c r="Z233" s="586"/>
      <c r="AA233" s="586"/>
      <c r="AB233" s="586"/>
      <c r="AC233" s="586"/>
      <c r="AD233" s="586"/>
      <c r="AE233" s="586"/>
      <c r="AF233" s="586"/>
      <c r="AG233" s="586"/>
      <c r="AH233" s="586"/>
      <c r="AI233" s="586"/>
      <c r="AJ233" s="586"/>
      <c r="AK233" s="586"/>
      <c r="AL233" s="586"/>
      <c r="AM233" s="586"/>
      <c r="AN233" s="586"/>
      <c r="AO233" s="586"/>
      <c r="AP233" s="586"/>
      <c r="AQ233" s="586"/>
      <c r="AR233" s="586"/>
      <c r="AS233" s="586"/>
      <c r="AT233" s="586"/>
      <c r="AU233" s="586"/>
      <c r="AV233" s="586"/>
      <c r="AW233" s="586"/>
      <c r="AX233" s="586"/>
      <c r="AY233" s="586"/>
      <c r="AZ233" s="586"/>
      <c r="BA233" s="586"/>
      <c r="BB233" s="586"/>
      <c r="BC233" s="586"/>
    </row>
    <row r="234" spans="1:55" ht="15.75" customHeight="1">
      <c r="A234" s="586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86"/>
      <c r="AB234" s="586"/>
      <c r="AC234" s="586"/>
      <c r="AD234" s="586"/>
      <c r="AE234" s="586"/>
      <c r="AF234" s="586"/>
      <c r="AG234" s="586"/>
      <c r="AH234" s="586"/>
      <c r="AI234" s="586"/>
      <c r="AJ234" s="586"/>
      <c r="AK234" s="586"/>
      <c r="AL234" s="586"/>
      <c r="AM234" s="586"/>
      <c r="AN234" s="586"/>
      <c r="AO234" s="586"/>
      <c r="AP234" s="586"/>
      <c r="AQ234" s="586"/>
      <c r="AR234" s="586"/>
      <c r="AS234" s="586"/>
      <c r="AT234" s="586"/>
      <c r="AU234" s="586"/>
      <c r="AV234" s="586"/>
      <c r="AW234" s="586"/>
      <c r="AX234" s="586"/>
      <c r="AY234" s="586"/>
      <c r="AZ234" s="586"/>
      <c r="BA234" s="586"/>
      <c r="BB234" s="586"/>
      <c r="BC234" s="586"/>
    </row>
    <row r="235" spans="1:55" ht="15.75" customHeight="1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6"/>
      <c r="P235" s="586"/>
      <c r="Q235" s="586"/>
      <c r="R235" s="586"/>
      <c r="S235" s="586"/>
      <c r="T235" s="586"/>
      <c r="U235" s="586"/>
      <c r="V235" s="586"/>
      <c r="W235" s="586"/>
      <c r="X235" s="586"/>
      <c r="Y235" s="586"/>
      <c r="Z235" s="586"/>
      <c r="AA235" s="586"/>
      <c r="AB235" s="586"/>
      <c r="AC235" s="586"/>
      <c r="AD235" s="586"/>
      <c r="AE235" s="586"/>
      <c r="AF235" s="586"/>
      <c r="AG235" s="586"/>
      <c r="AH235" s="586"/>
      <c r="AI235" s="586"/>
      <c r="AJ235" s="586"/>
      <c r="AK235" s="586"/>
      <c r="AL235" s="586"/>
      <c r="AM235" s="586"/>
      <c r="AN235" s="586"/>
      <c r="AO235" s="586"/>
      <c r="AP235" s="586"/>
      <c r="AQ235" s="586"/>
      <c r="AR235" s="586"/>
      <c r="AS235" s="586"/>
      <c r="AT235" s="586"/>
      <c r="AU235" s="586"/>
      <c r="AV235" s="586"/>
      <c r="AW235" s="586"/>
      <c r="AX235" s="586"/>
      <c r="AY235" s="586"/>
      <c r="AZ235" s="586"/>
      <c r="BA235" s="586"/>
      <c r="BB235" s="586"/>
      <c r="BC235" s="586"/>
    </row>
    <row r="236" spans="1:55" ht="15.75" customHeight="1">
      <c r="A236" s="586"/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86"/>
      <c r="AB236" s="586"/>
      <c r="AC236" s="586"/>
      <c r="AD236" s="586"/>
      <c r="AE236" s="586"/>
      <c r="AF236" s="586"/>
      <c r="AG236" s="586"/>
      <c r="AH236" s="586"/>
      <c r="AI236" s="586"/>
      <c r="AJ236" s="586"/>
      <c r="AK236" s="586"/>
      <c r="AL236" s="586"/>
      <c r="AM236" s="586"/>
      <c r="AN236" s="586"/>
      <c r="AO236" s="586"/>
      <c r="AP236" s="586"/>
      <c r="AQ236" s="586"/>
      <c r="AR236" s="586"/>
      <c r="AS236" s="586"/>
      <c r="AT236" s="586"/>
      <c r="AU236" s="586"/>
      <c r="AV236" s="586"/>
      <c r="AW236" s="586"/>
      <c r="AX236" s="586"/>
      <c r="AY236" s="586"/>
      <c r="AZ236" s="586"/>
      <c r="BA236" s="586"/>
      <c r="BB236" s="586"/>
      <c r="BC236" s="586"/>
    </row>
    <row r="237" spans="1:55" ht="15.75" customHeight="1">
      <c r="A237" s="58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6"/>
      <c r="P237" s="586"/>
      <c r="Q237" s="586"/>
      <c r="R237" s="586"/>
      <c r="S237" s="586"/>
      <c r="T237" s="586"/>
      <c r="U237" s="586"/>
      <c r="V237" s="586"/>
      <c r="W237" s="586"/>
      <c r="X237" s="586"/>
      <c r="Y237" s="586"/>
      <c r="Z237" s="586"/>
      <c r="AA237" s="586"/>
      <c r="AB237" s="586"/>
      <c r="AC237" s="586"/>
      <c r="AD237" s="586"/>
      <c r="AE237" s="586"/>
      <c r="AF237" s="586"/>
      <c r="AG237" s="586"/>
      <c r="AH237" s="586"/>
      <c r="AI237" s="586"/>
      <c r="AJ237" s="586"/>
      <c r="AK237" s="586"/>
      <c r="AL237" s="586"/>
      <c r="AM237" s="586"/>
      <c r="AN237" s="586"/>
      <c r="AO237" s="586"/>
      <c r="AP237" s="586"/>
      <c r="AQ237" s="586"/>
      <c r="AR237" s="586"/>
      <c r="AS237" s="586"/>
      <c r="AT237" s="586"/>
      <c r="AU237" s="586"/>
      <c r="AV237" s="586"/>
      <c r="AW237" s="586"/>
      <c r="AX237" s="586"/>
      <c r="AY237" s="586"/>
      <c r="AZ237" s="586"/>
      <c r="BA237" s="586"/>
      <c r="BB237" s="586"/>
      <c r="BC237" s="586"/>
    </row>
    <row r="238" spans="1:55" ht="15.75" customHeight="1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6"/>
      <c r="P238" s="586"/>
      <c r="Q238" s="586"/>
      <c r="R238" s="586"/>
      <c r="S238" s="586"/>
      <c r="T238" s="586"/>
      <c r="U238" s="586"/>
      <c r="V238" s="586"/>
      <c r="W238" s="586"/>
      <c r="X238" s="586"/>
      <c r="Y238" s="586"/>
      <c r="Z238" s="586"/>
      <c r="AA238" s="586"/>
      <c r="AB238" s="586"/>
      <c r="AC238" s="586"/>
      <c r="AD238" s="586"/>
      <c r="AE238" s="586"/>
      <c r="AF238" s="586"/>
      <c r="AG238" s="586"/>
      <c r="AH238" s="586"/>
      <c r="AI238" s="586"/>
      <c r="AJ238" s="586"/>
      <c r="AK238" s="586"/>
      <c r="AL238" s="586"/>
      <c r="AM238" s="586"/>
      <c r="AN238" s="586"/>
      <c r="AO238" s="586"/>
      <c r="AP238" s="586"/>
      <c r="AQ238" s="586"/>
      <c r="AR238" s="586"/>
      <c r="AS238" s="586"/>
      <c r="AT238" s="586"/>
      <c r="AU238" s="586"/>
      <c r="AV238" s="586"/>
      <c r="AW238" s="586"/>
      <c r="AX238" s="586"/>
      <c r="AY238" s="586"/>
      <c r="AZ238" s="586"/>
      <c r="BA238" s="586"/>
      <c r="BB238" s="586"/>
      <c r="BC238" s="586"/>
    </row>
    <row r="239" spans="1:55" ht="15.75" customHeight="1">
      <c r="A239" s="586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86"/>
      <c r="AB239" s="586"/>
      <c r="AC239" s="586"/>
      <c r="AD239" s="586"/>
      <c r="AE239" s="586"/>
      <c r="AF239" s="586"/>
      <c r="AG239" s="586"/>
      <c r="AH239" s="586"/>
      <c r="AI239" s="586"/>
      <c r="AJ239" s="586"/>
      <c r="AK239" s="586"/>
      <c r="AL239" s="586"/>
      <c r="AM239" s="586"/>
      <c r="AN239" s="586"/>
      <c r="AO239" s="586"/>
      <c r="AP239" s="586"/>
      <c r="AQ239" s="586"/>
      <c r="AR239" s="586"/>
      <c r="AS239" s="586"/>
      <c r="AT239" s="586"/>
      <c r="AU239" s="586"/>
      <c r="AV239" s="586"/>
      <c r="AW239" s="586"/>
      <c r="AX239" s="586"/>
      <c r="AY239" s="586"/>
      <c r="AZ239" s="586"/>
      <c r="BA239" s="586"/>
      <c r="BB239" s="586"/>
      <c r="BC239" s="586"/>
    </row>
    <row r="240" spans="1:55" ht="15.75" customHeight="1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6"/>
      <c r="P240" s="586"/>
      <c r="Q240" s="586"/>
      <c r="R240" s="586"/>
      <c r="S240" s="586"/>
      <c r="T240" s="586"/>
      <c r="U240" s="586"/>
      <c r="V240" s="586"/>
      <c r="W240" s="586"/>
      <c r="X240" s="586"/>
      <c r="Y240" s="586"/>
      <c r="Z240" s="586"/>
      <c r="AA240" s="586"/>
      <c r="AB240" s="586"/>
      <c r="AC240" s="586"/>
      <c r="AD240" s="586"/>
      <c r="AE240" s="586"/>
      <c r="AF240" s="586"/>
      <c r="AG240" s="586"/>
      <c r="AH240" s="586"/>
      <c r="AI240" s="586"/>
      <c r="AJ240" s="586"/>
      <c r="AK240" s="586"/>
      <c r="AL240" s="586"/>
      <c r="AM240" s="586"/>
      <c r="AN240" s="586"/>
      <c r="AO240" s="586"/>
      <c r="AP240" s="586"/>
      <c r="AQ240" s="586"/>
      <c r="AR240" s="586"/>
      <c r="AS240" s="586"/>
      <c r="AT240" s="586"/>
      <c r="AU240" s="586"/>
      <c r="AV240" s="586"/>
      <c r="AW240" s="586"/>
      <c r="AX240" s="586"/>
      <c r="AY240" s="586"/>
      <c r="AZ240" s="586"/>
      <c r="BA240" s="586"/>
      <c r="BB240" s="586"/>
      <c r="BC240" s="586"/>
    </row>
    <row r="241" spans="1:55" ht="15.75" customHeight="1">
      <c r="A241" s="58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86"/>
      <c r="AB241" s="586"/>
      <c r="AC241" s="586"/>
      <c r="AD241" s="586"/>
      <c r="AE241" s="586"/>
      <c r="AF241" s="586"/>
      <c r="AG241" s="586"/>
      <c r="AH241" s="586"/>
      <c r="AI241" s="586"/>
      <c r="AJ241" s="586"/>
      <c r="AK241" s="586"/>
      <c r="AL241" s="586"/>
      <c r="AM241" s="586"/>
      <c r="AN241" s="586"/>
      <c r="AO241" s="586"/>
      <c r="AP241" s="586"/>
      <c r="AQ241" s="586"/>
      <c r="AR241" s="586"/>
      <c r="AS241" s="586"/>
      <c r="AT241" s="586"/>
      <c r="AU241" s="586"/>
      <c r="AV241" s="586"/>
      <c r="AW241" s="586"/>
      <c r="AX241" s="586"/>
      <c r="AY241" s="586"/>
      <c r="AZ241" s="586"/>
      <c r="BA241" s="586"/>
      <c r="BB241" s="586"/>
      <c r="BC241" s="586"/>
    </row>
    <row r="242" spans="1:55" ht="15.75" customHeight="1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6"/>
      <c r="P242" s="586"/>
      <c r="Q242" s="586"/>
      <c r="R242" s="586"/>
      <c r="S242" s="586"/>
      <c r="T242" s="586"/>
      <c r="U242" s="586"/>
      <c r="V242" s="586"/>
      <c r="W242" s="586"/>
      <c r="X242" s="586"/>
      <c r="Y242" s="586"/>
      <c r="Z242" s="586"/>
      <c r="AA242" s="586"/>
      <c r="AB242" s="586"/>
      <c r="AC242" s="586"/>
      <c r="AD242" s="586"/>
      <c r="AE242" s="586"/>
      <c r="AF242" s="586"/>
      <c r="AG242" s="586"/>
      <c r="AH242" s="586"/>
      <c r="AI242" s="586"/>
      <c r="AJ242" s="586"/>
      <c r="AK242" s="586"/>
      <c r="AL242" s="586"/>
      <c r="AM242" s="586"/>
      <c r="AN242" s="586"/>
      <c r="AO242" s="586"/>
      <c r="AP242" s="586"/>
      <c r="AQ242" s="586"/>
      <c r="AR242" s="586"/>
      <c r="AS242" s="586"/>
      <c r="AT242" s="586"/>
      <c r="AU242" s="586"/>
      <c r="AV242" s="586"/>
      <c r="AW242" s="586"/>
      <c r="AX242" s="586"/>
      <c r="AY242" s="586"/>
      <c r="AZ242" s="586"/>
      <c r="BA242" s="586"/>
      <c r="BB242" s="586"/>
      <c r="BC242" s="586"/>
    </row>
    <row r="243" spans="1:55" ht="15.75" customHeight="1">
      <c r="A243" s="586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86"/>
      <c r="AB243" s="586"/>
      <c r="AC243" s="586"/>
      <c r="AD243" s="586"/>
      <c r="AE243" s="586"/>
      <c r="AF243" s="586"/>
      <c r="AG243" s="586"/>
      <c r="AH243" s="586"/>
      <c r="AI243" s="586"/>
      <c r="AJ243" s="586"/>
      <c r="AK243" s="586"/>
      <c r="AL243" s="586"/>
      <c r="AM243" s="586"/>
      <c r="AN243" s="586"/>
      <c r="AO243" s="586"/>
      <c r="AP243" s="586"/>
      <c r="AQ243" s="586"/>
      <c r="AR243" s="586"/>
      <c r="AS243" s="586"/>
      <c r="AT243" s="586"/>
      <c r="AU243" s="586"/>
      <c r="AV243" s="586"/>
      <c r="AW243" s="586"/>
      <c r="AX243" s="586"/>
      <c r="AY243" s="586"/>
      <c r="AZ243" s="586"/>
      <c r="BA243" s="586"/>
      <c r="BB243" s="586"/>
      <c r="BC243" s="586"/>
    </row>
    <row r="244" spans="1:55" ht="15.75" customHeight="1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6"/>
      <c r="P244" s="586"/>
      <c r="Q244" s="586"/>
      <c r="R244" s="586"/>
      <c r="S244" s="586"/>
      <c r="T244" s="586"/>
      <c r="U244" s="586"/>
      <c r="V244" s="586"/>
      <c r="W244" s="586"/>
      <c r="X244" s="586"/>
      <c r="Y244" s="586"/>
      <c r="Z244" s="586"/>
      <c r="AA244" s="586"/>
      <c r="AB244" s="586"/>
      <c r="AC244" s="586"/>
      <c r="AD244" s="586"/>
      <c r="AE244" s="586"/>
      <c r="AF244" s="586"/>
      <c r="AG244" s="586"/>
      <c r="AH244" s="586"/>
      <c r="AI244" s="586"/>
      <c r="AJ244" s="586"/>
      <c r="AK244" s="586"/>
      <c r="AL244" s="586"/>
      <c r="AM244" s="586"/>
      <c r="AN244" s="586"/>
      <c r="AO244" s="586"/>
      <c r="AP244" s="586"/>
      <c r="AQ244" s="586"/>
      <c r="AR244" s="586"/>
      <c r="AS244" s="586"/>
      <c r="AT244" s="586"/>
      <c r="AU244" s="586"/>
      <c r="AV244" s="586"/>
      <c r="AW244" s="586"/>
      <c r="AX244" s="586"/>
      <c r="AY244" s="586"/>
      <c r="AZ244" s="586"/>
      <c r="BA244" s="586"/>
      <c r="BB244" s="586"/>
      <c r="BC244" s="586"/>
    </row>
    <row r="245" spans="1:55" ht="15.75" customHeight="1">
      <c r="A245" s="586"/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86"/>
      <c r="AB245" s="586"/>
      <c r="AC245" s="586"/>
      <c r="AD245" s="586"/>
      <c r="AE245" s="586"/>
      <c r="AF245" s="586"/>
      <c r="AG245" s="586"/>
      <c r="AH245" s="586"/>
      <c r="AI245" s="586"/>
      <c r="AJ245" s="586"/>
      <c r="AK245" s="586"/>
      <c r="AL245" s="586"/>
      <c r="AM245" s="586"/>
      <c r="AN245" s="586"/>
      <c r="AO245" s="586"/>
      <c r="AP245" s="586"/>
      <c r="AQ245" s="586"/>
      <c r="AR245" s="586"/>
      <c r="AS245" s="586"/>
      <c r="AT245" s="586"/>
      <c r="AU245" s="586"/>
      <c r="AV245" s="586"/>
      <c r="AW245" s="586"/>
      <c r="AX245" s="586"/>
      <c r="AY245" s="586"/>
      <c r="AZ245" s="586"/>
      <c r="BA245" s="586"/>
      <c r="BB245" s="586"/>
      <c r="BC245" s="586"/>
    </row>
    <row r="246" spans="1:55" ht="15.75" customHeight="1">
      <c r="A246" s="586"/>
      <c r="B246" s="586"/>
      <c r="C246" s="586"/>
      <c r="D246" s="586"/>
      <c r="E246" s="586"/>
      <c r="F246" s="586"/>
      <c r="G246" s="586"/>
      <c r="H246" s="586"/>
      <c r="I246" s="586"/>
      <c r="J246" s="586"/>
      <c r="K246" s="586"/>
      <c r="L246" s="586"/>
      <c r="M246" s="586"/>
      <c r="N246" s="586"/>
      <c r="O246" s="586"/>
      <c r="P246" s="586"/>
      <c r="Q246" s="586"/>
      <c r="R246" s="586"/>
      <c r="S246" s="586"/>
      <c r="T246" s="586"/>
      <c r="U246" s="586"/>
      <c r="V246" s="586"/>
      <c r="W246" s="586"/>
      <c r="X246" s="586"/>
      <c r="Y246" s="586"/>
      <c r="Z246" s="586"/>
      <c r="AA246" s="586"/>
      <c r="AB246" s="586"/>
      <c r="AC246" s="586"/>
      <c r="AD246" s="586"/>
      <c r="AE246" s="586"/>
      <c r="AF246" s="586"/>
      <c r="AG246" s="586"/>
      <c r="AH246" s="586"/>
      <c r="AI246" s="586"/>
      <c r="AJ246" s="586"/>
      <c r="AK246" s="586"/>
      <c r="AL246" s="586"/>
      <c r="AM246" s="586"/>
      <c r="AN246" s="586"/>
      <c r="AO246" s="586"/>
      <c r="AP246" s="586"/>
      <c r="AQ246" s="586"/>
      <c r="AR246" s="586"/>
      <c r="AS246" s="586"/>
      <c r="AT246" s="586"/>
      <c r="AU246" s="586"/>
      <c r="AV246" s="586"/>
      <c r="AW246" s="586"/>
      <c r="AX246" s="586"/>
      <c r="AY246" s="586"/>
      <c r="AZ246" s="586"/>
      <c r="BA246" s="586"/>
      <c r="BB246" s="586"/>
      <c r="BC246" s="586"/>
    </row>
    <row r="247" spans="1:55" ht="15.75" customHeight="1">
      <c r="A247" s="586"/>
      <c r="B247" s="586"/>
      <c r="C247" s="586"/>
      <c r="D247" s="586"/>
      <c r="E247" s="586"/>
      <c r="F247" s="586"/>
      <c r="G247" s="586"/>
      <c r="H247" s="586"/>
      <c r="I247" s="586"/>
      <c r="J247" s="586"/>
      <c r="K247" s="586"/>
      <c r="L247" s="586"/>
      <c r="M247" s="586"/>
      <c r="N247" s="586"/>
      <c r="O247" s="586"/>
      <c r="P247" s="586"/>
      <c r="Q247" s="586"/>
      <c r="R247" s="586"/>
      <c r="S247" s="586"/>
      <c r="T247" s="586"/>
      <c r="U247" s="586"/>
      <c r="V247" s="586"/>
      <c r="W247" s="586"/>
      <c r="X247" s="586"/>
      <c r="Y247" s="586"/>
      <c r="Z247" s="586"/>
      <c r="AA247" s="586"/>
      <c r="AB247" s="586"/>
      <c r="AC247" s="586"/>
      <c r="AD247" s="586"/>
      <c r="AE247" s="586"/>
      <c r="AF247" s="586"/>
      <c r="AG247" s="586"/>
      <c r="AH247" s="586"/>
      <c r="AI247" s="586"/>
      <c r="AJ247" s="586"/>
      <c r="AK247" s="586"/>
      <c r="AL247" s="586"/>
      <c r="AM247" s="586"/>
      <c r="AN247" s="586"/>
      <c r="AO247" s="586"/>
      <c r="AP247" s="586"/>
      <c r="AQ247" s="586"/>
      <c r="AR247" s="586"/>
      <c r="AS247" s="586"/>
      <c r="AT247" s="586"/>
      <c r="AU247" s="586"/>
      <c r="AV247" s="586"/>
      <c r="AW247" s="586"/>
      <c r="AX247" s="586"/>
      <c r="AY247" s="586"/>
      <c r="AZ247" s="586"/>
      <c r="BA247" s="586"/>
      <c r="BB247" s="586"/>
      <c r="BC247" s="586"/>
    </row>
    <row r="248" spans="1:55" ht="15.75" customHeight="1">
      <c r="A248" s="586"/>
      <c r="B248" s="586"/>
      <c r="C248" s="586"/>
      <c r="D248" s="586"/>
      <c r="E248" s="586"/>
      <c r="F248" s="586"/>
      <c r="G248" s="586"/>
      <c r="H248" s="586"/>
      <c r="I248" s="586"/>
      <c r="J248" s="586"/>
      <c r="K248" s="586"/>
      <c r="L248" s="586"/>
      <c r="M248" s="586"/>
      <c r="N248" s="586"/>
      <c r="O248" s="586"/>
      <c r="P248" s="586"/>
      <c r="Q248" s="586"/>
      <c r="R248" s="586"/>
      <c r="S248" s="586"/>
      <c r="T248" s="586"/>
      <c r="U248" s="586"/>
      <c r="V248" s="586"/>
      <c r="W248" s="586"/>
      <c r="X248" s="586"/>
      <c r="Y248" s="586"/>
      <c r="Z248" s="586"/>
      <c r="AA248" s="586"/>
      <c r="AB248" s="586"/>
      <c r="AC248" s="586"/>
      <c r="AD248" s="586"/>
      <c r="AE248" s="586"/>
      <c r="AF248" s="586"/>
      <c r="AG248" s="586"/>
      <c r="AH248" s="586"/>
      <c r="AI248" s="586"/>
      <c r="AJ248" s="586"/>
      <c r="AK248" s="586"/>
      <c r="AL248" s="586"/>
      <c r="AM248" s="586"/>
      <c r="AN248" s="586"/>
      <c r="AO248" s="586"/>
      <c r="AP248" s="586"/>
      <c r="AQ248" s="586"/>
      <c r="AR248" s="586"/>
      <c r="AS248" s="586"/>
      <c r="AT248" s="586"/>
      <c r="AU248" s="586"/>
      <c r="AV248" s="586"/>
      <c r="AW248" s="586"/>
      <c r="AX248" s="586"/>
      <c r="AY248" s="586"/>
      <c r="AZ248" s="586"/>
      <c r="BA248" s="586"/>
      <c r="BB248" s="586"/>
      <c r="BC248" s="586"/>
    </row>
    <row r="249" spans="1:55" ht="15.75" customHeight="1">
      <c r="A249" s="58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  <c r="Q249" s="586"/>
      <c r="R249" s="586"/>
      <c r="S249" s="586"/>
      <c r="T249" s="586"/>
      <c r="U249" s="586"/>
      <c r="V249" s="586"/>
      <c r="W249" s="586"/>
      <c r="X249" s="586"/>
      <c r="Y249" s="586"/>
      <c r="Z249" s="586"/>
      <c r="AA249" s="586"/>
      <c r="AB249" s="586"/>
      <c r="AC249" s="586"/>
      <c r="AD249" s="586"/>
      <c r="AE249" s="586"/>
      <c r="AF249" s="586"/>
      <c r="AG249" s="586"/>
      <c r="AH249" s="586"/>
      <c r="AI249" s="586"/>
      <c r="AJ249" s="586"/>
      <c r="AK249" s="586"/>
      <c r="AL249" s="586"/>
      <c r="AM249" s="586"/>
      <c r="AN249" s="586"/>
      <c r="AO249" s="586"/>
      <c r="AP249" s="586"/>
      <c r="AQ249" s="586"/>
      <c r="AR249" s="586"/>
      <c r="AS249" s="586"/>
      <c r="AT249" s="586"/>
      <c r="AU249" s="586"/>
      <c r="AV249" s="586"/>
      <c r="AW249" s="586"/>
      <c r="AX249" s="586"/>
      <c r="AY249" s="586"/>
      <c r="AZ249" s="586"/>
      <c r="BA249" s="586"/>
      <c r="BB249" s="586"/>
      <c r="BC249" s="586"/>
    </row>
    <row r="250" spans="1:55" ht="15.75" customHeight="1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6"/>
      <c r="P250" s="586"/>
      <c r="Q250" s="586"/>
      <c r="R250" s="586"/>
      <c r="S250" s="586"/>
      <c r="T250" s="586"/>
      <c r="U250" s="586"/>
      <c r="V250" s="586"/>
      <c r="W250" s="586"/>
      <c r="X250" s="586"/>
      <c r="Y250" s="586"/>
      <c r="Z250" s="586"/>
      <c r="AA250" s="586"/>
      <c r="AB250" s="586"/>
      <c r="AC250" s="586"/>
      <c r="AD250" s="586"/>
      <c r="AE250" s="586"/>
      <c r="AF250" s="586"/>
      <c r="AG250" s="586"/>
      <c r="AH250" s="586"/>
      <c r="AI250" s="586"/>
      <c r="AJ250" s="586"/>
      <c r="AK250" s="586"/>
      <c r="AL250" s="586"/>
      <c r="AM250" s="586"/>
      <c r="AN250" s="586"/>
      <c r="AO250" s="586"/>
      <c r="AP250" s="586"/>
      <c r="AQ250" s="586"/>
      <c r="AR250" s="586"/>
      <c r="AS250" s="586"/>
      <c r="AT250" s="586"/>
      <c r="AU250" s="586"/>
      <c r="AV250" s="586"/>
      <c r="AW250" s="586"/>
      <c r="AX250" s="586"/>
      <c r="AY250" s="586"/>
      <c r="AZ250" s="586"/>
      <c r="BA250" s="586"/>
      <c r="BB250" s="586"/>
      <c r="BC250" s="586"/>
    </row>
    <row r="251" spans="1:55" ht="15.75" customHeight="1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86"/>
      <c r="AB251" s="586"/>
      <c r="AC251" s="586"/>
      <c r="AD251" s="586"/>
      <c r="AE251" s="586"/>
      <c r="AF251" s="586"/>
      <c r="AG251" s="586"/>
      <c r="AH251" s="586"/>
      <c r="AI251" s="586"/>
      <c r="AJ251" s="586"/>
      <c r="AK251" s="586"/>
      <c r="AL251" s="586"/>
      <c r="AM251" s="586"/>
      <c r="AN251" s="586"/>
      <c r="AO251" s="586"/>
      <c r="AP251" s="586"/>
      <c r="AQ251" s="586"/>
      <c r="AR251" s="586"/>
      <c r="AS251" s="586"/>
      <c r="AT251" s="586"/>
      <c r="AU251" s="586"/>
      <c r="AV251" s="586"/>
      <c r="AW251" s="586"/>
      <c r="AX251" s="586"/>
      <c r="AY251" s="586"/>
      <c r="AZ251" s="586"/>
      <c r="BA251" s="586"/>
      <c r="BB251" s="586"/>
      <c r="BC251" s="586"/>
    </row>
    <row r="252" spans="1:55" ht="15.75" customHeight="1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86"/>
      <c r="AB252" s="586"/>
      <c r="AC252" s="586"/>
      <c r="AD252" s="586"/>
      <c r="AE252" s="586"/>
      <c r="AF252" s="586"/>
      <c r="AG252" s="586"/>
      <c r="AH252" s="586"/>
      <c r="AI252" s="586"/>
      <c r="AJ252" s="586"/>
      <c r="AK252" s="586"/>
      <c r="AL252" s="586"/>
      <c r="AM252" s="586"/>
      <c r="AN252" s="586"/>
      <c r="AO252" s="586"/>
      <c r="AP252" s="586"/>
      <c r="AQ252" s="586"/>
      <c r="AR252" s="586"/>
      <c r="AS252" s="586"/>
      <c r="AT252" s="586"/>
      <c r="AU252" s="586"/>
      <c r="AV252" s="586"/>
      <c r="AW252" s="586"/>
      <c r="AX252" s="586"/>
      <c r="AY252" s="586"/>
      <c r="AZ252" s="586"/>
      <c r="BA252" s="586"/>
      <c r="BB252" s="586"/>
      <c r="BC252" s="586"/>
    </row>
    <row r="253" spans="1:55" ht="15.75" customHeight="1">
      <c r="A253" s="586"/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86"/>
      <c r="AB253" s="586"/>
      <c r="AC253" s="586"/>
      <c r="AD253" s="586"/>
      <c r="AE253" s="586"/>
      <c r="AF253" s="586"/>
      <c r="AG253" s="586"/>
      <c r="AH253" s="586"/>
      <c r="AI253" s="586"/>
      <c r="AJ253" s="586"/>
      <c r="AK253" s="586"/>
      <c r="AL253" s="586"/>
      <c r="AM253" s="586"/>
      <c r="AN253" s="586"/>
      <c r="AO253" s="586"/>
      <c r="AP253" s="586"/>
      <c r="AQ253" s="586"/>
      <c r="AR253" s="586"/>
      <c r="AS253" s="586"/>
      <c r="AT253" s="586"/>
      <c r="AU253" s="586"/>
      <c r="AV253" s="586"/>
      <c r="AW253" s="586"/>
      <c r="AX253" s="586"/>
      <c r="AY253" s="586"/>
      <c r="AZ253" s="586"/>
      <c r="BA253" s="586"/>
      <c r="BB253" s="586"/>
      <c r="BC253" s="586"/>
    </row>
    <row r="254" spans="1:55" ht="15.75" customHeight="1">
      <c r="A254" s="586"/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86"/>
      <c r="AB254" s="586"/>
      <c r="AC254" s="586"/>
      <c r="AD254" s="586"/>
      <c r="AE254" s="586"/>
      <c r="AF254" s="586"/>
      <c r="AG254" s="586"/>
      <c r="AH254" s="586"/>
      <c r="AI254" s="586"/>
      <c r="AJ254" s="586"/>
      <c r="AK254" s="586"/>
      <c r="AL254" s="586"/>
      <c r="AM254" s="586"/>
      <c r="AN254" s="586"/>
      <c r="AO254" s="586"/>
      <c r="AP254" s="586"/>
      <c r="AQ254" s="586"/>
      <c r="AR254" s="586"/>
      <c r="AS254" s="586"/>
      <c r="AT254" s="586"/>
      <c r="AU254" s="586"/>
      <c r="AV254" s="586"/>
      <c r="AW254" s="586"/>
      <c r="AX254" s="586"/>
      <c r="AY254" s="586"/>
      <c r="AZ254" s="586"/>
      <c r="BA254" s="586"/>
      <c r="BB254" s="586"/>
      <c r="BC254" s="586"/>
    </row>
    <row r="255" spans="1:55" ht="15.75" customHeight="1">
      <c r="A255" s="586"/>
      <c r="B255" s="586"/>
      <c r="C255" s="586"/>
      <c r="D255" s="586"/>
      <c r="E255" s="586"/>
      <c r="F255" s="586"/>
      <c r="G255" s="586"/>
      <c r="H255" s="586"/>
      <c r="I255" s="586"/>
      <c r="J255" s="586"/>
      <c r="K255" s="586"/>
      <c r="L255" s="586"/>
      <c r="M255" s="586"/>
      <c r="N255" s="586"/>
      <c r="O255" s="586"/>
      <c r="P255" s="586"/>
      <c r="Q255" s="586"/>
      <c r="R255" s="586"/>
      <c r="S255" s="586"/>
      <c r="T255" s="586"/>
      <c r="U255" s="586"/>
      <c r="V255" s="586"/>
      <c r="W255" s="586"/>
      <c r="X255" s="586"/>
      <c r="Y255" s="586"/>
      <c r="Z255" s="586"/>
      <c r="AA255" s="586"/>
      <c r="AB255" s="586"/>
      <c r="AC255" s="586"/>
      <c r="AD255" s="586"/>
      <c r="AE255" s="586"/>
      <c r="AF255" s="586"/>
      <c r="AG255" s="586"/>
      <c r="AH255" s="586"/>
      <c r="AI255" s="586"/>
      <c r="AJ255" s="586"/>
      <c r="AK255" s="586"/>
      <c r="AL255" s="586"/>
      <c r="AM255" s="586"/>
      <c r="AN255" s="586"/>
      <c r="AO255" s="586"/>
      <c r="AP255" s="586"/>
      <c r="AQ255" s="586"/>
      <c r="AR255" s="586"/>
      <c r="AS255" s="586"/>
      <c r="AT255" s="586"/>
      <c r="AU255" s="586"/>
      <c r="AV255" s="586"/>
      <c r="AW255" s="586"/>
      <c r="AX255" s="586"/>
      <c r="AY255" s="586"/>
      <c r="AZ255" s="586"/>
      <c r="BA255" s="586"/>
      <c r="BB255" s="586"/>
      <c r="BC255" s="586"/>
    </row>
    <row r="256" spans="1:55" ht="15.75" customHeight="1">
      <c r="A256" s="586"/>
      <c r="B256" s="586"/>
      <c r="C256" s="586"/>
      <c r="D256" s="586"/>
      <c r="E256" s="586"/>
      <c r="F256" s="586"/>
      <c r="G256" s="586"/>
      <c r="H256" s="586"/>
      <c r="I256" s="586"/>
      <c r="J256" s="586"/>
      <c r="K256" s="586"/>
      <c r="L256" s="586"/>
      <c r="M256" s="586"/>
      <c r="N256" s="586"/>
      <c r="O256" s="586"/>
      <c r="P256" s="586"/>
      <c r="Q256" s="586"/>
      <c r="R256" s="586"/>
      <c r="S256" s="586"/>
      <c r="T256" s="586"/>
      <c r="U256" s="586"/>
      <c r="V256" s="586"/>
      <c r="W256" s="586"/>
      <c r="X256" s="586"/>
      <c r="Y256" s="586"/>
      <c r="Z256" s="586"/>
      <c r="AA256" s="586"/>
      <c r="AB256" s="586"/>
      <c r="AC256" s="586"/>
      <c r="AD256" s="586"/>
      <c r="AE256" s="586"/>
      <c r="AF256" s="586"/>
      <c r="AG256" s="586"/>
      <c r="AH256" s="586"/>
      <c r="AI256" s="586"/>
      <c r="AJ256" s="586"/>
      <c r="AK256" s="586"/>
      <c r="AL256" s="586"/>
      <c r="AM256" s="586"/>
      <c r="AN256" s="586"/>
      <c r="AO256" s="586"/>
      <c r="AP256" s="586"/>
      <c r="AQ256" s="586"/>
      <c r="AR256" s="586"/>
      <c r="AS256" s="586"/>
      <c r="AT256" s="586"/>
      <c r="AU256" s="586"/>
      <c r="AV256" s="586"/>
      <c r="AW256" s="586"/>
      <c r="AX256" s="586"/>
      <c r="AY256" s="586"/>
      <c r="AZ256" s="586"/>
      <c r="BA256" s="586"/>
      <c r="BB256" s="586"/>
      <c r="BC256" s="586"/>
    </row>
    <row r="257" spans="1:55" ht="15.75" customHeight="1">
      <c r="A257" s="586"/>
      <c r="B257" s="586"/>
      <c r="C257" s="586"/>
      <c r="D257" s="586"/>
      <c r="E257" s="586"/>
      <c r="F257" s="586"/>
      <c r="G257" s="586"/>
      <c r="H257" s="586"/>
      <c r="I257" s="586"/>
      <c r="J257" s="586"/>
      <c r="K257" s="586"/>
      <c r="L257" s="586"/>
      <c r="M257" s="586"/>
      <c r="N257" s="586"/>
      <c r="O257" s="586"/>
      <c r="P257" s="586"/>
      <c r="Q257" s="586"/>
      <c r="R257" s="586"/>
      <c r="S257" s="586"/>
      <c r="T257" s="586"/>
      <c r="U257" s="586"/>
      <c r="V257" s="586"/>
      <c r="W257" s="586"/>
      <c r="X257" s="586"/>
      <c r="Y257" s="586"/>
      <c r="Z257" s="586"/>
      <c r="AA257" s="586"/>
      <c r="AB257" s="586"/>
      <c r="AC257" s="586"/>
      <c r="AD257" s="586"/>
      <c r="AE257" s="586"/>
      <c r="AF257" s="586"/>
      <c r="AG257" s="586"/>
      <c r="AH257" s="586"/>
      <c r="AI257" s="586"/>
      <c r="AJ257" s="586"/>
      <c r="AK257" s="586"/>
      <c r="AL257" s="586"/>
      <c r="AM257" s="586"/>
      <c r="AN257" s="586"/>
      <c r="AO257" s="586"/>
      <c r="AP257" s="586"/>
      <c r="AQ257" s="586"/>
      <c r="AR257" s="586"/>
      <c r="AS257" s="586"/>
      <c r="AT257" s="586"/>
      <c r="AU257" s="586"/>
      <c r="AV257" s="586"/>
      <c r="AW257" s="586"/>
      <c r="AX257" s="586"/>
      <c r="AY257" s="586"/>
      <c r="AZ257" s="586"/>
      <c r="BA257" s="586"/>
      <c r="BB257" s="586"/>
      <c r="BC257" s="586"/>
    </row>
    <row r="258" spans="1:55" ht="15.75" customHeight="1">
      <c r="A258" s="58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86"/>
      <c r="P258" s="586"/>
      <c r="Q258" s="586"/>
      <c r="R258" s="586"/>
      <c r="S258" s="586"/>
      <c r="T258" s="586"/>
      <c r="U258" s="586"/>
      <c r="V258" s="586"/>
      <c r="W258" s="586"/>
      <c r="X258" s="586"/>
      <c r="Y258" s="586"/>
      <c r="Z258" s="586"/>
      <c r="AA258" s="586"/>
      <c r="AB258" s="586"/>
      <c r="AC258" s="586"/>
      <c r="AD258" s="586"/>
      <c r="AE258" s="586"/>
      <c r="AF258" s="586"/>
      <c r="AG258" s="586"/>
      <c r="AH258" s="586"/>
      <c r="AI258" s="586"/>
      <c r="AJ258" s="586"/>
      <c r="AK258" s="586"/>
      <c r="AL258" s="586"/>
      <c r="AM258" s="586"/>
      <c r="AN258" s="586"/>
      <c r="AO258" s="586"/>
      <c r="AP258" s="586"/>
      <c r="AQ258" s="586"/>
      <c r="AR258" s="586"/>
      <c r="AS258" s="586"/>
      <c r="AT258" s="586"/>
      <c r="AU258" s="586"/>
      <c r="AV258" s="586"/>
      <c r="AW258" s="586"/>
      <c r="AX258" s="586"/>
      <c r="AY258" s="586"/>
      <c r="AZ258" s="586"/>
      <c r="BA258" s="586"/>
      <c r="BB258" s="586"/>
      <c r="BC258" s="586"/>
    </row>
    <row r="259" spans="1:55" ht="15.75" customHeight="1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6"/>
      <c r="P259" s="586"/>
      <c r="Q259" s="586"/>
      <c r="R259" s="586"/>
      <c r="S259" s="586"/>
      <c r="T259" s="586"/>
      <c r="U259" s="586"/>
      <c r="V259" s="586"/>
      <c r="W259" s="586"/>
      <c r="X259" s="586"/>
      <c r="Y259" s="586"/>
      <c r="Z259" s="586"/>
      <c r="AA259" s="586"/>
      <c r="AB259" s="586"/>
      <c r="AC259" s="586"/>
      <c r="AD259" s="586"/>
      <c r="AE259" s="586"/>
      <c r="AF259" s="586"/>
      <c r="AG259" s="586"/>
      <c r="AH259" s="586"/>
      <c r="AI259" s="586"/>
      <c r="AJ259" s="586"/>
      <c r="AK259" s="586"/>
      <c r="AL259" s="586"/>
      <c r="AM259" s="586"/>
      <c r="AN259" s="586"/>
      <c r="AO259" s="586"/>
      <c r="AP259" s="586"/>
      <c r="AQ259" s="586"/>
      <c r="AR259" s="586"/>
      <c r="AS259" s="586"/>
      <c r="AT259" s="586"/>
      <c r="AU259" s="586"/>
      <c r="AV259" s="586"/>
      <c r="AW259" s="586"/>
      <c r="AX259" s="586"/>
      <c r="AY259" s="586"/>
      <c r="AZ259" s="586"/>
      <c r="BA259" s="586"/>
      <c r="BB259" s="586"/>
      <c r="BC259" s="586"/>
    </row>
    <row r="260" spans="1:55" ht="15.75" customHeight="1"/>
    <row r="261" spans="1:55" ht="15.75" customHeight="1"/>
    <row r="262" spans="1:55" ht="15.75" customHeight="1"/>
    <row r="263" spans="1:55" ht="15.75" customHeight="1"/>
    <row r="264" spans="1:55" ht="15.75" customHeight="1"/>
    <row r="265" spans="1:55" ht="15.75" customHeight="1"/>
    <row r="266" spans="1:55" ht="15.75" customHeight="1"/>
    <row r="267" spans="1:55" ht="15.75" customHeight="1"/>
    <row r="268" spans="1:55" ht="15.75" customHeight="1"/>
    <row r="269" spans="1:55" ht="15.75" customHeight="1"/>
    <row r="270" spans="1:55" ht="15.75" customHeight="1"/>
    <row r="271" spans="1:55" ht="15.75" customHeight="1"/>
    <row r="272" spans="1:5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L5:AM5"/>
    <mergeCell ref="AM48:AM49"/>
    <mergeCell ref="AL48:AL49"/>
    <mergeCell ref="AL20:AL21"/>
    <mergeCell ref="AM34:AM35"/>
    <mergeCell ref="AL34:AL35"/>
    <mergeCell ref="AM20:AM21"/>
    <mergeCell ref="AM6:AM7"/>
    <mergeCell ref="AR6:AS6"/>
    <mergeCell ref="AL6:AL7"/>
  </mergeCells>
  <conditionalFormatting sqref="B20:L29 M20 N20:AJ29 AM22:AM30 J35:K41 M35:AE41">
    <cfRule type="cellIs" dxfId="26" priority="1" operator="equal">
      <formula>"RIS"</formula>
    </cfRule>
  </conditionalFormatting>
  <conditionalFormatting sqref="B20:L29 M20 N20:AJ29 AM22:AM30 J35:K41 M35:AE41">
    <cfRule type="cellIs" dxfId="25" priority="2" operator="equal">
      <formula>"PDN"</formula>
    </cfRule>
  </conditionalFormatting>
  <conditionalFormatting sqref="B20:L29 M20 N20:AJ29 AM22:AM30 J35:K41 M35:AE41">
    <cfRule type="cellIs" dxfId="24" priority="3" operator="equal">
      <formula>"art"</formula>
    </cfRule>
  </conditionalFormatting>
  <conditionalFormatting sqref="B34:U34">
    <cfRule type="cellIs" dxfId="23" priority="4" operator="equal">
      <formula>"RIS"</formula>
    </cfRule>
  </conditionalFormatting>
  <conditionalFormatting sqref="B34:U34">
    <cfRule type="cellIs" dxfId="22" priority="5" operator="equal">
      <formula>"PDN"</formula>
    </cfRule>
  </conditionalFormatting>
  <conditionalFormatting sqref="B34:U34">
    <cfRule type="cellIs" dxfId="21" priority="6" operator="equal">
      <formula>"art"</formula>
    </cfRule>
  </conditionalFormatting>
  <conditionalFormatting sqref="B35:I41 AJ35:AJ41">
    <cfRule type="cellIs" dxfId="20" priority="7" operator="equal">
      <formula>"RIS"</formula>
    </cfRule>
  </conditionalFormatting>
  <conditionalFormatting sqref="B35:I41 AJ35:AJ41">
    <cfRule type="cellIs" dxfId="19" priority="8" operator="equal">
      <formula>"PDN"</formula>
    </cfRule>
  </conditionalFormatting>
  <conditionalFormatting sqref="B35:I41 AJ35:AJ41">
    <cfRule type="cellIs" dxfId="18" priority="9" operator="equal">
      <formula>"art"</formula>
    </cfRule>
  </conditionalFormatting>
  <conditionalFormatting sqref="B48:U48">
    <cfRule type="cellIs" dxfId="17" priority="10" operator="equal">
      <formula>"RIS"</formula>
    </cfRule>
  </conditionalFormatting>
  <conditionalFormatting sqref="B48:U48">
    <cfRule type="cellIs" dxfId="16" priority="11" operator="equal">
      <formula>"PDN"</formula>
    </cfRule>
  </conditionalFormatting>
  <conditionalFormatting sqref="B48:U48">
    <cfRule type="cellIs" dxfId="15" priority="12" operator="equal">
      <formula>"art"</formula>
    </cfRule>
  </conditionalFormatting>
  <conditionalFormatting sqref="B49:C55 D49 E49:K55 L49:L51 M49:U55 AJ49:AJ55 AM50:AM56 D51:D55 L53:L55">
    <cfRule type="cellIs" dxfId="14" priority="13" operator="equal">
      <formula>"RIS"</formula>
    </cfRule>
  </conditionalFormatting>
  <conditionalFormatting sqref="B49:C55 D49 E49:K55 L49:L51 M49:U55 AJ49:AJ55 AM50:AM56 D51:D55 L53:L55">
    <cfRule type="cellIs" dxfId="13" priority="14" operator="equal">
      <formula>"PDN"</formula>
    </cfRule>
  </conditionalFormatting>
  <conditionalFormatting sqref="B49:C55 D49 E49:K55 L49:L51 M49:U55 AJ49:AJ55 AM50:AM56 D51:D55 L53:L55">
    <cfRule type="cellIs" dxfId="12" priority="15" operator="equal">
      <formula>"art"</formula>
    </cfRule>
  </conditionalFormatting>
  <conditionalFormatting sqref="AM22:AM30">
    <cfRule type="cellIs" dxfId="11" priority="16" operator="equal">
      <formula>"RIS"</formula>
    </cfRule>
  </conditionalFormatting>
  <conditionalFormatting sqref="AM22:AM30">
    <cfRule type="cellIs" dxfId="10" priority="17" operator="equal">
      <formula>"PDN"</formula>
    </cfRule>
  </conditionalFormatting>
  <conditionalFormatting sqref="AM22:AM30">
    <cfRule type="cellIs" dxfId="9" priority="18" operator="equal">
      <formula>"art"</formula>
    </cfRule>
  </conditionalFormatting>
  <conditionalFormatting sqref="AM36:AM42">
    <cfRule type="cellIs" dxfId="8" priority="19" operator="equal">
      <formula>"RIS"</formula>
    </cfRule>
  </conditionalFormatting>
  <conditionalFormatting sqref="AM36:AM42">
    <cfRule type="cellIs" dxfId="7" priority="20" operator="equal">
      <formula>"PDN"</formula>
    </cfRule>
  </conditionalFormatting>
  <conditionalFormatting sqref="AM36:AM42">
    <cfRule type="cellIs" dxfId="6" priority="21" operator="equal">
      <formula>"art"</formula>
    </cfRule>
  </conditionalFormatting>
  <conditionalFormatting sqref="AJ35:AJ41">
    <cfRule type="cellIs" dxfId="5" priority="22" operator="equal">
      <formula>"RIS"</formula>
    </cfRule>
  </conditionalFormatting>
  <conditionalFormatting sqref="AJ35:AJ41">
    <cfRule type="cellIs" dxfId="4" priority="23" operator="equal">
      <formula>"PDN"</formula>
    </cfRule>
  </conditionalFormatting>
  <conditionalFormatting sqref="AJ35:AJ41">
    <cfRule type="cellIs" dxfId="3" priority="24" operator="equal">
      <formula>"art"</formula>
    </cfRule>
  </conditionalFormatting>
  <conditionalFormatting sqref="D49 AM50:AM56">
    <cfRule type="cellIs" dxfId="2" priority="25" operator="equal">
      <formula>"RIS"</formula>
    </cfRule>
  </conditionalFormatting>
  <conditionalFormatting sqref="D49 AM50:AM56">
    <cfRule type="cellIs" dxfId="1" priority="26" operator="equal">
      <formula>"PDN"</formula>
    </cfRule>
  </conditionalFormatting>
  <conditionalFormatting sqref="D49 AM50:AM56">
    <cfRule type="cellIs" dxfId="0" priority="27" operator="equal">
      <formula>"art"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2" width="9.140625" customWidth="1"/>
    <col min="3" max="3" width="12" customWidth="1"/>
    <col min="4" max="4" width="3.42578125" customWidth="1"/>
    <col min="5" max="12" width="3" customWidth="1"/>
    <col min="13" max="13" width="2.7109375" customWidth="1"/>
    <col min="14" max="14" width="3.5703125" customWidth="1"/>
    <col min="15" max="15" width="3.42578125" customWidth="1"/>
    <col min="16" max="22" width="3" customWidth="1"/>
    <col min="23" max="23" width="2.85546875" customWidth="1"/>
    <col min="24" max="32" width="3" customWidth="1"/>
    <col min="33" max="33" width="2.7109375" customWidth="1"/>
    <col min="34" max="42" width="3" customWidth="1"/>
    <col min="43" max="43" width="3.140625" customWidth="1"/>
    <col min="44" max="52" width="3" customWidth="1"/>
  </cols>
  <sheetData>
    <row r="1" spans="1:52" ht="12.75" customHeight="1">
      <c r="A1" s="1"/>
      <c r="B1" s="1"/>
      <c r="C1" s="3"/>
      <c r="D1" s="10" t="s">
        <v>1</v>
      </c>
      <c r="E1" s="10"/>
      <c r="F1" s="10"/>
      <c r="G1" s="11"/>
      <c r="H1" s="11"/>
      <c r="I1" s="11"/>
      <c r="J1" s="11"/>
      <c r="K1" s="11"/>
      <c r="L1" s="11"/>
      <c r="M1" s="3"/>
      <c r="N1" s="11" t="s">
        <v>5</v>
      </c>
      <c r="O1" s="11"/>
      <c r="P1" s="11"/>
      <c r="Q1" s="11"/>
      <c r="R1" s="10"/>
      <c r="S1" s="10"/>
      <c r="T1" s="10"/>
      <c r="U1" s="10"/>
      <c r="V1" s="10"/>
      <c r="W1" s="10"/>
      <c r="X1" s="11" t="s">
        <v>6</v>
      </c>
      <c r="Y1" s="11"/>
      <c r="Z1" s="11"/>
      <c r="AA1" s="11"/>
      <c r="AB1" s="11"/>
      <c r="AC1" s="11"/>
      <c r="AD1" s="11"/>
      <c r="AE1" s="11"/>
      <c r="AF1" s="11"/>
      <c r="AG1" s="11"/>
      <c r="AH1" s="11" t="s">
        <v>7</v>
      </c>
      <c r="AI1" s="11"/>
      <c r="AJ1" s="11"/>
      <c r="AK1" s="11"/>
      <c r="AL1" s="11"/>
      <c r="AM1" s="11"/>
      <c r="AN1" s="11"/>
      <c r="AO1" s="11"/>
      <c r="AP1" s="11"/>
      <c r="AQ1" s="11"/>
      <c r="AR1" s="11" t="s">
        <v>8</v>
      </c>
      <c r="AS1" s="11"/>
      <c r="AT1" s="11"/>
      <c r="AU1" s="11"/>
      <c r="AV1" s="11"/>
      <c r="AW1" s="11"/>
      <c r="AX1" s="11"/>
      <c r="AY1" s="11"/>
      <c r="AZ1" s="19"/>
    </row>
    <row r="2" spans="1:52" ht="12.75" customHeight="1">
      <c r="A2" s="11"/>
      <c r="B2" s="11" t="s">
        <v>10</v>
      </c>
      <c r="C2" s="11" t="s">
        <v>11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1"/>
      <c r="N2" s="11">
        <v>1</v>
      </c>
      <c r="O2" s="11">
        <v>2</v>
      </c>
      <c r="P2" s="11">
        <v>3</v>
      </c>
      <c r="Q2" s="11">
        <v>4</v>
      </c>
      <c r="R2" s="10">
        <v>5</v>
      </c>
      <c r="S2" s="10">
        <v>6</v>
      </c>
      <c r="T2" s="10">
        <v>7</v>
      </c>
      <c r="U2" s="10">
        <v>8</v>
      </c>
      <c r="V2" s="10">
        <v>9</v>
      </c>
      <c r="W2" s="10"/>
      <c r="X2" s="10">
        <v>1</v>
      </c>
      <c r="Y2" s="10">
        <v>2</v>
      </c>
      <c r="Z2" s="10">
        <v>3</v>
      </c>
      <c r="AA2" s="10">
        <v>4</v>
      </c>
      <c r="AB2" s="10">
        <v>5</v>
      </c>
      <c r="AC2" s="10">
        <v>6</v>
      </c>
      <c r="AD2" s="10">
        <v>7</v>
      </c>
      <c r="AE2" s="10">
        <v>8</v>
      </c>
      <c r="AF2" s="10">
        <v>9</v>
      </c>
      <c r="AG2" s="10"/>
      <c r="AH2" s="10">
        <v>1</v>
      </c>
      <c r="AI2" s="10">
        <v>2</v>
      </c>
      <c r="AJ2" s="10">
        <v>3</v>
      </c>
      <c r="AK2" s="10">
        <v>4</v>
      </c>
      <c r="AL2" s="10">
        <v>5</v>
      </c>
      <c r="AM2" s="10">
        <v>6</v>
      </c>
      <c r="AN2" s="10">
        <v>7</v>
      </c>
      <c r="AO2" s="10">
        <v>8</v>
      </c>
      <c r="AP2" s="10">
        <v>9</v>
      </c>
      <c r="AQ2" s="11"/>
      <c r="AR2" s="10">
        <v>1</v>
      </c>
      <c r="AS2" s="10">
        <v>2</v>
      </c>
      <c r="AT2" s="10">
        <v>3</v>
      </c>
      <c r="AU2" s="10">
        <v>4</v>
      </c>
      <c r="AV2" s="10">
        <v>5</v>
      </c>
      <c r="AW2" s="10">
        <v>6</v>
      </c>
      <c r="AX2" s="10">
        <v>7</v>
      </c>
      <c r="AY2" s="10">
        <v>8</v>
      </c>
      <c r="AZ2" s="10">
        <v>9</v>
      </c>
    </row>
    <row r="3" spans="1:52" ht="12.75" customHeight="1">
      <c r="A3" s="19"/>
      <c r="B3" s="19" t="s">
        <v>12</v>
      </c>
      <c r="C3" s="3">
        <v>10</v>
      </c>
      <c r="D3" s="3">
        <f>COUNTIF(Jadwal!$L$7:$L$60,B3)</f>
        <v>8</v>
      </c>
      <c r="E3" s="3">
        <f>COUNTIF(Jadwal!$L$62:$L$115,B3)</f>
        <v>8</v>
      </c>
      <c r="F3" s="3">
        <f>COUNTIF(Jadwal!$L$117:$L$170,B3)</f>
        <v>3</v>
      </c>
      <c r="G3" s="3">
        <f>COUNTIF(Jadwal!$L$172:$L$225,B3)</f>
        <v>3</v>
      </c>
      <c r="H3" s="3">
        <f>COUNTIF(Jadwal!$L$230:$L$283,B3)</f>
        <v>0</v>
      </c>
      <c r="I3" s="3">
        <f>COUNTIF(Jadwal!$L$285:$L$338,B3)</f>
        <v>0</v>
      </c>
      <c r="J3" s="3">
        <f>COUNTIF(Jadwal!$L$340:$L$393,B3)</f>
        <v>0</v>
      </c>
      <c r="K3" s="3">
        <f>COUNTIF(Jadwal!$L$395:$L$448,B3)</f>
        <v>0</v>
      </c>
      <c r="L3" s="3"/>
      <c r="M3" s="3"/>
      <c r="N3" s="3">
        <f>COUNTIF(Jadwal!$V$7:$V$60,B3)</f>
        <v>0</v>
      </c>
      <c r="O3" s="3">
        <f>COUNTIF(Jadwal!$V$62:$V$115,B3)</f>
        <v>0</v>
      </c>
      <c r="P3" s="3">
        <f>COUNTIF(Jadwal!$V$117:$V$170,B3)</f>
        <v>5</v>
      </c>
      <c r="Q3" s="3">
        <f>COUNTIF(Jadwal!$V$172:$V$225,B3)</f>
        <v>5</v>
      </c>
      <c r="R3" s="3">
        <f>COUNTIF(Jadwal!$V$230:$V$283,B3)</f>
        <v>0</v>
      </c>
      <c r="S3" s="3">
        <f>COUNTIF(Jadwal!$V$285:$V$338,B3)</f>
        <v>0</v>
      </c>
      <c r="T3" s="3">
        <f>COUNTIF(Jadwal!$V$340:$V$393,B3)</f>
        <v>8</v>
      </c>
      <c r="U3" s="3">
        <f>COUNTIF(Jadwal!$V$395:$V$448,B3)</f>
        <v>8</v>
      </c>
      <c r="V3" s="3"/>
      <c r="W3" s="3"/>
      <c r="X3" s="3">
        <f>COUNTIF(Jadwal!$AF$7:$AF$60,B3)</f>
        <v>0</v>
      </c>
      <c r="Y3" s="3">
        <f>COUNTIF(Jadwal!$AF$62:$AF$115,B3)</f>
        <v>0</v>
      </c>
      <c r="Z3" s="3">
        <f>COUNTIF(Jadwal!$AF$117:$AF$170,B3)</f>
        <v>3</v>
      </c>
      <c r="AA3" s="3">
        <f>COUNTIF(Jadwal!$AF$172:$AF$225,B3)</f>
        <v>3</v>
      </c>
      <c r="AB3" s="3">
        <f>COUNTIF(Jadwal!$AF$230:$AF$283,B3)</f>
        <v>0</v>
      </c>
      <c r="AC3" s="3">
        <f>COUNTIF(Jadwal!$AF$285:$AF$338,B3)</f>
        <v>0</v>
      </c>
      <c r="AD3" s="3">
        <f>COUNTIF(Jadwal!$AF$340:$AF$393,B3)</f>
        <v>0</v>
      </c>
      <c r="AE3" s="3">
        <f>COUNTIF(Jadwal!$AF$395:$AF$448,B3)</f>
        <v>6</v>
      </c>
      <c r="AF3" s="3"/>
      <c r="AG3" s="3"/>
      <c r="AH3" s="3">
        <f>COUNTIF(Jadwal!$AP$7:$AP$60,B3)</f>
        <v>0</v>
      </c>
      <c r="AI3" s="3">
        <f>COUNTIF(Jadwal!$AP$62:$AP$115,B3)</f>
        <v>0</v>
      </c>
      <c r="AJ3" s="3">
        <f>COUNTIF(Jadwal!$AP$117:$AP$170,B3)</f>
        <v>0</v>
      </c>
      <c r="AK3" s="3">
        <f>COUNTIF(Jadwal!$AP$172:$AP$225,B3)</f>
        <v>0</v>
      </c>
      <c r="AL3" s="3">
        <f>COUNTIF(Jadwal!$AP$230:$AP$283,B3)</f>
        <v>0</v>
      </c>
      <c r="AM3" s="3">
        <f>COUNTIF(Jadwal!$AP$285:$AP$338,B3)</f>
        <v>0</v>
      </c>
      <c r="AN3" s="3">
        <f>COUNTIF(Jadwal!$AP$340:$AP$393,B3)</f>
        <v>4</v>
      </c>
      <c r="AO3" s="3">
        <f>COUNTIF(Jadwal!$AP$395:$AP$448,B3)</f>
        <v>5</v>
      </c>
      <c r="AP3" s="3"/>
      <c r="AQ3" s="3"/>
      <c r="AR3" s="3">
        <f>COUNTIF(Jadwal!$AZ$7:$AZ$60,B3)</f>
        <v>0</v>
      </c>
      <c r="AS3" s="3">
        <f>COUNTIF(Jadwal!$AZ$62:$AZ$115,B3)</f>
        <v>0</v>
      </c>
      <c r="AT3" s="3">
        <f>COUNTIF(Jadwal!$AZ$117:$AZ$170,B3)</f>
        <v>0</v>
      </c>
      <c r="AU3" s="3">
        <f>COUNTIF(Jadwal!$AZ$172:$AZ$225,B3)</f>
        <v>0</v>
      </c>
      <c r="AV3" s="3">
        <f>COUNTIF(Jadwal!$AZ$230:$AZ$283,B3)</f>
        <v>0</v>
      </c>
      <c r="AW3" s="3">
        <f>COUNTIF(Jadwal!$AZ$285:$AZ$338,B3)</f>
        <v>0</v>
      </c>
      <c r="AX3" s="3">
        <f>COUNTIF(Jadwal!$AZ$340:$AZ$393,B3)</f>
        <v>0</v>
      </c>
      <c r="AY3" s="3">
        <f>COUNTIF(Jadwal!$AZ$395:$AZ$448,B3)</f>
        <v>0</v>
      </c>
      <c r="AZ3" s="1"/>
    </row>
    <row r="4" spans="1:52" ht="12.75" customHeight="1">
      <c r="A4" s="19"/>
      <c r="B4" s="19" t="s">
        <v>26</v>
      </c>
      <c r="C4" s="3">
        <v>2</v>
      </c>
      <c r="D4" s="3">
        <f>COUNTIF(Jadwal!$L$7:$L$60,B4)</f>
        <v>2</v>
      </c>
      <c r="E4" s="3">
        <f>COUNTIF(Jadwal!$L$62:$L$115,B4)</f>
        <v>2</v>
      </c>
      <c r="F4" s="3">
        <f>COUNTIF(Jadwal!$L$117:$L$170,B4)</f>
        <v>2</v>
      </c>
      <c r="G4" s="3">
        <f>COUNTIF(Jadwal!$L$172:$L$225,B4)</f>
        <v>2</v>
      </c>
      <c r="H4" s="3">
        <f>COUNTIF(Jadwal!$L$230:$L$283,B4)</f>
        <v>2</v>
      </c>
      <c r="I4" s="3">
        <f>COUNTIF(Jadwal!$L$285:$L$338,B4)</f>
        <v>2</v>
      </c>
      <c r="J4" s="3">
        <f>COUNTIF(Jadwal!$L$340:$L$393,B4)</f>
        <v>2</v>
      </c>
      <c r="K4" s="3">
        <f>COUNTIF(Jadwal!$L$395:$L$448,B4)</f>
        <v>2</v>
      </c>
      <c r="L4" s="3"/>
      <c r="M4" s="3"/>
      <c r="N4" s="3">
        <f>COUNTIF(Jadwal!$V$7:$V$60,B4)</f>
        <v>2</v>
      </c>
      <c r="O4" s="3">
        <f>COUNTIF(Jadwal!$V$62:$V$115,B4)</f>
        <v>2</v>
      </c>
      <c r="P4" s="3">
        <f>COUNTIF(Jadwal!$V$117:$V$170,B4)</f>
        <v>0</v>
      </c>
      <c r="Q4" s="3">
        <f>COUNTIF(Jadwal!$V$172:$V$225,B4)</f>
        <v>2</v>
      </c>
      <c r="R4" s="3">
        <f>COUNTIF(Jadwal!$V$230:$V$283,B4)</f>
        <v>2</v>
      </c>
      <c r="S4" s="3">
        <f>COUNTIF(Jadwal!$V$285:$V$338,B4)</f>
        <v>2</v>
      </c>
      <c r="T4" s="3">
        <f>COUNTIF(Jadwal!$V$340:$V$393,B4)</f>
        <v>2</v>
      </c>
      <c r="U4" s="3">
        <f>COUNTIF(Jadwal!$V$395:$V$448,B4)</f>
        <v>2</v>
      </c>
      <c r="V4" s="3"/>
      <c r="W4" s="3"/>
      <c r="X4" s="3">
        <f>COUNTIF(Jadwal!$AF$7:$AF$60,B4)</f>
        <v>1</v>
      </c>
      <c r="Y4" s="3">
        <f>COUNTIF(Jadwal!$AF$62:$AF$115,B4)</f>
        <v>0</v>
      </c>
      <c r="Z4" s="3">
        <f>COUNTIF(Jadwal!$AF$117:$AF$170,B4)</f>
        <v>2</v>
      </c>
      <c r="AA4" s="3">
        <f>COUNTIF(Jadwal!$AF$172:$AF$225,B4)</f>
        <v>2</v>
      </c>
      <c r="AB4" s="3">
        <f>COUNTIF(Jadwal!$AF$230:$AF$283,B4)</f>
        <v>2</v>
      </c>
      <c r="AC4" s="3">
        <f>COUNTIF(Jadwal!$AF$285:$AF$338,B4)</f>
        <v>2</v>
      </c>
      <c r="AD4" s="3">
        <f>COUNTIF(Jadwal!$AF$340:$AF$393,B4)</f>
        <v>1</v>
      </c>
      <c r="AE4" s="3">
        <f>COUNTIF(Jadwal!$AF$395:$AF$448,B4)</f>
        <v>1</v>
      </c>
      <c r="AF4" s="3"/>
      <c r="AG4" s="3"/>
      <c r="AH4" s="3">
        <f>COUNTIF(Jadwal!$AP$7:$AP$60,B4)</f>
        <v>1</v>
      </c>
      <c r="AI4" s="3">
        <f>COUNTIF(Jadwal!$AP$62:$AP$115,B4)</f>
        <v>2</v>
      </c>
      <c r="AJ4" s="3">
        <f>COUNTIF(Jadwal!$AP$117:$AP$170,B4)</f>
        <v>2</v>
      </c>
      <c r="AK4" s="3">
        <f>COUNTIF(Jadwal!$AP$172:$AP$225,B4)</f>
        <v>0</v>
      </c>
      <c r="AL4" s="3">
        <f>COUNTIF(Jadwal!$AP$230:$AP$283,B4)</f>
        <v>0</v>
      </c>
      <c r="AM4" s="3">
        <f>COUNTIF(Jadwal!$AP$285:$AP$338,B4)</f>
        <v>0</v>
      </c>
      <c r="AN4" s="3">
        <f>COUNTIF(Jadwal!$AP$340:$AP$393,B4)</f>
        <v>0</v>
      </c>
      <c r="AO4" s="3">
        <f>COUNTIF(Jadwal!$AP$395:$AP$448,B4)</f>
        <v>0</v>
      </c>
      <c r="AP4" s="3"/>
      <c r="AQ4" s="3"/>
      <c r="AR4" s="3">
        <f>COUNTIF(Jadwal!$AZ$7:$AZ$60,B4)</f>
        <v>0</v>
      </c>
      <c r="AS4" s="3">
        <f>COUNTIF(Jadwal!$AZ$62:$AZ$115,B4)</f>
        <v>0</v>
      </c>
      <c r="AT4" s="3">
        <f>COUNTIF(Jadwal!$AZ$117:$AZ$170,B4)</f>
        <v>0</v>
      </c>
      <c r="AU4" s="3">
        <f>COUNTIF(Jadwal!$AZ$172:$AZ$225,B4)</f>
        <v>2</v>
      </c>
      <c r="AV4" s="3">
        <f>COUNTIF(Jadwal!$AZ$230:$AZ$283,B4)</f>
        <v>0</v>
      </c>
      <c r="AW4" s="3">
        <f>COUNTIF(Jadwal!$AZ$285:$AZ$338,B4)</f>
        <v>0</v>
      </c>
      <c r="AX4" s="3">
        <f>COUNTIF(Jadwal!$AZ$340:$AZ$393,B4)</f>
        <v>0</v>
      </c>
      <c r="AY4" s="3">
        <f>COUNTIF(Jadwal!$AZ$395:$AZ$448,B4)</f>
        <v>0</v>
      </c>
      <c r="AZ4" s="1"/>
    </row>
    <row r="5" spans="1:52" ht="12.75" customHeight="1">
      <c r="A5" s="19" t="s">
        <v>32</v>
      </c>
      <c r="B5" s="19" t="s">
        <v>33</v>
      </c>
      <c r="C5" s="3">
        <v>2</v>
      </c>
      <c r="D5" s="3">
        <f>COUNTIF(Jadwal!$L$7:$L$60,B5)</f>
        <v>0</v>
      </c>
      <c r="E5" s="3">
        <f>COUNTIF(Jadwal!$L$62:$L$115,B5)</f>
        <v>2</v>
      </c>
      <c r="F5" s="3">
        <f>COUNTIF(Jadwal!$L$117:$L$170,B5)</f>
        <v>2</v>
      </c>
      <c r="G5" s="3">
        <f>COUNTIF(Jadwal!$L$172:$L$225,B5)</f>
        <v>2</v>
      </c>
      <c r="H5" s="3">
        <f>COUNTIF(Jadwal!$L$230:$L$283,B5)</f>
        <v>2</v>
      </c>
      <c r="I5" s="3">
        <f>COUNTIF(Jadwal!$L$285:$L$338,B5)</f>
        <v>2</v>
      </c>
      <c r="J5" s="3">
        <f>COUNTIF(Jadwal!$L$340:$L$393,B5)</f>
        <v>0</v>
      </c>
      <c r="K5" s="3">
        <f>COUNTIF(Jadwal!$L$395:$L$448,B5)</f>
        <v>0</v>
      </c>
      <c r="L5" s="3"/>
      <c r="M5" s="3"/>
      <c r="N5" s="3">
        <f>COUNTIF(Jadwal!$V$7:$V$60,B5)</f>
        <v>2</v>
      </c>
      <c r="O5" s="3">
        <f>COUNTIF(Jadwal!$V$62:$V$115,B5)</f>
        <v>2</v>
      </c>
      <c r="P5" s="3">
        <f>COUNTIF(Jadwal!$V$117:$V$170,B5)</f>
        <v>2</v>
      </c>
      <c r="Q5" s="3">
        <f>COUNTIF(Jadwal!$V$172:$V$225,B5)</f>
        <v>2</v>
      </c>
      <c r="R5" s="3">
        <f>COUNTIF(Jadwal!$V$230:$V$283,B5)</f>
        <v>2</v>
      </c>
      <c r="S5" s="3">
        <f>COUNTIF(Jadwal!$V$285:$V$338,B5)</f>
        <v>2</v>
      </c>
      <c r="T5" s="3">
        <f>COUNTIF(Jadwal!$V$340:$V$393,B5)</f>
        <v>2</v>
      </c>
      <c r="U5" s="3">
        <f>COUNTIF(Jadwal!$V$395:$V$448,B5)</f>
        <v>2</v>
      </c>
      <c r="V5" s="3"/>
      <c r="W5" s="3"/>
      <c r="X5" s="3">
        <f>COUNTIF(Jadwal!$AF$7:$AF$60,B5)</f>
        <v>2</v>
      </c>
      <c r="Y5" s="3">
        <f>COUNTIF(Jadwal!$AF$62:$AF$115,B5)</f>
        <v>2</v>
      </c>
      <c r="Z5" s="3">
        <f>COUNTIF(Jadwal!$AF$117:$AF$170,B5)</f>
        <v>2</v>
      </c>
      <c r="AA5" s="3">
        <f>COUNTIF(Jadwal!$AF$172:$AF$225,B5)</f>
        <v>2</v>
      </c>
      <c r="AB5" s="3">
        <f>COUNTIF(Jadwal!$AF$230:$AF$283,B5)</f>
        <v>2</v>
      </c>
      <c r="AC5" s="3">
        <f>COUNTIF(Jadwal!$AF$285:$AF$338,B5)</f>
        <v>2</v>
      </c>
      <c r="AD5" s="3">
        <f>COUNTIF(Jadwal!$AF$340:$AF$393,B5)</f>
        <v>2</v>
      </c>
      <c r="AE5" s="3">
        <f>COUNTIF(Jadwal!$AF$395:$AF$448,B5)</f>
        <v>2</v>
      </c>
      <c r="AF5" s="3"/>
      <c r="AG5" s="3"/>
      <c r="AH5" s="3">
        <f>COUNTIF(Jadwal!$AP$7:$AP$60,B5)</f>
        <v>2</v>
      </c>
      <c r="AI5" s="3">
        <f>COUNTIF(Jadwal!$AP$62:$AP$115,B5)</f>
        <v>2</v>
      </c>
      <c r="AJ5" s="3">
        <f>COUNTIF(Jadwal!$AP$117:$AP$170,B5)</f>
        <v>2</v>
      </c>
      <c r="AK5" s="3">
        <f>COUNTIF(Jadwal!$AP$172:$AP$225,B5)</f>
        <v>2</v>
      </c>
      <c r="AL5" s="3">
        <f>COUNTIF(Jadwal!$AP$230:$AP$283,B5)</f>
        <v>2</v>
      </c>
      <c r="AM5" s="3">
        <f>COUNTIF(Jadwal!$AP$285:$AP$338,B5)</f>
        <v>2</v>
      </c>
      <c r="AN5" s="3">
        <f>COUNTIF(Jadwal!$AP$340:$AP$393,B5)</f>
        <v>2</v>
      </c>
      <c r="AO5" s="3">
        <f>COUNTIF(Jadwal!$AP$395:$AP$448,B5)</f>
        <v>2</v>
      </c>
      <c r="AP5" s="3"/>
      <c r="AQ5" s="3"/>
      <c r="AR5" s="3">
        <f>COUNTIF(Jadwal!$AZ$7:$AZ$60,B5)</f>
        <v>2</v>
      </c>
      <c r="AS5" s="3">
        <f>COUNTIF(Jadwal!$AZ$62:$AZ$115,B5)</f>
        <v>2</v>
      </c>
      <c r="AT5" s="3">
        <f>COUNTIF(Jadwal!$AZ$117:$AZ$170,B5)</f>
        <v>2</v>
      </c>
      <c r="AU5" s="3">
        <f>COUNTIF(Jadwal!$AZ$172:$AZ$225,B5)</f>
        <v>0</v>
      </c>
      <c r="AV5" s="3">
        <f>COUNTIF(Jadwal!$AZ$230:$AZ$283,B5)</f>
        <v>2</v>
      </c>
      <c r="AW5" s="3">
        <f>COUNTIF(Jadwal!$AZ$285:$AZ$338,B5)</f>
        <v>2</v>
      </c>
      <c r="AX5" s="3">
        <f>COUNTIF(Jadwal!$AZ$340:$AZ$393,B5)</f>
        <v>2</v>
      </c>
      <c r="AY5" s="3">
        <f>COUNTIF(Jadwal!$AZ$395:$AZ$448,B5)</f>
        <v>2</v>
      </c>
      <c r="AZ5" s="1"/>
    </row>
    <row r="6" spans="1:52" ht="12.75" customHeight="1">
      <c r="A6" s="19"/>
      <c r="B6" s="19" t="s">
        <v>44</v>
      </c>
      <c r="C6" s="3">
        <v>2</v>
      </c>
      <c r="D6" s="3">
        <f>COUNTIF(Jadwal!$L$7:$L$60,B6)</f>
        <v>0</v>
      </c>
      <c r="E6" s="3">
        <f>COUNTIF(Jadwal!$L$62:$L$115,B6)</f>
        <v>2</v>
      </c>
      <c r="F6" s="3">
        <f>COUNTIF(Jadwal!$L$117:$L$170,B6)</f>
        <v>2</v>
      </c>
      <c r="G6" s="3">
        <f>COUNTIF(Jadwal!$L$172:$L$225,B6)</f>
        <v>2</v>
      </c>
      <c r="H6" s="3">
        <f>COUNTIF(Jadwal!$L$230:$L$283,B6)</f>
        <v>2</v>
      </c>
      <c r="I6" s="3">
        <f>COUNTIF(Jadwal!$L$285:$L$338,B6)</f>
        <v>2</v>
      </c>
      <c r="J6" s="3">
        <f>COUNTIF(Jadwal!$L$340:$L$393,B6)</f>
        <v>0</v>
      </c>
      <c r="K6" s="3">
        <f>COUNTIF(Jadwal!$L$395:$L$448,B6)</f>
        <v>0</v>
      </c>
      <c r="L6" s="3"/>
      <c r="M6" s="3"/>
      <c r="N6" s="3">
        <f>COUNTIF(Jadwal!$V$7:$V$60,B6)</f>
        <v>1</v>
      </c>
      <c r="O6" s="3">
        <f>COUNTIF(Jadwal!$V$62:$V$115,B6)</f>
        <v>0</v>
      </c>
      <c r="P6" s="3">
        <f>COUNTIF(Jadwal!$V$117:$V$170,B6)</f>
        <v>0</v>
      </c>
      <c r="Q6" s="3">
        <f>COUNTIF(Jadwal!$V$172:$V$225,B6)</f>
        <v>0</v>
      </c>
      <c r="R6" s="3">
        <f>COUNTIF(Jadwal!$V$230:$V$283,B6)</f>
        <v>0</v>
      </c>
      <c r="S6" s="3">
        <f>COUNTIF(Jadwal!$V$285:$V$338,B6)</f>
        <v>2</v>
      </c>
      <c r="T6" s="3">
        <f>COUNTIF(Jadwal!$V$340:$V$393,B6)</f>
        <v>2</v>
      </c>
      <c r="U6" s="3">
        <f>COUNTIF(Jadwal!$V$395:$V$448,B6)</f>
        <v>0</v>
      </c>
      <c r="V6" s="3"/>
      <c r="W6" s="3"/>
      <c r="X6" s="3">
        <f>COUNTIF(Jadwal!$AF$7:$AF$60,B6)</f>
        <v>2</v>
      </c>
      <c r="Y6" s="3">
        <f>COUNTIF(Jadwal!$AF$62:$AF$115,B6)</f>
        <v>2</v>
      </c>
      <c r="Z6" s="3">
        <f>COUNTIF(Jadwal!$AF$117:$AF$170,B6)</f>
        <v>0</v>
      </c>
      <c r="AA6" s="3">
        <f>COUNTIF(Jadwal!$AF$172:$AF$225,B6)</f>
        <v>0</v>
      </c>
      <c r="AB6" s="3">
        <f>COUNTIF(Jadwal!$AF$230:$AF$283,B6)</f>
        <v>0</v>
      </c>
      <c r="AC6" s="3">
        <f>COUNTIF(Jadwal!$AF$285:$AF$338,B6)</f>
        <v>1</v>
      </c>
      <c r="AD6" s="3">
        <f>COUNTIF(Jadwal!$AF$340:$AF$393,B6)</f>
        <v>1</v>
      </c>
      <c r="AE6" s="3">
        <f>COUNTIF(Jadwal!$AF$395:$AF$448,B6)</f>
        <v>0</v>
      </c>
      <c r="AF6" s="3"/>
      <c r="AG6" s="3"/>
      <c r="AH6" s="3">
        <f>COUNTIF(Jadwal!$AP$7:$AP$60,B6)</f>
        <v>1</v>
      </c>
      <c r="AI6" s="3">
        <f>COUNTIF(Jadwal!$AP$62:$AP$115,B6)</f>
        <v>0</v>
      </c>
      <c r="AJ6" s="3">
        <f>COUNTIF(Jadwal!$AP$117:$AP$170,B6)</f>
        <v>2</v>
      </c>
      <c r="AK6" s="3">
        <f>COUNTIF(Jadwal!$AP$172:$AP$225,B6)</f>
        <v>2</v>
      </c>
      <c r="AL6" s="3">
        <f>COUNTIF(Jadwal!$AP$230:$AP$283,B6)</f>
        <v>0</v>
      </c>
      <c r="AM6" s="3">
        <f>COUNTIF(Jadwal!$AP$285:$AP$338,B6)</f>
        <v>0</v>
      </c>
      <c r="AN6" s="3">
        <f>COUNTIF(Jadwal!$AP$340:$AP$393,B6)</f>
        <v>0</v>
      </c>
      <c r="AO6" s="3">
        <f>COUNTIF(Jadwal!$AP$395:$AP$448,B6)</f>
        <v>0</v>
      </c>
      <c r="AP6" s="3"/>
      <c r="AQ6" s="3"/>
      <c r="AR6" s="3">
        <f>COUNTIF(Jadwal!$AZ$7:$AZ$60,B6)</f>
        <v>0</v>
      </c>
      <c r="AS6" s="3">
        <f>COUNTIF(Jadwal!$AZ$62:$AZ$115,B6)</f>
        <v>0</v>
      </c>
      <c r="AT6" s="3">
        <f>COUNTIF(Jadwal!$AZ$117:$AZ$170,B6)</f>
        <v>0</v>
      </c>
      <c r="AU6" s="3">
        <f>COUNTIF(Jadwal!$AZ$172:$AZ$225,B6)</f>
        <v>0</v>
      </c>
      <c r="AV6" s="3">
        <f>COUNTIF(Jadwal!$AZ$230:$AZ$283,B6)</f>
        <v>0</v>
      </c>
      <c r="AW6" s="3">
        <f>COUNTIF(Jadwal!$AZ$285:$AZ$338,B6)</f>
        <v>0</v>
      </c>
      <c r="AX6" s="3">
        <f>COUNTIF(Jadwal!$AZ$340:$AZ$393,B6)</f>
        <v>0</v>
      </c>
      <c r="AY6" s="3">
        <f>COUNTIF(Jadwal!$AZ$395:$AZ$448,B6)</f>
        <v>0</v>
      </c>
      <c r="AZ6" s="1"/>
    </row>
    <row r="7" spans="1:52" ht="12.75" customHeight="1">
      <c r="A7" s="19"/>
      <c r="B7" s="19" t="s">
        <v>49</v>
      </c>
      <c r="C7" s="3">
        <v>2</v>
      </c>
      <c r="D7" s="3">
        <f>COUNTIF(Jadwal!$L$7:$L$60,B7)</f>
        <v>2</v>
      </c>
      <c r="E7" s="3">
        <f>COUNTIF(Jadwal!$L$62:$L$115,B7)</f>
        <v>2</v>
      </c>
      <c r="F7" s="3">
        <f>COUNTIF(Jadwal!$L$117:$L$170,B7)</f>
        <v>2</v>
      </c>
      <c r="G7" s="3">
        <f>COUNTIF(Jadwal!$L$172:$L$225,B7)</f>
        <v>2</v>
      </c>
      <c r="H7" s="3">
        <f>COUNTIF(Jadwal!$L$230:$L$283,B7)</f>
        <v>0</v>
      </c>
      <c r="I7" s="3">
        <f>COUNTIF(Jadwal!$L$285:$L$338,B7)</f>
        <v>2</v>
      </c>
      <c r="J7" s="3">
        <f>COUNTIF(Jadwal!$L$340:$L$393,B7)</f>
        <v>2</v>
      </c>
      <c r="K7" s="3">
        <f>COUNTIF(Jadwal!$L$395:$L$448,B7)</f>
        <v>2</v>
      </c>
      <c r="L7" s="3"/>
      <c r="M7" s="3"/>
      <c r="N7" s="3">
        <f>COUNTIF(Jadwal!$V$7:$V$60,B7)</f>
        <v>0</v>
      </c>
      <c r="O7" s="3">
        <f>COUNTIF(Jadwal!$V$62:$V$115,B7)</f>
        <v>2</v>
      </c>
      <c r="P7" s="3">
        <f>COUNTIF(Jadwal!$V$117:$V$170,B7)</f>
        <v>2</v>
      </c>
      <c r="Q7" s="3">
        <f>COUNTIF(Jadwal!$V$172:$V$225,B7)</f>
        <v>2</v>
      </c>
      <c r="R7" s="3">
        <f>COUNTIF(Jadwal!$V$230:$V$283,B7)</f>
        <v>2</v>
      </c>
      <c r="S7" s="3">
        <f>COUNTIF(Jadwal!$V$285:$V$338,B7)</f>
        <v>2</v>
      </c>
      <c r="T7" s="3">
        <f>COUNTIF(Jadwal!$V$340:$V$393,B7)</f>
        <v>2</v>
      </c>
      <c r="U7" s="3">
        <f>COUNTIF(Jadwal!$V$395:$V$448,B7)</f>
        <v>0</v>
      </c>
      <c r="V7" s="3"/>
      <c r="W7" s="3"/>
      <c r="X7" s="3">
        <f>COUNTIF(Jadwal!$AF$7:$AF$60,B7)</f>
        <v>0</v>
      </c>
      <c r="Y7" s="3">
        <f>COUNTIF(Jadwal!$AF$62:$AF$115,B7)</f>
        <v>2</v>
      </c>
      <c r="Z7" s="3">
        <f>COUNTIF(Jadwal!$AF$117:$AF$170,B7)</f>
        <v>2</v>
      </c>
      <c r="AA7" s="3">
        <f>COUNTIF(Jadwal!$AF$172:$AF$225,B7)</f>
        <v>2</v>
      </c>
      <c r="AB7" s="3">
        <f>COUNTIF(Jadwal!$AF$230:$AF$283,B7)</f>
        <v>0</v>
      </c>
      <c r="AC7" s="3">
        <f>COUNTIF(Jadwal!$AF$285:$AF$338,B7)</f>
        <v>0</v>
      </c>
      <c r="AD7" s="3">
        <f>COUNTIF(Jadwal!$AF$340:$AF$393,B7)</f>
        <v>2</v>
      </c>
      <c r="AE7" s="3">
        <f>COUNTIF(Jadwal!$AF$395:$AF$448,B7)</f>
        <v>0</v>
      </c>
      <c r="AF7" s="3"/>
      <c r="AG7" s="3"/>
      <c r="AH7" s="3">
        <f>COUNTIF(Jadwal!$AP$7:$AP$60,B7)</f>
        <v>0</v>
      </c>
      <c r="AI7" s="3">
        <f>COUNTIF(Jadwal!$AP$62:$AP$115,B7)</f>
        <v>0</v>
      </c>
      <c r="AJ7" s="3">
        <f>COUNTIF(Jadwal!$AP$117:$AP$170,B7)</f>
        <v>2</v>
      </c>
      <c r="AK7" s="3">
        <f>COUNTIF(Jadwal!$AP$172:$AP$225,B7)</f>
        <v>2</v>
      </c>
      <c r="AL7" s="3">
        <f>COUNTIF(Jadwal!$AP$230:$AP$283,B7)</f>
        <v>0</v>
      </c>
      <c r="AM7" s="3">
        <f>COUNTIF(Jadwal!$AP$285:$AP$338,B7)</f>
        <v>0</v>
      </c>
      <c r="AN7" s="3">
        <f>COUNTIF(Jadwal!$AP$340:$AP$393,B7)</f>
        <v>0</v>
      </c>
      <c r="AO7" s="3">
        <f>COUNTIF(Jadwal!$AP$395:$AP$448,B7)</f>
        <v>0</v>
      </c>
      <c r="AP7" s="3"/>
      <c r="AQ7" s="3"/>
      <c r="AR7" s="3">
        <f>COUNTIF(Jadwal!$AZ$7:$AZ$60,B7)</f>
        <v>0</v>
      </c>
      <c r="AS7" s="3">
        <f>COUNTIF(Jadwal!$AZ$62:$AZ$115,B7)</f>
        <v>0</v>
      </c>
      <c r="AT7" s="3">
        <f>COUNTIF(Jadwal!$AZ$117:$AZ$170,B7)</f>
        <v>0</v>
      </c>
      <c r="AU7" s="3">
        <f>COUNTIF(Jadwal!$AZ$172:$AZ$225,B7)</f>
        <v>0</v>
      </c>
      <c r="AV7" s="3">
        <f>COUNTIF(Jadwal!$AZ$230:$AZ$283,B7)</f>
        <v>2</v>
      </c>
      <c r="AW7" s="3">
        <f>COUNTIF(Jadwal!$AZ$285:$AZ$338,B7)</f>
        <v>2</v>
      </c>
      <c r="AX7" s="3">
        <f>COUNTIF(Jadwal!$AZ$340:$AZ$393,B7)</f>
        <v>0</v>
      </c>
      <c r="AY7" s="3">
        <f>COUNTIF(Jadwal!$AZ$395:$AZ$448,B7)</f>
        <v>0</v>
      </c>
      <c r="AZ7" s="1"/>
    </row>
    <row r="8" spans="1:52" ht="12.75" customHeight="1">
      <c r="A8" s="19" t="s">
        <v>32</v>
      </c>
      <c r="B8" s="19" t="s">
        <v>46</v>
      </c>
      <c r="C8" s="3">
        <v>2</v>
      </c>
      <c r="D8" s="3">
        <f>COUNTIF(Jadwal!$L$7:$L$60,B8)</f>
        <v>0</v>
      </c>
      <c r="E8" s="3">
        <f>COUNTIF(Jadwal!$L$62:$L$115,B8)</f>
        <v>0</v>
      </c>
      <c r="F8" s="3">
        <f>COUNTIF(Jadwal!$L$117:$L$170,B8)</f>
        <v>0</v>
      </c>
      <c r="G8" s="3">
        <f>COUNTIF(Jadwal!$L$172:$L$225,B8)</f>
        <v>0</v>
      </c>
      <c r="H8" s="3">
        <f>COUNTIF(Jadwal!$L$230:$L$283,B8)</f>
        <v>2</v>
      </c>
      <c r="I8" s="3">
        <f>COUNTIF(Jadwal!$L$285:$L$338,B8)</f>
        <v>2</v>
      </c>
      <c r="J8" s="3">
        <f>COUNTIF(Jadwal!$L$340:$L$393,B8)</f>
        <v>2</v>
      </c>
      <c r="K8" s="3">
        <f>COUNTIF(Jadwal!$L$395:$L$448,B8)</f>
        <v>2</v>
      </c>
      <c r="L8" s="3"/>
      <c r="M8" s="3"/>
      <c r="N8" s="3">
        <f>COUNTIF(Jadwal!$V$7:$V$60,B8)</f>
        <v>2</v>
      </c>
      <c r="O8" s="3">
        <f>COUNTIF(Jadwal!$V$62:$V$115,B8)</f>
        <v>2</v>
      </c>
      <c r="P8" s="3">
        <f>COUNTIF(Jadwal!$V$117:$V$170,B8)</f>
        <v>2</v>
      </c>
      <c r="Q8" s="3">
        <f>COUNTIF(Jadwal!$V$172:$V$225,B8)</f>
        <v>2</v>
      </c>
      <c r="R8" s="3">
        <f>COUNTIF(Jadwal!$V$230:$V$283,B8)</f>
        <v>2</v>
      </c>
      <c r="S8" s="3">
        <f>COUNTIF(Jadwal!$V$285:$V$338,B8)</f>
        <v>2</v>
      </c>
      <c r="T8" s="3">
        <f>COUNTIF(Jadwal!$V$340:$V$393,B8)</f>
        <v>2</v>
      </c>
      <c r="U8" s="3">
        <f>COUNTIF(Jadwal!$V$395:$V$448,B8)</f>
        <v>2</v>
      </c>
      <c r="V8" s="3"/>
      <c r="W8" s="3"/>
      <c r="X8" s="3">
        <f>COUNTIF(Jadwal!$AF$7:$AF$60,B8)</f>
        <v>2</v>
      </c>
      <c r="Y8" s="3">
        <f>COUNTIF(Jadwal!$AF$62:$AF$115,B8)</f>
        <v>2</v>
      </c>
      <c r="Z8" s="3">
        <f>COUNTIF(Jadwal!$AF$117:$AF$170,B8)</f>
        <v>0</v>
      </c>
      <c r="AA8" s="3">
        <f>COUNTIF(Jadwal!$AF$172:$AF$225,B8)</f>
        <v>0</v>
      </c>
      <c r="AB8" s="3">
        <f>COUNTIF(Jadwal!$AF$230:$AF$283,B8)</f>
        <v>2</v>
      </c>
      <c r="AC8" s="3">
        <f>COUNTIF(Jadwal!$AF$285:$AF$338,B8)</f>
        <v>2</v>
      </c>
      <c r="AD8" s="3">
        <f>COUNTIF(Jadwal!$AF$340:$AF$393,B8)</f>
        <v>2</v>
      </c>
      <c r="AE8" s="3">
        <f>COUNTIF(Jadwal!$AF$395:$AF$448,B8)</f>
        <v>0</v>
      </c>
      <c r="AF8" s="3"/>
      <c r="AG8" s="3"/>
      <c r="AH8" s="3">
        <f>COUNTIF(Jadwal!$AP$7:$AP$60,B8)</f>
        <v>2</v>
      </c>
      <c r="AI8" s="3">
        <f>COUNTIF(Jadwal!$AP$62:$AP$115,B8)</f>
        <v>2</v>
      </c>
      <c r="AJ8" s="3">
        <f>COUNTIF(Jadwal!$AP$117:$AP$170,B8)</f>
        <v>2</v>
      </c>
      <c r="AK8" s="3">
        <f>COUNTIF(Jadwal!$AP$172:$AP$225,B8)</f>
        <v>0</v>
      </c>
      <c r="AL8" s="3">
        <f>COUNTIF(Jadwal!$AP$230:$AP$283,B8)</f>
        <v>2</v>
      </c>
      <c r="AM8" s="3">
        <f>COUNTIF(Jadwal!$AP$285:$AP$338,B8)</f>
        <v>2</v>
      </c>
      <c r="AN8" s="3">
        <f>COUNTIF(Jadwal!$AP$340:$AP$393,B8)</f>
        <v>2</v>
      </c>
      <c r="AO8" s="3">
        <f>COUNTIF(Jadwal!$AP$395:$AP$448,B8)</f>
        <v>2</v>
      </c>
      <c r="AP8" s="3"/>
      <c r="AQ8" s="3"/>
      <c r="AR8" s="3">
        <f>COUNTIF(Jadwal!$AZ$7:$AZ$60,B8)</f>
        <v>2</v>
      </c>
      <c r="AS8" s="3">
        <f>COUNTIF(Jadwal!$AZ$62:$AZ$115,B8)</f>
        <v>2</v>
      </c>
      <c r="AT8" s="3">
        <f>COUNTIF(Jadwal!$AZ$117:$AZ$170,B8)</f>
        <v>2</v>
      </c>
      <c r="AU8" s="3">
        <f>COUNTIF(Jadwal!$AZ$172:$AZ$225,B8)</f>
        <v>0</v>
      </c>
      <c r="AV8" s="3">
        <f>COUNTIF(Jadwal!$AZ$230:$AZ$283,B8)</f>
        <v>2</v>
      </c>
      <c r="AW8" s="3">
        <f>COUNTIF(Jadwal!$AZ$285:$AZ$338,B8)</f>
        <v>2</v>
      </c>
      <c r="AX8" s="3">
        <f>COUNTIF(Jadwal!$AZ$340:$AZ$393,B8)</f>
        <v>2</v>
      </c>
      <c r="AY8" s="3">
        <f>COUNTIF(Jadwal!$AZ$395:$AZ$448,B8)</f>
        <v>2</v>
      </c>
      <c r="AZ8" s="1"/>
    </row>
    <row r="9" spans="1:52" ht="12.75" customHeight="1">
      <c r="A9" s="19"/>
      <c r="B9" s="54" t="s">
        <v>56</v>
      </c>
      <c r="C9" s="55">
        <v>2</v>
      </c>
      <c r="D9" s="55">
        <f>COUNTIF(Jadwal!$L$7:$L$60,B9)</f>
        <v>0</v>
      </c>
      <c r="E9" s="55">
        <f>COUNTIF(Jadwal!$L$62:$L$115,B9)</f>
        <v>0</v>
      </c>
      <c r="F9" s="55">
        <f>COUNTIF(Jadwal!$L$117:$L$170,B9)</f>
        <v>0</v>
      </c>
      <c r="G9" s="55">
        <f>COUNTIF(Jadwal!$L$172:$L$225,B9)</f>
        <v>0</v>
      </c>
      <c r="H9" s="55">
        <f>COUNTIF(Jadwal!$L$230:$L$283,B9)</f>
        <v>0</v>
      </c>
      <c r="I9" s="55">
        <f>COUNTIF(Jadwal!$L$285:$L$338,B9)</f>
        <v>0</v>
      </c>
      <c r="J9" s="55">
        <f>COUNTIF(Jadwal!$L$340:$L$393,B9)</f>
        <v>0</v>
      </c>
      <c r="K9" s="55">
        <f>COUNTIF(Jadwal!$L$395:$L$448,B9)</f>
        <v>0</v>
      </c>
      <c r="L9" s="55"/>
      <c r="M9" s="55"/>
      <c r="N9" s="55">
        <f>COUNTIF(Jadwal!$V$7:$V$60,B9)</f>
        <v>2</v>
      </c>
      <c r="O9" s="55">
        <f>COUNTIF(Jadwal!$V$62:$V$115,B9)</f>
        <v>2</v>
      </c>
      <c r="P9" s="55">
        <f>COUNTIF(Jadwal!$V$117:$V$170,B9)</f>
        <v>2</v>
      </c>
      <c r="Q9" s="55">
        <f>COUNTIF(Jadwal!$V$172:$V$225,B9)</f>
        <v>0</v>
      </c>
      <c r="R9" s="55">
        <f>COUNTIF(Jadwal!$V$230:$V$283,B9)</f>
        <v>0</v>
      </c>
      <c r="S9" s="55">
        <f>COUNTIF(Jadwal!$V$285:$V$338,B9)</f>
        <v>0</v>
      </c>
      <c r="T9" s="55">
        <f>COUNTIF(Jadwal!$V$340:$V$393,B9)</f>
        <v>0</v>
      </c>
      <c r="U9" s="55">
        <f>COUNTIF(Jadwal!$V$395:$V$448,B9)</f>
        <v>0</v>
      </c>
      <c r="V9" s="55"/>
      <c r="W9" s="55"/>
      <c r="X9" s="55">
        <f>COUNTIF(Jadwal!$AF$7:$AF$60,B9)</f>
        <v>0</v>
      </c>
      <c r="Y9" s="55">
        <f>COUNTIF(Jadwal!$AF$62:$AF$115,B9)</f>
        <v>0</v>
      </c>
      <c r="Z9" s="55">
        <f>COUNTIF(Jadwal!$AF$117:$AF$170,B9)</f>
        <v>0</v>
      </c>
      <c r="AA9" s="55">
        <f>COUNTIF(Jadwal!$AF$172:$AF$225,B9)</f>
        <v>0</v>
      </c>
      <c r="AB9" s="55">
        <f>COUNTIF(Jadwal!$AF$230:$AF$283,B9)</f>
        <v>0</v>
      </c>
      <c r="AC9" s="55">
        <f>COUNTIF(Jadwal!$AF$285:$AF$338,B9)</f>
        <v>0</v>
      </c>
      <c r="AD9" s="55">
        <f>COUNTIF(Jadwal!$AF$340:$AF$393,B9)</f>
        <v>0</v>
      </c>
      <c r="AE9" s="55">
        <f>COUNTIF(Jadwal!$AF$395:$AF$448,B9)</f>
        <v>0</v>
      </c>
      <c r="AF9" s="55"/>
      <c r="AG9" s="55"/>
      <c r="AH9" s="55">
        <f>COUNTIF(Jadwal!$AP$7:$AP$60,B9)</f>
        <v>0</v>
      </c>
      <c r="AI9" s="55">
        <f>COUNTIF(Jadwal!$AP$62:$AP$115,B9)</f>
        <v>0</v>
      </c>
      <c r="AJ9" s="55">
        <f>COUNTIF(Jadwal!$AP$117:$AP$170,B9)</f>
        <v>0</v>
      </c>
      <c r="AK9" s="55">
        <f>COUNTIF(Jadwal!$AP$172:$AP$225,B9)</f>
        <v>0</v>
      </c>
      <c r="AL9" s="55">
        <f>COUNTIF(Jadwal!$AP$230:$AP$283,B9)</f>
        <v>0</v>
      </c>
      <c r="AM9" s="55">
        <f>COUNTIF(Jadwal!$AP$285:$AP$338,B9)</f>
        <v>0</v>
      </c>
      <c r="AN9" s="55">
        <f>COUNTIF(Jadwal!$AP$340:$AP$393,B9)</f>
        <v>0</v>
      </c>
      <c r="AO9" s="55">
        <f>COUNTIF(Jadwal!$AP$395:$AP$448,B9)</f>
        <v>0</v>
      </c>
      <c r="AP9" s="55"/>
      <c r="AQ9" s="55"/>
      <c r="AR9" s="55">
        <f>COUNTIF(Jadwal!$AZ$7:$AZ$60,B9)</f>
        <v>0</v>
      </c>
      <c r="AS9" s="55">
        <f>COUNTIF(Jadwal!$AZ$62:$AZ$115,B9)</f>
        <v>0</v>
      </c>
      <c r="AT9" s="55">
        <f>COUNTIF(Jadwal!$AZ$117:$AZ$170,B9)</f>
        <v>0</v>
      </c>
      <c r="AU9" s="55">
        <f>COUNTIF(Jadwal!$AZ$172:$AZ$225,B9)</f>
        <v>0</v>
      </c>
      <c r="AV9" s="55">
        <f>COUNTIF(Jadwal!$AZ$230:$AZ$283,B9)</f>
        <v>0</v>
      </c>
      <c r="AW9" s="55">
        <f>COUNTIF(Jadwal!$AZ$285:$AZ$338,B9)</f>
        <v>0</v>
      </c>
      <c r="AX9" s="55">
        <f>COUNTIF(Jadwal!$AZ$340:$AZ$393,B9)</f>
        <v>0</v>
      </c>
      <c r="AY9" s="55">
        <f>COUNTIF(Jadwal!$AZ$395:$AZ$448,B9)</f>
        <v>0</v>
      </c>
      <c r="AZ9" s="1"/>
    </row>
    <row r="10" spans="1:52" ht="12.75" customHeight="1">
      <c r="A10" s="19"/>
      <c r="B10" s="19" t="s">
        <v>62</v>
      </c>
      <c r="C10" s="3">
        <v>2</v>
      </c>
      <c r="D10" s="3">
        <f>COUNTIF(Jadwal!$L$7:$L$60,B10)</f>
        <v>2</v>
      </c>
      <c r="E10" s="3">
        <f>COUNTIF(Jadwal!$L$62:$L$115,B10)</f>
        <v>2</v>
      </c>
      <c r="F10" s="3">
        <f>COUNTIF(Jadwal!$L$117:$L$170,B10)</f>
        <v>2</v>
      </c>
      <c r="G10" s="3">
        <f>COUNTIF(Jadwal!$L$172:$L$225,B10)</f>
        <v>2</v>
      </c>
      <c r="H10" s="3">
        <f>COUNTIF(Jadwal!$L$230:$L$283,B10)</f>
        <v>2</v>
      </c>
      <c r="I10" s="3">
        <f>COUNTIF(Jadwal!$L$285:$L$338,B10)</f>
        <v>2</v>
      </c>
      <c r="J10" s="3">
        <f>COUNTIF(Jadwal!$L$340:$L$393,B10)</f>
        <v>2</v>
      </c>
      <c r="K10" s="3">
        <f>COUNTIF(Jadwal!$L$395:$L$448,B10)</f>
        <v>2</v>
      </c>
      <c r="L10" s="3"/>
      <c r="M10" s="3"/>
      <c r="N10" s="3">
        <f>COUNTIF(Jadwal!$V$7:$V$60,B10)</f>
        <v>2</v>
      </c>
      <c r="O10" s="3">
        <f>COUNTIF(Jadwal!$V$62:$V$115,B10)</f>
        <v>2</v>
      </c>
      <c r="P10" s="3">
        <f>COUNTIF(Jadwal!$V$117:$V$170,B10)</f>
        <v>2</v>
      </c>
      <c r="Q10" s="3">
        <f>COUNTIF(Jadwal!$V$172:$V$225,B10)</f>
        <v>2</v>
      </c>
      <c r="R10" s="3">
        <f>COUNTIF(Jadwal!$V$230:$V$283,B10)</f>
        <v>2</v>
      </c>
      <c r="S10" s="3">
        <f>COUNTIF(Jadwal!$V$285:$V$338,B10)</f>
        <v>0</v>
      </c>
      <c r="T10" s="3">
        <f>COUNTIF(Jadwal!$V$340:$V$393,B10)</f>
        <v>1</v>
      </c>
      <c r="U10" s="3">
        <f>COUNTIF(Jadwal!$V$395:$V$448,B10)</f>
        <v>1</v>
      </c>
      <c r="V10" s="3"/>
      <c r="W10" s="3"/>
      <c r="X10" s="3">
        <f>COUNTIF(Jadwal!$AF$7:$AF$60,B10)</f>
        <v>2</v>
      </c>
      <c r="Y10" s="3">
        <f>COUNTIF(Jadwal!$AF$62:$AF$115,B10)</f>
        <v>2</v>
      </c>
      <c r="Z10" s="3">
        <f>COUNTIF(Jadwal!$AF$117:$AF$170,B10)</f>
        <v>1</v>
      </c>
      <c r="AA10" s="3">
        <f>COUNTIF(Jadwal!$AF$172:$AF$225,B10)</f>
        <v>1</v>
      </c>
      <c r="AB10" s="3">
        <f>COUNTIF(Jadwal!$AF$230:$AF$283,B10)</f>
        <v>1</v>
      </c>
      <c r="AC10" s="3">
        <f>COUNTIF(Jadwal!$AF$285:$AF$338,B10)</f>
        <v>1</v>
      </c>
      <c r="AD10" s="3">
        <f>COUNTIF(Jadwal!$AF$340:$AF$393,B10)</f>
        <v>2</v>
      </c>
      <c r="AE10" s="3">
        <f>COUNTIF(Jadwal!$AF$395:$AF$448,B10)</f>
        <v>2</v>
      </c>
      <c r="AF10" s="3"/>
      <c r="AG10" s="3"/>
      <c r="AH10" s="3">
        <f>COUNTIF(Jadwal!$AP$7:$AP$60,B10)</f>
        <v>1</v>
      </c>
      <c r="AI10" s="3">
        <f>COUNTIF(Jadwal!$AP$62:$AP$115,B10)</f>
        <v>1</v>
      </c>
      <c r="AJ10" s="3">
        <f>COUNTIF(Jadwal!$AP$117:$AP$170,B10)</f>
        <v>1</v>
      </c>
      <c r="AK10" s="3">
        <f>COUNTIF(Jadwal!$AP$172:$AP$225,B10)</f>
        <v>1</v>
      </c>
      <c r="AL10" s="3">
        <f>COUNTIF(Jadwal!$AP$230:$AP$283,B10)</f>
        <v>1</v>
      </c>
      <c r="AM10" s="3">
        <f>COUNTIF(Jadwal!$AP$285:$AP$338,B10)</f>
        <v>1</v>
      </c>
      <c r="AN10" s="3">
        <f>COUNTIF(Jadwal!$AP$340:$AP$393,B10)</f>
        <v>1</v>
      </c>
      <c r="AO10" s="3">
        <f>COUNTIF(Jadwal!$AP$395:$AP$448,B10)</f>
        <v>1</v>
      </c>
      <c r="AP10" s="3"/>
      <c r="AQ10" s="3"/>
      <c r="AR10" s="3">
        <f>COUNTIF(Jadwal!$AZ$7:$AZ$60,B10)</f>
        <v>0</v>
      </c>
      <c r="AS10" s="3">
        <f>COUNTIF(Jadwal!$AZ$62:$AZ$115,B10)</f>
        <v>0</v>
      </c>
      <c r="AT10" s="3">
        <f>COUNTIF(Jadwal!$AZ$117:$AZ$170,B10)</f>
        <v>0</v>
      </c>
      <c r="AU10" s="3">
        <f>COUNTIF(Jadwal!$AZ$172:$AZ$225,B10)</f>
        <v>0</v>
      </c>
      <c r="AV10" s="3">
        <f>COUNTIF(Jadwal!$AZ$230:$AZ$283,B10)</f>
        <v>1</v>
      </c>
      <c r="AW10" s="3">
        <f>COUNTIF(Jadwal!$AZ$285:$AZ$338,B10)</f>
        <v>1</v>
      </c>
      <c r="AX10" s="3">
        <f>COUNTIF(Jadwal!$AZ$340:$AZ$393,B10)</f>
        <v>0</v>
      </c>
      <c r="AY10" s="3">
        <f>COUNTIF(Jadwal!$AZ$395:$AZ$448,B10)</f>
        <v>0</v>
      </c>
      <c r="AZ10" s="1"/>
    </row>
    <row r="11" spans="1:52" ht="12.75" customHeight="1">
      <c r="A11" s="19" t="s">
        <v>67</v>
      </c>
      <c r="B11" s="19" t="s">
        <v>68</v>
      </c>
      <c r="C11" s="3">
        <v>2</v>
      </c>
      <c r="D11" s="3">
        <f>COUNTIF(Jadwal!$L$7:$L$60,B11)</f>
        <v>0</v>
      </c>
      <c r="E11" s="3">
        <f>COUNTIF(Jadwal!$L$62:$L$115,B11)</f>
        <v>0</v>
      </c>
      <c r="F11" s="3">
        <f>COUNTIF(Jadwal!$L$117:$L$170,B11)</f>
        <v>2</v>
      </c>
      <c r="G11" s="3">
        <f>COUNTIF(Jadwal!$L$172:$L$225,B11)</f>
        <v>0</v>
      </c>
      <c r="H11" s="3">
        <f>COUNTIF(Jadwal!$L$230:$L$283,B11)</f>
        <v>2</v>
      </c>
      <c r="I11" s="3">
        <f>COUNTIF(Jadwal!$L$285:$L$338,B11)</f>
        <v>0</v>
      </c>
      <c r="J11" s="3">
        <f>COUNTIF(Jadwal!$L$340:$L$393,B11)</f>
        <v>1</v>
      </c>
      <c r="K11" s="3">
        <f>COUNTIF(Jadwal!$L$395:$L$448,B11)</f>
        <v>1</v>
      </c>
      <c r="L11" s="3"/>
      <c r="M11" s="3"/>
      <c r="N11" s="3">
        <f>COUNTIF(Jadwal!$V$7:$V$60,B11)</f>
        <v>2</v>
      </c>
      <c r="O11" s="3">
        <f>COUNTIF(Jadwal!$V$62:$V$115,B11)</f>
        <v>2</v>
      </c>
      <c r="P11" s="3">
        <f>COUNTIF(Jadwal!$V$117:$V$170,B11)</f>
        <v>0</v>
      </c>
      <c r="Q11" s="3">
        <f>COUNTIF(Jadwal!$V$172:$V$225,B11)</f>
        <v>2</v>
      </c>
      <c r="R11" s="3">
        <f>COUNTIF(Jadwal!$V$230:$V$283,B11)</f>
        <v>0</v>
      </c>
      <c r="S11" s="3">
        <f>COUNTIF(Jadwal!$V$285:$V$338,B11)</f>
        <v>0</v>
      </c>
      <c r="T11" s="3">
        <f>COUNTIF(Jadwal!$V$340:$V$393,B11)</f>
        <v>2</v>
      </c>
      <c r="U11" s="3">
        <f>COUNTIF(Jadwal!$V$395:$V$448,B11)</f>
        <v>0</v>
      </c>
      <c r="V11" s="3"/>
      <c r="W11" s="3"/>
      <c r="X11" s="3">
        <f>COUNTIF(Jadwal!$AF$7:$AF$60,B11)</f>
        <v>2</v>
      </c>
      <c r="Y11" s="3">
        <f>COUNTIF(Jadwal!$AF$62:$AF$115,B11)</f>
        <v>2</v>
      </c>
      <c r="Z11" s="3">
        <f>COUNTIF(Jadwal!$AF$117:$AF$170,B11)</f>
        <v>0</v>
      </c>
      <c r="AA11" s="3">
        <f>COUNTIF(Jadwal!$AF$172:$AF$225,B11)</f>
        <v>0</v>
      </c>
      <c r="AB11" s="3">
        <f>COUNTIF(Jadwal!$AF$230:$AF$283,B11)</f>
        <v>0</v>
      </c>
      <c r="AC11" s="3">
        <f>COUNTIF(Jadwal!$AF$285:$AF$338,B11)</f>
        <v>0</v>
      </c>
      <c r="AD11" s="3">
        <f>COUNTIF(Jadwal!$AF$340:$AF$393,B11)</f>
        <v>2</v>
      </c>
      <c r="AE11" s="3">
        <f>COUNTIF(Jadwal!$AF$395:$AF$448,B11)</f>
        <v>2</v>
      </c>
      <c r="AF11" s="3"/>
      <c r="AG11" s="3"/>
      <c r="AH11" s="3">
        <f>COUNTIF(Jadwal!$AP$7:$AP$60,B11)</f>
        <v>1</v>
      </c>
      <c r="AI11" s="3">
        <f>COUNTIF(Jadwal!$AP$62:$AP$115,B11)</f>
        <v>1</v>
      </c>
      <c r="AJ11" s="3">
        <f>COUNTIF(Jadwal!$AP$117:$AP$170,B11)</f>
        <v>0</v>
      </c>
      <c r="AK11" s="3">
        <f>COUNTIF(Jadwal!$AP$172:$AP$225,B11)</f>
        <v>0</v>
      </c>
      <c r="AL11" s="3">
        <f>COUNTIF(Jadwal!$AP$230:$AP$283,B11)</f>
        <v>1</v>
      </c>
      <c r="AM11" s="3">
        <f>COUNTIF(Jadwal!$AP$285:$AP$338,B11)</f>
        <v>1</v>
      </c>
      <c r="AN11" s="3">
        <f>COUNTIF(Jadwal!$AP$340:$AP$393,B11)</f>
        <v>0</v>
      </c>
      <c r="AO11" s="3">
        <f>COUNTIF(Jadwal!$AP$395:$AP$448,B11)</f>
        <v>0</v>
      </c>
      <c r="AP11" s="3"/>
      <c r="AQ11" s="3"/>
      <c r="AR11" s="3">
        <f>COUNTIF(Jadwal!$AZ$7:$AZ$60,B11)</f>
        <v>0</v>
      </c>
      <c r="AS11" s="3">
        <f>COUNTIF(Jadwal!$AZ$62:$AZ$115,B11)</f>
        <v>0</v>
      </c>
      <c r="AT11" s="3">
        <f>COUNTIF(Jadwal!$AZ$117:$AZ$170,B11)</f>
        <v>0</v>
      </c>
      <c r="AU11" s="3">
        <f>COUNTIF(Jadwal!$AZ$172:$AZ$225,B11)</f>
        <v>0</v>
      </c>
      <c r="AV11" s="3">
        <f>COUNTIF(Jadwal!$AZ$230:$AZ$283,B11)</f>
        <v>0</v>
      </c>
      <c r="AW11" s="3">
        <f>COUNTIF(Jadwal!$AZ$285:$AZ$338,B11)</f>
        <v>0</v>
      </c>
      <c r="AX11" s="3">
        <f>COUNTIF(Jadwal!$AZ$340:$AZ$393,B11)</f>
        <v>0</v>
      </c>
      <c r="AY11" s="3">
        <f>COUNTIF(Jadwal!$AZ$395:$AZ$448,B11)</f>
        <v>0</v>
      </c>
      <c r="AZ11" s="1"/>
    </row>
    <row r="12" spans="1:52" ht="16.5" customHeight="1">
      <c r="A12" s="19"/>
      <c r="B12" s="58" t="s">
        <v>74</v>
      </c>
      <c r="C12" s="59">
        <v>2</v>
      </c>
      <c r="D12" s="59">
        <f>COUNTIF(Jadwal!$L$7:$L$60,B12)</f>
        <v>2</v>
      </c>
      <c r="E12" s="59">
        <f>COUNTIF(Jadwal!$L$62:$L$115,B12)</f>
        <v>2</v>
      </c>
      <c r="F12" s="59">
        <f>COUNTIF(Jadwal!$L$117:$L$170,B12)</f>
        <v>0</v>
      </c>
      <c r="G12" s="59">
        <f>COUNTIF(Jadwal!$L$172:$L$225,B12)</f>
        <v>0</v>
      </c>
      <c r="H12" s="59">
        <f>COUNTIF(Jadwal!$L$230:$L$283,B12)</f>
        <v>1</v>
      </c>
      <c r="I12" s="59">
        <f>COUNTIF(Jadwal!$L$285:$L$338,B12)</f>
        <v>1</v>
      </c>
      <c r="J12" s="59">
        <f>COUNTIF(Jadwal!$L$340:$L$393,B12)</f>
        <v>2</v>
      </c>
      <c r="K12" s="59">
        <f>COUNTIF(Jadwal!$L$395:$L$448,B12)</f>
        <v>2</v>
      </c>
      <c r="L12" s="59"/>
      <c r="M12" s="59"/>
      <c r="N12" s="59">
        <f>COUNTIF(Jadwal!$V$7:$V$60,B12)</f>
        <v>2</v>
      </c>
      <c r="O12" s="59">
        <f>COUNTIF(Jadwal!$V$62:$V$115,B12)</f>
        <v>2</v>
      </c>
      <c r="P12" s="59">
        <f>COUNTIF(Jadwal!$V$117:$V$170,B12)</f>
        <v>2</v>
      </c>
      <c r="Q12" s="59">
        <f>COUNTIF(Jadwal!$V$172:$V$225,B12)</f>
        <v>2</v>
      </c>
      <c r="R12" s="59">
        <f>COUNTIF(Jadwal!$V$230:$V$283,B12)</f>
        <v>1</v>
      </c>
      <c r="S12" s="59">
        <f>COUNTIF(Jadwal!$V$285:$V$338,B12)</f>
        <v>1</v>
      </c>
      <c r="T12" s="59">
        <f>COUNTIF(Jadwal!$V$340:$V$393,B12)</f>
        <v>0</v>
      </c>
      <c r="U12" s="59">
        <f>COUNTIF(Jadwal!$V$395:$V$448,B12)</f>
        <v>2</v>
      </c>
      <c r="V12" s="59"/>
      <c r="W12" s="59"/>
      <c r="X12" s="59">
        <f>COUNTIF(Jadwal!$AF$7:$AF$60,B12)</f>
        <v>2</v>
      </c>
      <c r="Y12" s="59">
        <f>COUNTIF(Jadwal!$AF$62:$AF$115,B12)</f>
        <v>1</v>
      </c>
      <c r="Z12" s="59">
        <f>COUNTIF(Jadwal!$AF$117:$AF$170,B12)</f>
        <v>2</v>
      </c>
      <c r="AA12" s="59">
        <f>COUNTIF(Jadwal!$AF$172:$AF$225,B12)</f>
        <v>2</v>
      </c>
      <c r="AB12" s="59">
        <f>COUNTIF(Jadwal!$AF$230:$AF$283,B12)</f>
        <v>2</v>
      </c>
      <c r="AC12" s="59">
        <f>COUNTIF(Jadwal!$AF$285:$AF$338,B12)</f>
        <v>2</v>
      </c>
      <c r="AD12" s="59">
        <f>COUNTIF(Jadwal!$AF$340:$AF$393,B12)</f>
        <v>2</v>
      </c>
      <c r="AE12" s="59">
        <f>COUNTIF(Jadwal!$AF$395:$AF$448,B12)</f>
        <v>0</v>
      </c>
      <c r="AF12" s="59"/>
      <c r="AG12" s="59"/>
      <c r="AH12" s="59">
        <f>COUNTIF(Jadwal!$AP$7:$AP$60,B12)</f>
        <v>2</v>
      </c>
      <c r="AI12" s="59">
        <f>COUNTIF(Jadwal!$AP$62:$AP$115,B12)</f>
        <v>2</v>
      </c>
      <c r="AJ12" s="59">
        <f>COUNTIF(Jadwal!$AP$117:$AP$170,B12)</f>
        <v>2</v>
      </c>
      <c r="AK12" s="59">
        <f>COUNTIF(Jadwal!$AP$172:$AP$225,B12)</f>
        <v>2</v>
      </c>
      <c r="AL12" s="59">
        <f>COUNTIF(Jadwal!$AP$230:$AP$283,B12)</f>
        <v>2</v>
      </c>
      <c r="AM12" s="59">
        <f>COUNTIF(Jadwal!$AP$285:$AP$338,B12)</f>
        <v>2</v>
      </c>
      <c r="AN12" s="59">
        <f>COUNTIF(Jadwal!$AP$340:$AP$393,B12)</f>
        <v>2</v>
      </c>
      <c r="AO12" s="59">
        <f>COUNTIF(Jadwal!$AP$395:$AP$448,B12)</f>
        <v>2</v>
      </c>
      <c r="AP12" s="59"/>
      <c r="AQ12" s="59"/>
      <c r="AR12" s="59">
        <f>COUNTIF(Jadwal!$AZ$7:$AZ$60,B12)</f>
        <v>1</v>
      </c>
      <c r="AS12" s="59">
        <f>COUNTIF(Jadwal!$AZ$62:$AZ$115,B12)</f>
        <v>1</v>
      </c>
      <c r="AT12" s="59">
        <f>COUNTIF(Jadwal!$AZ$117:$AZ$170,B12)</f>
        <v>1</v>
      </c>
      <c r="AU12" s="59">
        <f>COUNTIF(Jadwal!$AZ$172:$AZ$225,B12)</f>
        <v>1</v>
      </c>
      <c r="AV12" s="59">
        <f>COUNTIF(Jadwal!$AZ$230:$AZ$283,B12)</f>
        <v>2</v>
      </c>
      <c r="AW12" s="59">
        <f>COUNTIF(Jadwal!$AZ$285:$AZ$338,B12)</f>
        <v>2</v>
      </c>
      <c r="AX12" s="59">
        <f>COUNTIF(Jadwal!$AZ$340:$AZ$393,B12)</f>
        <v>1</v>
      </c>
      <c r="AY12" s="59">
        <f>COUNTIF(Jadwal!$AZ$395:$AZ$448,B12)</f>
        <v>0</v>
      </c>
      <c r="AZ12" s="1"/>
    </row>
    <row r="13" spans="1:52" ht="12.75" customHeight="1">
      <c r="A13" s="19"/>
      <c r="B13" s="58" t="s">
        <v>79</v>
      </c>
      <c r="C13" s="59">
        <v>2</v>
      </c>
      <c r="D13" s="59">
        <f>COUNTIF(Jadwal!$L$7:$L$60,B13)</f>
        <v>2</v>
      </c>
      <c r="E13" s="59">
        <f>COUNTIF(Jadwal!$L$62:$L$115,B13)</f>
        <v>2</v>
      </c>
      <c r="F13" s="59">
        <f>COUNTIF(Jadwal!$L$117:$L$170,B13)</f>
        <v>1</v>
      </c>
      <c r="G13" s="59">
        <f>COUNTIF(Jadwal!$L$172:$L$225,B13)</f>
        <v>1</v>
      </c>
      <c r="H13" s="59">
        <f>COUNTIF(Jadwal!$L$230:$L$283,B13)</f>
        <v>1</v>
      </c>
      <c r="I13" s="59">
        <f>COUNTIF(Jadwal!$L$285:$L$338,B13)</f>
        <v>1</v>
      </c>
      <c r="J13" s="59">
        <f>COUNTIF(Jadwal!$L$340:$L$393,B13)</f>
        <v>2</v>
      </c>
      <c r="K13" s="59">
        <f>COUNTIF(Jadwal!$L$395:$L$448,B13)</f>
        <v>2</v>
      </c>
      <c r="L13" s="59"/>
      <c r="M13" s="59"/>
      <c r="N13" s="59">
        <f>COUNTIF(Jadwal!$V$7:$V$60,B13)</f>
        <v>2</v>
      </c>
      <c r="O13" s="59">
        <f>COUNTIF(Jadwal!$V$62:$V$115,B13)</f>
        <v>2</v>
      </c>
      <c r="P13" s="59">
        <f>COUNTIF(Jadwal!$V$117:$V$170,B13)</f>
        <v>2</v>
      </c>
      <c r="Q13" s="59">
        <f>COUNTIF(Jadwal!$V$172:$V$225,B13)</f>
        <v>0</v>
      </c>
      <c r="R13" s="59">
        <f>COUNTIF(Jadwal!$V$230:$V$283,B13)</f>
        <v>1</v>
      </c>
      <c r="S13" s="59">
        <f>COUNTIF(Jadwal!$V$285:$V$338,B13)</f>
        <v>1</v>
      </c>
      <c r="T13" s="59">
        <f>COUNTIF(Jadwal!$V$340:$V$393,B13)</f>
        <v>2</v>
      </c>
      <c r="U13" s="59">
        <f>COUNTIF(Jadwal!$V$395:$V$448,B13)</f>
        <v>2</v>
      </c>
      <c r="V13" s="59"/>
      <c r="W13" s="59"/>
      <c r="X13" s="59">
        <f>COUNTIF(Jadwal!$AF$7:$AF$60,B13)</f>
        <v>1</v>
      </c>
      <c r="Y13" s="59">
        <f>COUNTIF(Jadwal!$AF$62:$AF$115,B13)</f>
        <v>1</v>
      </c>
      <c r="Z13" s="59">
        <f>COUNTIF(Jadwal!$AF$117:$AF$170,B13)</f>
        <v>2</v>
      </c>
      <c r="AA13" s="59">
        <f>COUNTIF(Jadwal!$AF$172:$AF$225,B13)</f>
        <v>2</v>
      </c>
      <c r="AB13" s="59">
        <f>COUNTIF(Jadwal!$AF$230:$AF$283,B13)</f>
        <v>1</v>
      </c>
      <c r="AC13" s="59">
        <f>COUNTIF(Jadwal!$AF$285:$AF$338,B13)</f>
        <v>0</v>
      </c>
      <c r="AD13" s="59">
        <f>COUNTIF(Jadwal!$AF$340:$AF$393,B13)</f>
        <v>0</v>
      </c>
      <c r="AE13" s="59">
        <f>COUNTIF(Jadwal!$AF$395:$AF$448,B13)</f>
        <v>0</v>
      </c>
      <c r="AF13" s="59"/>
      <c r="AG13" s="59"/>
      <c r="AH13" s="59">
        <f>COUNTIF(Jadwal!$AP$7:$AP$60,B13)</f>
        <v>2</v>
      </c>
      <c r="AI13" s="59">
        <f>COUNTIF(Jadwal!$AP$62:$AP$115,B13)</f>
        <v>0</v>
      </c>
      <c r="AJ13" s="59">
        <f>COUNTIF(Jadwal!$AP$117:$AP$170,B13)</f>
        <v>0</v>
      </c>
      <c r="AK13" s="59">
        <f>COUNTIF(Jadwal!$AP$172:$AP$225,B13)</f>
        <v>0</v>
      </c>
      <c r="AL13" s="59">
        <f>COUNTIF(Jadwal!$AP$230:$AP$283,B13)</f>
        <v>2</v>
      </c>
      <c r="AM13" s="59">
        <f>COUNTIF(Jadwal!$AP$285:$AP$338,B13)</f>
        <v>2</v>
      </c>
      <c r="AN13" s="59">
        <f>COUNTIF(Jadwal!$AP$340:$AP$393,B13)</f>
        <v>2</v>
      </c>
      <c r="AO13" s="59">
        <f>COUNTIF(Jadwal!$AP$395:$AP$448,B13)</f>
        <v>2</v>
      </c>
      <c r="AP13" s="59"/>
      <c r="AQ13" s="59"/>
      <c r="AR13" s="59">
        <f>COUNTIF(Jadwal!$AZ$7:$AZ$60,B13)</f>
        <v>1</v>
      </c>
      <c r="AS13" s="59">
        <f>COUNTIF(Jadwal!$AZ$62:$AZ$115,B13)</f>
        <v>2</v>
      </c>
      <c r="AT13" s="59">
        <f>COUNTIF(Jadwal!$AZ$117:$AZ$170,B13)</f>
        <v>0</v>
      </c>
      <c r="AU13" s="59">
        <f>COUNTIF(Jadwal!$AZ$172:$AZ$225,B13)</f>
        <v>2</v>
      </c>
      <c r="AV13" s="59">
        <f>COUNTIF(Jadwal!$AZ$230:$AZ$283,B13)</f>
        <v>1</v>
      </c>
      <c r="AW13" s="59">
        <f>COUNTIF(Jadwal!$AZ$285:$AZ$338,B13)</f>
        <v>0</v>
      </c>
      <c r="AX13" s="59">
        <f>COUNTIF(Jadwal!$AZ$340:$AZ$393,B13)</f>
        <v>2</v>
      </c>
      <c r="AY13" s="59">
        <f>COUNTIF(Jadwal!$AZ$395:$AZ$448,B13)</f>
        <v>2</v>
      </c>
      <c r="AZ13" s="1"/>
    </row>
    <row r="14" spans="1:52" ht="12.75" customHeight="1">
      <c r="A14" s="19"/>
      <c r="B14" s="58" t="s">
        <v>85</v>
      </c>
      <c r="C14" s="59">
        <v>2</v>
      </c>
      <c r="D14" s="59">
        <f>COUNTIF(Jadwal!$L$7:$L$60,B14)</f>
        <v>2</v>
      </c>
      <c r="E14" s="59">
        <f>COUNTIF(Jadwal!$L$62:$L$115,B14)</f>
        <v>2</v>
      </c>
      <c r="F14" s="59">
        <f>COUNTIF(Jadwal!$L$117:$L$170,B14)</f>
        <v>2</v>
      </c>
      <c r="G14" s="59">
        <f>COUNTIF(Jadwal!$L$172:$L$225,B14)</f>
        <v>2</v>
      </c>
      <c r="H14" s="59">
        <f>COUNTIF(Jadwal!$L$230:$L$283,B14)</f>
        <v>2</v>
      </c>
      <c r="I14" s="59">
        <f>COUNTIF(Jadwal!$L$285:$L$338,B14)</f>
        <v>1</v>
      </c>
      <c r="J14" s="59">
        <f>COUNTIF(Jadwal!$L$340:$L$393,B14)</f>
        <v>2</v>
      </c>
      <c r="K14" s="59">
        <f>COUNTIF(Jadwal!$L$395:$L$448,B14)</f>
        <v>2</v>
      </c>
      <c r="L14" s="59"/>
      <c r="M14" s="59"/>
      <c r="N14" s="59">
        <f>COUNTIF(Jadwal!$V$7:$V$60,B14)</f>
        <v>2</v>
      </c>
      <c r="O14" s="59">
        <f>COUNTIF(Jadwal!$V$62:$V$115,B14)</f>
        <v>2</v>
      </c>
      <c r="P14" s="59">
        <f>COUNTIF(Jadwal!$V$117:$V$170,B14)</f>
        <v>2</v>
      </c>
      <c r="Q14" s="59">
        <f>COUNTIF(Jadwal!$V$172:$V$225,B14)</f>
        <v>2</v>
      </c>
      <c r="R14" s="59">
        <f>COUNTIF(Jadwal!$V$230:$V$283,B14)</f>
        <v>2</v>
      </c>
      <c r="S14" s="59">
        <f>COUNTIF(Jadwal!$V$285:$V$338,B14)</f>
        <v>2</v>
      </c>
      <c r="T14" s="59">
        <f>COUNTIF(Jadwal!$V$340:$V$393,B14)</f>
        <v>2</v>
      </c>
      <c r="U14" s="59">
        <f>COUNTIF(Jadwal!$V$395:$V$448,B14)</f>
        <v>2</v>
      </c>
      <c r="V14" s="59"/>
      <c r="W14" s="59"/>
      <c r="X14" s="59">
        <f>COUNTIF(Jadwal!$AF$7:$AF$60,B14)</f>
        <v>0</v>
      </c>
      <c r="Y14" s="59">
        <f>COUNTIF(Jadwal!$AF$62:$AF$115,B14)</f>
        <v>0</v>
      </c>
      <c r="Z14" s="59">
        <f>COUNTIF(Jadwal!$AF$117:$AF$170,B14)</f>
        <v>2</v>
      </c>
      <c r="AA14" s="59">
        <f>COUNTIF(Jadwal!$AF$172:$AF$225,B14)</f>
        <v>0</v>
      </c>
      <c r="AB14" s="59">
        <f>COUNTIF(Jadwal!$AF$230:$AF$283,B14)</f>
        <v>2</v>
      </c>
      <c r="AC14" s="59">
        <f>COUNTIF(Jadwal!$AF$285:$AF$338,B14)</f>
        <v>2</v>
      </c>
      <c r="AD14" s="59">
        <f>COUNTIF(Jadwal!$AF$340:$AF$393,B14)</f>
        <v>0</v>
      </c>
      <c r="AE14" s="59">
        <f>COUNTIF(Jadwal!$AF$395:$AF$448,B14)</f>
        <v>0</v>
      </c>
      <c r="AF14" s="59"/>
      <c r="AG14" s="59"/>
      <c r="AH14" s="59">
        <f>COUNTIF(Jadwal!$AP$7:$AP$60,B14)</f>
        <v>0</v>
      </c>
      <c r="AI14" s="59">
        <f>COUNTIF(Jadwal!$AP$62:$AP$115,B14)</f>
        <v>2</v>
      </c>
      <c r="AJ14" s="59">
        <f>COUNTIF(Jadwal!$AP$117:$AP$170,B14)</f>
        <v>2</v>
      </c>
      <c r="AK14" s="59">
        <f>COUNTIF(Jadwal!$AP$172:$AP$225,B14)</f>
        <v>2</v>
      </c>
      <c r="AL14" s="59">
        <f>COUNTIF(Jadwal!$AP$230:$AP$283,B14)</f>
        <v>1</v>
      </c>
      <c r="AM14" s="59">
        <f>COUNTIF(Jadwal!$AP$285:$AP$338,B14)</f>
        <v>2</v>
      </c>
      <c r="AN14" s="59">
        <f>COUNTIF(Jadwal!$AP$340:$AP$393,B14)</f>
        <v>1</v>
      </c>
      <c r="AO14" s="59">
        <f>COUNTIF(Jadwal!$AP$395:$AP$448,B14)</f>
        <v>1</v>
      </c>
      <c r="AP14" s="59"/>
      <c r="AQ14" s="59"/>
      <c r="AR14" s="59">
        <f>COUNTIF(Jadwal!$AZ$7:$AZ$60,B14)</f>
        <v>2</v>
      </c>
      <c r="AS14" s="59">
        <f>COUNTIF(Jadwal!$AZ$62:$AZ$115,B14)</f>
        <v>0</v>
      </c>
      <c r="AT14" s="59">
        <f>COUNTIF(Jadwal!$AZ$117:$AZ$170,B14)</f>
        <v>0</v>
      </c>
      <c r="AU14" s="59">
        <f>COUNTIF(Jadwal!$AZ$172:$AZ$225,B14)</f>
        <v>0</v>
      </c>
      <c r="AV14" s="59">
        <f>COUNTIF(Jadwal!$AZ$230:$AZ$283,B14)</f>
        <v>1</v>
      </c>
      <c r="AW14" s="59">
        <f>COUNTIF(Jadwal!$AZ$285:$AZ$338,B14)</f>
        <v>2</v>
      </c>
      <c r="AX14" s="59">
        <f>COUNTIF(Jadwal!$AZ$340:$AZ$393,B14)</f>
        <v>2</v>
      </c>
      <c r="AY14" s="59">
        <f>COUNTIF(Jadwal!$AZ$395:$AZ$448,B14)</f>
        <v>0</v>
      </c>
      <c r="AZ14" s="1"/>
    </row>
    <row r="15" spans="1:52" ht="12.75" customHeight="1">
      <c r="A15" s="19"/>
      <c r="B15" s="19" t="s">
        <v>90</v>
      </c>
      <c r="C15" s="3">
        <v>2</v>
      </c>
      <c r="D15" s="3">
        <f>COUNTIF(Jadwal!$L$7:$L$60,B15)</f>
        <v>2</v>
      </c>
      <c r="E15" s="3">
        <f>COUNTIF(Jadwal!$L$62:$L$115,B15)</f>
        <v>2</v>
      </c>
      <c r="F15" s="3">
        <f>COUNTIF(Jadwal!$L$117:$L$170,B15)</f>
        <v>1</v>
      </c>
      <c r="G15" s="3">
        <f>COUNTIF(Jadwal!$L$172:$L$225,B15)</f>
        <v>2</v>
      </c>
      <c r="H15" s="3">
        <f>COUNTIF(Jadwal!$L$230:$L$283,B15)</f>
        <v>0</v>
      </c>
      <c r="I15" s="3">
        <f>COUNTIF(Jadwal!$L$285:$L$338,B15)</f>
        <v>2</v>
      </c>
      <c r="J15" s="3">
        <f>COUNTIF(Jadwal!$L$340:$L$393,B15)</f>
        <v>2</v>
      </c>
      <c r="K15" s="3">
        <f>COUNTIF(Jadwal!$L$395:$L$448,B15)</f>
        <v>2</v>
      </c>
      <c r="L15" s="3"/>
      <c r="M15" s="3"/>
      <c r="N15" s="3">
        <f>COUNTIF(Jadwal!$V$7:$V$60,B15)</f>
        <v>2</v>
      </c>
      <c r="O15" s="3">
        <f>COUNTIF(Jadwal!$V$62:$V$115,B15)</f>
        <v>2</v>
      </c>
      <c r="P15" s="3">
        <f>COUNTIF(Jadwal!$V$117:$V$170,B15)</f>
        <v>2</v>
      </c>
      <c r="Q15" s="3">
        <f>COUNTIF(Jadwal!$V$172:$V$225,B15)</f>
        <v>2</v>
      </c>
      <c r="R15" s="3">
        <f>COUNTIF(Jadwal!$V$230:$V$283,B15)</f>
        <v>0</v>
      </c>
      <c r="S15" s="3">
        <f>COUNTIF(Jadwal!$V$285:$V$338,B15)</f>
        <v>0</v>
      </c>
      <c r="T15" s="3">
        <f>COUNTIF(Jadwal!$V$340:$V$393,B15)</f>
        <v>0</v>
      </c>
      <c r="U15" s="3">
        <f>COUNTIF(Jadwal!$V$395:$V$448,B15)</f>
        <v>1</v>
      </c>
      <c r="V15" s="3"/>
      <c r="W15" s="3"/>
      <c r="X15" s="3">
        <f>COUNTIF(Jadwal!$AF$7:$AF$60,B15)</f>
        <v>2</v>
      </c>
      <c r="Y15" s="3">
        <f>COUNTIF(Jadwal!$AF$62:$AF$115,B15)</f>
        <v>2</v>
      </c>
      <c r="Z15" s="3">
        <f>COUNTIF(Jadwal!$AF$117:$AF$170,B15)</f>
        <v>2</v>
      </c>
      <c r="AA15" s="3">
        <f>COUNTIF(Jadwal!$AF$172:$AF$225,B15)</f>
        <v>2</v>
      </c>
      <c r="AB15" s="3">
        <f>COUNTIF(Jadwal!$AF$230:$AF$283,B15)</f>
        <v>2</v>
      </c>
      <c r="AC15" s="3">
        <f>COUNTIF(Jadwal!$AF$285:$AF$338,B15)</f>
        <v>2</v>
      </c>
      <c r="AD15" s="3">
        <f>COUNTIF(Jadwal!$AF$340:$AF$393,B15)</f>
        <v>0</v>
      </c>
      <c r="AE15" s="3">
        <f>COUNTIF(Jadwal!$AF$395:$AF$448,B15)</f>
        <v>0</v>
      </c>
      <c r="AF15" s="3"/>
      <c r="AG15" s="3"/>
      <c r="AH15" s="3">
        <f>COUNTIF(Jadwal!$AP$7:$AP$60,B15)</f>
        <v>2</v>
      </c>
      <c r="AI15" s="3">
        <f>COUNTIF(Jadwal!$AP$62:$AP$115,B15)</f>
        <v>2</v>
      </c>
      <c r="AJ15" s="3">
        <f>COUNTIF(Jadwal!$AP$117:$AP$170,B15)</f>
        <v>2</v>
      </c>
      <c r="AK15" s="3">
        <f>COUNTIF(Jadwal!$AP$172:$AP$225,B15)</f>
        <v>2</v>
      </c>
      <c r="AL15" s="3">
        <f>COUNTIF(Jadwal!$AP$230:$AP$283,B15)</f>
        <v>1</v>
      </c>
      <c r="AM15" s="3">
        <f>COUNTIF(Jadwal!$AP$285:$AP$338,B15)</f>
        <v>2</v>
      </c>
      <c r="AN15" s="3">
        <f>COUNTIF(Jadwal!$AP$340:$AP$393,B15)</f>
        <v>2</v>
      </c>
      <c r="AO15" s="3">
        <f>COUNTIF(Jadwal!$AP$395:$AP$448,B15)</f>
        <v>2</v>
      </c>
      <c r="AP15" s="3"/>
      <c r="AQ15" s="3"/>
      <c r="AR15" s="3">
        <f>COUNTIF(Jadwal!$AZ$7:$AZ$60,B15)</f>
        <v>1</v>
      </c>
      <c r="AS15" s="3">
        <f>COUNTIF(Jadwal!$AZ$62:$AZ$115,B15)</f>
        <v>1</v>
      </c>
      <c r="AT15" s="3">
        <f>COUNTIF(Jadwal!$AZ$117:$AZ$170,B15)</f>
        <v>2</v>
      </c>
      <c r="AU15" s="3">
        <f>COUNTIF(Jadwal!$AZ$172:$AZ$225,B15)</f>
        <v>2</v>
      </c>
      <c r="AV15" s="3">
        <f>COUNTIF(Jadwal!$AZ$230:$AZ$283,B15)</f>
        <v>1</v>
      </c>
      <c r="AW15" s="3">
        <f>COUNTIF(Jadwal!$AZ$285:$AZ$338,B15)</f>
        <v>1</v>
      </c>
      <c r="AX15" s="3">
        <f>COUNTIF(Jadwal!$AZ$340:$AZ$393,B15)</f>
        <v>1</v>
      </c>
      <c r="AY15" s="3">
        <f>COUNTIF(Jadwal!$AZ$395:$AZ$448,B15)</f>
        <v>1</v>
      </c>
      <c r="AZ15" s="1"/>
    </row>
    <row r="16" spans="1:52" ht="12.75" customHeight="1">
      <c r="A16" s="19"/>
      <c r="B16" s="58" t="s">
        <v>95</v>
      </c>
      <c r="C16" s="59">
        <v>2</v>
      </c>
      <c r="D16" s="59">
        <f>COUNTIF(Jadwal!$L$7:$L$60,B16)</f>
        <v>2</v>
      </c>
      <c r="E16" s="59">
        <f>COUNTIF(Jadwal!$L$62:$L$115,B16)</f>
        <v>2</v>
      </c>
      <c r="F16" s="59">
        <f>COUNTIF(Jadwal!$L$117:$L$170,B16)</f>
        <v>2</v>
      </c>
      <c r="G16" s="59">
        <f>COUNTIF(Jadwal!$L$172:$L$225,B16)</f>
        <v>2</v>
      </c>
      <c r="H16" s="59">
        <f>COUNTIF(Jadwal!$L$230:$L$283,B16)</f>
        <v>2</v>
      </c>
      <c r="I16" s="59">
        <f>COUNTIF(Jadwal!$L$285:$L$338,B16)</f>
        <v>2</v>
      </c>
      <c r="J16" s="59">
        <f>COUNTIF(Jadwal!$L$340:$L$393,B16)</f>
        <v>2</v>
      </c>
      <c r="K16" s="59">
        <f>COUNTIF(Jadwal!$L$395:$L$448,B16)</f>
        <v>2</v>
      </c>
      <c r="L16" s="59"/>
      <c r="M16" s="59"/>
      <c r="N16" s="59">
        <f>COUNTIF(Jadwal!$V$7:$V$60,B16)</f>
        <v>2</v>
      </c>
      <c r="O16" s="59">
        <f>COUNTIF(Jadwal!$V$62:$V$115,B16)</f>
        <v>2</v>
      </c>
      <c r="P16" s="59">
        <f>COUNTIF(Jadwal!$V$117:$V$170,B16)</f>
        <v>2</v>
      </c>
      <c r="Q16" s="59">
        <f>COUNTIF(Jadwal!$V$172:$V$225,B16)</f>
        <v>2</v>
      </c>
      <c r="R16" s="59">
        <f>COUNTIF(Jadwal!$V$230:$V$283,B16)</f>
        <v>2</v>
      </c>
      <c r="S16" s="59">
        <f>COUNTIF(Jadwal!$V$285:$V$338,B16)</f>
        <v>0</v>
      </c>
      <c r="T16" s="59">
        <f>COUNTIF(Jadwal!$V$340:$V$393,B16)</f>
        <v>2</v>
      </c>
      <c r="U16" s="59">
        <f>COUNTIF(Jadwal!$V$395:$V$448,B16)</f>
        <v>2</v>
      </c>
      <c r="V16" s="59"/>
      <c r="W16" s="59"/>
      <c r="X16" s="59">
        <f>COUNTIF(Jadwal!$AF$7:$AF$60,B16)</f>
        <v>1</v>
      </c>
      <c r="Y16" s="59">
        <f>COUNTIF(Jadwal!$AF$62:$AF$115,B16)</f>
        <v>1</v>
      </c>
      <c r="Z16" s="59">
        <f>COUNTIF(Jadwal!$AF$117:$AF$170,B16)</f>
        <v>1</v>
      </c>
      <c r="AA16" s="59">
        <f>COUNTIF(Jadwal!$AF$172:$AF$225,B16)</f>
        <v>1</v>
      </c>
      <c r="AB16" s="59">
        <f>COUNTIF(Jadwal!$AF$230:$AF$283,B16)</f>
        <v>2</v>
      </c>
      <c r="AC16" s="59">
        <f>COUNTIF(Jadwal!$AF$285:$AF$338,B16)</f>
        <v>2</v>
      </c>
      <c r="AD16" s="59">
        <f>COUNTIF(Jadwal!$AF$340:$AF$393,B16)</f>
        <v>0</v>
      </c>
      <c r="AE16" s="59">
        <f>COUNTIF(Jadwal!$AF$395:$AF$448,B16)</f>
        <v>0</v>
      </c>
      <c r="AF16" s="59"/>
      <c r="AG16" s="59"/>
      <c r="AH16" s="59">
        <f>COUNTIF(Jadwal!$AP$7:$AP$60,B16)</f>
        <v>1</v>
      </c>
      <c r="AI16" s="59">
        <f>COUNTIF(Jadwal!$AP$62:$AP$115,B16)</f>
        <v>2</v>
      </c>
      <c r="AJ16" s="59">
        <f>COUNTIF(Jadwal!$AP$117:$AP$170,B16)</f>
        <v>2</v>
      </c>
      <c r="AK16" s="59">
        <f>COUNTIF(Jadwal!$AP$172:$AP$225,B16)</f>
        <v>2</v>
      </c>
      <c r="AL16" s="59">
        <f>COUNTIF(Jadwal!$AP$230:$AP$283,B16)</f>
        <v>2</v>
      </c>
      <c r="AM16" s="59">
        <f>COUNTIF(Jadwal!$AP$285:$AP$338,B16)</f>
        <v>2</v>
      </c>
      <c r="AN16" s="59">
        <f>COUNTIF(Jadwal!$AP$340:$AP$393,B16)</f>
        <v>1</v>
      </c>
      <c r="AO16" s="59">
        <f>COUNTIF(Jadwal!$AP$395:$AP$448,B16)</f>
        <v>1</v>
      </c>
      <c r="AP16" s="59"/>
      <c r="AQ16" s="59"/>
      <c r="AR16" s="59">
        <f>COUNTIF(Jadwal!$AZ$7:$AZ$60,B16)</f>
        <v>2</v>
      </c>
      <c r="AS16" s="59">
        <f>COUNTIF(Jadwal!$AZ$62:$AZ$115,B16)</f>
        <v>2</v>
      </c>
      <c r="AT16" s="59">
        <f>COUNTIF(Jadwal!$AZ$117:$AZ$170,B16)</f>
        <v>2</v>
      </c>
      <c r="AU16" s="59">
        <f>COUNTIF(Jadwal!$AZ$172:$AZ$225,B16)</f>
        <v>2</v>
      </c>
      <c r="AV16" s="59">
        <f>COUNTIF(Jadwal!$AZ$230:$AZ$283,B16)</f>
        <v>0</v>
      </c>
      <c r="AW16" s="59">
        <f>COUNTIF(Jadwal!$AZ$285:$AZ$338,B16)</f>
        <v>1</v>
      </c>
      <c r="AX16" s="59">
        <f>COUNTIF(Jadwal!$AZ$340:$AZ$393,B16)</f>
        <v>1</v>
      </c>
      <c r="AY16" s="59">
        <f>COUNTIF(Jadwal!$AZ$395:$AZ$448,B16)</f>
        <v>1</v>
      </c>
      <c r="AZ16" s="1"/>
    </row>
    <row r="17" spans="1:52" ht="12.75" customHeight="1">
      <c r="A17" s="19"/>
      <c r="B17" s="58" t="s">
        <v>70</v>
      </c>
      <c r="C17" s="59">
        <v>2</v>
      </c>
      <c r="D17" s="59">
        <f>COUNTIF(Jadwal!$L$7:$L$60,B17)</f>
        <v>2</v>
      </c>
      <c r="E17" s="59">
        <f>COUNTIF(Jadwal!$L$62:$L$115,B17)</f>
        <v>2</v>
      </c>
      <c r="F17" s="59">
        <f>COUNTIF(Jadwal!$L$117:$L$170,B17)</f>
        <v>2</v>
      </c>
      <c r="G17" s="59">
        <f>COUNTIF(Jadwal!$L$172:$L$225,B17)</f>
        <v>2</v>
      </c>
      <c r="H17" s="59">
        <f>COUNTIF(Jadwal!$L$230:$L$283,B17)</f>
        <v>2</v>
      </c>
      <c r="I17" s="59">
        <f>COUNTIF(Jadwal!$L$285:$L$338,B17)</f>
        <v>2</v>
      </c>
      <c r="J17" s="59">
        <f>COUNTIF(Jadwal!$L$340:$L$393,B17)</f>
        <v>2</v>
      </c>
      <c r="K17" s="59">
        <f>COUNTIF(Jadwal!$L$395:$L$448,B17)</f>
        <v>2</v>
      </c>
      <c r="L17" s="59"/>
      <c r="M17" s="59"/>
      <c r="N17" s="59">
        <f>COUNTIF(Jadwal!$V$7:$V$60,B17)</f>
        <v>2</v>
      </c>
      <c r="O17" s="59">
        <f>COUNTIF(Jadwal!$V$62:$V$115,B17)</f>
        <v>2</v>
      </c>
      <c r="P17" s="59">
        <f>COUNTIF(Jadwal!$V$117:$V$170,B17)</f>
        <v>1</v>
      </c>
      <c r="Q17" s="59">
        <f>COUNTIF(Jadwal!$V$172:$V$225,B17)</f>
        <v>1</v>
      </c>
      <c r="R17" s="59">
        <f>COUNTIF(Jadwal!$V$230:$V$283,B17)</f>
        <v>0</v>
      </c>
      <c r="S17" s="59">
        <f>COUNTIF(Jadwal!$V$285:$V$338,B17)</f>
        <v>0</v>
      </c>
      <c r="T17" s="59">
        <f>COUNTIF(Jadwal!$V$340:$V$393,B17)</f>
        <v>2</v>
      </c>
      <c r="U17" s="59">
        <f>COUNTIF(Jadwal!$V$395:$V$448,B17)</f>
        <v>2</v>
      </c>
      <c r="V17" s="59"/>
      <c r="W17" s="59"/>
      <c r="X17" s="59">
        <f>COUNTIF(Jadwal!$AF$7:$AF$60,B17)</f>
        <v>2</v>
      </c>
      <c r="Y17" s="59">
        <f>COUNTIF(Jadwal!$AF$62:$AF$115,B17)</f>
        <v>2</v>
      </c>
      <c r="Z17" s="59">
        <f>COUNTIF(Jadwal!$AF$117:$AF$170,B17)</f>
        <v>2</v>
      </c>
      <c r="AA17" s="59">
        <f>COUNTIF(Jadwal!$AF$172:$AF$225,B17)</f>
        <v>2</v>
      </c>
      <c r="AB17" s="59">
        <f>COUNTIF(Jadwal!$AF$230:$AF$283,B17)</f>
        <v>2</v>
      </c>
      <c r="AC17" s="59">
        <f>COUNTIF(Jadwal!$AF$285:$AF$338,B17)</f>
        <v>2</v>
      </c>
      <c r="AD17" s="59">
        <f>COUNTIF(Jadwal!$AF$340:$AF$393,B17)</f>
        <v>1</v>
      </c>
      <c r="AE17" s="59">
        <f>COUNTIF(Jadwal!$AF$395:$AF$448,B17)</f>
        <v>1</v>
      </c>
      <c r="AF17" s="59"/>
      <c r="AG17" s="59"/>
      <c r="AH17" s="59">
        <f>COUNTIF(Jadwal!$AP$7:$AP$60,B17)</f>
        <v>2</v>
      </c>
      <c r="AI17" s="59">
        <f>COUNTIF(Jadwal!$AP$62:$AP$115,B17)</f>
        <v>2</v>
      </c>
      <c r="AJ17" s="59">
        <f>COUNTIF(Jadwal!$AP$117:$AP$170,B17)</f>
        <v>1</v>
      </c>
      <c r="AK17" s="59">
        <f>COUNTIF(Jadwal!$AP$172:$AP$225,B17)</f>
        <v>2</v>
      </c>
      <c r="AL17" s="59">
        <f>COUNTIF(Jadwal!$AP$230:$AP$283,B17)</f>
        <v>2</v>
      </c>
      <c r="AM17" s="59">
        <f>COUNTIF(Jadwal!$AP$285:$AP$338,B17)</f>
        <v>2</v>
      </c>
      <c r="AN17" s="59">
        <f>COUNTIF(Jadwal!$AP$340:$AP$393,B17)</f>
        <v>0</v>
      </c>
      <c r="AO17" s="59">
        <f>COUNTIF(Jadwal!$AP$395:$AP$448,B17)</f>
        <v>1</v>
      </c>
      <c r="AP17" s="59"/>
      <c r="AQ17" s="59"/>
      <c r="AR17" s="59">
        <f>COUNTIF(Jadwal!$AZ$7:$AZ$60,B17)</f>
        <v>0</v>
      </c>
      <c r="AS17" s="59">
        <f>COUNTIF(Jadwal!$AZ$62:$AZ$115,B17)</f>
        <v>2</v>
      </c>
      <c r="AT17" s="59">
        <f>COUNTIF(Jadwal!$AZ$117:$AZ$170,B17)</f>
        <v>2</v>
      </c>
      <c r="AU17" s="59">
        <f>COUNTIF(Jadwal!$AZ$172:$AZ$225,B17)</f>
        <v>2</v>
      </c>
      <c r="AV17" s="59">
        <f>COUNTIF(Jadwal!$AZ$230:$AZ$283,B17)</f>
        <v>0</v>
      </c>
      <c r="AW17" s="59">
        <f>COUNTIF(Jadwal!$AZ$285:$AZ$338,B17)</f>
        <v>0</v>
      </c>
      <c r="AX17" s="59">
        <f>COUNTIF(Jadwal!$AZ$340:$AZ$393,B17)</f>
        <v>0</v>
      </c>
      <c r="AY17" s="59">
        <f>COUNTIF(Jadwal!$AZ$395:$AZ$448,B17)</f>
        <v>0</v>
      </c>
      <c r="AZ17" s="1"/>
    </row>
    <row r="18" spans="1:52" ht="12.75" customHeight="1">
      <c r="A18" s="19"/>
      <c r="B18" s="19" t="s">
        <v>42</v>
      </c>
      <c r="C18" s="3">
        <v>2</v>
      </c>
      <c r="D18" s="3">
        <f>COUNTIF(Jadwal!$L$7:$L$60,B18)</f>
        <v>0</v>
      </c>
      <c r="E18" s="3">
        <f>COUNTIF(Jadwal!$L$62:$L$115,B18)</f>
        <v>1</v>
      </c>
      <c r="F18" s="3">
        <f>COUNTIF(Jadwal!$L$117:$L$170,B18)</f>
        <v>0</v>
      </c>
      <c r="G18" s="3">
        <f>COUNTIF(Jadwal!$L$172:$L$225,B18)</f>
        <v>0</v>
      </c>
      <c r="H18" s="3">
        <f>COUNTIF(Jadwal!$L$230:$L$283,B18)</f>
        <v>2</v>
      </c>
      <c r="I18" s="3">
        <f>COUNTIF(Jadwal!$L$285:$L$338,B18)</f>
        <v>2</v>
      </c>
      <c r="J18" s="3">
        <f>COUNTIF(Jadwal!$L$340:$L$393,B18)</f>
        <v>2</v>
      </c>
      <c r="K18" s="3">
        <f>COUNTIF(Jadwal!$L$395:$L$448,B18)</f>
        <v>2</v>
      </c>
      <c r="L18" s="3"/>
      <c r="M18" s="3"/>
      <c r="N18" s="3">
        <f>COUNTIF(Jadwal!$V$7:$V$60,B18)</f>
        <v>0</v>
      </c>
      <c r="O18" s="3">
        <f>COUNTIF(Jadwal!$V$62:$V$115,B18)</f>
        <v>0</v>
      </c>
      <c r="P18" s="3">
        <f>COUNTIF(Jadwal!$V$117:$V$170,B18)</f>
        <v>2</v>
      </c>
      <c r="Q18" s="3">
        <f>COUNTIF(Jadwal!$V$172:$V$225,B18)</f>
        <v>2</v>
      </c>
      <c r="R18" s="3">
        <f>COUNTIF(Jadwal!$V$230:$V$283,B18)</f>
        <v>2</v>
      </c>
      <c r="S18" s="3">
        <f>COUNTIF(Jadwal!$V$285:$V$338,B18)</f>
        <v>1</v>
      </c>
      <c r="T18" s="3">
        <f>COUNTIF(Jadwal!$V$340:$V$393,B18)</f>
        <v>2</v>
      </c>
      <c r="U18" s="3">
        <f>COUNTIF(Jadwal!$V$395:$V$448,B18)</f>
        <v>2</v>
      </c>
      <c r="V18" s="3"/>
      <c r="W18" s="3"/>
      <c r="X18" s="3">
        <f>COUNTIF(Jadwal!$AF$7:$AF$60,B18)</f>
        <v>2</v>
      </c>
      <c r="Y18" s="3">
        <f>COUNTIF(Jadwal!$AF$62:$AF$115,B18)</f>
        <v>0</v>
      </c>
      <c r="Z18" s="3">
        <f>COUNTIF(Jadwal!$AF$117:$AF$170,B18)</f>
        <v>2</v>
      </c>
      <c r="AA18" s="3">
        <f>COUNTIF(Jadwal!$AF$172:$AF$225,B18)</f>
        <v>0</v>
      </c>
      <c r="AB18" s="3">
        <f>COUNTIF(Jadwal!$AF$230:$AF$283,B18)</f>
        <v>2</v>
      </c>
      <c r="AC18" s="3">
        <f>COUNTIF(Jadwal!$AF$285:$AF$338,B18)</f>
        <v>2</v>
      </c>
      <c r="AD18" s="3">
        <f>COUNTIF(Jadwal!$AF$340:$AF$393,B18)</f>
        <v>0</v>
      </c>
      <c r="AE18" s="3">
        <f>COUNTIF(Jadwal!$AF$395:$AF$448,B18)</f>
        <v>0</v>
      </c>
      <c r="AF18" s="3"/>
      <c r="AG18" s="3"/>
      <c r="AH18" s="3">
        <f>COUNTIF(Jadwal!$AP$7:$AP$60,B18)</f>
        <v>2</v>
      </c>
      <c r="AI18" s="3">
        <f>COUNTIF(Jadwal!$AP$62:$AP$115,B18)</f>
        <v>2</v>
      </c>
      <c r="AJ18" s="3">
        <f>COUNTIF(Jadwal!$AP$117:$AP$170,B18)</f>
        <v>1</v>
      </c>
      <c r="AK18" s="3">
        <f>COUNTIF(Jadwal!$AP$172:$AP$225,B18)</f>
        <v>1</v>
      </c>
      <c r="AL18" s="3">
        <f>COUNTIF(Jadwal!$AP$230:$AP$283,B18)</f>
        <v>2</v>
      </c>
      <c r="AM18" s="3">
        <f>COUNTIF(Jadwal!$AP$285:$AP$338,B18)</f>
        <v>2</v>
      </c>
      <c r="AN18" s="3">
        <f>COUNTIF(Jadwal!$AP$340:$AP$393,B18)</f>
        <v>2</v>
      </c>
      <c r="AO18" s="3">
        <f>COUNTIF(Jadwal!$AP$395:$AP$448,B18)</f>
        <v>2</v>
      </c>
      <c r="AP18" s="3"/>
      <c r="AQ18" s="3"/>
      <c r="AR18" s="3">
        <f>COUNTIF(Jadwal!$AZ$7:$AZ$60,B18)</f>
        <v>2</v>
      </c>
      <c r="AS18" s="3">
        <f>COUNTIF(Jadwal!$AZ$62:$AZ$115,B18)</f>
        <v>0</v>
      </c>
      <c r="AT18" s="3">
        <f>COUNTIF(Jadwal!$AZ$117:$AZ$170,B18)</f>
        <v>2</v>
      </c>
      <c r="AU18" s="3">
        <f>COUNTIF(Jadwal!$AZ$172:$AZ$225,B18)</f>
        <v>2</v>
      </c>
      <c r="AV18" s="3">
        <f>COUNTIF(Jadwal!$AZ$230:$AZ$283,B18)</f>
        <v>0</v>
      </c>
      <c r="AW18" s="3">
        <f>COUNTIF(Jadwal!$AZ$285:$AZ$338,B18)</f>
        <v>0</v>
      </c>
      <c r="AX18" s="3">
        <f>COUNTIF(Jadwal!$AZ$340:$AZ$393,B18)</f>
        <v>0</v>
      </c>
      <c r="AY18" s="3">
        <f>COUNTIF(Jadwal!$AZ$395:$AZ$448,B18)</f>
        <v>0</v>
      </c>
      <c r="AZ18" s="1"/>
    </row>
    <row r="19" spans="1:52" ht="12.75" customHeight="1">
      <c r="A19" s="19"/>
      <c r="B19" s="19" t="s">
        <v>107</v>
      </c>
      <c r="C19" s="3">
        <v>2</v>
      </c>
      <c r="D19" s="3">
        <f>COUNTIF(Jadwal!$L$7:$L$60,B19)</f>
        <v>2</v>
      </c>
      <c r="E19" s="3">
        <f>COUNTIF(Jadwal!$L$62:$L$115,B19)</f>
        <v>2</v>
      </c>
      <c r="F19" s="3">
        <f>COUNTIF(Jadwal!$L$117:$L$170,B19)</f>
        <v>2</v>
      </c>
      <c r="G19" s="3">
        <f>COUNTIF(Jadwal!$L$172:$L$225,B19)</f>
        <v>0</v>
      </c>
      <c r="H19" s="3">
        <f>COUNTIF(Jadwal!$L$230:$L$283,B19)</f>
        <v>2</v>
      </c>
      <c r="I19" s="3">
        <f>COUNTIF(Jadwal!$L$285:$L$338,B19)</f>
        <v>2</v>
      </c>
      <c r="J19" s="3">
        <f>COUNTIF(Jadwal!$L$340:$L$393,B19)</f>
        <v>1</v>
      </c>
      <c r="K19" s="3">
        <f>COUNTIF(Jadwal!$L$395:$L$448,B19)</f>
        <v>2</v>
      </c>
      <c r="L19" s="3"/>
      <c r="M19" s="3"/>
      <c r="N19" s="3">
        <f>COUNTIF(Jadwal!$V$7:$V$60,B19)</f>
        <v>2</v>
      </c>
      <c r="O19" s="3">
        <f>COUNTIF(Jadwal!$V$62:$V$115,B19)</f>
        <v>2</v>
      </c>
      <c r="P19" s="3">
        <f>COUNTIF(Jadwal!$V$117:$V$170,B19)</f>
        <v>0</v>
      </c>
      <c r="Q19" s="3">
        <f>COUNTIF(Jadwal!$V$172:$V$225,B19)</f>
        <v>0</v>
      </c>
      <c r="R19" s="3">
        <f>COUNTIF(Jadwal!$V$230:$V$283,B19)</f>
        <v>2</v>
      </c>
      <c r="S19" s="3">
        <f>COUNTIF(Jadwal!$V$285:$V$338,B19)</f>
        <v>2</v>
      </c>
      <c r="T19" s="3">
        <f>COUNTIF(Jadwal!$V$340:$V$393,B19)</f>
        <v>0</v>
      </c>
      <c r="U19" s="3">
        <f>COUNTIF(Jadwal!$V$395:$V$448,B19)</f>
        <v>0</v>
      </c>
      <c r="V19" s="3"/>
      <c r="W19" s="3"/>
      <c r="X19" s="3">
        <f>COUNTIF(Jadwal!$AF$7:$AF$60,B19)</f>
        <v>2</v>
      </c>
      <c r="Y19" s="3">
        <f>COUNTIF(Jadwal!$AF$62:$AF$115,B19)</f>
        <v>2</v>
      </c>
      <c r="Z19" s="3">
        <f>COUNTIF(Jadwal!$AF$117:$AF$170,B19)</f>
        <v>2</v>
      </c>
      <c r="AA19" s="3">
        <f>COUNTIF(Jadwal!$AF$172:$AF$225,B19)</f>
        <v>2</v>
      </c>
      <c r="AB19" s="3">
        <f>COUNTIF(Jadwal!$AF$230:$AF$283,B19)</f>
        <v>2</v>
      </c>
      <c r="AC19" s="3">
        <f>COUNTIF(Jadwal!$AF$285:$AF$338,B19)</f>
        <v>2</v>
      </c>
      <c r="AD19" s="3">
        <f>COUNTIF(Jadwal!$AF$340:$AF$393,B19)</f>
        <v>0</v>
      </c>
      <c r="AE19" s="3">
        <f>COUNTIF(Jadwal!$AF$230:$AF$283,B19)</f>
        <v>2</v>
      </c>
      <c r="AF19" s="3"/>
      <c r="AG19" s="3"/>
      <c r="AH19" s="3">
        <f>COUNTIF(Jadwal!$AP$7:$AP$60,B19)</f>
        <v>2</v>
      </c>
      <c r="AI19" s="3">
        <f>COUNTIF(Jadwal!$AP$62:$AP$115,B19)</f>
        <v>2</v>
      </c>
      <c r="AJ19" s="3">
        <f>COUNTIF(Jadwal!$AP$117:$AP$170,B19)</f>
        <v>2</v>
      </c>
      <c r="AK19" s="3">
        <f>COUNTIF(Jadwal!$AP$172:$AP$225,B19)</f>
        <v>0</v>
      </c>
      <c r="AL19" s="3">
        <f>COUNTIF(Jadwal!$AP$230:$AP$283,B19)</f>
        <v>2</v>
      </c>
      <c r="AM19" s="3">
        <f>COUNTIF(Jadwal!$AP$285:$AP$338,B19)</f>
        <v>2</v>
      </c>
      <c r="AN19" s="3">
        <f>COUNTIF(Jadwal!$AP$340:$AP$393,B19)</f>
        <v>0</v>
      </c>
      <c r="AO19" s="3">
        <f>COUNTIF(Jadwal!$AP$395:$AP$448,B19)</f>
        <v>0</v>
      </c>
      <c r="AP19" s="3"/>
      <c r="AQ19" s="3"/>
      <c r="AR19" s="3">
        <f>COUNTIF(Jadwal!$AZ$7:$AZ$60,B19)</f>
        <v>2</v>
      </c>
      <c r="AS19" s="3">
        <f>COUNTIF(Jadwal!$AZ$62:$AZ$115,B19)</f>
        <v>0</v>
      </c>
      <c r="AT19" s="3">
        <f>COUNTIF(Jadwal!$AZ$117:$AZ$170,B19)</f>
        <v>2</v>
      </c>
      <c r="AU19" s="3">
        <f>COUNTIF(Jadwal!$AZ$172:$AZ$225,B19)</f>
        <v>2</v>
      </c>
      <c r="AV19" s="3">
        <f>COUNTIF(Jadwal!$AZ$230:$AZ$283,B19)</f>
        <v>0</v>
      </c>
      <c r="AW19" s="3">
        <f>COUNTIF(Jadwal!$AZ$285:$AZ$338,B19)</f>
        <v>2</v>
      </c>
      <c r="AX19" s="3">
        <f>COUNTIF(Jadwal!$AZ$340:$AZ$393,B19)</f>
        <v>2</v>
      </c>
      <c r="AY19" s="3">
        <f>COUNTIF(Jadwal!$AZ$395:$AZ$448,B19)</f>
        <v>0</v>
      </c>
      <c r="AZ19" s="1"/>
    </row>
    <row r="20" spans="1:52" ht="12.75" customHeight="1">
      <c r="A20" s="19"/>
      <c r="B20" s="19" t="s">
        <v>111</v>
      </c>
      <c r="C20" s="3">
        <v>2</v>
      </c>
      <c r="D20" s="3">
        <f>COUNTIF(Jadwal!$L$7:$L$60,B20)</f>
        <v>2</v>
      </c>
      <c r="E20" s="3">
        <f>COUNTIF(Jadwal!$L$62:$L$115,B20)</f>
        <v>2</v>
      </c>
      <c r="F20" s="3">
        <f>COUNTIF(Jadwal!$L$117:$L$170,B20)</f>
        <v>2</v>
      </c>
      <c r="G20" s="3">
        <f>COUNTIF(Jadwal!$L$172:$L$225,B20)</f>
        <v>2</v>
      </c>
      <c r="H20" s="3">
        <f>COUNTIF(Jadwal!$L$230:$L$283,B20)</f>
        <v>2</v>
      </c>
      <c r="I20" s="3">
        <f>COUNTIF(Jadwal!$L$285:$L$338,B20)</f>
        <v>2</v>
      </c>
      <c r="J20" s="3">
        <f>COUNTIF(Jadwal!$L$340:$L$393,B20)</f>
        <v>0</v>
      </c>
      <c r="K20" s="3">
        <f>COUNTIF(Jadwal!$L$395:$L$448,B20)</f>
        <v>2</v>
      </c>
      <c r="L20" s="3"/>
      <c r="M20" s="3"/>
      <c r="N20" s="3">
        <f>COUNTIF(Jadwal!$V$7:$V$60,B20)</f>
        <v>2</v>
      </c>
      <c r="O20" s="3">
        <f>COUNTIF(Jadwal!$V$62:$V$115,B20)</f>
        <v>2</v>
      </c>
      <c r="P20" s="3">
        <f>COUNTIF(Jadwal!$V$117:$V$170,B20)</f>
        <v>2</v>
      </c>
      <c r="Q20" s="3">
        <f>COUNTIF(Jadwal!$V$172:$V$225,B20)</f>
        <v>0</v>
      </c>
      <c r="R20" s="3">
        <f>COUNTIF(Jadwal!$V$230:$V$283,B20)</f>
        <v>2</v>
      </c>
      <c r="S20" s="3">
        <f>COUNTIF(Jadwal!$V$285:$V$338,B20)</f>
        <v>2</v>
      </c>
      <c r="T20" s="3">
        <f>COUNTIF(Jadwal!$V$340:$V$393,B20)</f>
        <v>2</v>
      </c>
      <c r="U20" s="3">
        <f>COUNTIF(Jadwal!$V$395:$V$448,B20)</f>
        <v>0</v>
      </c>
      <c r="V20" s="3"/>
      <c r="W20" s="3"/>
      <c r="X20" s="3">
        <f>COUNTIF(Jadwal!$AF$7:$AF$60,B20)</f>
        <v>1</v>
      </c>
      <c r="Y20" s="3">
        <f>COUNTIF(Jadwal!$AF$62:$AF$115,B20)</f>
        <v>1</v>
      </c>
      <c r="Z20" s="3">
        <f>COUNTIF(Jadwal!$AF$117:$AF$170,B20)</f>
        <v>1</v>
      </c>
      <c r="AA20" s="3">
        <f>COUNTIF(Jadwal!$AF$172:$AF$225,B20)</f>
        <v>1</v>
      </c>
      <c r="AB20" s="3">
        <f>COUNTIF(Jadwal!$AF$230:$AF$283,B20)</f>
        <v>2</v>
      </c>
      <c r="AC20" s="3">
        <f>COUNTIF(Jadwal!$AF$285:$AF$338,B20)</f>
        <v>2</v>
      </c>
      <c r="AD20" s="3">
        <f>COUNTIF(Jadwal!$AF$340:$AF$393,B20)</f>
        <v>0</v>
      </c>
      <c r="AE20" s="3">
        <f>COUNTIF(Jadwal!$AF$395:$AF$448,B20)</f>
        <v>0</v>
      </c>
      <c r="AF20" s="3"/>
      <c r="AG20" s="3"/>
      <c r="AH20" s="3">
        <f>COUNTIF(Jadwal!$AP$7:$AP$60,B20)</f>
        <v>2</v>
      </c>
      <c r="AI20" s="3">
        <f>COUNTIF(Jadwal!$AP$62:$AP$115,B20)</f>
        <v>2</v>
      </c>
      <c r="AJ20" s="3">
        <f>COUNTIF(Jadwal!$AP$117:$AP$170,B20)</f>
        <v>2</v>
      </c>
      <c r="AK20" s="3">
        <f>COUNTIF(Jadwal!$AP$172:$AP$225,B20)</f>
        <v>2</v>
      </c>
      <c r="AL20" s="3">
        <f>COUNTIF(Jadwal!$AP$230:$AP$283,B20)</f>
        <v>1</v>
      </c>
      <c r="AM20" s="3">
        <f>COUNTIF(Jadwal!$AP$285:$AP$338,B20)</f>
        <v>1</v>
      </c>
      <c r="AN20" s="3">
        <f>COUNTIF(Jadwal!$AP$340:$AP$393,B20)</f>
        <v>0</v>
      </c>
      <c r="AO20" s="3">
        <f>COUNTIF(Jadwal!$AP$395:$AP$448,B20)</f>
        <v>0</v>
      </c>
      <c r="AP20" s="3"/>
      <c r="AQ20" s="3"/>
      <c r="AR20" s="3">
        <f>COUNTIF(Jadwal!$AZ$7:$AZ$60,B20)</f>
        <v>1</v>
      </c>
      <c r="AS20" s="3">
        <f>COUNTIF(Jadwal!$AZ$62:$AZ$115,B20)</f>
        <v>0</v>
      </c>
      <c r="AT20" s="3">
        <f>COUNTIF(Jadwal!$AZ$117:$AZ$170,B20)</f>
        <v>2</v>
      </c>
      <c r="AU20" s="3">
        <f>COUNTIF(Jadwal!$AZ$172:$AZ$225,B20)</f>
        <v>2</v>
      </c>
      <c r="AV20" s="3">
        <f>COUNTIF(Jadwal!$AZ$230:$AZ$283,B20)</f>
        <v>0</v>
      </c>
      <c r="AW20" s="3">
        <f>COUNTIF(Jadwal!$AZ$285:$AZ$338,B20)</f>
        <v>0</v>
      </c>
      <c r="AX20" s="3">
        <f>COUNTIF(Jadwal!$AZ$340:$AZ$393,B20)</f>
        <v>2</v>
      </c>
      <c r="AY20" s="3">
        <f>COUNTIF(Jadwal!$AZ$395:$AZ$448,B20)</f>
        <v>2</v>
      </c>
      <c r="AZ20" s="1"/>
    </row>
    <row r="21" spans="1:52" ht="13.5" customHeight="1">
      <c r="A21" s="19"/>
      <c r="B21" s="19" t="s">
        <v>117</v>
      </c>
      <c r="C21" s="3">
        <v>2</v>
      </c>
      <c r="D21" s="3">
        <f>COUNTIF(Jadwal!$L$7:$L$60,B21)</f>
        <v>2</v>
      </c>
      <c r="E21" s="3">
        <f>COUNTIF(Jadwal!$L$62:$L$115,B21)</f>
        <v>1</v>
      </c>
      <c r="F21" s="3">
        <f>COUNTIF(Jadwal!$L$117:$L$170,B21)</f>
        <v>2</v>
      </c>
      <c r="G21" s="3">
        <f>COUNTIF(Jadwal!$L$172:$L$225,B21)</f>
        <v>2</v>
      </c>
      <c r="H21" s="3">
        <f>COUNTIF(Jadwal!$L$230:$L$283,B21)</f>
        <v>2</v>
      </c>
      <c r="I21" s="3">
        <f>COUNTIF(Jadwal!$L$285:$L$338,B21)</f>
        <v>2</v>
      </c>
      <c r="J21" s="3">
        <f>COUNTIF(Jadwal!$L$340:$L$393,B21)</f>
        <v>0</v>
      </c>
      <c r="K21" s="3">
        <f>COUNTIF(Jadwal!$L$395:$L$448,B21)</f>
        <v>0</v>
      </c>
      <c r="L21" s="3"/>
      <c r="M21" s="3"/>
      <c r="N21" s="3">
        <f>COUNTIF(Jadwal!$V$7:$V$60,B21)</f>
        <v>1</v>
      </c>
      <c r="O21" s="3">
        <f>COUNTIF(Jadwal!$V$62:$V$115,B21)</f>
        <v>2</v>
      </c>
      <c r="P21" s="3">
        <f>COUNTIF(Jadwal!$V$117:$V$170,B21)</f>
        <v>1</v>
      </c>
      <c r="Q21" s="3">
        <f>COUNTIF(Jadwal!$V$172:$V$225,B21)</f>
        <v>0</v>
      </c>
      <c r="R21" s="3">
        <f>COUNTIF(Jadwal!$V$230:$V$283,B21)</f>
        <v>2</v>
      </c>
      <c r="S21" s="3">
        <f>COUNTIF(Jadwal!$V$285:$V$338,B21)</f>
        <v>2</v>
      </c>
      <c r="T21" s="3">
        <f>COUNTIF(Jadwal!$V$340:$V$393,B21)</f>
        <v>0</v>
      </c>
      <c r="U21" s="3">
        <f>COUNTIF(Jadwal!$V$395:$V$448,B21)</f>
        <v>0</v>
      </c>
      <c r="V21" s="3"/>
      <c r="W21" s="3"/>
      <c r="X21" s="3">
        <f>COUNTIF(Jadwal!$AF$7:$AF$60,B21)</f>
        <v>2</v>
      </c>
      <c r="Y21" s="3">
        <f>COUNTIF(Jadwal!$AF$62:$AF$115,B21)</f>
        <v>2</v>
      </c>
      <c r="Z21" s="3">
        <f>COUNTIF(Jadwal!$AF$117:$AF$170,B21)</f>
        <v>2</v>
      </c>
      <c r="AA21" s="3">
        <f>COUNTIF(Jadwal!$AF$172:$AF$225,B21)</f>
        <v>0</v>
      </c>
      <c r="AB21" s="3">
        <f>COUNTIF(Jadwal!$AF$230:$AF$283,B21)</f>
        <v>2</v>
      </c>
      <c r="AC21" s="3">
        <f>COUNTIF(Jadwal!$AF$285:$AF$338,B21)</f>
        <v>2</v>
      </c>
      <c r="AD21" s="3">
        <f>COUNTIF(Jadwal!$AF$340:$AF$393,B21)</f>
        <v>2</v>
      </c>
      <c r="AE21" s="3">
        <f>COUNTIF(Jadwal!$AF$395:$AF$448,B21)</f>
        <v>2</v>
      </c>
      <c r="AF21" s="3"/>
      <c r="AG21" s="3"/>
      <c r="AH21" s="3">
        <f>COUNTIF(Jadwal!$AP$7:$AP$60,B21)</f>
        <v>2</v>
      </c>
      <c r="AI21" s="3">
        <f>COUNTIF(Jadwal!$AP$62:$AP$115,B21)</f>
        <v>0</v>
      </c>
      <c r="AJ21" s="3">
        <f>COUNTIF(Jadwal!$AP$117:$AP$170,B21)</f>
        <v>2</v>
      </c>
      <c r="AK21" s="3">
        <f>COUNTIF(Jadwal!$AP$172:$AP$225,B21)</f>
        <v>2</v>
      </c>
      <c r="AL21" s="3">
        <f>COUNTIF(Jadwal!$AP$230:$AP$283,B21)</f>
        <v>2</v>
      </c>
      <c r="AM21" s="3">
        <f>COUNTIF(Jadwal!$AP$285:$AP$338,B21)</f>
        <v>2</v>
      </c>
      <c r="AN21" s="3">
        <f>COUNTIF(Jadwal!$AP$340:$AP$393,B21)</f>
        <v>0</v>
      </c>
      <c r="AO21" s="3">
        <f>COUNTIF(Jadwal!$AP$395:$AP$448,B21)</f>
        <v>0</v>
      </c>
      <c r="AP21" s="3"/>
      <c r="AQ21" s="3"/>
      <c r="AR21" s="3">
        <f>COUNTIF(Jadwal!$AZ$7:$AZ$60,B21)</f>
        <v>2</v>
      </c>
      <c r="AS21" s="3">
        <f>COUNTIF(Jadwal!$AZ$62:$AZ$115,B21)</f>
        <v>2</v>
      </c>
      <c r="AT21" s="3">
        <f>COUNTIF(Jadwal!$AZ$117:$AZ$170,B21)</f>
        <v>0</v>
      </c>
      <c r="AU21" s="3">
        <f>COUNTIF(Jadwal!$AZ$172:$AZ$225,B21)</f>
        <v>0</v>
      </c>
      <c r="AV21" s="3">
        <f>COUNTIF(Jadwal!$AZ$230:$AZ$283,B21)</f>
        <v>0</v>
      </c>
      <c r="AW21" s="3">
        <f>COUNTIF(Jadwal!$AZ$285:$AZ$338,B21)</f>
        <v>0</v>
      </c>
      <c r="AX21" s="3">
        <f>COUNTIF(Jadwal!$AZ$340:$AZ$393,B21)</f>
        <v>0</v>
      </c>
      <c r="AY21" s="3">
        <f>COUNTIF(Jadwal!$AZ$395:$AZ$448,B21)</f>
        <v>0</v>
      </c>
      <c r="AZ21" s="1"/>
    </row>
    <row r="22" spans="1:52" ht="12.75" customHeight="1">
      <c r="A22" s="19"/>
      <c r="B22" s="19" t="s">
        <v>40</v>
      </c>
      <c r="C22" s="3">
        <v>2</v>
      </c>
      <c r="D22" s="3">
        <f>COUNTIF(Jadwal!$L$7:$L$60,B22)</f>
        <v>2</v>
      </c>
      <c r="E22" s="3">
        <f>COUNTIF(Jadwal!$L$62:$L$115,B22)</f>
        <v>2</v>
      </c>
      <c r="F22" s="3">
        <f>COUNTIF(Jadwal!$L$117:$L$170,B22)</f>
        <v>2</v>
      </c>
      <c r="G22" s="3">
        <f>COUNTIF(Jadwal!$L$172:$L$225,B22)</f>
        <v>2</v>
      </c>
      <c r="H22" s="3">
        <f>COUNTIF(Jadwal!$L$230:$L$283,B22)</f>
        <v>1</v>
      </c>
      <c r="I22" s="3">
        <f>COUNTIF(Jadwal!$L$285:$L$338,B22)</f>
        <v>1</v>
      </c>
      <c r="J22" s="3">
        <f>COUNTIF(Jadwal!$L$340:$L$393,B22)</f>
        <v>2</v>
      </c>
      <c r="K22" s="3">
        <f>COUNTIF(Jadwal!$L$395:$L$448,B22)</f>
        <v>2</v>
      </c>
      <c r="L22" s="3"/>
      <c r="M22" s="3"/>
      <c r="N22" s="3">
        <f>COUNTIF(Jadwal!$V$7:$V$60,B22)</f>
        <v>2</v>
      </c>
      <c r="O22" s="3">
        <f>COUNTIF(Jadwal!$V$62:$V$115,B22)</f>
        <v>2</v>
      </c>
      <c r="P22" s="3">
        <f>COUNTIF(Jadwal!$V$117:$V$170,B22)</f>
        <v>1</v>
      </c>
      <c r="Q22" s="3">
        <f>COUNTIF(Jadwal!$V$172:$V$225,B22)</f>
        <v>1</v>
      </c>
      <c r="R22" s="3">
        <f>COUNTIF(Jadwal!$V$230:$V$283,B22)</f>
        <v>2</v>
      </c>
      <c r="S22" s="3">
        <f>COUNTIF(Jadwal!$V$285:$V$338,B22)</f>
        <v>2</v>
      </c>
      <c r="T22" s="3">
        <f>COUNTIF(Jadwal!$V$340:$V$393,B22)</f>
        <v>0</v>
      </c>
      <c r="U22" s="3">
        <f>COUNTIF(Jadwal!$V$395:$V$448,B22)</f>
        <v>0</v>
      </c>
      <c r="V22" s="3"/>
      <c r="W22" s="3"/>
      <c r="X22" s="3">
        <f>COUNTIF(Jadwal!$AF$7:$AF$60,B22)</f>
        <v>2</v>
      </c>
      <c r="Y22" s="3">
        <f>COUNTIF(Jadwal!$AF$62:$AF$115,B22)</f>
        <v>2</v>
      </c>
      <c r="Z22" s="3">
        <f>COUNTIF(Jadwal!$AF$117:$AF$170,B22)</f>
        <v>2</v>
      </c>
      <c r="AA22" s="3">
        <f>COUNTIF(Jadwal!$AF$172:$AF$225,B22)</f>
        <v>2</v>
      </c>
      <c r="AB22" s="3">
        <f>COUNTIF(Jadwal!$AF$230:$AF$283,B22)</f>
        <v>2</v>
      </c>
      <c r="AC22" s="3">
        <f>COUNTIF(Jadwal!$AF$285:$AF$338,B22)</f>
        <v>2</v>
      </c>
      <c r="AD22" s="3">
        <f>COUNTIF(Jadwal!$AF$340:$AF$393,B22)</f>
        <v>2</v>
      </c>
      <c r="AE22" s="3">
        <f>COUNTIF(Jadwal!$AF$395:$AF$448,B22)</f>
        <v>2</v>
      </c>
      <c r="AF22" s="3"/>
      <c r="AG22" s="3"/>
      <c r="AH22" s="3">
        <f>COUNTIF(Jadwal!$AP$7:$AP$60,B22)</f>
        <v>1</v>
      </c>
      <c r="AI22" s="3">
        <f>COUNTIF(Jadwal!$AP$62:$AP$115,B22)</f>
        <v>0</v>
      </c>
      <c r="AJ22" s="3">
        <f>COUNTIF(Jadwal!$AP$117:$AP$170,B22)</f>
        <v>2</v>
      </c>
      <c r="AK22" s="3">
        <f>COUNTIF(Jadwal!$AP$172:$AP$225,B22)</f>
        <v>2</v>
      </c>
      <c r="AL22" s="3">
        <f>COUNTIF(Jadwal!$AP$230:$AP$283,B22)</f>
        <v>2</v>
      </c>
      <c r="AM22" s="3">
        <f>COUNTIF(Jadwal!$AP$285:$AP$338,B22)</f>
        <v>0</v>
      </c>
      <c r="AN22" s="3">
        <f>COUNTIF(Jadwal!$AP$340:$AP$393,B22)</f>
        <v>0</v>
      </c>
      <c r="AO22" s="3">
        <f>COUNTIF(Jadwal!$AP$395:$AP$448,B22)</f>
        <v>0</v>
      </c>
      <c r="AP22" s="3"/>
      <c r="AQ22" s="3"/>
      <c r="AR22" s="3">
        <f>COUNTIF(Jadwal!$AZ$7:$AZ$60,B22)</f>
        <v>0</v>
      </c>
      <c r="AS22" s="3">
        <f>COUNTIF(Jadwal!$AZ$62:$AZ$115,B22)</f>
        <v>0</v>
      </c>
      <c r="AT22" s="3">
        <f>COUNTIF(Jadwal!$AZ$117:$AZ$170,B22)</f>
        <v>2</v>
      </c>
      <c r="AU22" s="3">
        <f>COUNTIF(Jadwal!$AZ$172:$AZ$225,B22)</f>
        <v>2</v>
      </c>
      <c r="AV22" s="3">
        <f>COUNTIF(Jadwal!$AZ$230:$AZ$283,B22)</f>
        <v>0</v>
      </c>
      <c r="AW22" s="3">
        <f>COUNTIF(Jadwal!$AZ$285:$AZ$338,B22)</f>
        <v>0</v>
      </c>
      <c r="AX22" s="3">
        <f>COUNTIF(Jadwal!$AZ$340:$AZ$393,B22)</f>
        <v>0</v>
      </c>
      <c r="AY22" s="3">
        <f>COUNTIF(Jadwal!$AZ$395:$AZ$448,B22)</f>
        <v>0</v>
      </c>
      <c r="AZ22" s="1"/>
    </row>
    <row r="23" spans="1:52" ht="12.75" customHeight="1">
      <c r="A23" s="62"/>
      <c r="B23" s="62" t="s">
        <v>125</v>
      </c>
      <c r="C23" s="63">
        <v>2</v>
      </c>
      <c r="D23" s="63">
        <f>COUNTIF(Jadwal!$L$7:$L$60,B23)</f>
        <v>0</v>
      </c>
      <c r="E23" s="63">
        <f>COUNTIF(Jadwal!$L$62:$L$115,B23)</f>
        <v>0</v>
      </c>
      <c r="F23" s="63">
        <f>COUNTIF(Jadwal!$L$117:$L$170,B23)</f>
        <v>0</v>
      </c>
      <c r="G23" s="63">
        <f>COUNTIF(Jadwal!$L$172:$L$225,B23)</f>
        <v>0</v>
      </c>
      <c r="H23" s="63">
        <f>COUNTIF(Jadwal!$L$230:$L$283,B23)</f>
        <v>0</v>
      </c>
      <c r="I23" s="63">
        <f>COUNTIF(Jadwal!$L$230:$L$283,C23)</f>
        <v>0</v>
      </c>
      <c r="J23" s="63">
        <f>COUNTIF(Jadwal!$L$340:$L$393,B23)</f>
        <v>0</v>
      </c>
      <c r="K23" s="63">
        <f>COUNTIF(Jadwal!$L$395:$L$448,B23)</f>
        <v>0</v>
      </c>
      <c r="L23" s="63"/>
      <c r="M23" s="63"/>
      <c r="N23" s="63">
        <f>COUNTIF(Jadwal!$V$7:$V$60,B23)</f>
        <v>0</v>
      </c>
      <c r="O23" s="63">
        <f>COUNTIF(Jadwal!$V$62:$V$115,B23)</f>
        <v>0</v>
      </c>
      <c r="P23" s="63">
        <f>COUNTIF(Jadwal!$V$117:$V$170,B23)</f>
        <v>0</v>
      </c>
      <c r="Q23" s="63">
        <f>COUNTIF(Jadwal!$V$172:$V$225,B23)</f>
        <v>0</v>
      </c>
      <c r="R23" s="63">
        <f>COUNTIF(Jadwal!$V$230:$V$283,B23)</f>
        <v>0</v>
      </c>
      <c r="S23" s="63">
        <f>COUNTIF(Jadwal!$V$285:$V$338,B23)</f>
        <v>0</v>
      </c>
      <c r="T23" s="63">
        <f>COUNTIF(Jadwal!$V$340:$V$393,B23)</f>
        <v>0</v>
      </c>
      <c r="U23" s="63">
        <f>COUNTIF(Jadwal!$V$395:$V$448,B23)</f>
        <v>0</v>
      </c>
      <c r="V23" s="63"/>
      <c r="W23" s="63"/>
      <c r="X23" s="63">
        <f>COUNTIF(Jadwal!$AF$7:$AF$60,B23)</f>
        <v>0</v>
      </c>
      <c r="Y23" s="63">
        <f>COUNTIF(Jadwal!$AF$62:$AF$115,B23)</f>
        <v>0</v>
      </c>
      <c r="Z23" s="63">
        <f>COUNTIF(Jadwal!$AF$117:$AF$170,B23)</f>
        <v>0</v>
      </c>
      <c r="AA23" s="63">
        <f>COUNTIF(Jadwal!$AF$172:$AF$225,B23)</f>
        <v>0</v>
      </c>
      <c r="AB23" s="63">
        <f>COUNTIF(Jadwal!$AF$230:$AF$283,B23)</f>
        <v>0</v>
      </c>
      <c r="AC23" s="63">
        <f>COUNTIF(Jadwal!$AF$285:$AF$338,B23)</f>
        <v>0</v>
      </c>
      <c r="AD23" s="63">
        <f>COUNTIF(Jadwal!$AF$340:$AF$393,B23)</f>
        <v>0</v>
      </c>
      <c r="AE23" s="63">
        <f>COUNTIF(Jadwal!$AF$395:$AF$448,B23)</f>
        <v>0</v>
      </c>
      <c r="AF23" s="63"/>
      <c r="AG23" s="63"/>
      <c r="AH23" s="63">
        <f>COUNTIF(Jadwal!$AP$7:$AP$60,B23)</f>
        <v>0</v>
      </c>
      <c r="AI23" s="63">
        <f>COUNTIF(Jadwal!$AP$62:$AP$115,B23)</f>
        <v>0</v>
      </c>
      <c r="AJ23" s="63">
        <f>COUNTIF(Jadwal!$AP$117:$AP$170,B23)</f>
        <v>0</v>
      </c>
      <c r="AK23" s="63">
        <f>COUNTIF(Jadwal!$AP$172:$AP$225,B23)</f>
        <v>0</v>
      </c>
      <c r="AL23" s="63">
        <f>COUNTIF(Jadwal!$AP$230:$AP$283,B23)</f>
        <v>0</v>
      </c>
      <c r="AM23" s="63">
        <f>COUNTIF(Jadwal!$AP$285:$AP$338,B23)</f>
        <v>0</v>
      </c>
      <c r="AN23" s="63">
        <f>COUNTIF(Jadwal!$AP$340:$AP$393,B23)</f>
        <v>0</v>
      </c>
      <c r="AO23" s="63">
        <f>COUNTIF(Jadwal!$AP$395:$AP$448,B23)</f>
        <v>0</v>
      </c>
      <c r="AP23" s="63"/>
      <c r="AQ23" s="63"/>
      <c r="AR23" s="63">
        <f>COUNTIF(Jadwal!$AZ$7:$AZ$60,B23)</f>
        <v>0</v>
      </c>
      <c r="AS23" s="63">
        <f>COUNTIF(Jadwal!$AZ$62:$AZ$115,B23)</f>
        <v>0</v>
      </c>
      <c r="AT23" s="63">
        <f>COUNTIF(Jadwal!$AZ$117:$AZ$170,B23)</f>
        <v>0</v>
      </c>
      <c r="AU23" s="63">
        <f>COUNTIF(Jadwal!$AZ$172:$AZ$225,B23)</f>
        <v>0</v>
      </c>
      <c r="AV23" s="63">
        <f>COUNTIF(Jadwal!$AZ$230:$AZ$283,B23)</f>
        <v>0</v>
      </c>
      <c r="AW23" s="63">
        <f>COUNTIF(Jadwal!$AZ$285:$AZ$338,B23)</f>
        <v>0</v>
      </c>
      <c r="AX23" s="63">
        <f>COUNTIF(Jadwal!$AZ$340:$AZ$393,B23)</f>
        <v>0</v>
      </c>
      <c r="AY23" s="63">
        <f>COUNTIF(Jadwal!$AZ$395:$AZ$448,B23)</f>
        <v>0</v>
      </c>
      <c r="AZ23" s="64"/>
    </row>
    <row r="24" spans="1:52" ht="12.75" customHeight="1">
      <c r="A24" s="19"/>
      <c r="B24" s="19" t="s">
        <v>36</v>
      </c>
      <c r="C24" s="3">
        <v>2</v>
      </c>
      <c r="D24" s="3">
        <f>COUNTIF(Jadwal!$L$7:$L$60,B24)</f>
        <v>2</v>
      </c>
      <c r="E24" s="3">
        <f>COUNTIF(Jadwal!$L$62:$L$115,B24)</f>
        <v>0</v>
      </c>
      <c r="F24" s="3">
        <f>COUNTIF(Jadwal!$L$117:$L$170,B24)</f>
        <v>1</v>
      </c>
      <c r="G24" s="3">
        <f>COUNTIF(Jadwal!$L$172:$L$225,B24)</f>
        <v>1</v>
      </c>
      <c r="H24" s="3">
        <f>COUNTIF(Jadwal!$L$230:$L$283,B24)</f>
        <v>2</v>
      </c>
      <c r="I24" s="3">
        <f>COUNTIF(Jadwal!$L$285:$L$338,B24)</f>
        <v>2</v>
      </c>
      <c r="J24" s="3">
        <f>COUNTIF(Jadwal!$L$340:$L$393,B24)</f>
        <v>2</v>
      </c>
      <c r="K24" s="3">
        <f>COUNTIF(Jadwal!$L$395:$L$448,B24)</f>
        <v>2</v>
      </c>
      <c r="L24" s="3"/>
      <c r="M24" s="3"/>
      <c r="N24" s="3">
        <f>COUNTIF(Jadwal!$V$7:$V$60,B24)</f>
        <v>2</v>
      </c>
      <c r="O24" s="3">
        <f>COUNTIF(Jadwal!$V$62:$V$115,B24)</f>
        <v>2</v>
      </c>
      <c r="P24" s="3">
        <f>COUNTIF(Jadwal!$V$117:$V$170,B24)</f>
        <v>0</v>
      </c>
      <c r="Q24" s="3">
        <f>COUNTIF(Jadwal!$V$172:$V$225,B24)</f>
        <v>0</v>
      </c>
      <c r="R24" s="3">
        <f>COUNTIF(Jadwal!$V$230:$V$283,B24)</f>
        <v>0</v>
      </c>
      <c r="S24" s="3">
        <f>COUNTIF(Jadwal!$V$285:$V$338,B24)</f>
        <v>0</v>
      </c>
      <c r="T24" s="3">
        <f>COUNTIF(Jadwal!$V$340:$V$393,B24)</f>
        <v>0</v>
      </c>
      <c r="U24" s="3">
        <f>COUNTIF(Jadwal!$V$395:$V$448,B24)</f>
        <v>2</v>
      </c>
      <c r="V24" s="3"/>
      <c r="W24" s="3"/>
      <c r="X24" s="3">
        <f>COUNTIF(Jadwal!$AF$7:$AF$60,B24)</f>
        <v>2</v>
      </c>
      <c r="Y24" s="3">
        <f>COUNTIF(Jadwal!$AF$62:$AF$115,B24)</f>
        <v>2</v>
      </c>
      <c r="Z24" s="3">
        <f>COUNTIF(Jadwal!$AF$117:$AF$170,B24)</f>
        <v>1</v>
      </c>
      <c r="AA24" s="3">
        <f>COUNTIF(Jadwal!$AF$172:$AF$225,B24)</f>
        <v>1</v>
      </c>
      <c r="AB24" s="3">
        <f>COUNTIF(Jadwal!$AF$230:$AF$283,B24)</f>
        <v>2</v>
      </c>
      <c r="AC24" s="3">
        <f>COUNTIF(Jadwal!$AF$285:$AF$338,B24)</f>
        <v>0</v>
      </c>
      <c r="AD24" s="3">
        <f>COUNTIF(Jadwal!$AF$340:$AF$393,B24)</f>
        <v>0</v>
      </c>
      <c r="AE24" s="3">
        <f>COUNTIF(Jadwal!$AF$395:$AF$448,B24)</f>
        <v>0</v>
      </c>
      <c r="AF24" s="3"/>
      <c r="AG24" s="3"/>
      <c r="AH24" s="3">
        <f>COUNTIF(Jadwal!$AP$7:$AP$60,B24)</f>
        <v>0</v>
      </c>
      <c r="AI24" s="3">
        <f>COUNTIF(Jadwal!$AP$62:$AP$115,B24)</f>
        <v>0</v>
      </c>
      <c r="AJ24" s="3">
        <f>COUNTIF(Jadwal!$AP$117:$AP$170,B24)</f>
        <v>0</v>
      </c>
      <c r="AK24" s="3">
        <f>COUNTIF(Jadwal!$AP$172:$AP$225,B24)</f>
        <v>0</v>
      </c>
      <c r="AL24" s="3">
        <f>COUNTIF(Jadwal!$AP$230:$AP$283,B24)</f>
        <v>2</v>
      </c>
      <c r="AM24" s="3">
        <f>COUNTIF(Jadwal!$AP$285:$AP$338,B24)</f>
        <v>2</v>
      </c>
      <c r="AN24" s="3">
        <f>COUNTIF(Jadwal!$AP$340:$AP$393,B24)</f>
        <v>0</v>
      </c>
      <c r="AO24" s="3">
        <f>COUNTIF(Jadwal!$AP$395:$AP$448,B24)</f>
        <v>0</v>
      </c>
      <c r="AP24" s="3"/>
      <c r="AQ24" s="3"/>
      <c r="AR24" s="3">
        <f>COUNTIF(Jadwal!$AZ$7:$AZ$60,B24)</f>
        <v>2</v>
      </c>
      <c r="AS24" s="3">
        <f>COUNTIF(Jadwal!$AZ$62:$AZ$115,B24)</f>
        <v>2</v>
      </c>
      <c r="AT24" s="3">
        <f>COUNTIF(Jadwal!$AZ$117:$AZ$170,B24)</f>
        <v>0</v>
      </c>
      <c r="AU24" s="3">
        <f>COUNTIF(Jadwal!$AZ$172:$AZ$225,B24)</f>
        <v>0</v>
      </c>
      <c r="AV24" s="3">
        <f>COUNTIF(Jadwal!$AZ$230:$AZ$283,B24)</f>
        <v>0</v>
      </c>
      <c r="AW24" s="3">
        <f>COUNTIF(Jadwal!$AZ$285:$AZ$338,B24)</f>
        <v>0</v>
      </c>
      <c r="AX24" s="3">
        <f>COUNTIF(Jadwal!$AZ$340:$AZ$393,B24)</f>
        <v>0</v>
      </c>
      <c r="AY24" s="3">
        <f>COUNTIF(Jadwal!$AZ$395:$AZ$448,B24)</f>
        <v>0</v>
      </c>
      <c r="AZ24" s="1"/>
    </row>
    <row r="25" spans="1:52" ht="12.75" customHeight="1">
      <c r="A25" s="65"/>
      <c r="B25" s="65" t="s">
        <v>134</v>
      </c>
      <c r="C25" s="3">
        <v>2</v>
      </c>
      <c r="D25" s="3">
        <f>COUNTIF(Jadwal!$L$7:$L$60,B25)</f>
        <v>2</v>
      </c>
      <c r="E25" s="3">
        <f>COUNTIF(Jadwal!$L$62:$L$115,B25)</f>
        <v>2</v>
      </c>
      <c r="F25" s="3">
        <f>COUNTIF(Jadwal!$L$117:$L$170,B25)</f>
        <v>1</v>
      </c>
      <c r="G25" s="3">
        <f>COUNTIF(Jadwal!$L$172:$L$225,B25)</f>
        <v>1</v>
      </c>
      <c r="H25" s="3">
        <f>COUNTIF(Jadwal!$L$230:$L$283,B25)</f>
        <v>0</v>
      </c>
      <c r="I25" s="3">
        <f>COUNTIF(Jadwal!$L$285:$L$338,B25)</f>
        <v>2</v>
      </c>
      <c r="J25" s="3">
        <f>COUNTIF(Jadwal!$L$340:$L$393,B25)</f>
        <v>0</v>
      </c>
      <c r="K25" s="3">
        <f>COUNTIF(Jadwal!$L$395:$L$448,B25)</f>
        <v>0</v>
      </c>
      <c r="L25" s="3"/>
      <c r="M25" s="3"/>
      <c r="N25" s="3">
        <f>COUNTIF(Jadwal!$V$7:$V$60,B25)</f>
        <v>2</v>
      </c>
      <c r="O25" s="3">
        <f>COUNTIF(Jadwal!$V$62:$V$115,B25)</f>
        <v>2</v>
      </c>
      <c r="P25" s="3">
        <f>COUNTIF(Jadwal!$V$117:$V$170,B25)</f>
        <v>2</v>
      </c>
      <c r="Q25" s="3">
        <f>COUNTIF(Jadwal!$V$172:$V$225,B25)</f>
        <v>2</v>
      </c>
      <c r="R25" s="3">
        <f>COUNTIF(Jadwal!$V$230:$V$283,B25)</f>
        <v>0</v>
      </c>
      <c r="S25" s="3">
        <f>COUNTIF(Jadwal!$V$285:$V$338,B25)</f>
        <v>0</v>
      </c>
      <c r="T25" s="3">
        <f>COUNTIF(Jadwal!$V$340:$V$393,B25)</f>
        <v>0</v>
      </c>
      <c r="U25" s="3">
        <f>COUNTIF(Jadwal!$V$395:$V$448,B25)</f>
        <v>0</v>
      </c>
      <c r="V25" s="3"/>
      <c r="W25" s="3"/>
      <c r="X25" s="3">
        <f>COUNTIF(Jadwal!$AF$7:$AF$60,B25)</f>
        <v>2</v>
      </c>
      <c r="Y25" s="3">
        <f>COUNTIF(Jadwal!$AF$62:$AF$115,B25)</f>
        <v>0</v>
      </c>
      <c r="Z25" s="3">
        <f>COUNTIF(Jadwal!$AF$117:$AF$170,B25)</f>
        <v>0</v>
      </c>
      <c r="AA25" s="3">
        <f>COUNTIF(Jadwal!$AF$172:$AF$225,B25)</f>
        <v>0</v>
      </c>
      <c r="AB25" s="3">
        <f>COUNTIF(Jadwal!$AF$230:$AF$283,B25)</f>
        <v>1</v>
      </c>
      <c r="AC25" s="3">
        <f>COUNTIF(Jadwal!$AF$285:$AF$338,B25)</f>
        <v>1</v>
      </c>
      <c r="AD25" s="3">
        <f>COUNTIF(Jadwal!$AF$340:$AF$393,B25)</f>
        <v>0</v>
      </c>
      <c r="AE25" s="3">
        <f>COUNTIF(Jadwal!$AF$395:$AF$448,B25)</f>
        <v>0</v>
      </c>
      <c r="AF25" s="3"/>
      <c r="AG25" s="3"/>
      <c r="AH25" s="3">
        <f>COUNTIF(Jadwal!$AP$7:$AP$60,B25)</f>
        <v>0</v>
      </c>
      <c r="AI25" s="3">
        <f>COUNTIF(Jadwal!$AP$62:$AP$115,B25)</f>
        <v>0</v>
      </c>
      <c r="AJ25" s="3">
        <f>COUNTIF(Jadwal!$AP$117:$AP$170,B25)</f>
        <v>0</v>
      </c>
      <c r="AK25" s="3">
        <f>COUNTIF(Jadwal!$AP$172:$AP$225,B25)</f>
        <v>0</v>
      </c>
      <c r="AL25" s="3">
        <f>COUNTIF(Jadwal!$AP$230:$AP$283,B25)</f>
        <v>0</v>
      </c>
      <c r="AM25" s="3">
        <f>COUNTIF(Jadwal!$AP$285:$AP$338,B25)</f>
        <v>0</v>
      </c>
      <c r="AN25" s="3">
        <f>COUNTIF(Jadwal!$AP$340:$AP$393,B25)</f>
        <v>0</v>
      </c>
      <c r="AO25" s="3">
        <f>COUNTIF(Jadwal!$AP$395:$AP$448,B25)</f>
        <v>0</v>
      </c>
      <c r="AP25" s="3"/>
      <c r="AQ25" s="3"/>
      <c r="AR25" s="3">
        <f>COUNTIF(Jadwal!$AZ$7:$AZ$60,B25)</f>
        <v>0</v>
      </c>
      <c r="AS25" s="3">
        <f>COUNTIF(Jadwal!$AZ$62:$AZ$115,B25)</f>
        <v>0</v>
      </c>
      <c r="AT25" s="3">
        <f>COUNTIF(Jadwal!$AZ$117:$AZ$170,B25)</f>
        <v>0</v>
      </c>
      <c r="AU25" s="3">
        <f>COUNTIF(Jadwal!$AZ$172:$AZ$225,B25)</f>
        <v>0</v>
      </c>
      <c r="AV25" s="3">
        <f>COUNTIF(Jadwal!$AZ$230:$AZ$283,B25)</f>
        <v>0</v>
      </c>
      <c r="AW25" s="3">
        <f>COUNTIF(Jadwal!$AZ$285:$AZ$338,B25)</f>
        <v>0</v>
      </c>
      <c r="AX25" s="3">
        <f>COUNTIF(Jadwal!$AZ$340:$AZ$393,B25)</f>
        <v>0</v>
      </c>
      <c r="AY25" s="3">
        <f>COUNTIF(Jadwal!$AZ$395:$AZ$448,B25)</f>
        <v>0</v>
      </c>
      <c r="AZ25" s="1"/>
    </row>
    <row r="26" spans="1:52" ht="12.75" customHeight="1">
      <c r="A26" s="65"/>
      <c r="B26" s="65" t="s">
        <v>135</v>
      </c>
      <c r="C26" s="3">
        <v>2</v>
      </c>
      <c r="D26" s="3">
        <f>COUNTIF(Jadwal!$L$7:$L$60,B26)</f>
        <v>2</v>
      </c>
      <c r="E26" s="3">
        <f>COUNTIF(Jadwal!$L$62:$L$115,B26)</f>
        <v>2</v>
      </c>
      <c r="F26" s="3">
        <f>COUNTIF(Jadwal!$L$117:$L$170,B26)</f>
        <v>2</v>
      </c>
      <c r="G26" s="3">
        <f>COUNTIF(Jadwal!$L$172:$L$225,B26)</f>
        <v>0</v>
      </c>
      <c r="H26" s="3">
        <f>COUNTIF(Jadwal!$L$230:$L$283,B26)</f>
        <v>0</v>
      </c>
      <c r="I26" s="3">
        <f>COUNTIF(Jadwal!$L$285:$L$338,B26)</f>
        <v>0</v>
      </c>
      <c r="J26" s="3">
        <f>COUNTIF(Jadwal!$L$340:$L$393,B26)</f>
        <v>0</v>
      </c>
      <c r="K26" s="3">
        <f>COUNTIF(Jadwal!$L$395:$L$448,B26)</f>
        <v>0</v>
      </c>
      <c r="L26" s="3"/>
      <c r="M26" s="3"/>
      <c r="N26" s="3">
        <f>COUNTIF(Jadwal!$V$7:$V$60,B26)</f>
        <v>0</v>
      </c>
      <c r="O26" s="3">
        <f>COUNTIF(Jadwal!$V$62:$V$115,B26)</f>
        <v>0</v>
      </c>
      <c r="P26" s="3">
        <f>COUNTIF(Jadwal!$V$117:$V$170,B26)</f>
        <v>2</v>
      </c>
      <c r="Q26" s="3">
        <f>COUNTIF(Jadwal!$V$172:$V$225,B26)</f>
        <v>0</v>
      </c>
      <c r="R26" s="3">
        <f>COUNTIF(Jadwal!$V$230:$V$283,B26)</f>
        <v>0</v>
      </c>
      <c r="S26" s="3">
        <f>COUNTIF(Jadwal!$V$285:$V$338,B26)</f>
        <v>0</v>
      </c>
      <c r="T26" s="3">
        <f>COUNTIF(Jadwal!$V$340:$V$393,B26)</f>
        <v>0</v>
      </c>
      <c r="U26" s="3">
        <f>COUNTIF(Jadwal!$V$395:$V$448,B26)</f>
        <v>0</v>
      </c>
      <c r="V26" s="3"/>
      <c r="W26" s="3"/>
      <c r="X26" s="3">
        <f>COUNTIF(Jadwal!$AF$7:$AF$60,B26)</f>
        <v>0</v>
      </c>
      <c r="Y26" s="3">
        <f>COUNTIF(Jadwal!$AF$62:$AF$115,B26)</f>
        <v>0</v>
      </c>
      <c r="Z26" s="3">
        <f>COUNTIF(Jadwal!$AF$117:$AF$170,B26)</f>
        <v>0</v>
      </c>
      <c r="AA26" s="3">
        <f>COUNTIF(Jadwal!$AF$172:$AF$225,B26)</f>
        <v>0</v>
      </c>
      <c r="AB26" s="3">
        <f>COUNTIF(Jadwal!$AF$230:$AF$283,B26)</f>
        <v>0</v>
      </c>
      <c r="AC26" s="3">
        <f>COUNTIF(Jadwal!$AF$285:$AF$338,B26)</f>
        <v>0</v>
      </c>
      <c r="AD26" s="3">
        <f>COUNTIF(Jadwal!$AF$340:$AF$393,B26)</f>
        <v>0</v>
      </c>
      <c r="AE26" s="3">
        <f>COUNTIF(Jadwal!$AF$395:$AF$448,B26)</f>
        <v>0</v>
      </c>
      <c r="AF26" s="3"/>
      <c r="AG26" s="3"/>
      <c r="AH26" s="3">
        <f>COUNTIF(Jadwal!$AP$7:$AP$60,B26)</f>
        <v>0</v>
      </c>
      <c r="AI26" s="3">
        <f>COUNTIF(Jadwal!$AP$62:$AP$115,B26)</f>
        <v>0</v>
      </c>
      <c r="AJ26" s="3">
        <f>COUNTIF(Jadwal!$AP$117:$AP$170,B26)</f>
        <v>0</v>
      </c>
      <c r="AK26" s="3">
        <f>COUNTIF(Jadwal!$AP$172:$AP$225,B26)</f>
        <v>0</v>
      </c>
      <c r="AL26" s="3">
        <f>COUNTIF(Jadwal!$AP$230:$AP$283,B26)</f>
        <v>0</v>
      </c>
      <c r="AM26" s="3">
        <f>COUNTIF(Jadwal!$AP$285:$AP$338,B26)</f>
        <v>0</v>
      </c>
      <c r="AN26" s="3">
        <f>COUNTIF(Jadwal!$AP$340:$AP$393,B26)</f>
        <v>0</v>
      </c>
      <c r="AO26" s="3">
        <f>COUNTIF(Jadwal!$AP$395:$AP$448,B26)</f>
        <v>0</v>
      </c>
      <c r="AP26" s="3"/>
      <c r="AQ26" s="3"/>
      <c r="AR26" s="3">
        <f>COUNTIF(Jadwal!$AZ$7:$AZ$60,B26)</f>
        <v>0</v>
      </c>
      <c r="AS26" s="3">
        <f>COUNTIF(Jadwal!$AZ$62:$AZ$115,B26)</f>
        <v>0</v>
      </c>
      <c r="AT26" s="3">
        <f>COUNTIF(Jadwal!$AZ$117:$AZ$170,B26)</f>
        <v>0</v>
      </c>
      <c r="AU26" s="3">
        <f>COUNTIF(Jadwal!$AZ$172:$AZ$225,B26)</f>
        <v>0</v>
      </c>
      <c r="AV26" s="3">
        <f>COUNTIF(Jadwal!$AZ$230:$AZ$283,B26)</f>
        <v>0</v>
      </c>
      <c r="AW26" s="3">
        <f>COUNTIF(Jadwal!$AZ$285:$AZ$338,B26)</f>
        <v>0</v>
      </c>
      <c r="AX26" s="3">
        <f>COUNTIF(Jadwal!$AZ$340:$AZ$393,B26)</f>
        <v>0</v>
      </c>
      <c r="AY26" s="3">
        <f>COUNTIF(Jadwal!$AZ$395:$AZ$448,B26)</f>
        <v>0</v>
      </c>
      <c r="AZ26" s="1"/>
    </row>
    <row r="27" spans="1:52" ht="12.75" customHeight="1">
      <c r="A27" s="65" t="s">
        <v>32</v>
      </c>
      <c r="B27" s="65" t="s">
        <v>138</v>
      </c>
      <c r="C27" s="3">
        <v>1</v>
      </c>
      <c r="D27" s="3">
        <f>COUNTIF(Jadwal!$L$7:$L$60,B27)</f>
        <v>0</v>
      </c>
      <c r="E27" s="3">
        <f>COUNTIF(Jadwal!$L$62:$L$115,B27)</f>
        <v>0</v>
      </c>
      <c r="F27" s="3">
        <f>COUNTIF(Jadwal!$L$117:$L$170,B27)</f>
        <v>0</v>
      </c>
      <c r="G27" s="3">
        <f>COUNTIF(Jadwal!$L$172:$L$225,B27)</f>
        <v>0</v>
      </c>
      <c r="H27" s="3">
        <f>COUNTIF(Jadwal!$L$230:$L$283,B27)</f>
        <v>0</v>
      </c>
      <c r="I27" s="3">
        <f>COUNTIF(Jadwal!$L$285:$L$338,B27)</f>
        <v>0</v>
      </c>
      <c r="J27" s="3">
        <f>COUNTIF(Jadwal!$L$340:$L$393,B27)</f>
        <v>0</v>
      </c>
      <c r="K27" s="3">
        <f>COUNTIF(Jadwal!$L$395:$L$448,B27)</f>
        <v>0</v>
      </c>
      <c r="L27" s="3"/>
      <c r="M27" s="3"/>
      <c r="N27" s="3">
        <f>COUNTIF(Jadwal!$V$7:$V$60,B27)</f>
        <v>0</v>
      </c>
      <c r="O27" s="3">
        <f>COUNTIF(Jadwal!$V$62:$V$115,B27)</f>
        <v>0</v>
      </c>
      <c r="P27" s="3">
        <f>COUNTIF(Jadwal!$V$117:$V$170,B27)</f>
        <v>1</v>
      </c>
      <c r="Q27" s="3">
        <f>COUNTIF(Jadwal!$V$172:$V$225,B27)</f>
        <v>1</v>
      </c>
      <c r="R27" s="3">
        <f>COUNTIF(Jadwal!$V$230:$V$283,B27)</f>
        <v>0</v>
      </c>
      <c r="S27" s="3">
        <f>COUNTIF(Jadwal!$V$285:$V$338,B27)</f>
        <v>0</v>
      </c>
      <c r="T27" s="3">
        <f>COUNTIF(Jadwal!$V$340:$V$393,B27)</f>
        <v>0</v>
      </c>
      <c r="U27" s="3">
        <f>COUNTIF(Jadwal!$V$395:$V$448,B27)</f>
        <v>0</v>
      </c>
      <c r="V27" s="3"/>
      <c r="W27" s="3"/>
      <c r="X27" s="3">
        <f>COUNTIF(Jadwal!$AF$7:$AF$60,B27)</f>
        <v>1</v>
      </c>
      <c r="Y27" s="3">
        <f>COUNTIF(Jadwal!$AF$62:$AF$115,B27)</f>
        <v>1</v>
      </c>
      <c r="Z27" s="3">
        <f>COUNTIF(Jadwal!$AF$117:$AF$170,B27)</f>
        <v>0</v>
      </c>
      <c r="AA27" s="3">
        <f>COUNTIF(Jadwal!$AF$172:$AF$225,B27)</f>
        <v>0</v>
      </c>
      <c r="AB27" s="3">
        <f>COUNTIF(Jadwal!$AF$230:$AF$283,B27)</f>
        <v>1</v>
      </c>
      <c r="AC27" s="3">
        <f>COUNTIF(Jadwal!$AF$285:$AF$338,B27)</f>
        <v>1</v>
      </c>
      <c r="AD27" s="3">
        <f>COUNTIF(Jadwal!$AF$340:$AF$393,B27)</f>
        <v>1</v>
      </c>
      <c r="AE27" s="3">
        <f>COUNTIF(Jadwal!$AF$395:$AF$448,B27)</f>
        <v>1</v>
      </c>
      <c r="AF27" s="3"/>
      <c r="AG27" s="3"/>
      <c r="AH27" s="3">
        <f>COUNTIF(Jadwal!$AP$7:$AP$60,B27)</f>
        <v>0</v>
      </c>
      <c r="AI27" s="3">
        <f>COUNTIF(Jadwal!$AP$62:$AP$115,B27)</f>
        <v>1</v>
      </c>
      <c r="AJ27" s="3">
        <f>COUNTIF(Jadwal!$AP$117:$AP$170,B27)</f>
        <v>1</v>
      </c>
      <c r="AK27" s="3">
        <f>COUNTIF(Jadwal!$AP$172:$AP$225,B27)</f>
        <v>0</v>
      </c>
      <c r="AL27" s="3">
        <f>COUNTIF(Jadwal!$AP$230:$AP$283,B27)</f>
        <v>1</v>
      </c>
      <c r="AM27" s="3">
        <f>COUNTIF(Jadwal!$AP$285:$AP$338,B27)</f>
        <v>1</v>
      </c>
      <c r="AN27" s="3">
        <f>COUNTIF(Jadwal!$AP$340:$AP$393,B27)</f>
        <v>1</v>
      </c>
      <c r="AO27" s="3">
        <f>COUNTIF(Jadwal!$AP$395:$AP$448,B27)</f>
        <v>1</v>
      </c>
      <c r="AP27" s="3"/>
      <c r="AQ27" s="3"/>
      <c r="AR27" s="3">
        <f>COUNTIF(Jadwal!$AZ$7:$AZ$60,B27)</f>
        <v>1</v>
      </c>
      <c r="AS27" s="3">
        <f>COUNTIF(Jadwal!$AZ$62:$AZ$115,B27)</f>
        <v>1</v>
      </c>
      <c r="AT27" s="3">
        <f>COUNTIF(Jadwal!$AZ$117:$AZ$170,B27)</f>
        <v>1</v>
      </c>
      <c r="AU27" s="3">
        <f>COUNTIF(Jadwal!$AZ$172:$AZ$225,B27)</f>
        <v>1</v>
      </c>
      <c r="AV27" s="3">
        <f>COUNTIF(Jadwal!$AZ$230:$AZ$283,B27)</f>
        <v>1</v>
      </c>
      <c r="AW27" s="3">
        <f>COUNTIF(Jadwal!$AZ$285:$AZ$338,B27)</f>
        <v>1</v>
      </c>
      <c r="AX27" s="3">
        <f>COUNTIF(Jadwal!$AZ$340:$AZ$393,B27)</f>
        <v>1</v>
      </c>
      <c r="AY27" s="3">
        <f>COUNTIF(Jadwal!$AZ$395:$AZ$448,B27)</f>
        <v>1</v>
      </c>
      <c r="AZ27" s="1"/>
    </row>
    <row r="28" spans="1:52" ht="12.75" customHeight="1">
      <c r="A28" s="65" t="s">
        <v>32</v>
      </c>
      <c r="B28" s="19" t="s">
        <v>142</v>
      </c>
      <c r="C28" s="3">
        <v>1</v>
      </c>
      <c r="D28" s="3">
        <f>COUNTIF(Jadwal!$L$7:$L$60,B28)</f>
        <v>0</v>
      </c>
      <c r="E28" s="3">
        <f>COUNTIF(Jadwal!$L$62:$L$115,B28)</f>
        <v>1</v>
      </c>
      <c r="F28" s="3">
        <f>COUNTIF(Jadwal!$L$117:$L$170,B28)</f>
        <v>0</v>
      </c>
      <c r="G28" s="3">
        <f>COUNTIF(Jadwal!$L$172:$L$225,B28)</f>
        <v>0</v>
      </c>
      <c r="H28" s="3">
        <f>COUNTIF(Jadwal!$L$230:$L$283,B28)</f>
        <v>0</v>
      </c>
      <c r="I28" s="3">
        <f>COUNTIF(Jadwal!$L$285:$L$338,B28)</f>
        <v>0</v>
      </c>
      <c r="J28" s="3">
        <f>COUNTIF(Jadwal!$L$340:$L$393,B28)</f>
        <v>1</v>
      </c>
      <c r="K28" s="3">
        <f>COUNTIF(Jadwal!$L$395:$L$448,B28)</f>
        <v>1</v>
      </c>
      <c r="L28" s="3"/>
      <c r="M28" s="3"/>
      <c r="N28" s="3">
        <f>COUNTIF(Jadwal!$V$7:$V$60,B28)</f>
        <v>0</v>
      </c>
      <c r="O28" s="3">
        <f>COUNTIF(Jadwal!$V$62:$V$115,B28)</f>
        <v>1</v>
      </c>
      <c r="P28" s="3">
        <f>COUNTIF(Jadwal!$V$117:$V$170,B28)</f>
        <v>1</v>
      </c>
      <c r="Q28" s="3">
        <f>COUNTIF(Jadwal!$V$172:$V$225,B28)</f>
        <v>0</v>
      </c>
      <c r="R28" s="3">
        <f>COUNTIF(Jadwal!$V$230:$V$283,B28)</f>
        <v>1</v>
      </c>
      <c r="S28" s="3">
        <f>COUNTIF(Jadwal!$V$285:$V$338,B28)</f>
        <v>1</v>
      </c>
      <c r="T28" s="3">
        <f>COUNTIF(Jadwal!$V$340:$V$393,B28)</f>
        <v>0</v>
      </c>
      <c r="U28" s="3">
        <f>COUNTIF(Jadwal!$V$395:$V$448,B28)</f>
        <v>0</v>
      </c>
      <c r="V28" s="3"/>
      <c r="W28" s="3"/>
      <c r="X28" s="3">
        <f>COUNTIF(Jadwal!$AF$7:$AF$60,B28)</f>
        <v>0</v>
      </c>
      <c r="Y28" s="3">
        <f>COUNTIF(Jadwal!$AF$62:$AF$115,B28)</f>
        <v>0</v>
      </c>
      <c r="Z28" s="3">
        <f>COUNTIF(Jadwal!$AF$117:$AF$170,B28)</f>
        <v>0</v>
      </c>
      <c r="AA28" s="3">
        <f>COUNTIF(Jadwal!$AF$172:$AF$225,B28)</f>
        <v>0</v>
      </c>
      <c r="AB28" s="3">
        <f>COUNTIF(Jadwal!$AF$230:$AF$283,B28)</f>
        <v>0</v>
      </c>
      <c r="AC28" s="3">
        <f>COUNTIF(Jadwal!$AF$285:$AF$338,B28)</f>
        <v>0</v>
      </c>
      <c r="AD28" s="3">
        <f>COUNTIF(Jadwal!$AF$340:$AF$393,B28)</f>
        <v>0</v>
      </c>
      <c r="AE28" s="3">
        <f>COUNTIF(Jadwal!$AF$395:$AF$448,B28)</f>
        <v>0</v>
      </c>
      <c r="AF28" s="3"/>
      <c r="AG28" s="3"/>
      <c r="AH28" s="3">
        <f>COUNTIF(Jadwal!$AP$7:$AP$60,B28)</f>
        <v>0</v>
      </c>
      <c r="AI28" s="3">
        <f>COUNTIF(Jadwal!$AP$62:$AP$115,B28)</f>
        <v>0</v>
      </c>
      <c r="AJ28" s="3">
        <f>COUNTIF(Jadwal!$AP$117:$AP$170,B28)</f>
        <v>0</v>
      </c>
      <c r="AK28" s="3">
        <f>COUNTIF(Jadwal!$AP$172:$AP$225,B28)</f>
        <v>0</v>
      </c>
      <c r="AL28" s="3">
        <f>COUNTIF(Jadwal!$AP$230:$AP$283,B28)</f>
        <v>1</v>
      </c>
      <c r="AM28" s="3">
        <f>COUNTIF(Jadwal!$AP$285:$AP$338,B28)</f>
        <v>1</v>
      </c>
      <c r="AN28" s="3">
        <f>COUNTIF(Jadwal!$AP$340:$AP$393,B28)</f>
        <v>0</v>
      </c>
      <c r="AO28" s="3">
        <f>COUNTIF(Jadwal!$AP$395:$AP$448,B28)</f>
        <v>0</v>
      </c>
      <c r="AP28" s="3"/>
      <c r="AQ28" s="3"/>
      <c r="AR28" s="3">
        <f>COUNTIF(Jadwal!$AZ$7:$AZ$60,B28)</f>
        <v>1</v>
      </c>
      <c r="AS28" s="3">
        <f>COUNTIF(Jadwal!$AZ$62:$AZ$115,B28)</f>
        <v>1</v>
      </c>
      <c r="AT28" s="3">
        <f>COUNTIF(Jadwal!$AZ$117:$AZ$170,B28)</f>
        <v>1</v>
      </c>
      <c r="AU28" s="3">
        <f>COUNTIF(Jadwal!$AZ$172:$AZ$225,B28)</f>
        <v>1</v>
      </c>
      <c r="AV28" s="3">
        <f>COUNTIF(Jadwal!$AZ$230:$AZ$283,B28)</f>
        <v>1</v>
      </c>
      <c r="AW28" s="3">
        <f>COUNTIF(Jadwal!$AZ$285:$AZ$338,B28)</f>
        <v>1</v>
      </c>
      <c r="AX28" s="3">
        <f>COUNTIF(Jadwal!$AZ$340:$AZ$393,B28)</f>
        <v>0</v>
      </c>
      <c r="AY28" s="3">
        <f>COUNTIF(Jadwal!$AZ$395:$AZ$448,B28)</f>
        <v>0</v>
      </c>
      <c r="AZ28" s="1"/>
    </row>
    <row r="29" spans="1:52" ht="12.75" customHeight="1">
      <c r="A29" s="65" t="s">
        <v>32</v>
      </c>
      <c r="B29" s="19" t="s">
        <v>146</v>
      </c>
      <c r="C29" s="3">
        <v>1</v>
      </c>
      <c r="D29" s="3">
        <f>COUNTIF(Jadwal!$L$7:$L$60,B29)</f>
        <v>0</v>
      </c>
      <c r="E29" s="3">
        <f>COUNTIF(Jadwal!$L$62:$L$115,B29)</f>
        <v>0</v>
      </c>
      <c r="F29" s="3">
        <f>COUNTIF(Jadwal!$L$117:$L$170,B29)</f>
        <v>0</v>
      </c>
      <c r="G29" s="3">
        <f>COUNTIF(Jadwal!$L$172:$L$225,B29)</f>
        <v>0</v>
      </c>
      <c r="H29" s="3">
        <f>COUNTIF(Jadwal!$L$230:$L$283,B29)</f>
        <v>0</v>
      </c>
      <c r="I29" s="3">
        <f>COUNTIF(Jadwal!$L$285:$L$338,B29)</f>
        <v>0</v>
      </c>
      <c r="J29" s="3">
        <f>COUNTIF(Jadwal!$L$340:$L$393,B29)</f>
        <v>0</v>
      </c>
      <c r="K29" s="3">
        <f>COUNTIF(Jadwal!$L$395:$L$448,B29)</f>
        <v>0</v>
      </c>
      <c r="L29" s="3"/>
      <c r="M29" s="3"/>
      <c r="N29" s="3">
        <f>COUNTIF(Jadwal!$V$7:$V$60,B29)</f>
        <v>0</v>
      </c>
      <c r="O29" s="3">
        <f>COUNTIF(Jadwal!$V$62:$V$115,B29)</f>
        <v>0</v>
      </c>
      <c r="P29" s="3">
        <f>COUNTIF(Jadwal!$V$117:$V$170,B29)</f>
        <v>0</v>
      </c>
      <c r="Q29" s="3">
        <f>COUNTIF(Jadwal!$V$172:$V$225,B29)</f>
        <v>0</v>
      </c>
      <c r="R29" s="3">
        <f>COUNTIF(Jadwal!$V$230:$V$283,B29)</f>
        <v>0</v>
      </c>
      <c r="S29" s="3">
        <f>COUNTIF(Jadwal!$V$285:$V$338,B29)</f>
        <v>0</v>
      </c>
      <c r="T29" s="3">
        <f>COUNTIF(Jadwal!$V$340:$V$393,B29)</f>
        <v>0</v>
      </c>
      <c r="U29" s="3">
        <f>COUNTIF(Jadwal!$V$395:$V$448,B29)</f>
        <v>0</v>
      </c>
      <c r="V29" s="3"/>
      <c r="W29" s="3"/>
      <c r="X29" s="3">
        <f>COUNTIF(Jadwal!$AF$7:$AF$60,B29)</f>
        <v>0</v>
      </c>
      <c r="Y29" s="3">
        <f>COUNTIF(Jadwal!$AF$62:$AF$115,B29)</f>
        <v>0</v>
      </c>
      <c r="Z29" s="3">
        <f>COUNTIF(Jadwal!$AF$117:$AF$170,B29)</f>
        <v>0</v>
      </c>
      <c r="AA29" s="3">
        <f>COUNTIF(Jadwal!$AF$172:$AF$225,B29)</f>
        <v>0</v>
      </c>
      <c r="AB29" s="3">
        <f>COUNTIF(Jadwal!$AF$230:$AF$283,B29)</f>
        <v>1</v>
      </c>
      <c r="AC29" s="3">
        <f>COUNTIF(Jadwal!$AF$285:$AF$338,B29)</f>
        <v>1</v>
      </c>
      <c r="AD29" s="3">
        <f>COUNTIF(Jadwal!$AF$340:$AF$393,B29)</f>
        <v>0</v>
      </c>
      <c r="AE29" s="3">
        <f>COUNTIF(Jadwal!$AF$395:$AF$448,B29)</f>
        <v>0</v>
      </c>
      <c r="AF29" s="3"/>
      <c r="AG29" s="3"/>
      <c r="AH29" s="3">
        <f>COUNTIF(Jadwal!$AP$7:$AP$60,B29)</f>
        <v>0</v>
      </c>
      <c r="AI29" s="3">
        <f>COUNTIF(Jadwal!$AP$62:$AP$115,B29)</f>
        <v>0</v>
      </c>
      <c r="AJ29" s="3">
        <f>COUNTIF(Jadwal!$AP$117:$AP$170,B29)</f>
        <v>0</v>
      </c>
      <c r="AK29" s="3">
        <f>COUNTIF(Jadwal!$AP$172:$AP$225,B29)</f>
        <v>0</v>
      </c>
      <c r="AL29" s="3">
        <f>COUNTIF(Jadwal!$AP$230:$AP$283,B29)</f>
        <v>0</v>
      </c>
      <c r="AM29" s="3">
        <f>COUNTIF(Jadwal!$AP$285:$AP$338,B29)</f>
        <v>0</v>
      </c>
      <c r="AN29" s="3">
        <f>COUNTIF(Jadwal!$AP$340:$AP$393,B29)</f>
        <v>0</v>
      </c>
      <c r="AO29" s="3">
        <f>COUNTIF(Jadwal!$AP$395:$AP$448,B29)</f>
        <v>0</v>
      </c>
      <c r="AP29" s="3"/>
      <c r="AQ29" s="3"/>
      <c r="AR29" s="3">
        <f>COUNTIF(Jadwal!$AZ$7:$AZ$60,B29)</f>
        <v>1</v>
      </c>
      <c r="AS29" s="3">
        <f>COUNTIF(Jadwal!$AZ$62:$AZ$115,B29)</f>
        <v>1</v>
      </c>
      <c r="AT29" s="3">
        <f>COUNTIF(Jadwal!$AZ$117:$AZ$170,B29)</f>
        <v>0</v>
      </c>
      <c r="AU29" s="3">
        <f>COUNTIF(Jadwal!$AZ$172:$AZ$225,B29)</f>
        <v>0</v>
      </c>
      <c r="AV29" s="3">
        <f>COUNTIF(Jadwal!$AZ$230:$AZ$283,B29)</f>
        <v>0</v>
      </c>
      <c r="AW29" s="3">
        <f>COUNTIF(Jadwal!$AZ$285:$AZ$338,B29)</f>
        <v>0</v>
      </c>
      <c r="AX29" s="3">
        <f>COUNTIF(Jadwal!$AZ$340:$AZ$393,B29)</f>
        <v>0</v>
      </c>
      <c r="AY29" s="3">
        <f>COUNTIF(Jadwal!$AZ$395:$AZ$448,B29)</f>
        <v>0</v>
      </c>
      <c r="AZ29" s="1"/>
    </row>
    <row r="30" spans="1:52" ht="12.75" customHeight="1">
      <c r="A30" s="65" t="s">
        <v>32</v>
      </c>
      <c r="B30" s="19" t="s">
        <v>148</v>
      </c>
      <c r="C30" s="3">
        <v>1</v>
      </c>
      <c r="D30" s="3">
        <f>COUNTIF(Jadwal!$L$7:$L$60,B30)</f>
        <v>0</v>
      </c>
      <c r="E30" s="3">
        <f>COUNTIF(Jadwal!$L$62:$L$115,B30)</f>
        <v>0</v>
      </c>
      <c r="F30" s="3">
        <f>COUNTIF(Jadwal!$L$117:$L$170,B30)</f>
        <v>0</v>
      </c>
      <c r="G30" s="3">
        <f>COUNTIF(Jadwal!$L$172:$L$225,B30)</f>
        <v>0</v>
      </c>
      <c r="H30" s="3">
        <f>COUNTIF(Jadwal!$L$230:$L$283,B30)</f>
        <v>0</v>
      </c>
      <c r="I30" s="3">
        <f>COUNTIF(Jadwal!$L$285:$L$338,B30)</f>
        <v>0</v>
      </c>
      <c r="J30" s="3">
        <f>COUNTIF(Jadwal!$L$340:$L$393,B30)</f>
        <v>0</v>
      </c>
      <c r="K30" s="3">
        <f>COUNTIF(Jadwal!$L$395:$L$448,B30)</f>
        <v>0</v>
      </c>
      <c r="L30" s="3"/>
      <c r="M30" s="3"/>
      <c r="N30" s="3">
        <f>COUNTIF(Jadwal!$V$7:$V$60,B30)</f>
        <v>0</v>
      </c>
      <c r="O30" s="3">
        <f>COUNTIF(Jadwal!$V$62:$V$115,B30)</f>
        <v>0</v>
      </c>
      <c r="P30" s="3">
        <f>COUNTIF(Jadwal!$V$117:$V$170,B30)</f>
        <v>0</v>
      </c>
      <c r="Q30" s="3">
        <f>COUNTIF(Jadwal!$V$172:$V$225,B30)</f>
        <v>0</v>
      </c>
      <c r="R30" s="3">
        <f>COUNTIF(Jadwal!$V$230:$V$283,B30)</f>
        <v>0</v>
      </c>
      <c r="S30" s="3">
        <f>COUNTIF(Jadwal!$V$285:$V$338,B30)</f>
        <v>0</v>
      </c>
      <c r="T30" s="3">
        <f>COUNTIF(Jadwal!$V$340:$V$393,B30)</f>
        <v>0</v>
      </c>
      <c r="U30" s="3">
        <f>COUNTIF(Jadwal!$V$395:$V$448,B30)</f>
        <v>0</v>
      </c>
      <c r="V30" s="3"/>
      <c r="W30" s="3"/>
      <c r="X30" s="3">
        <f>COUNTIF(Jadwal!$AF$7:$AF$60,B30)</f>
        <v>0</v>
      </c>
      <c r="Y30" s="3">
        <f>COUNTIF(Jadwal!$AF$62:$AF$115,B30)</f>
        <v>0</v>
      </c>
      <c r="Z30" s="3">
        <f>COUNTIF(Jadwal!$AF$117:$AF$170,B30)</f>
        <v>0</v>
      </c>
      <c r="AA30" s="3">
        <f>COUNTIF(Jadwal!$AF$172:$AF$225,B30)</f>
        <v>0</v>
      </c>
      <c r="AB30" s="3">
        <f>COUNTIF(Jadwal!$AF$230:$AF$283,B30)</f>
        <v>0</v>
      </c>
      <c r="AC30" s="3">
        <f>COUNTIF(Jadwal!$AF$285:$AF$338,B30)</f>
        <v>0</v>
      </c>
      <c r="AD30" s="3">
        <f>COUNTIF(Jadwal!$AF$340:$AF$393,B30)</f>
        <v>0</v>
      </c>
      <c r="AE30" s="3">
        <f>COUNTIF(Jadwal!$AF$395:$AF$448,B30)</f>
        <v>0</v>
      </c>
      <c r="AF30" s="3"/>
      <c r="AG30" s="3"/>
      <c r="AH30" s="3">
        <f>COUNTIF(Jadwal!$AP$7:$AP$60,B30)</f>
        <v>0</v>
      </c>
      <c r="AI30" s="3">
        <f>COUNTIF(Jadwal!$AP$62:$AP$115,B30)</f>
        <v>0</v>
      </c>
      <c r="AJ30" s="3">
        <f>COUNTIF(Jadwal!$AP$117:$AP$170,B30)</f>
        <v>0</v>
      </c>
      <c r="AK30" s="3">
        <f>COUNTIF(Jadwal!$AP$172:$AP$225,B30)</f>
        <v>0</v>
      </c>
      <c r="AL30" s="3">
        <f>COUNTIF(Jadwal!$AP$230:$AP$283,B30)</f>
        <v>0</v>
      </c>
      <c r="AM30" s="3">
        <f>COUNTIF(Jadwal!$AP$285:$AP$338,B30)</f>
        <v>0</v>
      </c>
      <c r="AN30" s="3">
        <f>COUNTIF(Jadwal!$AP$340:$AP$393,B30)</f>
        <v>0</v>
      </c>
      <c r="AO30" s="3">
        <f>COUNTIF(Jadwal!$AP$395:$AP$448,B30)</f>
        <v>0</v>
      </c>
      <c r="AP30" s="3"/>
      <c r="AQ30" s="3"/>
      <c r="AR30" s="3">
        <f>COUNTIF(Jadwal!$AZ$7:$AZ$60,B30)</f>
        <v>1</v>
      </c>
      <c r="AS30" s="3">
        <f>COUNTIF(Jadwal!$AZ$62:$AZ$115,B30)</f>
        <v>1</v>
      </c>
      <c r="AT30" s="3">
        <f>COUNTIF(Jadwal!$AZ$117:$AZ$170,B30)</f>
        <v>0</v>
      </c>
      <c r="AU30" s="3">
        <f>COUNTIF(Jadwal!$AZ$172:$AZ$225,B30)</f>
        <v>0</v>
      </c>
      <c r="AV30" s="3">
        <f>COUNTIF(Jadwal!$AZ$230:$AZ$283,B30)</f>
        <v>0</v>
      </c>
      <c r="AW30" s="3">
        <f>COUNTIF(Jadwal!$AZ$285:$AZ$338,B30)</f>
        <v>0</v>
      </c>
      <c r="AX30" s="3">
        <f>COUNTIF(Jadwal!$AZ$340:$AZ$393,B30)</f>
        <v>0</v>
      </c>
      <c r="AY30" s="3">
        <f>COUNTIF(Jadwal!$AZ$395:$AZ$448,B30)</f>
        <v>0</v>
      </c>
      <c r="AZ30" s="1"/>
    </row>
    <row r="31" spans="1:52" ht="12.75" customHeight="1">
      <c r="A31" s="65" t="s">
        <v>32</v>
      </c>
      <c r="B31" s="19" t="s">
        <v>77</v>
      </c>
      <c r="C31" s="3">
        <v>1</v>
      </c>
      <c r="D31" s="3">
        <f>COUNTIF(Jadwal!$L$7:$L$60,B31)</f>
        <v>0</v>
      </c>
      <c r="E31" s="3">
        <f>COUNTIF(Jadwal!$L$62:$L$115,B31)</f>
        <v>0</v>
      </c>
      <c r="F31" s="3">
        <f>COUNTIF(Jadwal!$L$117:$L$170,B31)</f>
        <v>0</v>
      </c>
      <c r="G31" s="3">
        <f>COUNTIF(Jadwal!$L$172:$L$225,B31)</f>
        <v>1</v>
      </c>
      <c r="H31" s="3">
        <f>COUNTIF(Jadwal!$L$230:$L$283,B31)</f>
        <v>0</v>
      </c>
      <c r="I31" s="3">
        <f>COUNTIF(Jadwal!$L$285:$L$338,B31)</f>
        <v>0</v>
      </c>
      <c r="J31" s="3">
        <f>COUNTIF(Jadwal!$L$340:$L$393,B31)</f>
        <v>0</v>
      </c>
      <c r="K31" s="3">
        <f>COUNTIF(Jadwal!$L$395:$L$448,B31)</f>
        <v>0</v>
      </c>
      <c r="L31" s="3"/>
      <c r="M31" s="3"/>
      <c r="N31" s="3">
        <f>COUNTIF(Jadwal!$V$7:$V$60,B31)</f>
        <v>1</v>
      </c>
      <c r="O31" s="3">
        <f>COUNTIF(Jadwal!$V$62:$V$115,B31)</f>
        <v>1</v>
      </c>
      <c r="P31" s="3">
        <f>COUNTIF(Jadwal!$V$117:$V$170,B31)</f>
        <v>0</v>
      </c>
      <c r="Q31" s="3">
        <f>COUNTIF(Jadwal!$V$172:$V$225,B31)</f>
        <v>0</v>
      </c>
      <c r="R31" s="3">
        <f>COUNTIF(Jadwal!$V$230:$V$283,B31)</f>
        <v>0</v>
      </c>
      <c r="S31" s="3">
        <f>COUNTIF(Jadwal!$V$285:$V$338,B31)</f>
        <v>1</v>
      </c>
      <c r="T31" s="3">
        <f>COUNTIF(Jadwal!$V$340:$V$393,B31)</f>
        <v>1</v>
      </c>
      <c r="U31" s="3">
        <f>COUNTIF(Jadwal!$V$395:$V$448,B31)</f>
        <v>0</v>
      </c>
      <c r="V31" s="3"/>
      <c r="W31" s="3"/>
      <c r="X31" s="3">
        <f>COUNTIF(Jadwal!$AF$7:$AF$60,B31)</f>
        <v>1</v>
      </c>
      <c r="Y31" s="3">
        <f>COUNTIF(Jadwal!$AF$62:$AF$115,B31)</f>
        <v>0</v>
      </c>
      <c r="Z31" s="3">
        <f>COUNTIF(Jadwal!$AF$117:$AF$170,B31)</f>
        <v>0</v>
      </c>
      <c r="AA31" s="3">
        <f>COUNTIF(Jadwal!$AF$172:$AF$225,B31)</f>
        <v>0</v>
      </c>
      <c r="AB31" s="3">
        <f>COUNTIF(Jadwal!$AF$230:$AF$283,B31)</f>
        <v>0</v>
      </c>
      <c r="AC31" s="3">
        <f>COUNTIF(Jadwal!$AF$285:$AF$338,B31)</f>
        <v>0</v>
      </c>
      <c r="AD31" s="3">
        <f>COUNTIF(Jadwal!$AF$340:$AF$393,B31)</f>
        <v>0</v>
      </c>
      <c r="AE31" s="3">
        <f>COUNTIF(Jadwal!$AF$395:$AF$448,B31)</f>
        <v>0</v>
      </c>
      <c r="AF31" s="3"/>
      <c r="AG31" s="3"/>
      <c r="AH31" s="3">
        <f>COUNTIF(Jadwal!$AP$7:$AP$60,B31)</f>
        <v>1</v>
      </c>
      <c r="AI31" s="3">
        <f>COUNTIF(Jadwal!$AP$62:$AP$115,B31)</f>
        <v>1</v>
      </c>
      <c r="AJ31" s="3">
        <f>COUNTIF(Jadwal!$AP$117:$AP$170,B31)</f>
        <v>0</v>
      </c>
      <c r="AK31" s="3">
        <f>COUNTIF(Jadwal!$AP$172:$AP$225,B31)</f>
        <v>0</v>
      </c>
      <c r="AL31" s="3">
        <f>COUNTIF(Jadwal!$AP$230:$AP$283,B31)</f>
        <v>1</v>
      </c>
      <c r="AM31" s="3">
        <f>COUNTIF(Jadwal!$AP$285:$AP$338,B31)</f>
        <v>1</v>
      </c>
      <c r="AN31" s="3">
        <f>COUNTIF(Jadwal!$AP$340:$AP$393,B31)</f>
        <v>1</v>
      </c>
      <c r="AO31" s="3">
        <f>COUNTIF(Jadwal!$AP$395:$AP$448,B31)</f>
        <v>1</v>
      </c>
      <c r="AP31" s="3"/>
      <c r="AQ31" s="3"/>
      <c r="AR31" s="3">
        <f>COUNTIF(Jadwal!$AZ$7:$AZ$60,B31)</f>
        <v>1</v>
      </c>
      <c r="AS31" s="3">
        <f>COUNTIF(Jadwal!$AZ$62:$AZ$115,B31)</f>
        <v>1</v>
      </c>
      <c r="AT31" s="3">
        <f>COUNTIF(Jadwal!$AZ$117:$AZ$170,B31)</f>
        <v>0</v>
      </c>
      <c r="AU31" s="3">
        <f>COUNTIF(Jadwal!$AZ$172:$AZ$225,B31)</f>
        <v>0</v>
      </c>
      <c r="AV31" s="3">
        <f>COUNTIF(Jadwal!$AZ$230:$AZ$283,B31)</f>
        <v>0</v>
      </c>
      <c r="AW31" s="3">
        <f>COUNTIF(Jadwal!$AZ$285:$AZ$338,B31)</f>
        <v>0</v>
      </c>
      <c r="AX31" s="3">
        <f>COUNTIF(Jadwal!$AZ$340:$AZ$393,B31)</f>
        <v>0</v>
      </c>
      <c r="AY31" s="3">
        <f>COUNTIF(Jadwal!$AZ$395:$AZ$448,B31)</f>
        <v>0</v>
      </c>
      <c r="AZ31" s="1"/>
    </row>
    <row r="32" spans="1:52" ht="12.75" customHeight="1">
      <c r="A32" s="19" t="s">
        <v>32</v>
      </c>
      <c r="B32" s="19" t="s">
        <v>58</v>
      </c>
      <c r="C32" s="3">
        <v>1</v>
      </c>
      <c r="D32" s="3">
        <f>COUNTIF(Jadwal!$L$7:$L$60,B32)</f>
        <v>0</v>
      </c>
      <c r="E32" s="3">
        <f>COUNTIF(Jadwal!$L$62:$L$115,B32)</f>
        <v>0</v>
      </c>
      <c r="F32" s="3">
        <f>COUNTIF(Jadwal!$L$117:$L$170,B32)</f>
        <v>1</v>
      </c>
      <c r="G32" s="3">
        <f>COUNTIF(Jadwal!$L$172:$L$225,B32)</f>
        <v>1</v>
      </c>
      <c r="H32" s="3">
        <f>COUNTIF(Jadwal!$L$230:$L$283,B32)</f>
        <v>1</v>
      </c>
      <c r="I32" s="3">
        <f>COUNTIF(Jadwal!$L$285:$L$338,B32)</f>
        <v>1</v>
      </c>
      <c r="J32" s="3">
        <f>COUNTIF(Jadwal!$L$340:$L$393,B32)</f>
        <v>1</v>
      </c>
      <c r="K32" s="3">
        <f>COUNTIF(Jadwal!$L$395:$L$448,B32)</f>
        <v>0</v>
      </c>
      <c r="L32" s="3"/>
      <c r="M32" s="3"/>
      <c r="N32" s="3">
        <f>COUNTIF(Jadwal!$V$7:$V$60,B32)</f>
        <v>1</v>
      </c>
      <c r="O32" s="3">
        <f>COUNTIF(Jadwal!$V$62:$V$115,B32)</f>
        <v>0</v>
      </c>
      <c r="P32" s="3">
        <f>COUNTIF(Jadwal!$V$117:$V$170,B32)</f>
        <v>0</v>
      </c>
      <c r="Q32" s="3">
        <f>COUNTIF(Jadwal!$V$172:$V$225,B32)</f>
        <v>0</v>
      </c>
      <c r="R32" s="3">
        <f>COUNTIF(Jadwal!$V$230:$V$283,B32)</f>
        <v>1</v>
      </c>
      <c r="S32" s="3">
        <f>COUNTIF(Jadwal!$V$285:$V$338,B32)</f>
        <v>1</v>
      </c>
      <c r="T32" s="3">
        <f>COUNTIF(Jadwal!$V$340:$V$393,B32)</f>
        <v>0</v>
      </c>
      <c r="U32" s="3">
        <f>COUNTIF(Jadwal!$V$395:$V$448,B32)</f>
        <v>0</v>
      </c>
      <c r="V32" s="3"/>
      <c r="W32" s="3"/>
      <c r="X32" s="3">
        <f>COUNTIF(Jadwal!$AF$7:$AF$60,B32)</f>
        <v>1</v>
      </c>
      <c r="Y32" s="3">
        <f>COUNTIF(Jadwal!$AF$62:$AF$115,B32)</f>
        <v>1</v>
      </c>
      <c r="Z32" s="3">
        <f>COUNTIF(Jadwal!$AF$117:$AF$170,B32)</f>
        <v>0</v>
      </c>
      <c r="AA32" s="3">
        <f>COUNTIF(Jadwal!$AF$172:$AF$225,B32)</f>
        <v>0</v>
      </c>
      <c r="AB32" s="3">
        <f>COUNTIF(Jadwal!$AF$230:$AF$283,B32)</f>
        <v>1</v>
      </c>
      <c r="AC32" s="3">
        <f>COUNTIF(Jadwal!$AF$285:$AF$338,B32)</f>
        <v>1</v>
      </c>
      <c r="AD32" s="3">
        <f>COUNTIF(Jadwal!$AF$340:$AF$393,B32)</f>
        <v>1</v>
      </c>
      <c r="AE32" s="3">
        <f>COUNTIF(Jadwal!$AF$395:$AF$448,B32)</f>
        <v>1</v>
      </c>
      <c r="AF32" s="3"/>
      <c r="AG32" s="3"/>
      <c r="AH32" s="3">
        <f>COUNTIF(Jadwal!$AP$7:$AP$60,B32)</f>
        <v>1</v>
      </c>
      <c r="AI32" s="3">
        <f>COUNTIF(Jadwal!$AP$62:$AP$115,B32)</f>
        <v>1</v>
      </c>
      <c r="AJ32" s="3">
        <f>COUNTIF(Jadwal!$AP$117:$AP$170,B32)</f>
        <v>0</v>
      </c>
      <c r="AK32" s="3">
        <f>COUNTIF(Jadwal!$AP$172:$AP$225,B32)</f>
        <v>0</v>
      </c>
      <c r="AL32" s="3">
        <f>COUNTIF(Jadwal!$AP$230:$AP$283,B32)</f>
        <v>0</v>
      </c>
      <c r="AM32" s="3">
        <f>COUNTIF(Jadwal!$AP$285:$AP$338,B32)</f>
        <v>0</v>
      </c>
      <c r="AN32" s="3">
        <f>COUNTIF(Jadwal!$AP$340:$AP$393,B32)</f>
        <v>1</v>
      </c>
      <c r="AO32" s="3">
        <f>COUNTIF(Jadwal!$AP$395:$AP$448,B32)</f>
        <v>1</v>
      </c>
      <c r="AP32" s="3"/>
      <c r="AQ32" s="3"/>
      <c r="AR32" s="3">
        <f>COUNTIF(Jadwal!$AZ$7:$AZ$60,B32)</f>
        <v>1</v>
      </c>
      <c r="AS32" s="3">
        <f>COUNTIF(Jadwal!$AZ$62:$AZ$115,B32)</f>
        <v>1</v>
      </c>
      <c r="AT32" s="3">
        <f>COUNTIF(Jadwal!$AZ$117:$AZ$170,B32)</f>
        <v>0</v>
      </c>
      <c r="AU32" s="3">
        <f>COUNTIF(Jadwal!$AZ$172:$AZ$225,B32)</f>
        <v>0</v>
      </c>
      <c r="AV32" s="3">
        <f>COUNTIF(Jadwal!$AZ$230:$AZ$283,B32)</f>
        <v>0</v>
      </c>
      <c r="AW32" s="3">
        <f>COUNTIF(Jadwal!$AZ$285:$AZ$338,B32)</f>
        <v>0</v>
      </c>
      <c r="AX32" s="3">
        <f>COUNTIF(Jadwal!$AZ$340:$AZ$393,B32)</f>
        <v>0</v>
      </c>
      <c r="AY32" s="3">
        <f>COUNTIF(Jadwal!$AZ$395:$AZ$448,B32)</f>
        <v>0</v>
      </c>
      <c r="AZ32" s="1"/>
    </row>
    <row r="33" spans="1:52" ht="12.75" customHeight="1">
      <c r="A33" s="19" t="s">
        <v>32</v>
      </c>
      <c r="B33" s="19" t="s">
        <v>66</v>
      </c>
      <c r="C33" s="3">
        <v>1</v>
      </c>
      <c r="D33" s="3">
        <f>COUNTIF(Jadwal!$L$7:$L$60,B33)</f>
        <v>1</v>
      </c>
      <c r="E33" s="3">
        <f>COUNTIF(Jadwal!$L$62:$L$115,B33)</f>
        <v>1</v>
      </c>
      <c r="F33" s="3">
        <f>COUNTIF(Jadwal!$L$117:$L$170,B33)</f>
        <v>1</v>
      </c>
      <c r="G33" s="3">
        <f>COUNTIF(Jadwal!$L$172:$L$225,B33)</f>
        <v>0</v>
      </c>
      <c r="H33" s="3">
        <f>COUNTIF(Jadwal!$L$230:$L$283,B33)</f>
        <v>0</v>
      </c>
      <c r="I33" s="3">
        <f>COUNTIF(Jadwal!$L$285:$L$338,B33)</f>
        <v>1</v>
      </c>
      <c r="J33" s="3">
        <f>COUNTIF(Jadwal!$L$340:$L$393,B33)</f>
        <v>1</v>
      </c>
      <c r="K33" s="3">
        <f>COUNTIF(Jadwal!$L$395:$L$448,B33)</f>
        <v>0</v>
      </c>
      <c r="L33" s="3"/>
      <c r="M33" s="3"/>
      <c r="N33" s="3">
        <f>COUNTIF(Jadwal!$V$7:$V$60,B33)</f>
        <v>1</v>
      </c>
      <c r="O33" s="3">
        <f>COUNTIF(Jadwal!$V$62:$V$115,B33)</f>
        <v>1</v>
      </c>
      <c r="P33" s="3">
        <f>COUNTIF(Jadwal!$V$117:$V$170,B33)</f>
        <v>0</v>
      </c>
      <c r="Q33" s="3">
        <f>COUNTIF(Jadwal!$V$172:$V$225,B33)</f>
        <v>0</v>
      </c>
      <c r="R33" s="3">
        <f>COUNTIF(Jadwal!$V$230:$V$283,B33)</f>
        <v>1</v>
      </c>
      <c r="S33" s="3">
        <f>COUNTIF(Jadwal!$V$285:$V$338,B33)</f>
        <v>1</v>
      </c>
      <c r="T33" s="3">
        <f>COUNTIF(Jadwal!$V$340:$V$393,B33)</f>
        <v>0</v>
      </c>
      <c r="U33" s="3">
        <f>COUNTIF(Jadwal!$V$395:$V$448,B33)</f>
        <v>0</v>
      </c>
      <c r="V33" s="3"/>
      <c r="W33" s="3"/>
      <c r="X33" s="3">
        <f>COUNTIF(Jadwal!$AF$7:$AF$60,B33)</f>
        <v>0</v>
      </c>
      <c r="Y33" s="3">
        <f>COUNTIF(Jadwal!$AF$62:$AF$115,B33)</f>
        <v>0</v>
      </c>
      <c r="Z33" s="3">
        <f>COUNTIF(Jadwal!$AF$117:$AF$170,B33)</f>
        <v>0</v>
      </c>
      <c r="AA33" s="3">
        <f>COUNTIF(Jadwal!$AF$172:$AF$225,B33)</f>
        <v>0</v>
      </c>
      <c r="AB33" s="3">
        <f>COUNTIF(Jadwal!$AF$230:$AF$283,B33)</f>
        <v>1</v>
      </c>
      <c r="AC33" s="3">
        <f>COUNTIF(Jadwal!$AF$285:$AF$338,B33)</f>
        <v>1</v>
      </c>
      <c r="AD33" s="3">
        <f>COUNTIF(Jadwal!$AF$340:$AF$393,B33)</f>
        <v>1</v>
      </c>
      <c r="AE33" s="3">
        <f>COUNTIF(Jadwal!$AF$395:$AF$448,B33)</f>
        <v>1</v>
      </c>
      <c r="AF33" s="3"/>
      <c r="AG33" s="3"/>
      <c r="AH33" s="3">
        <f>COUNTIF(Jadwal!$AP$7:$AP$60,B33)</f>
        <v>1</v>
      </c>
      <c r="AI33" s="3">
        <f>COUNTIF(Jadwal!$AP$62:$AP$115,B33)</f>
        <v>1</v>
      </c>
      <c r="AJ33" s="3">
        <f>COUNTIF(Jadwal!$AP$117:$AP$170,B33)</f>
        <v>0</v>
      </c>
      <c r="AK33" s="3">
        <f>COUNTIF(Jadwal!$AP$172:$AP$225,B33)</f>
        <v>0</v>
      </c>
      <c r="AL33" s="3">
        <f>COUNTIF(Jadwal!$AP$230:$AP$283,B33)</f>
        <v>1</v>
      </c>
      <c r="AM33" s="3">
        <f>COUNTIF(Jadwal!$AP$285:$AP$338,B33)</f>
        <v>1</v>
      </c>
      <c r="AN33" s="3">
        <f>COUNTIF(Jadwal!$AP$340:$AP$393,B33)</f>
        <v>0</v>
      </c>
      <c r="AO33" s="3">
        <f>COUNTIF(Jadwal!$AP$395:$AP$448,B33)</f>
        <v>0</v>
      </c>
      <c r="AP33" s="3"/>
      <c r="AQ33" s="3"/>
      <c r="AR33" s="3">
        <f>COUNTIF(Jadwal!$AZ$7:$AZ$60,B33)</f>
        <v>0</v>
      </c>
      <c r="AS33" s="3">
        <f>COUNTIF(Jadwal!$AZ$62:$AZ$115,B33)</f>
        <v>1</v>
      </c>
      <c r="AT33" s="3">
        <f>COUNTIF(Jadwal!$AZ$117:$AZ$170,B33)</f>
        <v>1</v>
      </c>
      <c r="AU33" s="3">
        <f>COUNTIF(Jadwal!$AZ$172:$AZ$225,B33)</f>
        <v>0</v>
      </c>
      <c r="AV33" s="3">
        <f>COUNTIF(Jadwal!$AZ$230:$AZ$283,B33)</f>
        <v>0</v>
      </c>
      <c r="AW33" s="3">
        <f>COUNTIF(Jadwal!$AZ$285:$AZ$338,B33)</f>
        <v>0</v>
      </c>
      <c r="AX33" s="3">
        <f>COUNTIF(Jadwal!$AZ$340:$AZ$393,B33)</f>
        <v>0</v>
      </c>
      <c r="AY33" s="3">
        <f>COUNTIF(Jadwal!$AZ$395:$AZ$448,B33)</f>
        <v>0</v>
      </c>
      <c r="AZ33" s="1"/>
    </row>
    <row r="34" spans="1:52" ht="12.75" customHeight="1">
      <c r="A34" s="65" t="s">
        <v>32</v>
      </c>
      <c r="B34" s="19" t="s">
        <v>144</v>
      </c>
      <c r="C34" s="3">
        <v>1</v>
      </c>
      <c r="D34" s="3">
        <f>COUNTIF(Jadwal!$L$7:$L$60,B34)</f>
        <v>0</v>
      </c>
      <c r="E34" s="3">
        <f>COUNTIF(Jadwal!$L$62:$L$115,B34)</f>
        <v>0</v>
      </c>
      <c r="F34" s="3">
        <f>COUNTIF(Jadwal!$L$117:$L$170,B34)</f>
        <v>0</v>
      </c>
      <c r="G34" s="3">
        <f>COUNTIF(Jadwal!$L$172:$L$225,B34)</f>
        <v>0</v>
      </c>
      <c r="H34" s="3">
        <f>COUNTIF(Jadwal!$L$230:$L$283,B34)</f>
        <v>1</v>
      </c>
      <c r="I34" s="3">
        <f>COUNTIF(Jadwal!$L$285:$L$338,B34)</f>
        <v>0</v>
      </c>
      <c r="J34" s="3">
        <f>COUNTIF(Jadwal!$L$340:$L$393,B34)</f>
        <v>0</v>
      </c>
      <c r="K34" s="3">
        <f>COUNTIF(Jadwal!$L$395:$L$448,B34)</f>
        <v>0</v>
      </c>
      <c r="L34" s="3"/>
      <c r="M34" s="3"/>
      <c r="N34" s="3">
        <f>COUNTIF(Jadwal!$V$7:$V$60,B34)</f>
        <v>1</v>
      </c>
      <c r="O34" s="3">
        <f>COUNTIF(Jadwal!$V$62:$V$115,B34)</f>
        <v>1</v>
      </c>
      <c r="P34" s="3">
        <f>COUNTIF(Jadwal!$V$117:$V$170,B34)</f>
        <v>1</v>
      </c>
      <c r="Q34" s="3">
        <f>COUNTIF(Jadwal!$V$172:$V$225,B34)</f>
        <v>0</v>
      </c>
      <c r="R34" s="3">
        <f>COUNTIF(Jadwal!$V$230:$V$283,B34)</f>
        <v>1</v>
      </c>
      <c r="S34" s="3">
        <f>COUNTIF(Jadwal!$V$285:$V$338,B34)</f>
        <v>1</v>
      </c>
      <c r="T34" s="3">
        <f>COUNTIF(Jadwal!$V$340:$V$393,B34)</f>
        <v>1</v>
      </c>
      <c r="U34" s="3">
        <f>COUNTIF(Jadwal!$V$395:$V$448,B34)</f>
        <v>1</v>
      </c>
      <c r="V34" s="3"/>
      <c r="W34" s="3"/>
      <c r="X34" s="3">
        <f>COUNTIF(Jadwal!$AF$7:$AF$60,B34)</f>
        <v>0</v>
      </c>
      <c r="Y34" s="3">
        <f>COUNTIF(Jadwal!$AF$62:$AF$115,B34)</f>
        <v>0</v>
      </c>
      <c r="Z34" s="3">
        <f>COUNTIF(Jadwal!$AF$117:$AF$170,B34)</f>
        <v>0</v>
      </c>
      <c r="AA34" s="3">
        <f>COUNTIF(Jadwal!$AF$172:$AF$225,B34)</f>
        <v>0</v>
      </c>
      <c r="AB34" s="3">
        <f>COUNTIF(Jadwal!$AF$230:$AF$283,B34)</f>
        <v>0</v>
      </c>
      <c r="AC34" s="3">
        <f>COUNTIF(Jadwal!$AF$285:$AF$338,B34)</f>
        <v>0</v>
      </c>
      <c r="AD34" s="3">
        <f>COUNTIF(Jadwal!$AF$340:$AF$393,B34)</f>
        <v>1</v>
      </c>
      <c r="AE34" s="3">
        <f>COUNTIF(Jadwal!$AF$395:$AF$448,B34)</f>
        <v>1</v>
      </c>
      <c r="AF34" s="3"/>
      <c r="AG34" s="3"/>
      <c r="AH34" s="3">
        <f>COUNTIF(Jadwal!$AP$7:$AP$60,B34)</f>
        <v>1</v>
      </c>
      <c r="AI34" s="3">
        <f>COUNTIF(Jadwal!$AP$62:$AP$115,B34)</f>
        <v>1</v>
      </c>
      <c r="AJ34" s="3">
        <f>COUNTIF(Jadwal!$AP$117:$AP$170,B34)</f>
        <v>0</v>
      </c>
      <c r="AK34" s="3">
        <f>COUNTIF(Jadwal!$AP$172:$AP$225,B34)</f>
        <v>0</v>
      </c>
      <c r="AL34" s="3">
        <f>COUNTIF(Jadwal!$AP$230:$AP$283,B34)</f>
        <v>1</v>
      </c>
      <c r="AM34" s="3">
        <f>COUNTIF(Jadwal!$AP$285:$AP$338,B34)</f>
        <v>1</v>
      </c>
      <c r="AN34" s="3">
        <f>COUNTIF(Jadwal!$AP$340:$AP$393,B34)</f>
        <v>0</v>
      </c>
      <c r="AO34" s="3">
        <f>COUNTIF(Jadwal!$AP$395:$AP$448,B34)</f>
        <v>0</v>
      </c>
      <c r="AP34" s="3"/>
      <c r="AQ34" s="3"/>
      <c r="AR34" s="3">
        <f>COUNTIF(Jadwal!$AZ$7:$AZ$60,B34)</f>
        <v>0</v>
      </c>
      <c r="AS34" s="3">
        <f>COUNTIF(Jadwal!$AZ$62:$AZ$115,B34)</f>
        <v>1</v>
      </c>
      <c r="AT34" s="3">
        <f>COUNTIF(Jadwal!$AZ$117:$AZ$170,B34)</f>
        <v>1</v>
      </c>
      <c r="AU34" s="3">
        <f>COUNTIF(Jadwal!$AZ$172:$AZ$225,B34)</f>
        <v>0</v>
      </c>
      <c r="AV34" s="3">
        <f>COUNTIF(Jadwal!$AZ$230:$AZ$283,B34)</f>
        <v>1</v>
      </c>
      <c r="AW34" s="3">
        <f>COUNTIF(Jadwal!$AZ$285:$AZ$338,B34)</f>
        <v>1</v>
      </c>
      <c r="AX34" s="3">
        <f>COUNTIF(Jadwal!$AZ$340:$AZ$393,B34)</f>
        <v>1</v>
      </c>
      <c r="AY34" s="3">
        <f>COUNTIF(Jadwal!$AZ$395:$AZ$448,B34)</f>
        <v>1</v>
      </c>
      <c r="AZ34" s="1"/>
    </row>
    <row r="35" spans="1:52" ht="12.75" customHeight="1">
      <c r="A35" s="65" t="s">
        <v>32</v>
      </c>
      <c r="B35" s="19" t="s">
        <v>145</v>
      </c>
      <c r="C35" s="3">
        <v>1</v>
      </c>
      <c r="D35" s="3">
        <f>COUNTIF(Jadwal!$L$7:$L$60,B35)</f>
        <v>0</v>
      </c>
      <c r="E35" s="3">
        <f>COUNTIF(Jadwal!$L$62:$L$115,B35)</f>
        <v>0</v>
      </c>
      <c r="F35" s="3">
        <f>COUNTIF(Jadwal!$L$117:$L$170,B35)</f>
        <v>0</v>
      </c>
      <c r="G35" s="3">
        <f>COUNTIF(Jadwal!$L$172:$L$225,B35)</f>
        <v>0</v>
      </c>
      <c r="H35" s="3">
        <f>COUNTIF(Jadwal!$L$230:$L$283,B35)</f>
        <v>0</v>
      </c>
      <c r="I35" s="3">
        <f>COUNTIF(Jadwal!$L$285:$L$338,B35)</f>
        <v>0</v>
      </c>
      <c r="J35" s="3">
        <f>COUNTIF(Jadwal!$L$340:$L$393,B35)</f>
        <v>0</v>
      </c>
      <c r="K35" s="3">
        <f>COUNTIF(Jadwal!$L$395:$L$448,B35)</f>
        <v>0</v>
      </c>
      <c r="L35" s="3"/>
      <c r="M35" s="3"/>
      <c r="N35" s="3">
        <f>COUNTIF(Jadwal!$V$7:$V$60,B35)</f>
        <v>0</v>
      </c>
      <c r="O35" s="3">
        <f>COUNTIF(Jadwal!$V$62:$V$115,B35)</f>
        <v>0</v>
      </c>
      <c r="P35" s="3">
        <f>COUNTIF(Jadwal!$V$117:$V$170,B35)</f>
        <v>0</v>
      </c>
      <c r="Q35" s="3">
        <f>COUNTIF(Jadwal!$V$172:$V$225,B35)</f>
        <v>0</v>
      </c>
      <c r="R35" s="3">
        <f>COUNTIF(Jadwal!$V$230:$V$283,B35)</f>
        <v>0</v>
      </c>
      <c r="S35" s="3">
        <f>COUNTIF(Jadwal!$V$285:$V$338,B35)</f>
        <v>1</v>
      </c>
      <c r="T35" s="3">
        <f>COUNTIF(Jadwal!$V$340:$V$393,B35)</f>
        <v>1</v>
      </c>
      <c r="U35" s="3">
        <f>COUNTIF(Jadwal!$V$395:$V$448,B35)</f>
        <v>1</v>
      </c>
      <c r="V35" s="3"/>
      <c r="W35" s="3"/>
      <c r="X35" s="3">
        <f>COUNTIF(Jadwal!$AF$7:$AF$60,B35)</f>
        <v>0</v>
      </c>
      <c r="Y35" s="3">
        <f>COUNTIF(Jadwal!$AF$62:$AF$115,B35)</f>
        <v>1</v>
      </c>
      <c r="Z35" s="3">
        <f>COUNTIF(Jadwal!$AF$117:$AF$170,B35)</f>
        <v>1</v>
      </c>
      <c r="AA35" s="3">
        <f>COUNTIF(Jadwal!$AF$172:$AF$225,B35)</f>
        <v>1</v>
      </c>
      <c r="AB35" s="3">
        <f>COUNTIF(Jadwal!$AF$230:$AF$283,B35)</f>
        <v>1</v>
      </c>
      <c r="AC35" s="3">
        <f>COUNTIF(Jadwal!$AF$285:$AF$338,B35)</f>
        <v>1</v>
      </c>
      <c r="AD35" s="3">
        <f>COUNTIF(Jadwal!$AF$340:$AF$393,B35)</f>
        <v>0</v>
      </c>
      <c r="AE35" s="3">
        <f>COUNTIF(Jadwal!$AF$395:$AF$448,B35)</f>
        <v>0</v>
      </c>
      <c r="AF35" s="3"/>
      <c r="AG35" s="3"/>
      <c r="AH35" s="3">
        <f>COUNTIF(Jadwal!$AP$7:$AP$60,B35)</f>
        <v>1</v>
      </c>
      <c r="AI35" s="3">
        <f>COUNTIF(Jadwal!$AP$62:$AP$115,B35)</f>
        <v>1</v>
      </c>
      <c r="AJ35" s="3">
        <f>COUNTIF(Jadwal!$AP$117:$AP$170,B35)</f>
        <v>0</v>
      </c>
      <c r="AK35" s="3">
        <f>COUNTIF(Jadwal!$AP$172:$AP$225,B35)</f>
        <v>0</v>
      </c>
      <c r="AL35" s="3">
        <f>COUNTIF(Jadwal!$AP$230:$AP$283,B35)</f>
        <v>0</v>
      </c>
      <c r="AM35" s="3">
        <f>COUNTIF(Jadwal!$AP$285:$AP$338,B35)</f>
        <v>0</v>
      </c>
      <c r="AN35" s="3">
        <f>COUNTIF(Jadwal!$AP$340:$AP$393,B35)</f>
        <v>0</v>
      </c>
      <c r="AO35" s="3">
        <f>COUNTIF(Jadwal!$AP$395:$AP$448,B35)</f>
        <v>0</v>
      </c>
      <c r="AP35" s="3"/>
      <c r="AQ35" s="3"/>
      <c r="AR35" s="3">
        <f>COUNTIF(Jadwal!$AZ$7:$AZ$60,B35)</f>
        <v>1</v>
      </c>
      <c r="AS35" s="3">
        <f>COUNTIF(Jadwal!$AZ$62:$AZ$115,B35)</f>
        <v>1</v>
      </c>
      <c r="AT35" s="3">
        <f>COUNTIF(Jadwal!$AZ$117:$AZ$170,B35)</f>
        <v>1</v>
      </c>
      <c r="AU35" s="3">
        <f>COUNTIF(Jadwal!$AZ$172:$AZ$225,B35)</f>
        <v>1</v>
      </c>
      <c r="AV35" s="3">
        <f>COUNTIF(Jadwal!$AZ$230:$AZ$283,B35)</f>
        <v>1</v>
      </c>
      <c r="AW35" s="3">
        <f>COUNTIF(Jadwal!$AZ$285:$AZ$338,B35)</f>
        <v>1</v>
      </c>
      <c r="AX35" s="3">
        <f>COUNTIF(Jadwal!$AZ$340:$AZ$393,B35)</f>
        <v>1</v>
      </c>
      <c r="AY35" s="3">
        <f>COUNTIF(Jadwal!$AZ$395:$AZ$448,B35)</f>
        <v>0</v>
      </c>
      <c r="AZ35" s="1"/>
    </row>
    <row r="36" spans="1:52" ht="12.75" customHeight="1">
      <c r="A36" s="65" t="s">
        <v>32</v>
      </c>
      <c r="B36" s="1" t="s">
        <v>149</v>
      </c>
      <c r="C36" s="3">
        <v>1</v>
      </c>
      <c r="D36" s="3">
        <f>COUNTIF(Jadwal!$L$7:$L$60,B36)</f>
        <v>0</v>
      </c>
      <c r="E36" s="3">
        <f>COUNTIF(Jadwal!$L$62:$L$115,B36)</f>
        <v>0</v>
      </c>
      <c r="F36" s="3">
        <f>COUNTIF(Jadwal!$L$117:$L$170,B36)</f>
        <v>0</v>
      </c>
      <c r="G36" s="3">
        <f>COUNTIF(Jadwal!$L$172:$L$225,B36)</f>
        <v>0</v>
      </c>
      <c r="H36" s="3">
        <f>COUNTIF(Jadwal!$L$230:$L$283,B36)</f>
        <v>0</v>
      </c>
      <c r="I36" s="3">
        <f>COUNTIF(Jadwal!$L$285:$L$338,B36)</f>
        <v>0</v>
      </c>
      <c r="J36" s="3">
        <f>COUNTIF(Jadwal!$L$340:$L$393,B36)</f>
        <v>1</v>
      </c>
      <c r="K36" s="3">
        <f>COUNTIF(Jadwal!$L$395:$L$448,B36)</f>
        <v>1</v>
      </c>
      <c r="L36" s="3"/>
      <c r="M36" s="3"/>
      <c r="N36" s="3">
        <f>COUNTIF(Jadwal!$V$7:$V$60,B36)</f>
        <v>0</v>
      </c>
      <c r="O36" s="3">
        <f>COUNTIF(Jadwal!$V$62:$V$115,B36)</f>
        <v>0</v>
      </c>
      <c r="P36" s="3">
        <f>COUNTIF(Jadwal!$V$117:$V$170,B36)</f>
        <v>0</v>
      </c>
      <c r="Q36" s="3">
        <f>COUNTIF(Jadwal!$V$172:$V$225,B36)</f>
        <v>0</v>
      </c>
      <c r="R36" s="3">
        <f>COUNTIF(Jadwal!$V$230:$V$283,B36)</f>
        <v>0</v>
      </c>
      <c r="S36" s="3">
        <f>COUNTIF(Jadwal!$V$285:$V$338,B36)</f>
        <v>0</v>
      </c>
      <c r="T36" s="3">
        <f>COUNTIF(Jadwal!$V$340:$V$393,B36)</f>
        <v>0</v>
      </c>
      <c r="U36" s="3">
        <f>COUNTIF(Jadwal!$V$395:$V$448,B36)</f>
        <v>0</v>
      </c>
      <c r="V36" s="3"/>
      <c r="W36" s="3"/>
      <c r="X36" s="3">
        <f>COUNTIF(Jadwal!$AF$7:$AF$60,B36)</f>
        <v>0</v>
      </c>
      <c r="Y36" s="3">
        <f>COUNTIF(Jadwal!$AF$62:$AF$115,B36)</f>
        <v>1</v>
      </c>
      <c r="Z36" s="3">
        <f>COUNTIF(Jadwal!$AF$117:$AF$170,B36)</f>
        <v>1</v>
      </c>
      <c r="AA36" s="3">
        <f>COUNTIF(Jadwal!$AF$172:$AF$225,B36)</f>
        <v>1</v>
      </c>
      <c r="AB36" s="3">
        <f>COUNTIF(Jadwal!$AF$230:$AF$283,B36)</f>
        <v>0</v>
      </c>
      <c r="AC36" s="3">
        <f>COUNTIF(Jadwal!$AF$285:$AF$338,B36)</f>
        <v>0</v>
      </c>
      <c r="AD36" s="3">
        <f>COUNTIF(Jadwal!$AF$340:$AF$393,B36)</f>
        <v>1</v>
      </c>
      <c r="AE36" s="3">
        <f>COUNTIF(Jadwal!$AF$395:$AF$448,B36)</f>
        <v>1</v>
      </c>
      <c r="AF36" s="3"/>
      <c r="AG36" s="3"/>
      <c r="AH36" s="3">
        <f>COUNTIF(Jadwal!$AP$7:$AP$60,B36)</f>
        <v>0</v>
      </c>
      <c r="AI36" s="3">
        <f>COUNTIF(Jadwal!$AP$62:$AP$115,B36)</f>
        <v>1</v>
      </c>
      <c r="AJ36" s="3">
        <f>COUNTIF(Jadwal!$AP$117:$AP$170,B36)</f>
        <v>1</v>
      </c>
      <c r="AK36" s="3">
        <f>COUNTIF(Jadwal!$AP$172:$AP$225,B36)</f>
        <v>0</v>
      </c>
      <c r="AL36" s="3">
        <f>COUNTIF(Jadwal!$AP$230:$AP$283,B36)</f>
        <v>0</v>
      </c>
      <c r="AM36" s="3">
        <f>COUNTIF(Jadwal!$AP$285:$AP$338,B36)</f>
        <v>0</v>
      </c>
      <c r="AN36" s="3">
        <f>COUNTIF(Jadwal!$AP$340:$AP$393,B36)</f>
        <v>0</v>
      </c>
      <c r="AO36" s="3">
        <f>COUNTIF(Jadwal!$AP$395:$AP$448,B36)</f>
        <v>0</v>
      </c>
      <c r="AP36" s="3"/>
      <c r="AQ36" s="3"/>
      <c r="AR36" s="3">
        <f>COUNTIF(Jadwal!$AZ$7:$AZ$60,B36)</f>
        <v>1</v>
      </c>
      <c r="AS36" s="3">
        <f>COUNTIF(Jadwal!$AZ$62:$AZ$115,B36)</f>
        <v>1</v>
      </c>
      <c r="AT36" s="3">
        <f>COUNTIF(Jadwal!$AZ$117:$AZ$170,B36)</f>
        <v>1</v>
      </c>
      <c r="AU36" s="3">
        <f>COUNTIF(Jadwal!$AZ$172:$AZ$225,B36)</f>
        <v>1</v>
      </c>
      <c r="AV36" s="3">
        <f>COUNTIF(Jadwal!$AZ$230:$AZ$283,B36)</f>
        <v>1</v>
      </c>
      <c r="AW36" s="3">
        <f>COUNTIF(Jadwal!$AZ$285:$AZ$338,B36)</f>
        <v>1</v>
      </c>
      <c r="AX36" s="3">
        <f>COUNTIF(Jadwal!$AZ$340:$AZ$393,B36)</f>
        <v>1</v>
      </c>
      <c r="AY36" s="3">
        <f>COUNTIF(Jadwal!$AZ$395:$AZ$448,B36)</f>
        <v>1</v>
      </c>
      <c r="AZ36" s="1"/>
    </row>
    <row r="37" spans="1:52" ht="12.75" customHeight="1">
      <c r="A37" s="65" t="s">
        <v>32</v>
      </c>
      <c r="B37" s="19" t="s">
        <v>160</v>
      </c>
      <c r="C37" s="3">
        <v>1</v>
      </c>
      <c r="D37" s="3">
        <f>COUNTIF(Jadwal!$L$7:$L$60,B37)</f>
        <v>0</v>
      </c>
      <c r="E37" s="3">
        <f>COUNTIF(Jadwal!$L$62:$L$115,B37)</f>
        <v>0</v>
      </c>
      <c r="F37" s="3">
        <f>COUNTIF(Jadwal!$L$117:$L$170,B37)</f>
        <v>0</v>
      </c>
      <c r="G37" s="3">
        <f>COUNTIF(Jadwal!$L$172:$L$225,B37)</f>
        <v>0</v>
      </c>
      <c r="H37" s="3">
        <f>COUNTIF(Jadwal!$L$230:$L$283,B37)</f>
        <v>1</v>
      </c>
      <c r="I37" s="3">
        <f>COUNTIF(Jadwal!$L$285:$L$338,B37)</f>
        <v>1</v>
      </c>
      <c r="J37" s="3">
        <f>COUNTIF(Jadwal!$L$340:$L$393,B37)</f>
        <v>0</v>
      </c>
      <c r="K37" s="3">
        <f>COUNTIF(Jadwal!$L$395:$L$448,B37)</f>
        <v>0</v>
      </c>
      <c r="L37" s="3"/>
      <c r="M37" s="3"/>
      <c r="N37" s="3">
        <f>COUNTIF(Jadwal!$V$7:$V$60,B37)</f>
        <v>0</v>
      </c>
      <c r="O37" s="3">
        <f>COUNTIF(Jadwal!$V$62:$V$115,B37)</f>
        <v>0</v>
      </c>
      <c r="P37" s="3">
        <f>COUNTIF(Jadwal!$V$117:$V$170,B37)</f>
        <v>0</v>
      </c>
      <c r="Q37" s="3">
        <f>COUNTIF(Jadwal!$V$172:$V$225,B37)</f>
        <v>0</v>
      </c>
      <c r="R37" s="3">
        <f>COUNTIF(Jadwal!$V$230:$V$283,B37)</f>
        <v>0</v>
      </c>
      <c r="S37" s="3">
        <f>COUNTIF(Jadwal!$V$285:$V$338,B37)</f>
        <v>1</v>
      </c>
      <c r="T37" s="3">
        <f>COUNTIF(Jadwal!$V$340:$V$393,B37)</f>
        <v>1</v>
      </c>
      <c r="U37" s="3">
        <f>COUNTIF(Jadwal!$V$395:$V$448,B37)</f>
        <v>1</v>
      </c>
      <c r="V37" s="3"/>
      <c r="W37" s="3"/>
      <c r="X37" s="3">
        <f>COUNTIF(Jadwal!$AF$7:$AF$60,B37)</f>
        <v>0</v>
      </c>
      <c r="Y37" s="3">
        <f>COUNTIF(Jadwal!$AF$62:$AF$115,B37)</f>
        <v>1</v>
      </c>
      <c r="Z37" s="3">
        <f>COUNTIF(Jadwal!$AF$117:$AF$170,B37)</f>
        <v>1</v>
      </c>
      <c r="AA37" s="3">
        <f>COUNTIF(Jadwal!$AF$172:$AF$225,B37)</f>
        <v>1</v>
      </c>
      <c r="AB37" s="3">
        <f>COUNTIF(Jadwal!$AF$230:$AF$283,B37)</f>
        <v>1</v>
      </c>
      <c r="AC37" s="3">
        <f>COUNTIF(Jadwal!$AF$285:$AF$338,B37)</f>
        <v>1</v>
      </c>
      <c r="AD37" s="3">
        <f>COUNTIF(Jadwal!$AF$340:$AF$393,B37)</f>
        <v>1</v>
      </c>
      <c r="AE37" s="3">
        <f>COUNTIF(Jadwal!$AF$395:$AF$448,B37)</f>
        <v>1</v>
      </c>
      <c r="AF37" s="3"/>
      <c r="AG37" s="3"/>
      <c r="AH37" s="3">
        <f>COUNTIF(Jadwal!$AP$7:$AP$60,B37)</f>
        <v>0</v>
      </c>
      <c r="AI37" s="3">
        <f>COUNTIF(Jadwal!$AP$62:$AP$115,B37)</f>
        <v>0</v>
      </c>
      <c r="AJ37" s="3">
        <f>COUNTIF(Jadwal!$AP$117:$AP$170,B37)</f>
        <v>0</v>
      </c>
      <c r="AK37" s="3">
        <f>COUNTIF(Jadwal!$AP$172:$AP$225,B37)</f>
        <v>0</v>
      </c>
      <c r="AL37" s="3">
        <f>COUNTIF(Jadwal!$AP$230:$AP$283,B37)</f>
        <v>0</v>
      </c>
      <c r="AM37" s="3">
        <f>COUNTIF(Jadwal!$AP$285:$AP$338,B37)</f>
        <v>0</v>
      </c>
      <c r="AN37" s="3">
        <f>COUNTIF(Jadwal!$AP$340:$AP$393,B37)</f>
        <v>0</v>
      </c>
      <c r="AO37" s="3">
        <f>COUNTIF(Jadwal!$AP$395:$AP$448,B37)</f>
        <v>0</v>
      </c>
      <c r="AP37" s="3"/>
      <c r="AQ37" s="3"/>
      <c r="AR37" s="3">
        <f>COUNTIF(Jadwal!$AZ$7:$AZ$60,B37)</f>
        <v>0</v>
      </c>
      <c r="AS37" s="3">
        <f>COUNTIF(Jadwal!$AZ$62:$AZ$115,B37)</f>
        <v>0</v>
      </c>
      <c r="AT37" s="3">
        <f>COUNTIF(Jadwal!$AZ$117:$AZ$170,B37)</f>
        <v>0</v>
      </c>
      <c r="AU37" s="3">
        <f>COUNTIF(Jadwal!$AZ$172:$AZ$225,B37)</f>
        <v>0</v>
      </c>
      <c r="AV37" s="3">
        <f>COUNTIF(Jadwal!$AZ$230:$AZ$283,B37)</f>
        <v>0</v>
      </c>
      <c r="AW37" s="3">
        <f>COUNTIF(Jadwal!$AZ$285:$AZ$338,B37)</f>
        <v>0</v>
      </c>
      <c r="AX37" s="3">
        <f>COUNTIF(Jadwal!$AZ$340:$AZ$393,B37)</f>
        <v>0</v>
      </c>
      <c r="AY37" s="3">
        <f>COUNTIF(Jadwal!$AZ$395:$AZ$448,B37)</f>
        <v>0</v>
      </c>
      <c r="AZ37" s="1"/>
    </row>
    <row r="38" spans="1:52" ht="12.75" customHeight="1">
      <c r="A38" s="65" t="s">
        <v>32</v>
      </c>
      <c r="B38" s="19" t="s">
        <v>161</v>
      </c>
      <c r="C38" s="3">
        <v>1</v>
      </c>
      <c r="D38" s="3">
        <f>COUNTIF(Jadwal!$L$7:$L$60,B38)</f>
        <v>0</v>
      </c>
      <c r="E38" s="3">
        <f>COUNTIF(Jadwal!$L$62:$L$115,B38)</f>
        <v>0</v>
      </c>
      <c r="F38" s="3">
        <f>COUNTIF(Jadwal!$L$117:$L$170,B38)</f>
        <v>0</v>
      </c>
      <c r="G38" s="3">
        <f>COUNTIF(Jadwal!$L$172:$L$225,B38)</f>
        <v>0</v>
      </c>
      <c r="H38" s="3">
        <f>COUNTIF(Jadwal!$L$230:$L$283,B38)</f>
        <v>0</v>
      </c>
      <c r="I38" s="3">
        <f>COUNTIF(Jadwal!$L$285:$L$338,B38)</f>
        <v>0</v>
      </c>
      <c r="J38" s="3">
        <f>COUNTIF(Jadwal!$L$340:$L$393,B38)</f>
        <v>0</v>
      </c>
      <c r="K38" s="3">
        <f>COUNTIF(Jadwal!$L$395:$L$448,B38)</f>
        <v>0</v>
      </c>
      <c r="L38" s="3"/>
      <c r="M38" s="3"/>
      <c r="N38" s="3">
        <f>COUNTIF(Jadwal!$V$7:$V$60,B38)</f>
        <v>0</v>
      </c>
      <c r="O38" s="3">
        <f>COUNTIF(Jadwal!$V$62:$V$115,B38)</f>
        <v>0</v>
      </c>
      <c r="P38" s="3">
        <f>COUNTIF(Jadwal!$V$117:$V$170,B38)</f>
        <v>0</v>
      </c>
      <c r="Q38" s="3">
        <f>COUNTIF(Jadwal!$V$172:$V$225,B38)</f>
        <v>0</v>
      </c>
      <c r="R38" s="3">
        <f>COUNTIF(Jadwal!$V$230:$V$283,B38)</f>
        <v>0</v>
      </c>
      <c r="S38" s="3">
        <f>COUNTIF(Jadwal!$V$285:$V$338,B38)</f>
        <v>0</v>
      </c>
      <c r="T38" s="3">
        <f>COUNTIF(Jadwal!$V$340:$V$393,B38)</f>
        <v>0</v>
      </c>
      <c r="U38" s="3">
        <f>COUNTIF(Jadwal!$V$395:$V$448,B38)</f>
        <v>0</v>
      </c>
      <c r="V38" s="3"/>
      <c r="W38" s="3"/>
      <c r="X38" s="3">
        <f>COUNTIF(Jadwal!$AF$7:$AF$60,B38)</f>
        <v>0</v>
      </c>
      <c r="Y38" s="3">
        <f>COUNTIF(Jadwal!$AF$62:$AF$115,B38)</f>
        <v>0</v>
      </c>
      <c r="Z38" s="3">
        <f>COUNTIF(Jadwal!$AF$117:$AF$170,B38)</f>
        <v>0</v>
      </c>
      <c r="AA38" s="3">
        <f>COUNTIF(Jadwal!$AF$172:$AF$225,B38)</f>
        <v>0</v>
      </c>
      <c r="AB38" s="3">
        <f>COUNTIF(Jadwal!$AF$230:$AF$283,B38)</f>
        <v>0</v>
      </c>
      <c r="AC38" s="3">
        <f>COUNTIF(Jadwal!$AF$285:$AF$338,B38)</f>
        <v>0</v>
      </c>
      <c r="AD38" s="3">
        <f>COUNTIF(Jadwal!$AF$340:$AF$393,B38)</f>
        <v>0</v>
      </c>
      <c r="AE38" s="3">
        <f>COUNTIF(Jadwal!$AF$395:$AF$448,B38)</f>
        <v>0</v>
      </c>
      <c r="AF38" s="3"/>
      <c r="AG38" s="3"/>
      <c r="AH38" s="3">
        <f>COUNTIF(Jadwal!$AP$7:$AP$60,B38)</f>
        <v>0</v>
      </c>
      <c r="AI38" s="3">
        <f>COUNTIF(Jadwal!$AP$62:$AP$115,B38)</f>
        <v>0</v>
      </c>
      <c r="AJ38" s="3">
        <f>COUNTIF(Jadwal!$AP$117:$AP$170,B38)</f>
        <v>0</v>
      </c>
      <c r="AK38" s="3">
        <f>COUNTIF(Jadwal!$AP$172:$AP$225,B38)</f>
        <v>0</v>
      </c>
      <c r="AL38" s="3">
        <f>COUNTIF(Jadwal!$AP$230:$AP$283,B38)</f>
        <v>0</v>
      </c>
      <c r="AM38" s="3">
        <f>COUNTIF(Jadwal!$AP$285:$AP$338,B38)</f>
        <v>0</v>
      </c>
      <c r="AN38" s="3">
        <f>COUNTIF(Jadwal!$AP$340:$AP$393,B38)</f>
        <v>0</v>
      </c>
      <c r="AO38" s="3">
        <f>COUNTIF(Jadwal!$AP$395:$AP$448,B38)</f>
        <v>0</v>
      </c>
      <c r="AP38" s="3"/>
      <c r="AQ38" s="3"/>
      <c r="AR38" s="3">
        <f>COUNTIF(Jadwal!$AZ$7:$AZ$60,B38)</f>
        <v>0</v>
      </c>
      <c r="AS38" s="3">
        <f>COUNTIF(Jadwal!$AZ$62:$AZ$115,B38)</f>
        <v>0</v>
      </c>
      <c r="AT38" s="3">
        <f>COUNTIF(Jadwal!$AZ$117:$AZ$170,B38)</f>
        <v>0</v>
      </c>
      <c r="AU38" s="3">
        <f>COUNTIF(Jadwal!$AZ$172:$AZ$225,B38)</f>
        <v>0</v>
      </c>
      <c r="AV38" s="3">
        <f>COUNTIF(Jadwal!$AZ$230:$AZ$283,B38)</f>
        <v>0</v>
      </c>
      <c r="AW38" s="3">
        <f>COUNTIF(Jadwal!$AZ$285:$AZ$338,B38)</f>
        <v>0</v>
      </c>
      <c r="AX38" s="3">
        <f>COUNTIF(Jadwal!$AZ$340:$AZ$393,B38)</f>
        <v>0</v>
      </c>
      <c r="AY38" s="3">
        <f>COUNTIF(Jadwal!$AZ$395:$AZ$448,B38)</f>
        <v>0</v>
      </c>
      <c r="AZ38" s="1"/>
    </row>
    <row r="39" spans="1:52" ht="12.75" customHeight="1">
      <c r="A39" s="65" t="s">
        <v>32</v>
      </c>
      <c r="B39" s="19" t="s">
        <v>164</v>
      </c>
      <c r="C39" s="3">
        <v>1</v>
      </c>
      <c r="D39" s="3">
        <f>COUNTIF(Jadwal!$L$7:$L$60,B39)</f>
        <v>0</v>
      </c>
      <c r="E39" s="3">
        <f>COUNTIF(Jadwal!$L$62:$L$115,B39)</f>
        <v>0</v>
      </c>
      <c r="F39" s="3">
        <f>COUNTIF(Jadwal!$L$117:$L$170,B39)</f>
        <v>0</v>
      </c>
      <c r="G39" s="3">
        <f>COUNTIF(Jadwal!$L$172:$L$225,B39)</f>
        <v>0</v>
      </c>
      <c r="H39" s="3">
        <f>COUNTIF(Jadwal!$L$230:$L$283,B39)</f>
        <v>0</v>
      </c>
      <c r="I39" s="3">
        <f>COUNTIF(Jadwal!$L$285:$L$338,B39)</f>
        <v>0</v>
      </c>
      <c r="J39" s="3">
        <f>COUNTIF(Jadwal!$L$340:$L$393,B39)</f>
        <v>0</v>
      </c>
      <c r="K39" s="3">
        <f>COUNTIF(Jadwal!$L$395:$L$448,B39)</f>
        <v>0</v>
      </c>
      <c r="L39" s="3"/>
      <c r="M39" s="3"/>
      <c r="N39" s="3">
        <f>COUNTIF(Jadwal!$V$7:$V$60,B39)</f>
        <v>0</v>
      </c>
      <c r="O39" s="3">
        <f>COUNTIF(Jadwal!$V$62:$V$115,B39)</f>
        <v>0</v>
      </c>
      <c r="P39" s="3">
        <f>COUNTIF(Jadwal!$V$117:$V$170,B39)</f>
        <v>0</v>
      </c>
      <c r="Q39" s="3">
        <f>COUNTIF(Jadwal!$V$172:$V$225,B39)</f>
        <v>0</v>
      </c>
      <c r="R39" s="3">
        <f>COUNTIF(Jadwal!$V$230:$V$283,B39)</f>
        <v>0</v>
      </c>
      <c r="S39" s="3">
        <f>COUNTIF(Jadwal!$V$285:$V$338,B39)</f>
        <v>0</v>
      </c>
      <c r="T39" s="3">
        <f>COUNTIF(Jadwal!$V$340:$V$393,B39)</f>
        <v>0</v>
      </c>
      <c r="U39" s="3">
        <f>COUNTIF(Jadwal!$V$395:$V$448,B39)</f>
        <v>0</v>
      </c>
      <c r="V39" s="3"/>
      <c r="W39" s="3"/>
      <c r="X39" s="3">
        <f>COUNTIF(Jadwal!$AF$7:$AF$60,B39)</f>
        <v>0</v>
      </c>
      <c r="Y39" s="3">
        <f>COUNTIF(Jadwal!$AF$62:$AF$115,B39)</f>
        <v>0</v>
      </c>
      <c r="Z39" s="3">
        <f>COUNTIF(Jadwal!$AF$117:$AF$170,B39)</f>
        <v>0</v>
      </c>
      <c r="AA39" s="3">
        <f>COUNTIF(Jadwal!$AF$172:$AF$225,B39)</f>
        <v>0</v>
      </c>
      <c r="AB39" s="3">
        <f>COUNTIF(Jadwal!$AF$230:$AF$283,B39)</f>
        <v>0</v>
      </c>
      <c r="AC39" s="3">
        <f>COUNTIF(Jadwal!$AF$285:$AF$338,B39)</f>
        <v>0</v>
      </c>
      <c r="AD39" s="3">
        <f>COUNTIF(Jadwal!$AF$340:$AF$393,B39)</f>
        <v>0</v>
      </c>
      <c r="AE39" s="3">
        <f>COUNTIF(Jadwal!$AF$395:$AF$448,B39)</f>
        <v>0</v>
      </c>
      <c r="AF39" s="3"/>
      <c r="AG39" s="3"/>
      <c r="AH39" s="3">
        <f>COUNTIF(Jadwal!$AP$7:$AP$60,B39)</f>
        <v>0</v>
      </c>
      <c r="AI39" s="3">
        <f>COUNTIF(Jadwal!$AP$62:$AP$115,B39)</f>
        <v>0</v>
      </c>
      <c r="AJ39" s="3">
        <f>COUNTIF(Jadwal!$AP$117:$AP$170,B39)</f>
        <v>0</v>
      </c>
      <c r="AK39" s="3">
        <f>COUNTIF(Jadwal!$AP$172:$AP$225,B39)</f>
        <v>0</v>
      </c>
      <c r="AL39" s="3">
        <f>COUNTIF(Jadwal!$AP$230:$AP$283,B39)</f>
        <v>0</v>
      </c>
      <c r="AM39" s="3">
        <f>COUNTIF(Jadwal!$AP$285:$AP$338,B39)</f>
        <v>0</v>
      </c>
      <c r="AN39" s="3">
        <f>COUNTIF(Jadwal!$AP$340:$AP$393,B39)</f>
        <v>0</v>
      </c>
      <c r="AO39" s="3">
        <f>COUNTIF(Jadwal!$AP$395:$AP$448,B39)</f>
        <v>0</v>
      </c>
      <c r="AP39" s="3"/>
      <c r="AQ39" s="3"/>
      <c r="AR39" s="3">
        <f>COUNTIF(Jadwal!$AZ$7:$AZ$60,B39)</f>
        <v>0</v>
      </c>
      <c r="AS39" s="3">
        <f>COUNTIF(Jadwal!$AZ$62:$AZ$115,B39)</f>
        <v>0</v>
      </c>
      <c r="AT39" s="3">
        <f>COUNTIF(Jadwal!$AZ$117:$AZ$170,B39)</f>
        <v>0</v>
      </c>
      <c r="AU39" s="3">
        <f>COUNTIF(Jadwal!$AZ$172:$AZ$225,B39)</f>
        <v>0</v>
      </c>
      <c r="AV39" s="3">
        <f>COUNTIF(Jadwal!$AZ$230:$AZ$283,B39)</f>
        <v>0</v>
      </c>
      <c r="AW39" s="3">
        <f>COUNTIF(Jadwal!$AZ$285:$AZ$338,B39)</f>
        <v>0</v>
      </c>
      <c r="AX39" s="3">
        <f>COUNTIF(Jadwal!$AZ$340:$AZ$393,B39)</f>
        <v>0</v>
      </c>
      <c r="AY39" s="3">
        <f>COUNTIF(Jadwal!$AZ$395:$AZ$448,B39)</f>
        <v>0</v>
      </c>
      <c r="AZ39" s="1"/>
    </row>
    <row r="40" spans="1:52" ht="12.75" customHeight="1">
      <c r="A40" s="65" t="s">
        <v>32</v>
      </c>
      <c r="B40" s="19" t="s">
        <v>166</v>
      </c>
      <c r="C40" s="3">
        <v>1</v>
      </c>
      <c r="D40" s="3">
        <f>COUNTIF(Jadwal!$L$7:$L$60,B40)</f>
        <v>0</v>
      </c>
      <c r="E40" s="3">
        <f>COUNTIF(Jadwal!$L$62:$L$115,B40)</f>
        <v>0</v>
      </c>
      <c r="F40" s="3">
        <f>COUNTIF(Jadwal!$L$117:$L$170,B40)</f>
        <v>0</v>
      </c>
      <c r="G40" s="3">
        <f>COUNTIF(Jadwal!$L$172:$L$225,B40)</f>
        <v>0</v>
      </c>
      <c r="H40" s="3">
        <f>COUNTIF(Jadwal!$L$230:$L$283,B40)</f>
        <v>0</v>
      </c>
      <c r="I40" s="3">
        <f>COUNTIF(Jadwal!$L$285:$L$338,B40)</f>
        <v>0</v>
      </c>
      <c r="J40" s="3">
        <f>COUNTIF(Jadwal!$L$340:$L$393,B40)</f>
        <v>0</v>
      </c>
      <c r="K40" s="3">
        <f>COUNTIF(Jadwal!$L$395:$L$448,B40)</f>
        <v>0</v>
      </c>
      <c r="L40" s="3"/>
      <c r="M40" s="3"/>
      <c r="N40" s="3">
        <f>COUNTIF(Jadwal!$V$7:$V$60,B40)</f>
        <v>0</v>
      </c>
      <c r="O40" s="3">
        <f>COUNTIF(Jadwal!$V$62:$V$115,B40)</f>
        <v>0</v>
      </c>
      <c r="P40" s="3">
        <f>COUNTIF(Jadwal!$V$117:$V$170,B40)</f>
        <v>0</v>
      </c>
      <c r="Q40" s="3">
        <f>COUNTIF(Jadwal!$V$172:$V$225,B40)</f>
        <v>0</v>
      </c>
      <c r="R40" s="3">
        <f>COUNTIF(Jadwal!$V$230:$V$283,B40)</f>
        <v>0</v>
      </c>
      <c r="S40" s="3">
        <f>COUNTIF(Jadwal!$V$285:$V$338,B40)</f>
        <v>0</v>
      </c>
      <c r="T40" s="3">
        <f>COUNTIF(Jadwal!$V$340:$V$393,B40)</f>
        <v>0</v>
      </c>
      <c r="U40" s="3">
        <f>COUNTIF(Jadwal!$V$395:$V$448,B40)</f>
        <v>0</v>
      </c>
      <c r="V40" s="3"/>
      <c r="W40" s="3"/>
      <c r="X40" s="3">
        <f>COUNTIF(Jadwal!$AF$7:$AF$60,B40)</f>
        <v>0</v>
      </c>
      <c r="Y40" s="3">
        <f>COUNTIF(Jadwal!$AF$62:$AF$115,B40)</f>
        <v>0</v>
      </c>
      <c r="Z40" s="3">
        <f>COUNTIF(Jadwal!$AF$117:$AF$170,B40)</f>
        <v>0</v>
      </c>
      <c r="AA40" s="3">
        <f>COUNTIF(Jadwal!$AF$172:$AF$225,B40)</f>
        <v>0</v>
      </c>
      <c r="AB40" s="3">
        <f>COUNTIF(Jadwal!$AF$230:$AF$283,B40)</f>
        <v>0</v>
      </c>
      <c r="AC40" s="3">
        <f>COUNTIF(Jadwal!$AF$285:$AF$338,B40)</f>
        <v>0</v>
      </c>
      <c r="AD40" s="3">
        <f>COUNTIF(Jadwal!$AF$340:$AF$393,B40)</f>
        <v>0</v>
      </c>
      <c r="AE40" s="3">
        <f>COUNTIF(Jadwal!$AF$395:$AF$448,B40)</f>
        <v>0</v>
      </c>
      <c r="AF40" s="3"/>
      <c r="AG40" s="3"/>
      <c r="AH40" s="3">
        <f>COUNTIF(Jadwal!$AP$7:$AP$60,B40)</f>
        <v>0</v>
      </c>
      <c r="AI40" s="3">
        <f>COUNTIF(Jadwal!$AP$62:$AP$115,B40)</f>
        <v>0</v>
      </c>
      <c r="AJ40" s="3">
        <f>COUNTIF(Jadwal!$AP$117:$AP$170,B40)</f>
        <v>0</v>
      </c>
      <c r="AK40" s="3">
        <f>COUNTIF(Jadwal!$AP$172:$AP$225,B40)</f>
        <v>0</v>
      </c>
      <c r="AL40" s="3">
        <f>COUNTIF(Jadwal!$AP$230:$AP$283,B40)</f>
        <v>0</v>
      </c>
      <c r="AM40" s="3">
        <f>COUNTIF(Jadwal!$AP$285:$AP$338,B40)</f>
        <v>0</v>
      </c>
      <c r="AN40" s="3">
        <f>COUNTIF(Jadwal!$AP$340:$AP$393,B40)</f>
        <v>0</v>
      </c>
      <c r="AO40" s="3">
        <f>COUNTIF(Jadwal!$AP$395:$AP$448,B40)</f>
        <v>0</v>
      </c>
      <c r="AP40" s="3"/>
      <c r="AQ40" s="3"/>
      <c r="AR40" s="3">
        <f>COUNTIF(Jadwal!$AZ$7:$AZ$60,B40)</f>
        <v>0</v>
      </c>
      <c r="AS40" s="3">
        <f>COUNTIF(Jadwal!$AZ$62:$AZ$115,B40)</f>
        <v>0</v>
      </c>
      <c r="AT40" s="3">
        <f>COUNTIF(Jadwal!$AZ$117:$AZ$170,B40)</f>
        <v>0</v>
      </c>
      <c r="AU40" s="3">
        <f>COUNTIF(Jadwal!$AZ$172:$AZ$225,B40)</f>
        <v>0</v>
      </c>
      <c r="AV40" s="3">
        <f>COUNTIF(Jadwal!$AZ$230:$AZ$283,B40)</f>
        <v>0</v>
      </c>
      <c r="AW40" s="3">
        <f>COUNTIF(Jadwal!$AZ$285:$AZ$338,B40)</f>
        <v>0</v>
      </c>
      <c r="AX40" s="3">
        <f>COUNTIF(Jadwal!$AZ$340:$AZ$393,B40)</f>
        <v>0</v>
      </c>
      <c r="AY40" s="3">
        <f>COUNTIF(Jadwal!$AZ$395:$AZ$448,B40)</f>
        <v>0</v>
      </c>
      <c r="AZ40" s="1"/>
    </row>
    <row r="41" spans="1:52" ht="12.75" customHeight="1">
      <c r="A41" s="65" t="s">
        <v>32</v>
      </c>
      <c r="B41" s="19" t="s">
        <v>199</v>
      </c>
      <c r="C41" s="3">
        <v>2</v>
      </c>
      <c r="D41" s="3">
        <f>COUNTIF(Jadwal!$L$7:$L$60,B41)</f>
        <v>0</v>
      </c>
      <c r="E41" s="3">
        <f>COUNTIF(Jadwal!$L$62:$L$115,B41)</f>
        <v>0</v>
      </c>
      <c r="F41" s="3">
        <f>COUNTIF(Jadwal!$L$117:$L$170,B41)</f>
        <v>0</v>
      </c>
      <c r="G41" s="3">
        <f>COUNTIF(Jadwal!$L$172:$L$225,B41)</f>
        <v>0</v>
      </c>
      <c r="H41" s="3">
        <f>COUNTIF(Jadwal!$L$230:$L$283,B41)</f>
        <v>0</v>
      </c>
      <c r="I41" s="3">
        <f>COUNTIF(Jadwal!$L$285:$L$338,B41)</f>
        <v>0</v>
      </c>
      <c r="J41" s="3">
        <f>COUNTIF(Jadwal!$L$340:$L$393,B41)</f>
        <v>0</v>
      </c>
      <c r="K41" s="3">
        <f>COUNTIF(Jadwal!$L$395:$L$448,B41)</f>
        <v>0</v>
      </c>
      <c r="L41" s="3"/>
      <c r="M41" s="3"/>
      <c r="N41" s="3">
        <f>COUNTIF(Jadwal!$V$7:$V$60,B41)</f>
        <v>0</v>
      </c>
      <c r="O41" s="3">
        <f>COUNTIF(Jadwal!$V$62:$V$115,B41)</f>
        <v>0</v>
      </c>
      <c r="P41" s="3">
        <f>COUNTIF(Jadwal!$V$117:$V$170,B41)</f>
        <v>0</v>
      </c>
      <c r="Q41" s="3">
        <f>COUNTIF(Jadwal!$V$172:$V$225,B41)</f>
        <v>0</v>
      </c>
      <c r="R41" s="3">
        <f>COUNTIF(Jadwal!$V$230:$V$283,B41)</f>
        <v>0</v>
      </c>
      <c r="S41" s="3">
        <f>COUNTIF(Jadwal!$V$285:$V$338,B41)</f>
        <v>0</v>
      </c>
      <c r="T41" s="3">
        <f>COUNTIF(Jadwal!$V$340:$V$393,B41)</f>
        <v>0</v>
      </c>
      <c r="U41" s="3">
        <f>COUNTIF(Jadwal!$V$395:$V$448,B41)</f>
        <v>0</v>
      </c>
      <c r="V41" s="3"/>
      <c r="W41" s="3"/>
      <c r="X41" s="3">
        <f>COUNTIF(Jadwal!$AF$7:$AF$60,B41)</f>
        <v>1</v>
      </c>
      <c r="Y41" s="3">
        <f>COUNTIF(Jadwal!$AF$62:$AF$115,B41)</f>
        <v>1</v>
      </c>
      <c r="Z41" s="3">
        <f>COUNTIF(Jadwal!$AF$117:$AF$170,B41)</f>
        <v>0</v>
      </c>
      <c r="AA41" s="3">
        <f>COUNTIF(Jadwal!$AF$172:$AF$225,B41)</f>
        <v>0</v>
      </c>
      <c r="AB41" s="3">
        <f>COUNTIF(Jadwal!$AF$230:$AF$283,B41)</f>
        <v>0</v>
      </c>
      <c r="AC41" s="3">
        <f>COUNTIF(Jadwal!$AF$285:$AF$338,B41)</f>
        <v>0</v>
      </c>
      <c r="AD41" s="3">
        <f>COUNTIF(Jadwal!$AF$340:$AF$393,B41)</f>
        <v>0</v>
      </c>
      <c r="AE41" s="3">
        <f>COUNTIF(Jadwal!$AF$395:$AF$448,B41)</f>
        <v>0</v>
      </c>
      <c r="AF41" s="3"/>
      <c r="AG41" s="3"/>
      <c r="AH41" s="3">
        <f>COUNTIF(Jadwal!$AP$7:$AP$60,B41)</f>
        <v>1</v>
      </c>
      <c r="AI41" s="3">
        <f>COUNTIF(Jadwal!$AP$62:$AP$115,B41)</f>
        <v>1</v>
      </c>
      <c r="AJ41" s="3">
        <f>COUNTIF(Jadwal!$AP$117:$AP$170,B41)</f>
        <v>0</v>
      </c>
      <c r="AK41" s="3">
        <f>COUNTIF(Jadwal!$AP$172:$AP$225,B41)</f>
        <v>0</v>
      </c>
      <c r="AL41" s="3">
        <f>COUNTIF(Jadwal!$AP$230:$AP$283,B41)</f>
        <v>0</v>
      </c>
      <c r="AM41" s="3">
        <f>COUNTIF(Jadwal!$AP$285:$AP$338,B41)</f>
        <v>0</v>
      </c>
      <c r="AN41" s="3">
        <f>COUNTIF(Jadwal!$AP$340:$AP$393,B41)</f>
        <v>0</v>
      </c>
      <c r="AO41" s="3">
        <f>COUNTIF(Jadwal!$AP$395:$AP$448,B41)</f>
        <v>0</v>
      </c>
      <c r="AP41" s="3"/>
      <c r="AQ41" s="3"/>
      <c r="AR41" s="3">
        <f>COUNTIF(Jadwal!$AZ$7:$AZ$60,B41)</f>
        <v>0</v>
      </c>
      <c r="AS41" s="3">
        <f>COUNTIF(Jadwal!$AZ$62:$AZ$115,B41)</f>
        <v>0</v>
      </c>
      <c r="AT41" s="3">
        <f>COUNTIF(Jadwal!$AZ$117:$AZ$170,B41)</f>
        <v>0</v>
      </c>
      <c r="AU41" s="3">
        <f>COUNTIF(Jadwal!$AZ$172:$AZ$225,B41)</f>
        <v>0</v>
      </c>
      <c r="AV41" s="3">
        <f>COUNTIF(Jadwal!$AZ$230:$AZ$283,B41)</f>
        <v>2</v>
      </c>
      <c r="AW41" s="3">
        <f>COUNTIF(Jadwal!$AZ$285:$AZ$338,B41)</f>
        <v>2</v>
      </c>
      <c r="AX41" s="3">
        <f>COUNTIF(Jadwal!$AZ$340:$AZ$393,B41)</f>
        <v>0</v>
      </c>
      <c r="AY41" s="3">
        <f>COUNTIF(Jadwal!$AZ$395:$AZ$448,B41)</f>
        <v>0</v>
      </c>
      <c r="AZ41" s="1"/>
    </row>
    <row r="42" spans="1:52" ht="15.75" customHeight="1">
      <c r="A42" s="123" t="s">
        <v>32</v>
      </c>
      <c r="B42" s="123" t="s">
        <v>208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24"/>
    </row>
    <row r="43" spans="1:52" ht="15.75" customHeight="1">
      <c r="A43" s="123" t="s">
        <v>32</v>
      </c>
      <c r="B43" s="123" t="s">
        <v>137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24"/>
    </row>
    <row r="44" spans="1:52" ht="15.75" customHeight="1">
      <c r="A44" s="123" t="s">
        <v>32</v>
      </c>
      <c r="B44" s="123" t="s">
        <v>209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24"/>
    </row>
    <row r="45" spans="1:52" ht="15.75" customHeight="1">
      <c r="A45" s="123" t="s">
        <v>32</v>
      </c>
      <c r="B45" s="123" t="s">
        <v>210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24"/>
    </row>
    <row r="46" spans="1:52" ht="15.75" customHeight="1">
      <c r="A46" s="123" t="s">
        <v>32</v>
      </c>
      <c r="B46" s="123" t="s">
        <v>211</v>
      </c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24"/>
    </row>
    <row r="47" spans="1:52" ht="15.75" customHeight="1">
      <c r="A47" s="123" t="s">
        <v>32</v>
      </c>
      <c r="B47" s="123" t="s">
        <v>212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24"/>
    </row>
    <row r="48" spans="1:52" ht="15.75" customHeight="1">
      <c r="A48" s="123" t="s">
        <v>32</v>
      </c>
      <c r="B48" s="123" t="s">
        <v>213</v>
      </c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24"/>
    </row>
    <row r="49" spans="1:52" ht="15.75" customHeight="1">
      <c r="A49" s="123" t="s">
        <v>32</v>
      </c>
      <c r="B49" s="123" t="s">
        <v>215</v>
      </c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124"/>
    </row>
    <row r="50" spans="1:52" ht="15.75" customHeight="1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</row>
    <row r="51" spans="1:52" ht="15.75" customHeight="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</row>
    <row r="52" spans="1:52" ht="15.75" customHeight="1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</row>
    <row r="53" spans="1:52" ht="15.75" customHeight="1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</row>
    <row r="54" spans="1:52" ht="15.75" customHeight="1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</row>
    <row r="55" spans="1:52" ht="15.75" customHeight="1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</row>
    <row r="56" spans="1:52" ht="15.75" customHeight="1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</row>
    <row r="57" spans="1:52" ht="15.75" customHeight="1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</row>
    <row r="58" spans="1:52" ht="15.75" customHeigh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</row>
    <row r="59" spans="1:52" ht="15.75" customHeight="1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</row>
    <row r="60" spans="1:52" ht="15.75" customHeight="1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</row>
    <row r="61" spans="1:52" ht="15.75" customHeight="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</row>
    <row r="62" spans="1:52" ht="15.75" customHeight="1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</row>
    <row r="63" spans="1:52" ht="15.75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</row>
    <row r="64" spans="1:52" ht="15.75" customHeight="1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</row>
    <row r="65" spans="1:52" ht="15.75" customHeight="1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</row>
    <row r="66" spans="1:52" ht="15.75" customHeight="1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</row>
    <row r="67" spans="1:52" ht="15.75" customHeight="1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</row>
    <row r="68" spans="1:52" ht="15.75" customHeight="1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</row>
    <row r="69" spans="1:52" ht="15.75" customHeight="1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</row>
    <row r="70" spans="1:52" ht="15.75" customHeight="1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</row>
    <row r="71" spans="1:52" ht="15.75" customHeight="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</row>
    <row r="72" spans="1:52" ht="15.75" customHeight="1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</row>
    <row r="73" spans="1:52" ht="15.75" customHeight="1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</row>
    <row r="74" spans="1:52" ht="15.75" customHeight="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</row>
    <row r="75" spans="1:52" ht="15.75" customHeight="1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</row>
    <row r="76" spans="1:52" ht="15.75" customHeight="1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</row>
    <row r="77" spans="1:52" ht="15.75" customHeight="1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</row>
    <row r="78" spans="1:52" ht="15.75" customHeight="1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</row>
    <row r="79" spans="1:52" ht="15.75" customHeight="1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</row>
    <row r="80" spans="1:52" ht="15.75" customHeight="1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</row>
    <row r="81" spans="1:52" ht="15.75" customHeight="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</row>
    <row r="82" spans="1:52" ht="15.75" customHeight="1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</row>
    <row r="83" spans="1:52" ht="15.75" customHeight="1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</row>
    <row r="84" spans="1:52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</row>
    <row r="85" spans="1:52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</row>
    <row r="86" spans="1:52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</row>
    <row r="87" spans="1:52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</row>
    <row r="88" spans="1:52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</row>
    <row r="89" spans="1:52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</row>
    <row r="90" spans="1:52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</row>
    <row r="91" spans="1:52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</row>
    <row r="92" spans="1:5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</row>
    <row r="93" spans="1:52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</row>
    <row r="94" spans="1:52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</row>
    <row r="95" spans="1:52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</row>
    <row r="96" spans="1:52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</row>
    <row r="97" spans="1:52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</row>
    <row r="98" spans="1:52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</row>
    <row r="99" spans="1:52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</row>
    <row r="100" spans="1:52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</row>
    <row r="101" spans="1:52" ht="15.75" customHeight="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</row>
    <row r="102" spans="1:52" ht="15.75" customHeight="1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</row>
    <row r="103" spans="1:52" ht="15.75" customHeight="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</row>
    <row r="104" spans="1:52" ht="15.75" customHeight="1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</row>
    <row r="105" spans="1:52" ht="15.75" customHeight="1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</row>
    <row r="106" spans="1:52" ht="15.75" customHeight="1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</row>
    <row r="107" spans="1:52" ht="15.75" customHeight="1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</row>
    <row r="108" spans="1:52" ht="15.75" customHeight="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</row>
    <row r="109" spans="1:52" ht="15.75" customHeight="1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</row>
    <row r="110" spans="1:52" ht="15.75" customHeight="1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</row>
    <row r="111" spans="1:52" ht="15.75" customHeight="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</row>
    <row r="112" spans="1:52" ht="15.75" customHeigh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</row>
    <row r="113" spans="1:52" ht="15.75" customHeight="1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</row>
    <row r="114" spans="1:52" ht="15.75" customHeight="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</row>
    <row r="115" spans="1:52" ht="15.75" customHeight="1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</row>
    <row r="116" spans="1:52" ht="15.75" customHeight="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</row>
    <row r="117" spans="1:52" ht="15.75" customHeight="1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</row>
    <row r="118" spans="1:52" ht="15.75" customHeight="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</row>
    <row r="119" spans="1:52" ht="15.75" customHeight="1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</row>
    <row r="120" spans="1:52" ht="15.75" customHeight="1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</row>
    <row r="121" spans="1:52" ht="15.75" customHeight="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</row>
    <row r="122" spans="1:52" ht="15.75" customHeight="1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</row>
    <row r="123" spans="1:52" ht="15.75" customHeight="1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</row>
    <row r="124" spans="1:52" ht="15.75" customHeight="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</row>
    <row r="125" spans="1:52" ht="15.75" customHeight="1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</row>
    <row r="126" spans="1:52" ht="15.75" customHeight="1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</row>
    <row r="127" spans="1:52" ht="15.75" customHeight="1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</row>
    <row r="128" spans="1:52" ht="15.75" customHeight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</row>
    <row r="129" spans="1:52" ht="15.75" customHeight="1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</row>
    <row r="130" spans="1:52" ht="15.75" customHeight="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</row>
    <row r="131" spans="1:52" ht="15.75" customHeight="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</row>
    <row r="132" spans="1:52" ht="15.75" customHeight="1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</row>
    <row r="133" spans="1:52" ht="15.75" customHeight="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</row>
    <row r="134" spans="1:52" ht="15.75" customHeight="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</row>
    <row r="135" spans="1:52" ht="15.75" customHeight="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</row>
    <row r="136" spans="1:52" ht="15.75" customHeight="1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</row>
    <row r="137" spans="1:52" ht="15.75" customHeight="1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</row>
    <row r="138" spans="1:52" ht="15.75" customHeight="1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</row>
    <row r="139" spans="1:52" ht="15.75" customHeight="1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</row>
    <row r="140" spans="1:52" ht="15.75" customHeight="1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</row>
    <row r="141" spans="1:52" ht="15.75" customHeight="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</row>
    <row r="142" spans="1:52" ht="15.75" customHeight="1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</row>
    <row r="143" spans="1:52" ht="15.75" customHeight="1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</row>
    <row r="144" spans="1:52" ht="15.75" customHeight="1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</row>
    <row r="145" spans="1:52" ht="15.75" customHeight="1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</row>
    <row r="146" spans="1:52" ht="15.75" customHeight="1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</row>
    <row r="147" spans="1:52" ht="15.75" customHeight="1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</row>
    <row r="148" spans="1:52" ht="15.75" customHeight="1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</row>
    <row r="149" spans="1:52" ht="15.75" customHeight="1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</row>
    <row r="150" spans="1:52" ht="15.75" customHeight="1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</row>
    <row r="151" spans="1:52" ht="15.75" customHeight="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</row>
    <row r="152" spans="1:52" ht="15.75" customHeight="1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</row>
    <row r="153" spans="1:52" ht="15.75" customHeight="1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</row>
    <row r="154" spans="1:52" ht="15.75" customHeight="1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</row>
    <row r="155" spans="1:52" ht="15.75" customHeight="1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</row>
    <row r="156" spans="1:52" ht="15.75" customHeight="1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</row>
    <row r="157" spans="1:52" ht="15.75" customHeight="1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</row>
    <row r="158" spans="1:52" ht="15.75" customHeight="1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</row>
    <row r="159" spans="1:52" ht="15.75" customHeight="1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</row>
    <row r="160" spans="1:52" ht="15.75" customHeight="1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</row>
    <row r="161" spans="1:52" ht="15.75" customHeight="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</row>
    <row r="162" spans="1:52" ht="15.75" customHeight="1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</row>
    <row r="163" spans="1:52" ht="15.75" customHeight="1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</row>
    <row r="164" spans="1:52" ht="15.75" customHeight="1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</row>
    <row r="165" spans="1:52" ht="15.75" customHeight="1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</row>
    <row r="166" spans="1:52" ht="15.75" customHeigh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</row>
    <row r="167" spans="1:52" ht="15.75" customHeight="1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</row>
    <row r="168" spans="1:52" ht="15.75" customHeight="1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</row>
    <row r="169" spans="1:52" ht="15.75" customHeight="1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</row>
    <row r="170" spans="1:52" ht="15.75" customHeight="1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</row>
    <row r="171" spans="1:52" ht="15.75" customHeight="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</row>
    <row r="172" spans="1:52" ht="15.75" customHeight="1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</row>
    <row r="173" spans="1:52" ht="15.75" customHeight="1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</row>
    <row r="174" spans="1:52" ht="15.75" customHeight="1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</row>
    <row r="175" spans="1:52" ht="15.75" customHeight="1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</row>
    <row r="176" spans="1:52" ht="15.75" customHeight="1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</row>
    <row r="177" spans="1:52" ht="15.75" customHeight="1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</row>
    <row r="178" spans="1:52" ht="15.75" customHeight="1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 s="124"/>
    </row>
    <row r="179" spans="1:52" ht="15.75" customHeight="1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</row>
    <row r="180" spans="1:52" ht="15.75" customHeight="1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</row>
    <row r="181" spans="1:52" ht="15.75" customHeight="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</row>
    <row r="182" spans="1:52" ht="15.75" customHeight="1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</row>
    <row r="183" spans="1:52" ht="15.75" customHeight="1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</row>
    <row r="184" spans="1:52" ht="15.75" customHeight="1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</row>
    <row r="185" spans="1:52" ht="15.75" customHeight="1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</row>
    <row r="186" spans="1:52" ht="15.75" customHeight="1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</row>
    <row r="187" spans="1:52" ht="15.75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</row>
    <row r="188" spans="1:52" ht="15.75" customHeight="1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</row>
    <row r="189" spans="1:52" ht="15.75" customHeight="1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</row>
    <row r="190" spans="1:52" ht="15.75" customHeight="1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</row>
    <row r="191" spans="1:52" ht="15.75" customHeight="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</row>
    <row r="192" spans="1:52" ht="15.75" customHeight="1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</row>
    <row r="193" spans="1:52" ht="15.75" customHeight="1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</row>
    <row r="194" spans="1:52" ht="15.75" customHeight="1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</row>
    <row r="195" spans="1:52" ht="15.75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</row>
    <row r="196" spans="1:52" ht="15.75" customHeight="1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</row>
    <row r="197" spans="1:52" ht="15.75" customHeight="1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</row>
    <row r="198" spans="1:52" ht="15.75" customHeight="1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</row>
    <row r="199" spans="1:52" ht="15.75" customHeight="1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</row>
    <row r="200" spans="1:52" ht="15.75" customHeight="1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</row>
    <row r="201" spans="1:52" ht="15.75" customHeight="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</row>
    <row r="202" spans="1:52" ht="15.75" customHeight="1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</row>
    <row r="203" spans="1:52" ht="15.75" customHeight="1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</row>
    <row r="204" spans="1:52" ht="15.75" customHeight="1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</row>
    <row r="205" spans="1:52" ht="15.75" customHeight="1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</row>
    <row r="206" spans="1:52" ht="15.75" customHeight="1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</row>
    <row r="207" spans="1:52" ht="15.75" customHeight="1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</row>
    <row r="208" spans="1:52" ht="15.75" customHeight="1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</row>
    <row r="209" spans="1:52" ht="15.75" customHeight="1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</row>
    <row r="210" spans="1:52" ht="15.75" customHeight="1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</row>
    <row r="211" spans="1:52" ht="15.75" customHeight="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</row>
    <row r="212" spans="1:52" ht="15.75" customHeight="1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</row>
    <row r="213" spans="1:52" ht="15.75" customHeight="1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</row>
    <row r="214" spans="1:52" ht="15.75" customHeight="1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</row>
    <row r="215" spans="1:52" ht="15.75" customHeight="1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</row>
    <row r="216" spans="1:52" ht="15.75" customHeight="1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</row>
    <row r="217" spans="1:52" ht="15.75" customHeight="1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</row>
    <row r="218" spans="1:52" ht="15.75" customHeight="1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</row>
    <row r="219" spans="1:52" ht="15.75" customHeight="1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</row>
    <row r="220" spans="1:52" ht="15.75" customHeigh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</row>
    <row r="221" spans="1:52" ht="15.75" customHeight="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</row>
    <row r="222" spans="1:52" ht="15.75" customHeight="1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</row>
    <row r="223" spans="1:52" ht="15.75" customHeight="1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</row>
    <row r="224" spans="1:52" ht="15.75" customHeight="1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</row>
    <row r="225" spans="1:52" ht="15.75" customHeight="1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</row>
    <row r="226" spans="1:52" ht="15.75" customHeight="1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</row>
    <row r="227" spans="1:52" ht="15.75" customHeight="1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</row>
    <row r="228" spans="1:52" ht="15.75" customHeight="1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</row>
    <row r="229" spans="1:52" ht="15.75" customHeight="1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</row>
    <row r="230" spans="1:52" ht="15.75" customHeight="1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</row>
    <row r="231" spans="1:52" ht="15.75" customHeight="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</row>
    <row r="232" spans="1:52" ht="15.75" customHeight="1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</row>
    <row r="233" spans="1:52" ht="15.75" customHeight="1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</row>
    <row r="234" spans="1:52" ht="15.75" customHeight="1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</row>
    <row r="235" spans="1:52" ht="15.75" customHeight="1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</row>
    <row r="236" spans="1:52" ht="15.75" customHeight="1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</row>
    <row r="237" spans="1:52" ht="15.75" customHeight="1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</row>
    <row r="238" spans="1:52" ht="15.75" customHeight="1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</row>
    <row r="239" spans="1:52" ht="15.75" customHeight="1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</row>
    <row r="240" spans="1:52" ht="15.75" customHeight="1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</row>
    <row r="241" spans="1:52" ht="15.75" customHeight="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</row>
    <row r="242" spans="1:52" ht="15.75" customHeight="1"/>
    <row r="243" spans="1:52" ht="15.75" customHeight="1"/>
    <row r="244" spans="1:52" ht="15.75" customHeight="1"/>
    <row r="245" spans="1:52" ht="15.75" customHeight="1"/>
    <row r="246" spans="1:52" ht="15.75" customHeight="1"/>
    <row r="247" spans="1:52" ht="15.75" customHeight="1"/>
    <row r="248" spans="1:52" ht="15.75" customHeight="1"/>
    <row r="249" spans="1:52" ht="15.75" customHeight="1"/>
    <row r="250" spans="1:52" ht="15.75" customHeight="1"/>
    <row r="251" spans="1:52" ht="15.75" customHeight="1"/>
    <row r="252" spans="1:52" ht="15.75" customHeight="1"/>
    <row r="253" spans="1:52" ht="15.75" customHeight="1"/>
    <row r="254" spans="1:52" ht="15.75" customHeight="1"/>
    <row r="255" spans="1:52" ht="15.75" customHeight="1"/>
    <row r="256" spans="1:5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7:W7">
    <cfRule type="cellIs" dxfId="178" priority="1" stopIfTrue="1" operator="greaterThan">
      <formula>4</formula>
    </cfRule>
  </conditionalFormatting>
  <conditionalFormatting sqref="D3:AY22 AZ3">
    <cfRule type="cellIs" dxfId="177" priority="2" operator="greaterThan">
      <formula>10</formula>
    </cfRule>
  </conditionalFormatting>
  <conditionalFormatting sqref="E4:E25 F4:Q23 R4:S24 T4:T23 U4:Z22 AA4:AA49 AC4:AF22 AG4:AL24 AM4:AZ22 AB5:AB22">
    <cfRule type="cellIs" dxfId="176" priority="3" operator="greaterThan">
      <formula>2</formula>
    </cfRule>
  </conditionalFormatting>
  <conditionalFormatting sqref="E23:AZ23">
    <cfRule type="cellIs" dxfId="175" priority="4" operator="greaterThan">
      <formula>1</formula>
    </cfRule>
  </conditionalFormatting>
  <conditionalFormatting sqref="AM49">
    <cfRule type="notContainsBlanks" dxfId="174" priority="5">
      <formula>LEN(TRIM(AM49))&gt;0</formula>
    </cfRule>
  </conditionalFormatting>
  <conditionalFormatting sqref="AM49">
    <cfRule type="notContainsBlanks" dxfId="173" priority="6">
      <formula>LEN(TRIM(AM49))&gt;0</formula>
    </cfRule>
  </conditionalFormatting>
  <conditionalFormatting sqref="AM49">
    <cfRule type="notContainsBlanks" dxfId="172" priority="7">
      <formula>LEN(TRIM(AM49))&gt;0</formula>
    </cfRule>
  </conditionalFormatting>
  <conditionalFormatting sqref="D41:AY49">
    <cfRule type="cellIs" dxfId="171" priority="8" operator="greaterThan">
      <formula>2</formula>
    </cfRule>
  </conditionalFormatting>
  <conditionalFormatting sqref="I31">
    <cfRule type="notContainsBlanks" dxfId="170" priority="9">
      <formula>LEN(TRIM(I31))&gt;0</formula>
    </cfRule>
  </conditionalFormatting>
  <conditionalFormatting sqref="D27:AY40">
    <cfRule type="cellIs" dxfId="169" priority="10" operator="greaterThan">
      <formula>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workbookViewId="0"/>
  </sheetViews>
  <sheetFormatPr defaultColWidth="14.42578125" defaultRowHeight="15" customHeight="1"/>
  <cols>
    <col min="1" max="2" width="9.140625" customWidth="1"/>
    <col min="3" max="3" width="3.42578125" customWidth="1"/>
    <col min="4" max="11" width="3" customWidth="1"/>
    <col min="12" max="12" width="2.7109375" customWidth="1"/>
    <col min="13" max="13" width="3.5703125" customWidth="1"/>
    <col min="14" max="14" width="3.42578125" customWidth="1"/>
    <col min="15" max="31" width="3" customWidth="1"/>
    <col min="32" max="32" width="2.7109375" customWidth="1"/>
    <col min="33" max="41" width="3" customWidth="1"/>
    <col min="42" max="42" width="3.140625" customWidth="1"/>
  </cols>
  <sheetData>
    <row r="1" spans="1:42" ht="12.75" customHeight="1">
      <c r="A1" s="2"/>
      <c r="B1" s="2"/>
      <c r="C1" s="4" t="s">
        <v>0</v>
      </c>
      <c r="D1" s="4"/>
      <c r="E1" s="4"/>
      <c r="F1" s="8"/>
      <c r="G1" s="8"/>
      <c r="H1" s="8"/>
      <c r="I1" s="8"/>
      <c r="J1" s="8"/>
      <c r="K1" s="8"/>
      <c r="L1" s="9"/>
      <c r="M1" s="8"/>
      <c r="N1" s="4" t="s">
        <v>3</v>
      </c>
      <c r="O1" s="4"/>
      <c r="P1" s="4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ht="12.75" customHeight="1">
      <c r="A2" s="8"/>
      <c r="B2" s="12" t="s">
        <v>4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2"/>
      <c r="M2" s="12"/>
      <c r="N2" s="13">
        <v>1</v>
      </c>
      <c r="O2" s="13">
        <v>2</v>
      </c>
      <c r="P2" s="13">
        <v>3</v>
      </c>
      <c r="Q2" s="13">
        <v>4</v>
      </c>
      <c r="R2" s="13">
        <v>5</v>
      </c>
      <c r="S2" s="13">
        <v>6</v>
      </c>
      <c r="T2" s="13">
        <v>7</v>
      </c>
      <c r="U2" s="13">
        <v>8</v>
      </c>
      <c r="V2" s="13">
        <v>9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8"/>
    </row>
    <row r="3" spans="1:42" ht="12.75" customHeight="1">
      <c r="A3" s="18"/>
      <c r="B3" s="20" t="s">
        <v>9</v>
      </c>
      <c r="C3" s="21">
        <f>COUNTIF(Jadwal!$L$7:$L$60,B3)</f>
        <v>0</v>
      </c>
      <c r="D3" s="21">
        <f>COUNTIF(Jadwal!$L$62:$L$115,B3)</f>
        <v>0</v>
      </c>
      <c r="E3" s="21">
        <f>COUNTIF(Jadwal!$L$117:$L$170,B3)</f>
        <v>0</v>
      </c>
      <c r="F3" s="21">
        <f>COUNTIF(Jadwal!$L$172:$L$225,B3)</f>
        <v>0</v>
      </c>
      <c r="G3" s="21">
        <f>COUNTIF(Jadwal!$L$230:$L$283,B3)</f>
        <v>0</v>
      </c>
      <c r="H3" s="21">
        <f>COUNTIF(Jadwal!$L$285:$L$338,B3)</f>
        <v>0</v>
      </c>
      <c r="I3" s="21">
        <f>COUNTIF(Jadwal!$L$340:$L$393,B3)</f>
        <v>0</v>
      </c>
      <c r="J3" s="21">
        <f>COUNTIF(Jadwal!$L$395:$L$448,B3)</f>
        <v>0</v>
      </c>
      <c r="K3" s="21"/>
      <c r="L3" s="21"/>
      <c r="M3" s="21"/>
      <c r="N3" s="21">
        <f>COUNTIF(Jadwal!$L$7:$L$60,M3)</f>
        <v>0</v>
      </c>
      <c r="O3" s="21">
        <f>COUNTIF(Jadwal!$L$62:$L$115,M3)</f>
        <v>0</v>
      </c>
      <c r="P3" s="21">
        <f>COUNTIF(Jadwal!$L$117:$L$170,M3)</f>
        <v>0</v>
      </c>
      <c r="Q3" s="21">
        <f>COUNTIF(Jadwal!$L$172:$L$225,M3)</f>
        <v>0</v>
      </c>
      <c r="R3" s="21">
        <f>COUNTIF(Jadwal!$L$230:$L$283,M3)</f>
        <v>0</v>
      </c>
      <c r="S3" s="21">
        <f>COUNTIF(Jadwal!$L$285:$L$338,M3)</f>
        <v>0</v>
      </c>
      <c r="T3" s="21">
        <f>COUNTIF(Jadwal!$L$340:$L$393,M3)</f>
        <v>0</v>
      </c>
      <c r="U3" s="21">
        <f>COUNTIF(Jadwal!$L$395:$L$448,M3)</f>
        <v>0</v>
      </c>
      <c r="V3" s="21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2.75" customHeight="1">
      <c r="A4" s="18"/>
      <c r="B4" s="20" t="s">
        <v>14</v>
      </c>
      <c r="C4" s="21">
        <f>COUNTIF(Jadwal!$L$7:$L$60,B4)</f>
        <v>0</v>
      </c>
      <c r="D4" s="21">
        <f>COUNTIF(Jadwal!$L$62:$L$115,B4)</f>
        <v>0</v>
      </c>
      <c r="E4" s="21">
        <f>COUNTIF(Jadwal!$L$117:$L$170,B4)</f>
        <v>0</v>
      </c>
      <c r="F4" s="21">
        <f>COUNTIF(Jadwal!$L$172:$L$225,B4)</f>
        <v>0</v>
      </c>
      <c r="G4" s="21">
        <f>COUNTIF(Jadwal!$L$230:$L$283,B4)</f>
        <v>0</v>
      </c>
      <c r="H4" s="21">
        <f>COUNTIF(Jadwal!$L$285:$L$338,B4)</f>
        <v>0</v>
      </c>
      <c r="I4" s="21">
        <f>COUNTIF(Jadwal!$L$340:$L$393,B4)</f>
        <v>0</v>
      </c>
      <c r="J4" s="21">
        <f>COUNTIF(Jadwal!$L$395:$L$448,B4)</f>
        <v>0</v>
      </c>
      <c r="K4" s="21"/>
      <c r="L4" s="21"/>
      <c r="M4" s="21"/>
      <c r="N4" s="21">
        <f>COUNTIF(Jadwal!$L$7:$L$60,M4)</f>
        <v>0</v>
      </c>
      <c r="O4" s="21">
        <f>COUNTIF(Jadwal!$L$62:$L$115,M4)</f>
        <v>0</v>
      </c>
      <c r="P4" s="21">
        <f>COUNTIF(Jadwal!$L$117:$L$170,M4)</f>
        <v>0</v>
      </c>
      <c r="Q4" s="21">
        <f>COUNTIF(Jadwal!$L$172:$L$225,M4)</f>
        <v>0</v>
      </c>
      <c r="R4" s="21">
        <f>COUNTIF(Jadwal!$L$230:$L$283,M4)</f>
        <v>0</v>
      </c>
      <c r="S4" s="21">
        <f>COUNTIF(Jadwal!$L$285:$L$338,M4)</f>
        <v>0</v>
      </c>
      <c r="T4" s="21">
        <f>COUNTIF(Jadwal!$L$340:$L$393,M4)</f>
        <v>0</v>
      </c>
      <c r="U4" s="21">
        <f>COUNTIF(Jadwal!$L$395:$L$448,M4)</f>
        <v>0</v>
      </c>
      <c r="V4" s="21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2.75" customHeight="1">
      <c r="A5" s="18"/>
      <c r="B5" s="20" t="s">
        <v>25</v>
      </c>
      <c r="C5" s="21">
        <f>COUNTIF(Jadwal!$L$7:$L$60,B5)</f>
        <v>0</v>
      </c>
      <c r="D5" s="21">
        <f>COUNTIF(Jadwal!$L$62:$L$115,B5)</f>
        <v>0</v>
      </c>
      <c r="E5" s="21">
        <f>COUNTIF(Jadwal!$L$117:$L$170,B5)</f>
        <v>0</v>
      </c>
      <c r="F5" s="21">
        <f>COUNTIF(Jadwal!$L$172:$L$225,B5)</f>
        <v>0</v>
      </c>
      <c r="G5" s="21">
        <f>COUNTIF(Jadwal!$L$230:$L$283,B5)</f>
        <v>0</v>
      </c>
      <c r="H5" s="21">
        <f>COUNTIF(Jadwal!$L$285:$L$338,B5)</f>
        <v>0</v>
      </c>
      <c r="I5" s="21">
        <f>COUNTIF(Jadwal!$L$340:$L$393,B5)</f>
        <v>0</v>
      </c>
      <c r="J5" s="21">
        <f>COUNTIF(Jadwal!$L$395:$L$448,B5)</f>
        <v>0</v>
      </c>
      <c r="K5" s="21"/>
      <c r="L5" s="21"/>
      <c r="M5" s="21"/>
      <c r="N5" s="21">
        <f>COUNTIF(Jadwal!$L$7:$L$60,M5)</f>
        <v>0</v>
      </c>
      <c r="O5" s="21">
        <f>COUNTIF(Jadwal!$L$62:$L$115,M5)</f>
        <v>0</v>
      </c>
      <c r="P5" s="21">
        <f>COUNTIF(Jadwal!$L$117:$L$170,M5)</f>
        <v>0</v>
      </c>
      <c r="Q5" s="21">
        <f>COUNTIF(Jadwal!$L$172:$L$225,M5)</f>
        <v>0</v>
      </c>
      <c r="R5" s="21">
        <f>COUNTIF(Jadwal!$L$230:$L$283,M5)</f>
        <v>0</v>
      </c>
      <c r="S5" s="21">
        <f>COUNTIF(Jadwal!$L$285:$L$338,M5)</f>
        <v>0</v>
      </c>
      <c r="T5" s="21">
        <f>COUNTIF(Jadwal!$L$340:$L$393,M5)</f>
        <v>0</v>
      </c>
      <c r="U5" s="21">
        <f>COUNTIF(Jadwal!$L$395:$L$448,M5)</f>
        <v>0</v>
      </c>
      <c r="V5" s="21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ht="12.75" customHeight="1">
      <c r="A6" s="18"/>
      <c r="B6" s="20" t="s">
        <v>28</v>
      </c>
      <c r="C6" s="21">
        <f>COUNTIF(Jadwal!$L$7:$L$60,B6)</f>
        <v>0</v>
      </c>
      <c r="D6" s="21">
        <f>COUNTIF(Jadwal!$L$62:$L$115,B6)</f>
        <v>0</v>
      </c>
      <c r="E6" s="21">
        <f>COUNTIF(Jadwal!$L$117:$L$170,B6)</f>
        <v>0</v>
      </c>
      <c r="F6" s="21">
        <f>COUNTIF(Jadwal!$L$172:$L$225,B6)</f>
        <v>0</v>
      </c>
      <c r="G6" s="21">
        <f>COUNTIF(Jadwal!$L$230:$L$283,B6)</f>
        <v>0</v>
      </c>
      <c r="H6" s="21">
        <f>COUNTIF(Jadwal!$L$285:$L$338,B6)</f>
        <v>0</v>
      </c>
      <c r="I6" s="21">
        <f>COUNTIF(Jadwal!$L$340:$L$393,B6)</f>
        <v>0</v>
      </c>
      <c r="J6" s="21">
        <f>COUNTIF(Jadwal!$L$395:$L$448,B6)</f>
        <v>0</v>
      </c>
      <c r="K6" s="21"/>
      <c r="L6" s="21"/>
      <c r="M6" s="21"/>
      <c r="N6" s="21">
        <f>COUNTIF(Jadwal!$L$7:$L$60,M6)</f>
        <v>0</v>
      </c>
      <c r="O6" s="21">
        <f>COUNTIF(Jadwal!$L$62:$L$115,M6)</f>
        <v>0</v>
      </c>
      <c r="P6" s="21">
        <f>COUNTIF(Jadwal!$L$117:$L$170,M6)</f>
        <v>0</v>
      </c>
      <c r="Q6" s="21">
        <f>COUNTIF(Jadwal!$L$172:$L$225,M6)</f>
        <v>0</v>
      </c>
      <c r="R6" s="21">
        <f>COUNTIF(Jadwal!$L$230:$L$283,M6)</f>
        <v>0</v>
      </c>
      <c r="S6" s="21">
        <f>COUNTIF(Jadwal!$L$285:$L$338,M6)</f>
        <v>0</v>
      </c>
      <c r="T6" s="21">
        <f>COUNTIF(Jadwal!$L$340:$L$393,M6)</f>
        <v>0</v>
      </c>
      <c r="U6" s="21">
        <f>COUNTIF(Jadwal!$L$395:$L$448,M6)</f>
        <v>0</v>
      </c>
      <c r="V6" s="21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ht="12.75" customHeight="1">
      <c r="A7" s="18"/>
      <c r="B7" s="20" t="s">
        <v>30</v>
      </c>
      <c r="C7" s="21">
        <f>COUNTIF(Jadwal!$L$7:$L$60,B7)</f>
        <v>0</v>
      </c>
      <c r="D7" s="21">
        <f>COUNTIF(Jadwal!$L$62:$L$115,B7)</f>
        <v>0</v>
      </c>
      <c r="E7" s="21">
        <f>COUNTIF(Jadwal!$L$117:$L$170,B7)</f>
        <v>0</v>
      </c>
      <c r="F7" s="21">
        <f>COUNTIF(Jadwal!$L$172:$L$225,B7)</f>
        <v>0</v>
      </c>
      <c r="G7" s="21">
        <f>COUNTIF(Jadwal!$L$230:$L$283,B7)</f>
        <v>0</v>
      </c>
      <c r="H7" s="21">
        <f>COUNTIF(Jadwal!$L$285:$L$338,B7)</f>
        <v>0</v>
      </c>
      <c r="I7" s="21">
        <f>COUNTIF(Jadwal!$L$340:$L$393,B7)</f>
        <v>0</v>
      </c>
      <c r="J7" s="21">
        <f>COUNTIF(Jadwal!$L$395:$L$448,B7)</f>
        <v>0</v>
      </c>
      <c r="K7" s="21"/>
      <c r="L7" s="21"/>
      <c r="M7" s="21"/>
      <c r="N7" s="21">
        <f>COUNTIF(Jadwal!$L$7:$L$60,M7)</f>
        <v>0</v>
      </c>
      <c r="O7" s="21">
        <f>COUNTIF(Jadwal!$L$62:$L$115,M7)</f>
        <v>0</v>
      </c>
      <c r="P7" s="21">
        <f>COUNTIF(Jadwal!$L$117:$L$170,M7)</f>
        <v>0</v>
      </c>
      <c r="Q7" s="21">
        <f>COUNTIF(Jadwal!$L$172:$L$225,M7)</f>
        <v>0</v>
      </c>
      <c r="R7" s="21">
        <f>COUNTIF(Jadwal!$L$230:$L$283,M7)</f>
        <v>0</v>
      </c>
      <c r="S7" s="21">
        <f>COUNTIF(Jadwal!$L$285:$L$338,M7)</f>
        <v>0</v>
      </c>
      <c r="T7" s="21">
        <f>COUNTIF(Jadwal!$L$340:$L$393,M7)</f>
        <v>0</v>
      </c>
      <c r="U7" s="21">
        <f>COUNTIF(Jadwal!$L$395:$L$448,M7)</f>
        <v>0</v>
      </c>
      <c r="V7" s="2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ht="12.75" customHeight="1">
      <c r="A8" s="18"/>
      <c r="B8" s="20" t="s">
        <v>34</v>
      </c>
      <c r="C8" s="21">
        <f>COUNTIF(Jadwal!$L$7:$L$60,B8)</f>
        <v>0</v>
      </c>
      <c r="D8" s="21">
        <f>COUNTIF(Jadwal!$L$62:$L$115,B8)</f>
        <v>0</v>
      </c>
      <c r="E8" s="21">
        <f>COUNTIF(Jadwal!$L$117:$L$170,B8)</f>
        <v>0</v>
      </c>
      <c r="F8" s="21">
        <f>COUNTIF(Jadwal!$L$172:$L$225,B8)</f>
        <v>0</v>
      </c>
      <c r="G8" s="21">
        <f>COUNTIF(Jadwal!$L$230:$L$283,B8)</f>
        <v>0</v>
      </c>
      <c r="H8" s="21">
        <f>COUNTIF(Jadwal!$L$285:$L$338,B8)</f>
        <v>0</v>
      </c>
      <c r="I8" s="21">
        <f>COUNTIF(Jadwal!$L$340:$L$393,B8)</f>
        <v>0</v>
      </c>
      <c r="J8" s="21">
        <f>COUNTIF(Jadwal!$L$395:$L$448,B8)</f>
        <v>0</v>
      </c>
      <c r="K8" s="21"/>
      <c r="L8" s="21"/>
      <c r="M8" s="21"/>
      <c r="N8" s="21">
        <f>COUNTIF(Jadwal!$L$7:$L$60,M8)</f>
        <v>0</v>
      </c>
      <c r="O8" s="21">
        <f>COUNTIF(Jadwal!$L$62:$L$115,M8)</f>
        <v>0</v>
      </c>
      <c r="P8" s="21">
        <f>COUNTIF(Jadwal!$L$117:$L$170,M8)</f>
        <v>0</v>
      </c>
      <c r="Q8" s="21">
        <f>COUNTIF(Jadwal!$L$172:$L$225,M8)</f>
        <v>0</v>
      </c>
      <c r="R8" s="21">
        <f>COUNTIF(Jadwal!$L$230:$L$283,M8)</f>
        <v>0</v>
      </c>
      <c r="S8" s="21">
        <f>COUNTIF(Jadwal!$L$285:$L$338,M8)</f>
        <v>0</v>
      </c>
      <c r="T8" s="21">
        <f>COUNTIF(Jadwal!$L$340:$L$393,M8)</f>
        <v>0</v>
      </c>
      <c r="U8" s="21">
        <f>COUNTIF(Jadwal!$L$395:$L$448,M8)</f>
        <v>0</v>
      </c>
      <c r="V8" s="21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ht="12.75" customHeight="1">
      <c r="A9" s="18"/>
      <c r="B9" s="20" t="s">
        <v>39</v>
      </c>
      <c r="C9" s="21">
        <f>COUNTIF(Jadwal!$L$7:$L$60,B9)</f>
        <v>0</v>
      </c>
      <c r="D9" s="21">
        <f>COUNTIF(Jadwal!$L$62:$L$115,B9)</f>
        <v>0</v>
      </c>
      <c r="E9" s="21">
        <f>COUNTIF(Jadwal!$L$117:$L$170,B9)</f>
        <v>0</v>
      </c>
      <c r="F9" s="21">
        <f>COUNTIF(Jadwal!$L$172:$L$225,B9)</f>
        <v>0</v>
      </c>
      <c r="G9" s="21">
        <f>COUNTIF(Jadwal!$L$230:$L$283,B9)</f>
        <v>0</v>
      </c>
      <c r="H9" s="21">
        <f>COUNTIF(Jadwal!$L$285:$L$338,B9)</f>
        <v>0</v>
      </c>
      <c r="I9" s="21">
        <f>COUNTIF(Jadwal!$L$340:$L$393,B9)</f>
        <v>0</v>
      </c>
      <c r="J9" s="21">
        <f>COUNTIF(Jadwal!$L$395:$L$448,B9)</f>
        <v>0</v>
      </c>
      <c r="K9" s="21"/>
      <c r="L9" s="21"/>
      <c r="M9" s="21"/>
      <c r="N9" s="21">
        <f>COUNTIF(Jadwal!$L$7:$L$60,M9)</f>
        <v>0</v>
      </c>
      <c r="O9" s="21">
        <f>COUNTIF(Jadwal!$L$62:$L$115,M9)</f>
        <v>0</v>
      </c>
      <c r="P9" s="21">
        <f>COUNTIF(Jadwal!$L$117:$L$170,M9)</f>
        <v>0</v>
      </c>
      <c r="Q9" s="21">
        <f>COUNTIF(Jadwal!$L$172:$L$225,M9)</f>
        <v>0</v>
      </c>
      <c r="R9" s="21">
        <f>COUNTIF(Jadwal!$L$230:$L$283,M9)</f>
        <v>0</v>
      </c>
      <c r="S9" s="21">
        <f>COUNTIF(Jadwal!$L$285:$L$338,M9)</f>
        <v>0</v>
      </c>
      <c r="T9" s="21">
        <f>COUNTIF(Jadwal!$L$340:$L$393,M9)</f>
        <v>0</v>
      </c>
      <c r="U9" s="21">
        <f>COUNTIF(Jadwal!$L$395:$L$448,M9)</f>
        <v>0</v>
      </c>
      <c r="V9" s="21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2.75" customHeight="1">
      <c r="A10" s="18"/>
      <c r="B10" s="20" t="s">
        <v>43</v>
      </c>
      <c r="C10" s="21">
        <f>COUNTIF(Jadwal!$L$7:$L$60,B10)</f>
        <v>0</v>
      </c>
      <c r="D10" s="21">
        <f>COUNTIF(Jadwal!$L$62:$L$115,B10)</f>
        <v>0</v>
      </c>
      <c r="E10" s="21">
        <f>COUNTIF(Jadwal!$L$117:$L$170,B10)</f>
        <v>0</v>
      </c>
      <c r="F10" s="21">
        <f>COUNTIF(Jadwal!$L$172:$L$225,B10)</f>
        <v>0</v>
      </c>
      <c r="G10" s="21">
        <f>COUNTIF(Jadwal!$L$230:$L$283,B10)</f>
        <v>0</v>
      </c>
      <c r="H10" s="21">
        <f>COUNTIF(Jadwal!$L$285:$L$338,B10)</f>
        <v>0</v>
      </c>
      <c r="I10" s="21">
        <f>COUNTIF(Jadwal!$L$340:$L$393,B10)</f>
        <v>0</v>
      </c>
      <c r="J10" s="21">
        <f>COUNTIF(Jadwal!$L$395:$L$448,B10)</f>
        <v>0</v>
      </c>
      <c r="K10" s="21"/>
      <c r="L10" s="21"/>
      <c r="M10" s="21"/>
      <c r="N10" s="21">
        <f>COUNTIF(Jadwal!$L$7:$L$60,M10)</f>
        <v>0</v>
      </c>
      <c r="O10" s="21">
        <f>COUNTIF(Jadwal!$L$62:$L$115,M10)</f>
        <v>0</v>
      </c>
      <c r="P10" s="21">
        <f>COUNTIF(Jadwal!$L$117:$L$170,M10)</f>
        <v>0</v>
      </c>
      <c r="Q10" s="21">
        <f>COUNTIF(Jadwal!$L$172:$L$225,M10)</f>
        <v>0</v>
      </c>
      <c r="R10" s="21">
        <f>COUNTIF(Jadwal!$L$230:$L$283,M10)</f>
        <v>0</v>
      </c>
      <c r="S10" s="21">
        <f>COUNTIF(Jadwal!$L$285:$L$338,M10)</f>
        <v>0</v>
      </c>
      <c r="T10" s="21">
        <f>COUNTIF(Jadwal!$L$340:$L$393,M10)</f>
        <v>0</v>
      </c>
      <c r="U10" s="21">
        <f>COUNTIF(Jadwal!$L$395:$L$448,M10)</f>
        <v>0</v>
      </c>
      <c r="V10" s="21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ht="12.75" customHeight="1">
      <c r="A11" s="18"/>
      <c r="B11" s="20" t="s">
        <v>45</v>
      </c>
      <c r="C11" s="21">
        <f>COUNTIF(Jadwal!$L$7:$L$60,B11)</f>
        <v>0</v>
      </c>
      <c r="D11" s="21">
        <f>COUNTIF(Jadwal!$L$62:$L$115,B11)</f>
        <v>0</v>
      </c>
      <c r="E11" s="21">
        <f>COUNTIF(Jadwal!$L$117:$L$170,B11)</f>
        <v>0</v>
      </c>
      <c r="F11" s="21">
        <f>COUNTIF(Jadwal!$L$172:$L$225,B11)</f>
        <v>0</v>
      </c>
      <c r="G11" s="21">
        <f>COUNTIF(Jadwal!$L$230:$L$283,B11)</f>
        <v>0</v>
      </c>
      <c r="H11" s="21">
        <f>COUNTIF(Jadwal!$L$285:$L$338,B11)</f>
        <v>0</v>
      </c>
      <c r="I11" s="21">
        <f>COUNTIF(Jadwal!$L$340:$L$393,B11)</f>
        <v>0</v>
      </c>
      <c r="J11" s="21">
        <f>COUNTIF(Jadwal!$L$395:$L$448,B11)</f>
        <v>0</v>
      </c>
      <c r="K11" s="21"/>
      <c r="L11" s="21"/>
      <c r="M11" s="21"/>
      <c r="N11" s="21">
        <f>COUNTIF(Jadwal!$L$7:$L$60,M11)</f>
        <v>0</v>
      </c>
      <c r="O11" s="21">
        <f>COUNTIF(Jadwal!$L$62:$L$115,M11)</f>
        <v>0</v>
      </c>
      <c r="P11" s="21">
        <f>COUNTIF(Jadwal!$L$117:$L$170,M11)</f>
        <v>0</v>
      </c>
      <c r="Q11" s="21">
        <f>COUNTIF(Jadwal!$L$172:$L$225,M11)</f>
        <v>0</v>
      </c>
      <c r="R11" s="21">
        <f>COUNTIF(Jadwal!$L$230:$L$283,M11)</f>
        <v>0</v>
      </c>
      <c r="S11" s="21">
        <f>COUNTIF(Jadwal!$L$285:$L$338,M11)</f>
        <v>0</v>
      </c>
      <c r="T11" s="21">
        <f>COUNTIF(Jadwal!$L$340:$L$393,M11)</f>
        <v>0</v>
      </c>
      <c r="U11" s="21">
        <f>COUNTIF(Jadwal!$L$395:$L$448,M11)</f>
        <v>0</v>
      </c>
      <c r="V11" s="21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ht="10.5" customHeight="1">
      <c r="A12" s="18"/>
      <c r="B12" s="20" t="s">
        <v>47</v>
      </c>
      <c r="C12" s="21">
        <f>COUNTIF(Jadwal!$L$7:$L$60,B12)</f>
        <v>0</v>
      </c>
      <c r="D12" s="21">
        <f>COUNTIF(Jadwal!$L$62:$L$115,B12)</f>
        <v>0</v>
      </c>
      <c r="E12" s="21">
        <f>COUNTIF(Jadwal!$L$117:$L$170,B12)</f>
        <v>0</v>
      </c>
      <c r="F12" s="21">
        <f>COUNTIF(Jadwal!$L$172:$L$225,B12)</f>
        <v>0</v>
      </c>
      <c r="G12" s="21">
        <f>COUNTIF(Jadwal!$L$230:$L$283,B12)</f>
        <v>0</v>
      </c>
      <c r="H12" s="21">
        <f>COUNTIF(Jadwal!$L$285:$L$338,B12)</f>
        <v>0</v>
      </c>
      <c r="I12" s="21">
        <f>COUNTIF(Jadwal!$L$340:$L$393,B12)</f>
        <v>0</v>
      </c>
      <c r="J12" s="21">
        <f>COUNTIF(Jadwal!$L$395:$L$448,B12)</f>
        <v>0</v>
      </c>
      <c r="K12" s="21"/>
      <c r="L12" s="21"/>
      <c r="M12" s="21"/>
      <c r="N12" s="21">
        <f>COUNTIF(Jadwal!$L$7:$L$60,M12)</f>
        <v>0</v>
      </c>
      <c r="O12" s="21">
        <f>COUNTIF(Jadwal!$L$62:$L$115,M12)</f>
        <v>0</v>
      </c>
      <c r="P12" s="21">
        <f>COUNTIF(Jadwal!$L$117:$L$170,M12)</f>
        <v>0</v>
      </c>
      <c r="Q12" s="21">
        <f>COUNTIF(Jadwal!$L$172:$L$225,M12)</f>
        <v>0</v>
      </c>
      <c r="R12" s="21">
        <f>COUNTIF(Jadwal!$L$230:$L$283,M12)</f>
        <v>0</v>
      </c>
      <c r="S12" s="21">
        <f>COUNTIF(Jadwal!$L$285:$L$338,M12)</f>
        <v>0</v>
      </c>
      <c r="T12" s="21">
        <f>COUNTIF(Jadwal!$L$340:$L$393,M12)</f>
        <v>0</v>
      </c>
      <c r="U12" s="21">
        <f>COUNTIF(Jadwal!$L$395:$L$448,M12)</f>
        <v>0</v>
      </c>
      <c r="V12" s="21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ht="12.75" customHeight="1">
      <c r="A13" s="18"/>
      <c r="B13" s="20" t="s">
        <v>50</v>
      </c>
      <c r="C13" s="21">
        <f>COUNTIF(Jadwal!$L$7:$L$60,B13)</f>
        <v>0</v>
      </c>
      <c r="D13" s="21">
        <f>COUNTIF(Jadwal!$L$62:$L$115,B13)</f>
        <v>0</v>
      </c>
      <c r="E13" s="21">
        <f>COUNTIF(Jadwal!$L$117:$L$170,B13)</f>
        <v>0</v>
      </c>
      <c r="F13" s="21">
        <f>COUNTIF(Jadwal!$L$172:$L$225,B13)</f>
        <v>0</v>
      </c>
      <c r="G13" s="21">
        <f>COUNTIF(Jadwal!$L$230:$L$283,B13)</f>
        <v>0</v>
      </c>
      <c r="H13" s="21">
        <f>COUNTIF(Jadwal!$L$285:$L$338,B13)</f>
        <v>0</v>
      </c>
      <c r="I13" s="21">
        <f>COUNTIF(Jadwal!$L$340:$L$393,B13)</f>
        <v>0</v>
      </c>
      <c r="J13" s="21">
        <f>COUNTIF(Jadwal!$L$395:$L$448,B13)</f>
        <v>0</v>
      </c>
      <c r="K13" s="21"/>
      <c r="L13" s="21"/>
      <c r="M13" s="21"/>
      <c r="N13" s="21">
        <f>COUNTIF(Jadwal!$L$7:$L$60,M13)</f>
        <v>0</v>
      </c>
      <c r="O13" s="21">
        <f>COUNTIF(Jadwal!$L$62:$L$115,M13)</f>
        <v>0</v>
      </c>
      <c r="P13" s="21">
        <f>COUNTIF(Jadwal!$L$117:$L$170,M13)</f>
        <v>0</v>
      </c>
      <c r="Q13" s="21">
        <f>COUNTIF(Jadwal!$L$172:$L$225,M13)</f>
        <v>0</v>
      </c>
      <c r="R13" s="21">
        <f>COUNTIF(Jadwal!$L$230:$L$283,M13)</f>
        <v>0</v>
      </c>
      <c r="S13" s="21">
        <f>COUNTIF(Jadwal!$L$285:$L$338,M13)</f>
        <v>0</v>
      </c>
      <c r="T13" s="21">
        <f>COUNTIF(Jadwal!$L$340:$L$393,M13)</f>
        <v>0</v>
      </c>
      <c r="U13" s="21">
        <f>COUNTIF(Jadwal!$L$395:$L$448,M13)</f>
        <v>0</v>
      </c>
      <c r="V13" s="21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ht="12.75" customHeight="1">
      <c r="A14" s="18"/>
      <c r="B14" s="20" t="s">
        <v>51</v>
      </c>
      <c r="C14" s="21">
        <f>COUNTIF(Jadwal!$L$7:$L$60,B14)</f>
        <v>0</v>
      </c>
      <c r="D14" s="21">
        <f>COUNTIF(Jadwal!$L$62:$L$115,B14)</f>
        <v>0</v>
      </c>
      <c r="E14" s="21">
        <f>COUNTIF(Jadwal!$L$117:$L$170,B14)</f>
        <v>0</v>
      </c>
      <c r="F14" s="21">
        <f>COUNTIF(Jadwal!$L$172:$L$225,B14)</f>
        <v>0</v>
      </c>
      <c r="G14" s="21">
        <f>COUNTIF(Jadwal!$L$230:$L$283,B14)</f>
        <v>0</v>
      </c>
      <c r="H14" s="21">
        <f>COUNTIF(Jadwal!$L$285:$L$338,B14)</f>
        <v>0</v>
      </c>
      <c r="I14" s="21">
        <f>COUNTIF(Jadwal!$L$340:$L$393,B14)</f>
        <v>0</v>
      </c>
      <c r="J14" s="21">
        <f>COUNTIF(Jadwal!$L$395:$L$448,B14)</f>
        <v>0</v>
      </c>
      <c r="K14" s="21"/>
      <c r="L14" s="21"/>
      <c r="M14" s="21"/>
      <c r="N14" s="21">
        <f>COUNTIF(Jadwal!$L$7:$L$60,M14)</f>
        <v>0</v>
      </c>
      <c r="O14" s="21">
        <f>COUNTIF(Jadwal!$L$62:$L$115,M14)</f>
        <v>0</v>
      </c>
      <c r="P14" s="21">
        <f>COUNTIF(Jadwal!$L$117:$L$170,M14)</f>
        <v>0</v>
      </c>
      <c r="Q14" s="21">
        <f>COUNTIF(Jadwal!$L$172:$L$225,M14)</f>
        <v>0</v>
      </c>
      <c r="R14" s="21">
        <f>COUNTIF(Jadwal!$L$230:$L$283,M14)</f>
        <v>0</v>
      </c>
      <c r="S14" s="21">
        <f>COUNTIF(Jadwal!$L$285:$L$338,M14)</f>
        <v>0</v>
      </c>
      <c r="T14" s="21">
        <f>COUNTIF(Jadwal!$L$340:$L$393,M14)</f>
        <v>0</v>
      </c>
      <c r="U14" s="21">
        <f>COUNTIF(Jadwal!$L$395:$L$448,M14)</f>
        <v>0</v>
      </c>
      <c r="V14" s="21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ht="12.75" customHeight="1">
      <c r="A15" s="18"/>
      <c r="B15" s="20" t="s">
        <v>52</v>
      </c>
      <c r="C15" s="21">
        <f>COUNTIF(Jadwal!$L$7:$L$60,B15)</f>
        <v>0</v>
      </c>
      <c r="D15" s="21">
        <f>COUNTIF(Jadwal!$L$62:$L$115,B15)</f>
        <v>0</v>
      </c>
      <c r="E15" s="21">
        <f>COUNTIF(Jadwal!$L$117:$L$170,B15)</f>
        <v>0</v>
      </c>
      <c r="F15" s="21">
        <f>COUNTIF(Jadwal!$L$172:$L$225,B15)</f>
        <v>0</v>
      </c>
      <c r="G15" s="21">
        <f>COUNTIF(Jadwal!$L$230:$L$283,B15)</f>
        <v>0</v>
      </c>
      <c r="H15" s="21">
        <f>COUNTIF(Jadwal!$L$285:$L$338,B15)</f>
        <v>0</v>
      </c>
      <c r="I15" s="21">
        <f>COUNTIF(Jadwal!$L$340:$L$393,B15)</f>
        <v>0</v>
      </c>
      <c r="J15" s="21">
        <f>COUNTIF(Jadwal!$L$395:$L$448,B15)</f>
        <v>0</v>
      </c>
      <c r="K15" s="21"/>
      <c r="L15" s="21"/>
      <c r="M15" s="21"/>
      <c r="N15" s="21">
        <f>COUNTIF(Jadwal!$L$7:$L$60,M15)</f>
        <v>0</v>
      </c>
      <c r="O15" s="21">
        <f>COUNTIF(Jadwal!$L$62:$L$115,M15)</f>
        <v>0</v>
      </c>
      <c r="P15" s="21">
        <f>COUNTIF(Jadwal!$L$117:$L$170,M15)</f>
        <v>0</v>
      </c>
      <c r="Q15" s="21">
        <f>COUNTIF(Jadwal!$L$172:$L$225,M15)</f>
        <v>0</v>
      </c>
      <c r="R15" s="21">
        <f>COUNTIF(Jadwal!$L$230:$L$283,M15)</f>
        <v>0</v>
      </c>
      <c r="S15" s="21">
        <f>COUNTIF(Jadwal!$L$285:$L$338,M15)</f>
        <v>0</v>
      </c>
      <c r="T15" s="21">
        <f>COUNTIF(Jadwal!$L$340:$L$393,M15)</f>
        <v>0</v>
      </c>
      <c r="U15" s="21">
        <f>COUNTIF(Jadwal!$L$395:$L$448,M15)</f>
        <v>0</v>
      </c>
      <c r="V15" s="21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ht="12.75" customHeight="1">
      <c r="A16" s="18"/>
      <c r="B16" s="20" t="s">
        <v>53</v>
      </c>
      <c r="C16" s="21">
        <f>COUNTIF(Jadwal!$L$7:$L$60,B16)</f>
        <v>0</v>
      </c>
      <c r="D16" s="21">
        <f>COUNTIF(Jadwal!$L$62:$L$115,B16)</f>
        <v>0</v>
      </c>
      <c r="E16" s="21">
        <f>COUNTIF(Jadwal!$L$117:$L$170,B16)</f>
        <v>0</v>
      </c>
      <c r="F16" s="21">
        <f>COUNTIF(Jadwal!$L$172:$L$225,B16)</f>
        <v>0</v>
      </c>
      <c r="G16" s="21">
        <f>COUNTIF(Jadwal!$L$230:$L$283,B16)</f>
        <v>0</v>
      </c>
      <c r="H16" s="21">
        <f>COUNTIF(Jadwal!$L$285:$L$338,B16)</f>
        <v>0</v>
      </c>
      <c r="I16" s="21">
        <f>COUNTIF(Jadwal!$L$340:$L$393,B16)</f>
        <v>0</v>
      </c>
      <c r="J16" s="21">
        <f>COUNTIF(Jadwal!$L$395:$L$448,B16)</f>
        <v>0</v>
      </c>
      <c r="K16" s="21"/>
      <c r="L16" s="21"/>
      <c r="M16" s="21"/>
      <c r="N16" s="21">
        <f>COUNTIF(Jadwal!$L$7:$L$60,M16)</f>
        <v>0</v>
      </c>
      <c r="O16" s="21">
        <f>COUNTIF(Jadwal!$L$62:$L$115,M16)</f>
        <v>0</v>
      </c>
      <c r="P16" s="21">
        <f>COUNTIF(Jadwal!$L$117:$L$170,M16)</f>
        <v>0</v>
      </c>
      <c r="Q16" s="21">
        <f>COUNTIF(Jadwal!$L$172:$L$225,M16)</f>
        <v>0</v>
      </c>
      <c r="R16" s="21">
        <f>COUNTIF(Jadwal!$L$230:$L$283,M16)</f>
        <v>0</v>
      </c>
      <c r="S16" s="21">
        <f>COUNTIF(Jadwal!$L$285:$L$338,M16)</f>
        <v>0</v>
      </c>
      <c r="T16" s="21">
        <f>COUNTIF(Jadwal!$L$340:$L$393,M16)</f>
        <v>0</v>
      </c>
      <c r="U16" s="21">
        <f>COUNTIF(Jadwal!$L$395:$L$448,M16)</f>
        <v>0</v>
      </c>
      <c r="V16" s="21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ht="12.75" customHeight="1">
      <c r="A17" s="18"/>
      <c r="B17" s="20" t="s">
        <v>57</v>
      </c>
      <c r="C17" s="21">
        <f>COUNTIF(Jadwal!$L$7:$L$60,B17)</f>
        <v>0</v>
      </c>
      <c r="D17" s="21">
        <f>COUNTIF(Jadwal!$L$62:$L$115,B17)</f>
        <v>0</v>
      </c>
      <c r="E17" s="21">
        <f>COUNTIF(Jadwal!$L$117:$L$170,B17)</f>
        <v>0</v>
      </c>
      <c r="F17" s="21">
        <f>COUNTIF(Jadwal!$L$172:$L$225,B17)</f>
        <v>0</v>
      </c>
      <c r="G17" s="21">
        <f>COUNTIF(Jadwal!$L$230:$L$283,B17)</f>
        <v>0</v>
      </c>
      <c r="H17" s="21">
        <f>COUNTIF(Jadwal!$L$285:$L$338,B17)</f>
        <v>0</v>
      </c>
      <c r="I17" s="21">
        <f>COUNTIF(Jadwal!$L$340:$L$393,B17)</f>
        <v>0</v>
      </c>
      <c r="J17" s="21">
        <f>COUNTIF(Jadwal!$L$395:$L$448,B17)</f>
        <v>0</v>
      </c>
      <c r="K17" s="21"/>
      <c r="L17" s="21"/>
      <c r="M17" s="21"/>
      <c r="N17" s="21">
        <f>COUNTIF(Jadwal!$L$7:$L$60,M17)</f>
        <v>0</v>
      </c>
      <c r="O17" s="21">
        <f>COUNTIF(Jadwal!$L$62:$L$115,M17)</f>
        <v>0</v>
      </c>
      <c r="P17" s="21">
        <f>COUNTIF(Jadwal!$L$117:$L$170,M17)</f>
        <v>0</v>
      </c>
      <c r="Q17" s="21">
        <f>COUNTIF(Jadwal!$L$172:$L$225,M17)</f>
        <v>0</v>
      </c>
      <c r="R17" s="21">
        <f>COUNTIF(Jadwal!$L$230:$L$283,M17)</f>
        <v>0</v>
      </c>
      <c r="S17" s="21">
        <f>COUNTIF(Jadwal!$L$285:$L$338,M17)</f>
        <v>0</v>
      </c>
      <c r="T17" s="21">
        <f>COUNTIF(Jadwal!$L$340:$L$393,M17)</f>
        <v>0</v>
      </c>
      <c r="U17" s="21">
        <f>COUNTIF(Jadwal!$L$395:$L$448,M17)</f>
        <v>0</v>
      </c>
      <c r="V17" s="21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ht="12.75" customHeight="1">
      <c r="A18" s="18"/>
      <c r="B18" s="20" t="s">
        <v>59</v>
      </c>
      <c r="C18" s="21">
        <f>COUNTIF(Jadwal!$L$7:$L$60,B18)</f>
        <v>0</v>
      </c>
      <c r="D18" s="21">
        <f>COUNTIF(Jadwal!$L$62:$L$115,B18)</f>
        <v>0</v>
      </c>
      <c r="E18" s="21">
        <f>COUNTIF(Jadwal!$L$117:$L$170,B18)</f>
        <v>0</v>
      </c>
      <c r="F18" s="21">
        <f>COUNTIF(Jadwal!$L$172:$L$225,B18)</f>
        <v>0</v>
      </c>
      <c r="G18" s="21">
        <f>COUNTIF(Jadwal!$L$230:$L$283,B18)</f>
        <v>0</v>
      </c>
      <c r="H18" s="21">
        <f>COUNTIF(Jadwal!$L$285:$L$338,B18)</f>
        <v>0</v>
      </c>
      <c r="I18" s="21">
        <f>COUNTIF(Jadwal!$L$340:$L$393,B18)</f>
        <v>0</v>
      </c>
      <c r="J18" s="21">
        <f>COUNTIF(Jadwal!$L$395:$L$448,B18)</f>
        <v>0</v>
      </c>
      <c r="K18" s="21"/>
      <c r="L18" s="21"/>
      <c r="M18" s="21"/>
      <c r="N18" s="21">
        <f>COUNTIF(Jadwal!$L$7:$L$60,M18)</f>
        <v>0</v>
      </c>
      <c r="O18" s="21">
        <f>COUNTIF(Jadwal!$L$62:$L$115,M18)</f>
        <v>0</v>
      </c>
      <c r="P18" s="21">
        <f>COUNTIF(Jadwal!$L$117:$L$170,M18)</f>
        <v>0</v>
      </c>
      <c r="Q18" s="21">
        <f>COUNTIF(Jadwal!$L$172:$L$225,M18)</f>
        <v>0</v>
      </c>
      <c r="R18" s="21">
        <f>COUNTIF(Jadwal!$L$230:$L$283,M18)</f>
        <v>0</v>
      </c>
      <c r="S18" s="21">
        <f>COUNTIF(Jadwal!$L$285:$L$338,M18)</f>
        <v>0</v>
      </c>
      <c r="T18" s="21">
        <f>COUNTIF(Jadwal!$L$340:$L$393,M18)</f>
        <v>0</v>
      </c>
      <c r="U18" s="21">
        <f>COUNTIF(Jadwal!$L$395:$L$448,M18)</f>
        <v>0</v>
      </c>
      <c r="V18" s="21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ht="12.75" customHeight="1">
      <c r="A19" s="18"/>
      <c r="B19" s="20" t="s">
        <v>61</v>
      </c>
      <c r="C19" s="21">
        <f>COUNTIF(Jadwal!$L$7:$L$60,B19)</f>
        <v>0</v>
      </c>
      <c r="D19" s="21">
        <f>COUNTIF(Jadwal!$L$62:$L$115,B19)</f>
        <v>0</v>
      </c>
      <c r="E19" s="21">
        <f>COUNTIF(Jadwal!$L$117:$L$170,B19)</f>
        <v>0</v>
      </c>
      <c r="F19" s="21">
        <f>COUNTIF(Jadwal!$L$172:$L$225,B19)</f>
        <v>0</v>
      </c>
      <c r="G19" s="21">
        <f>COUNTIF(Jadwal!$L$230:$L$283,B19)</f>
        <v>0</v>
      </c>
      <c r="H19" s="21">
        <f>COUNTIF(Jadwal!$L$285:$L$338,B19)</f>
        <v>0</v>
      </c>
      <c r="I19" s="21">
        <f>COUNTIF(Jadwal!$L$340:$L$393,B19)</f>
        <v>0</v>
      </c>
      <c r="J19" s="21">
        <f>COUNTIF(Jadwal!$L$395:$L$448,B19)</f>
        <v>0</v>
      </c>
      <c r="K19" s="21"/>
      <c r="L19" s="21"/>
      <c r="M19" s="21"/>
      <c r="N19" s="21">
        <f>COUNTIF(Jadwal!$L$7:$L$60,M19)</f>
        <v>0</v>
      </c>
      <c r="O19" s="21">
        <f>COUNTIF(Jadwal!$L$62:$L$115,M19)</f>
        <v>0</v>
      </c>
      <c r="P19" s="21">
        <f>COUNTIF(Jadwal!$L$117:$L$170,M19)</f>
        <v>0</v>
      </c>
      <c r="Q19" s="21">
        <f>COUNTIF(Jadwal!$L$172:$L$225,M19)</f>
        <v>0</v>
      </c>
      <c r="R19" s="21">
        <f>COUNTIF(Jadwal!$L$230:$L$283,M19)</f>
        <v>0</v>
      </c>
      <c r="S19" s="21">
        <f>COUNTIF(Jadwal!$L$285:$L$338,M19)</f>
        <v>0</v>
      </c>
      <c r="T19" s="21">
        <f>COUNTIF(Jadwal!$L$340:$L$393,M19)</f>
        <v>0</v>
      </c>
      <c r="U19" s="21">
        <f>COUNTIF(Jadwal!$L$395:$L$448,M19)</f>
        <v>0</v>
      </c>
      <c r="V19" s="21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ht="12.75" customHeight="1">
      <c r="A20" s="18"/>
      <c r="B20" s="20" t="s">
        <v>63</v>
      </c>
      <c r="C20" s="21">
        <f>COUNTIF(Jadwal!$L$7:$L$60,B20)</f>
        <v>0</v>
      </c>
      <c r="D20" s="21">
        <f>COUNTIF(Jadwal!$L$62:$L$115,B20)</f>
        <v>0</v>
      </c>
      <c r="E20" s="21">
        <f>COUNTIF(Jadwal!$L$117:$L$170,B20)</f>
        <v>0</v>
      </c>
      <c r="F20" s="21">
        <f>COUNTIF(Jadwal!$L$172:$L$225,B20)</f>
        <v>0</v>
      </c>
      <c r="G20" s="21">
        <f>COUNTIF(Jadwal!$L$230:$L$283,B20)</f>
        <v>0</v>
      </c>
      <c r="H20" s="21">
        <f>COUNTIF(Jadwal!$L$285:$L$338,B20)</f>
        <v>0</v>
      </c>
      <c r="I20" s="21">
        <f>COUNTIF(Jadwal!$L$340:$L$393,B20)</f>
        <v>0</v>
      </c>
      <c r="J20" s="21">
        <f>COUNTIF(Jadwal!$L$395:$L$448,B20)</f>
        <v>0</v>
      </c>
      <c r="K20" s="21"/>
      <c r="L20" s="21"/>
      <c r="M20" s="21"/>
      <c r="N20" s="21">
        <f>COUNTIF(Jadwal!$L$7:$L$60,M20)</f>
        <v>0</v>
      </c>
      <c r="O20" s="21">
        <f>COUNTIF(Jadwal!$L$62:$L$115,M20)</f>
        <v>0</v>
      </c>
      <c r="P20" s="21">
        <f>COUNTIF(Jadwal!$L$117:$L$170,M20)</f>
        <v>0</v>
      </c>
      <c r="Q20" s="21">
        <f>COUNTIF(Jadwal!$L$172:$L$225,M20)</f>
        <v>0</v>
      </c>
      <c r="R20" s="21">
        <f>COUNTIF(Jadwal!$L$230:$L$283,M20)</f>
        <v>0</v>
      </c>
      <c r="S20" s="21">
        <f>COUNTIF(Jadwal!$L$285:$L$338,M20)</f>
        <v>0</v>
      </c>
      <c r="T20" s="21">
        <f>COUNTIF(Jadwal!$L$340:$L$393,M20)</f>
        <v>0</v>
      </c>
      <c r="U20" s="21">
        <f>COUNTIF(Jadwal!$L$395:$L$448,M20)</f>
        <v>0</v>
      </c>
      <c r="V20" s="21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ht="13.5" customHeight="1">
      <c r="A21" s="18"/>
      <c r="B21" s="20" t="s">
        <v>65</v>
      </c>
      <c r="C21" s="21">
        <f>COUNTIF(Jadwal!$L$7:$L$60,B21)</f>
        <v>0</v>
      </c>
      <c r="D21" s="21">
        <f>COUNTIF(Jadwal!$L$62:$L$115,B21)</f>
        <v>0</v>
      </c>
      <c r="E21" s="21">
        <f>COUNTIF(Jadwal!$L$117:$L$170,B21)</f>
        <v>0</v>
      </c>
      <c r="F21" s="21">
        <f>COUNTIF(Jadwal!$L$172:$L$225,B21)</f>
        <v>0</v>
      </c>
      <c r="G21" s="21">
        <f>COUNTIF(Jadwal!$L$230:$L$283,B21)</f>
        <v>0</v>
      </c>
      <c r="H21" s="21">
        <f>COUNTIF(Jadwal!$L$285:$L$338,B21)</f>
        <v>0</v>
      </c>
      <c r="I21" s="21">
        <f>COUNTIF(Jadwal!$L$340:$L$393,B21)</f>
        <v>0</v>
      </c>
      <c r="J21" s="21">
        <f>COUNTIF(Jadwal!$L$395:$L$448,B21)</f>
        <v>0</v>
      </c>
      <c r="K21" s="21"/>
      <c r="L21" s="21"/>
      <c r="M21" s="21"/>
      <c r="N21" s="21">
        <f>COUNTIF(Jadwal!$L$7:$L$60,M21)</f>
        <v>0</v>
      </c>
      <c r="O21" s="21">
        <f>COUNTIF(Jadwal!$L$62:$L$115,M21)</f>
        <v>0</v>
      </c>
      <c r="P21" s="21">
        <f>COUNTIF(Jadwal!$L$117:$L$170,M21)</f>
        <v>0</v>
      </c>
      <c r="Q21" s="21">
        <f>COUNTIF(Jadwal!$L$172:$L$225,M21)</f>
        <v>0</v>
      </c>
      <c r="R21" s="21">
        <f>COUNTIF(Jadwal!$L$230:$L$283,M21)</f>
        <v>0</v>
      </c>
      <c r="S21" s="21">
        <f>COUNTIF(Jadwal!$L$285:$L$338,M21)</f>
        <v>0</v>
      </c>
      <c r="T21" s="21">
        <f>COUNTIF(Jadwal!$L$340:$L$393,M21)</f>
        <v>0</v>
      </c>
      <c r="U21" s="21">
        <f>COUNTIF(Jadwal!$L$395:$L$448,M21)</f>
        <v>0</v>
      </c>
      <c r="V21" s="21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ht="12.75" customHeight="1">
      <c r="A22" s="18"/>
      <c r="B22" s="20" t="s">
        <v>69</v>
      </c>
      <c r="C22" s="21">
        <f>COUNTIF(Jadwal!$L$7:$L$60,B22)</f>
        <v>0</v>
      </c>
      <c r="D22" s="21">
        <f>COUNTIF(Jadwal!$L$62:$L$115,B22)</f>
        <v>0</v>
      </c>
      <c r="E22" s="21">
        <f>COUNTIF(Jadwal!$L$117:$L$170,B22)</f>
        <v>0</v>
      </c>
      <c r="F22" s="21">
        <f>COUNTIF(Jadwal!$L$172:$L$225,B22)</f>
        <v>0</v>
      </c>
      <c r="G22" s="21">
        <f>COUNTIF(Jadwal!$L$230:$L$283,B22)</f>
        <v>0</v>
      </c>
      <c r="H22" s="21">
        <f>COUNTIF(Jadwal!$L$285:$L$338,B22)</f>
        <v>0</v>
      </c>
      <c r="I22" s="21">
        <f>COUNTIF(Jadwal!$L$340:$L$393,B22)</f>
        <v>0</v>
      </c>
      <c r="J22" s="21">
        <f>COUNTIF(Jadwal!$L$395:$L$448,B22)</f>
        <v>0</v>
      </c>
      <c r="K22" s="21"/>
      <c r="L22" s="21"/>
      <c r="M22" s="21"/>
      <c r="N22" s="21">
        <f>COUNTIF(Jadwal!$L$7:$L$60,M22)</f>
        <v>0</v>
      </c>
      <c r="O22" s="21">
        <f>COUNTIF(Jadwal!$L$62:$L$115,M22)</f>
        <v>0</v>
      </c>
      <c r="P22" s="21">
        <f>COUNTIF(Jadwal!$L$117:$L$170,M22)</f>
        <v>0</v>
      </c>
      <c r="Q22" s="21">
        <f>COUNTIF(Jadwal!$L$172:$L$225,M22)</f>
        <v>0</v>
      </c>
      <c r="R22" s="21">
        <f>COUNTIF(Jadwal!$L$230:$L$283,M22)</f>
        <v>0</v>
      </c>
      <c r="S22" s="21">
        <f>COUNTIF(Jadwal!$L$285:$L$338,M22)</f>
        <v>0</v>
      </c>
      <c r="T22" s="21">
        <f>COUNTIF(Jadwal!$L$340:$L$393,M22)</f>
        <v>0</v>
      </c>
      <c r="U22" s="21">
        <f>COUNTIF(Jadwal!$L$395:$L$448,M22)</f>
        <v>0</v>
      </c>
      <c r="V22" s="21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ht="12.75" customHeight="1">
      <c r="A23" s="18"/>
      <c r="B23" s="20" t="s">
        <v>72</v>
      </c>
      <c r="C23" s="21">
        <f>COUNTIF(Jadwal!$L$7:$L$60,B23)</f>
        <v>0</v>
      </c>
      <c r="D23" s="21">
        <f>COUNTIF(Jadwal!$L$62:$L$115,B23)</f>
        <v>0</v>
      </c>
      <c r="E23" s="21">
        <f>COUNTIF(Jadwal!$L$117:$L$170,B23)</f>
        <v>0</v>
      </c>
      <c r="F23" s="21">
        <f>COUNTIF(Jadwal!$L$172:$L$225,B23)</f>
        <v>0</v>
      </c>
      <c r="G23" s="21">
        <f>COUNTIF(Jadwal!$L$230:$L$283,B23)</f>
        <v>0</v>
      </c>
      <c r="H23" s="21">
        <f>COUNTIF(Jadwal!$L$285:$L$338,B23)</f>
        <v>0</v>
      </c>
      <c r="I23" s="21">
        <f>COUNTIF(Jadwal!$L$340:$L$393,B23)</f>
        <v>0</v>
      </c>
      <c r="J23" s="21">
        <f>COUNTIF(Jadwal!$L$395:$L$448,B23)</f>
        <v>0</v>
      </c>
      <c r="K23" s="21"/>
      <c r="L23" s="21"/>
      <c r="M23" s="21"/>
      <c r="N23" s="21">
        <f>COUNTIF(Jadwal!$L$7:$L$60,M23)</f>
        <v>0</v>
      </c>
      <c r="O23" s="21">
        <f>COUNTIF(Jadwal!$L$62:$L$115,M23)</f>
        <v>0</v>
      </c>
      <c r="P23" s="21">
        <f>COUNTIF(Jadwal!$L$117:$L$170,M23)</f>
        <v>0</v>
      </c>
      <c r="Q23" s="21">
        <f>COUNTIF(Jadwal!$L$172:$L$225,M23)</f>
        <v>0</v>
      </c>
      <c r="R23" s="21">
        <f>COUNTIF(Jadwal!$L$230:$L$283,M23)</f>
        <v>0</v>
      </c>
      <c r="S23" s="21">
        <f>COUNTIF(Jadwal!$L$285:$L$338,M23)</f>
        <v>0</v>
      </c>
      <c r="T23" s="21">
        <f>COUNTIF(Jadwal!$L$340:$L$393,M23)</f>
        <v>0</v>
      </c>
      <c r="U23" s="21">
        <f>COUNTIF(Jadwal!$L$395:$L$448,M23)</f>
        <v>0</v>
      </c>
      <c r="V23" s="21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ht="12.75" customHeight="1">
      <c r="A24" s="18"/>
      <c r="B24" s="20" t="s">
        <v>73</v>
      </c>
      <c r="C24" s="21">
        <f>COUNTIF(Jadwal!$L$7:$L$60,B24)</f>
        <v>0</v>
      </c>
      <c r="D24" s="21">
        <f>COUNTIF(Jadwal!$L$62:$L$115,B24)</f>
        <v>0</v>
      </c>
      <c r="E24" s="21">
        <f>COUNTIF(Jadwal!$L$117:$L$170,B24)</f>
        <v>0</v>
      </c>
      <c r="F24" s="21">
        <f>COUNTIF(Jadwal!$L$172:$L$225,B24)</f>
        <v>0</v>
      </c>
      <c r="G24" s="21">
        <f>COUNTIF(Jadwal!$L$230:$L$283,B24)</f>
        <v>0</v>
      </c>
      <c r="H24" s="21">
        <f>COUNTIF(Jadwal!$L$285:$L$338,B24)</f>
        <v>0</v>
      </c>
      <c r="I24" s="21">
        <f>COUNTIF(Jadwal!$L$340:$L$393,B24)</f>
        <v>0</v>
      </c>
      <c r="J24" s="21">
        <f>COUNTIF(Jadwal!$L$395:$L$448,B24)</f>
        <v>0</v>
      </c>
      <c r="K24" s="21"/>
      <c r="L24" s="21"/>
      <c r="M24" s="21"/>
      <c r="N24" s="21">
        <f>COUNTIF(Jadwal!$L$7:$L$60,M24)</f>
        <v>0</v>
      </c>
      <c r="O24" s="21">
        <f>COUNTIF(Jadwal!$L$62:$L$115,M24)</f>
        <v>0</v>
      </c>
      <c r="P24" s="21">
        <f>COUNTIF(Jadwal!$L$117:$L$170,M24)</f>
        <v>0</v>
      </c>
      <c r="Q24" s="21">
        <f>COUNTIF(Jadwal!$L$172:$L$225,M24)</f>
        <v>0</v>
      </c>
      <c r="R24" s="21">
        <f>COUNTIF(Jadwal!$L$230:$L$283,M24)</f>
        <v>0</v>
      </c>
      <c r="S24" s="21">
        <f>COUNTIF(Jadwal!$L$285:$L$338,M24)</f>
        <v>0</v>
      </c>
      <c r="T24" s="21">
        <f>COUNTIF(Jadwal!$L$340:$L$393,M24)</f>
        <v>0</v>
      </c>
      <c r="U24" s="21">
        <f>COUNTIF(Jadwal!$L$395:$L$448,M24)</f>
        <v>0</v>
      </c>
      <c r="V24" s="21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ht="12.75" customHeight="1">
      <c r="A25" s="60"/>
      <c r="B25" s="20" t="s">
        <v>76</v>
      </c>
      <c r="C25" s="21">
        <f>COUNTIF(Jadwal!$L$7:$L$60,B25)</f>
        <v>0</v>
      </c>
      <c r="D25" s="21">
        <f>COUNTIF(Jadwal!$L$62:$L$115,B25)</f>
        <v>0</v>
      </c>
      <c r="E25" s="21">
        <f>COUNTIF(Jadwal!$L$117:$L$170,B25)</f>
        <v>0</v>
      </c>
      <c r="F25" s="21">
        <f>COUNTIF(Jadwal!$L$172:$L$225,B25)</f>
        <v>0</v>
      </c>
      <c r="G25" s="21">
        <f>COUNTIF(Jadwal!$L$230:$L$283,B25)</f>
        <v>0</v>
      </c>
      <c r="H25" s="21">
        <f>COUNTIF(Jadwal!$L$285:$L$338,B25)</f>
        <v>0</v>
      </c>
      <c r="I25" s="21">
        <f>COUNTIF(Jadwal!$L$340:$L$393,B25)</f>
        <v>0</v>
      </c>
      <c r="J25" s="21">
        <f>COUNTIF(Jadwal!$L$395:$L$448,B25)</f>
        <v>0</v>
      </c>
      <c r="K25" s="21"/>
      <c r="L25" s="21"/>
      <c r="M25" s="21"/>
      <c r="N25" s="21">
        <f>COUNTIF(Jadwal!$L$7:$L$60,M25)</f>
        <v>0</v>
      </c>
      <c r="O25" s="21">
        <f>COUNTIF(Jadwal!$L$62:$L$115,M25)</f>
        <v>0</v>
      </c>
      <c r="P25" s="21">
        <f>COUNTIF(Jadwal!$L$117:$L$170,M25)</f>
        <v>0</v>
      </c>
      <c r="Q25" s="21">
        <f>COUNTIF(Jadwal!$L$172:$L$225,M25)</f>
        <v>0</v>
      </c>
      <c r="R25" s="21">
        <f>COUNTIF(Jadwal!$L$230:$L$283,M25)</f>
        <v>0</v>
      </c>
      <c r="S25" s="21">
        <f>COUNTIF(Jadwal!$L$285:$L$338,M25)</f>
        <v>0</v>
      </c>
      <c r="T25" s="21">
        <f>COUNTIF(Jadwal!$L$340:$L$393,M25)</f>
        <v>0</v>
      </c>
      <c r="U25" s="21">
        <f>COUNTIF(Jadwal!$L$395:$L$448,M25)</f>
        <v>0</v>
      </c>
      <c r="V25" s="21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ht="12.75" customHeight="1">
      <c r="A26" s="60"/>
      <c r="B26" s="20" t="s">
        <v>78</v>
      </c>
      <c r="C26" s="21">
        <f>COUNTIF(Jadwal!$L$7:$L$60,B26)</f>
        <v>0</v>
      </c>
      <c r="D26" s="21">
        <f>COUNTIF(Jadwal!$L$62:$L$115,B26)</f>
        <v>0</v>
      </c>
      <c r="E26" s="21">
        <f>COUNTIF(Jadwal!$L$117:$L$170,B26)</f>
        <v>0</v>
      </c>
      <c r="F26" s="21">
        <f>COUNTIF(Jadwal!$L$172:$L$225,B26)</f>
        <v>0</v>
      </c>
      <c r="G26" s="21">
        <f>COUNTIF(Jadwal!$L$230:$L$283,B26)</f>
        <v>0</v>
      </c>
      <c r="H26" s="21">
        <f>COUNTIF(Jadwal!$L$285:$L$338,B26)</f>
        <v>0</v>
      </c>
      <c r="I26" s="21">
        <f>COUNTIF(Jadwal!$L$340:$L$393,B26)</f>
        <v>0</v>
      </c>
      <c r="J26" s="21">
        <f>COUNTIF(Jadwal!$L$395:$L$448,B26)</f>
        <v>0</v>
      </c>
      <c r="K26" s="21"/>
      <c r="L26" s="21"/>
      <c r="M26" s="21"/>
      <c r="N26" s="21">
        <f>COUNTIF(Jadwal!$L$7:$L$60,M26)</f>
        <v>0</v>
      </c>
      <c r="O26" s="21">
        <f>COUNTIF(Jadwal!$L$62:$L$115,M26)</f>
        <v>0</v>
      </c>
      <c r="P26" s="21">
        <f>COUNTIF(Jadwal!$L$117:$L$170,M26)</f>
        <v>0</v>
      </c>
      <c r="Q26" s="21">
        <f>COUNTIF(Jadwal!$L$172:$L$225,M26)</f>
        <v>0</v>
      </c>
      <c r="R26" s="21">
        <f>COUNTIF(Jadwal!$L$230:$L$283,M26)</f>
        <v>0</v>
      </c>
      <c r="S26" s="21">
        <f>COUNTIF(Jadwal!$L$285:$L$338,M26)</f>
        <v>0</v>
      </c>
      <c r="T26" s="21">
        <f>COUNTIF(Jadwal!$L$340:$L$393,M26)</f>
        <v>0</v>
      </c>
      <c r="U26" s="21">
        <f>COUNTIF(Jadwal!$L$395:$L$448,M26)</f>
        <v>0</v>
      </c>
      <c r="V26" s="21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ht="12.75" customHeight="1">
      <c r="A27" s="60"/>
      <c r="B27" s="20" t="s">
        <v>80</v>
      </c>
      <c r="C27" s="21">
        <f>COUNTIF(Jadwal!$L$7:$L$60,B27)</f>
        <v>0</v>
      </c>
      <c r="D27" s="21">
        <f>COUNTIF(Jadwal!$L$62:$L$115,B27)</f>
        <v>0</v>
      </c>
      <c r="E27" s="21">
        <f>COUNTIF(Jadwal!$L$117:$L$170,B27)</f>
        <v>0</v>
      </c>
      <c r="F27" s="21">
        <f>COUNTIF(Jadwal!$L$172:$L$225,B27)</f>
        <v>0</v>
      </c>
      <c r="G27" s="21">
        <f>COUNTIF(Jadwal!$L$230:$L$283,B27)</f>
        <v>0</v>
      </c>
      <c r="H27" s="21">
        <f>COUNTIF(Jadwal!$L$285:$L$338,B27)</f>
        <v>0</v>
      </c>
      <c r="I27" s="21">
        <f>COUNTIF(Jadwal!$L$340:$L$393,B27)</f>
        <v>0</v>
      </c>
      <c r="J27" s="21">
        <f>COUNTIF(Jadwal!$L$395:$L$448,B27)</f>
        <v>0</v>
      </c>
      <c r="K27" s="21"/>
      <c r="L27" s="21"/>
      <c r="M27" s="21"/>
      <c r="N27" s="21">
        <f>COUNTIF(Jadwal!$L$7:$L$60,M27)</f>
        <v>0</v>
      </c>
      <c r="O27" s="21">
        <f>COUNTIF(Jadwal!$L$62:$L$115,M27)</f>
        <v>0</v>
      </c>
      <c r="P27" s="21">
        <f>COUNTIF(Jadwal!$L$117:$L$170,M27)</f>
        <v>0</v>
      </c>
      <c r="Q27" s="21">
        <f>COUNTIF(Jadwal!$L$172:$L$225,M27)</f>
        <v>0</v>
      </c>
      <c r="R27" s="21">
        <f>COUNTIF(Jadwal!$L$230:$L$283,M27)</f>
        <v>0</v>
      </c>
      <c r="S27" s="21">
        <f>COUNTIF(Jadwal!$L$285:$L$338,M27)</f>
        <v>0</v>
      </c>
      <c r="T27" s="21">
        <f>COUNTIF(Jadwal!$L$340:$L$393,M27)</f>
        <v>0</v>
      </c>
      <c r="U27" s="21">
        <f>COUNTIF(Jadwal!$L$395:$L$448,M27)</f>
        <v>0</v>
      </c>
      <c r="V27" s="21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ht="12.75" customHeight="1">
      <c r="A28" s="60"/>
      <c r="B28" s="20" t="s">
        <v>82</v>
      </c>
      <c r="C28" s="21">
        <f>COUNTIF(Jadwal!$L$7:$L$60,B28)</f>
        <v>0</v>
      </c>
      <c r="D28" s="21">
        <f>COUNTIF(Jadwal!$L$62:$L$115,B28)</f>
        <v>0</v>
      </c>
      <c r="E28" s="21">
        <f>COUNTIF(Jadwal!$L$117:$L$170,B28)</f>
        <v>0</v>
      </c>
      <c r="F28" s="21">
        <f>COUNTIF(Jadwal!$L$172:$L$225,B28)</f>
        <v>0</v>
      </c>
      <c r="G28" s="21">
        <f>COUNTIF(Jadwal!$L$230:$L$283,B28)</f>
        <v>0</v>
      </c>
      <c r="H28" s="21">
        <f>COUNTIF(Jadwal!$L$285:$L$338,B28)</f>
        <v>0</v>
      </c>
      <c r="I28" s="21">
        <f>COUNTIF(Jadwal!$L$340:$L$393,B28)</f>
        <v>0</v>
      </c>
      <c r="J28" s="21">
        <f>COUNTIF(Jadwal!$L$395:$L$448,B28)</f>
        <v>0</v>
      </c>
      <c r="K28" s="21"/>
      <c r="L28" s="21"/>
      <c r="M28" s="21"/>
      <c r="N28" s="21">
        <f>COUNTIF(Jadwal!$L$7:$L$60,M28)</f>
        <v>0</v>
      </c>
      <c r="O28" s="21">
        <f>COUNTIF(Jadwal!$L$62:$L$115,M28)</f>
        <v>0</v>
      </c>
      <c r="P28" s="21">
        <f>COUNTIF(Jadwal!$L$117:$L$170,M28)</f>
        <v>0</v>
      </c>
      <c r="Q28" s="21">
        <f>COUNTIF(Jadwal!$L$172:$L$225,M28)</f>
        <v>0</v>
      </c>
      <c r="R28" s="21">
        <f>COUNTIF(Jadwal!$L$230:$L$283,M28)</f>
        <v>0</v>
      </c>
      <c r="S28" s="21">
        <f>COUNTIF(Jadwal!$L$285:$L$338,M28)</f>
        <v>0</v>
      </c>
      <c r="T28" s="21">
        <f>COUNTIF(Jadwal!$L$340:$L$393,M28)</f>
        <v>0</v>
      </c>
      <c r="U28" s="21">
        <f>COUNTIF(Jadwal!$L$395:$L$448,M28)</f>
        <v>0</v>
      </c>
      <c r="V28" s="21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ht="12.75" customHeight="1">
      <c r="A29" s="60"/>
      <c r="B29" s="20" t="s">
        <v>84</v>
      </c>
      <c r="C29" s="21">
        <f>COUNTIF(Jadwal!$L$7:$L$60,B29)</f>
        <v>0</v>
      </c>
      <c r="D29" s="21">
        <f>COUNTIF(Jadwal!$L$62:$L$115,B29)</f>
        <v>0</v>
      </c>
      <c r="E29" s="21">
        <f>COUNTIF(Jadwal!$L$117:$L$170,B29)</f>
        <v>0</v>
      </c>
      <c r="F29" s="21">
        <f>COUNTIF(Jadwal!$L$172:$L$225,B29)</f>
        <v>0</v>
      </c>
      <c r="G29" s="21">
        <f>COUNTIF(Jadwal!$L$230:$L$283,B29)</f>
        <v>0</v>
      </c>
      <c r="H29" s="21">
        <f>COUNTIF(Jadwal!$L$285:$L$338,B29)</f>
        <v>0</v>
      </c>
      <c r="I29" s="21">
        <f>COUNTIF(Jadwal!$L$340:$L$393,B29)</f>
        <v>0</v>
      </c>
      <c r="J29" s="21">
        <f>COUNTIF(Jadwal!$L$395:$L$448,B29)</f>
        <v>0</v>
      </c>
      <c r="K29" s="21"/>
      <c r="L29" s="21"/>
      <c r="M29" s="21"/>
      <c r="N29" s="21">
        <f>COUNTIF(Jadwal!$L$7:$L$60,M29)</f>
        <v>0</v>
      </c>
      <c r="O29" s="21">
        <f>COUNTIF(Jadwal!$L$62:$L$115,M29)</f>
        <v>0</v>
      </c>
      <c r="P29" s="21">
        <f>COUNTIF(Jadwal!$L$117:$L$170,M29)</f>
        <v>0</v>
      </c>
      <c r="Q29" s="21">
        <f>COUNTIF(Jadwal!$L$172:$L$225,M29)</f>
        <v>0</v>
      </c>
      <c r="R29" s="21">
        <f>COUNTIF(Jadwal!$L$230:$L$283,M29)</f>
        <v>0</v>
      </c>
      <c r="S29" s="21">
        <f>COUNTIF(Jadwal!$L$285:$L$338,M29)</f>
        <v>0</v>
      </c>
      <c r="T29" s="21">
        <f>COUNTIF(Jadwal!$L$340:$L$393,M29)</f>
        <v>0</v>
      </c>
      <c r="U29" s="21">
        <f>COUNTIF(Jadwal!$L$395:$L$448,M29)</f>
        <v>0</v>
      </c>
      <c r="V29" s="21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ht="12.75" customHeight="1">
      <c r="A30" s="60"/>
      <c r="B30" s="20" t="s">
        <v>86</v>
      </c>
      <c r="C30" s="21">
        <f>COUNTIF(Jadwal!$L$7:$L$60,B30)</f>
        <v>0</v>
      </c>
      <c r="D30" s="21">
        <f>COUNTIF(Jadwal!$L$62:$L$115,B30)</f>
        <v>0</v>
      </c>
      <c r="E30" s="21">
        <f>COUNTIF(Jadwal!$L$117:$L$170,B30)</f>
        <v>0</v>
      </c>
      <c r="F30" s="21">
        <f>COUNTIF(Jadwal!$L$172:$L$225,B30)</f>
        <v>0</v>
      </c>
      <c r="G30" s="21">
        <f>COUNTIF(Jadwal!$L$230:$L$283,B30)</f>
        <v>0</v>
      </c>
      <c r="H30" s="21">
        <f>COUNTIF(Jadwal!$L$285:$L$338,B30)</f>
        <v>0</v>
      </c>
      <c r="I30" s="21">
        <f>COUNTIF(Jadwal!$L$340:$L$393,B30)</f>
        <v>0</v>
      </c>
      <c r="J30" s="21">
        <f>COUNTIF(Jadwal!$L$395:$L$448,B30)</f>
        <v>0</v>
      </c>
      <c r="K30" s="21"/>
      <c r="L30" s="21"/>
      <c r="M30" s="21"/>
      <c r="N30" s="21">
        <f>COUNTIF(Jadwal!$L$7:$L$60,M30)</f>
        <v>0</v>
      </c>
      <c r="O30" s="21">
        <f>COUNTIF(Jadwal!$L$62:$L$115,M30)</f>
        <v>0</v>
      </c>
      <c r="P30" s="21">
        <f>COUNTIF(Jadwal!$L$117:$L$170,M30)</f>
        <v>0</v>
      </c>
      <c r="Q30" s="21">
        <f>COUNTIF(Jadwal!$L$172:$L$225,M30)</f>
        <v>0</v>
      </c>
      <c r="R30" s="21">
        <f>COUNTIF(Jadwal!$L$230:$L$283,M30)</f>
        <v>0</v>
      </c>
      <c r="S30" s="21">
        <f>COUNTIF(Jadwal!$L$285:$L$338,M30)</f>
        <v>0</v>
      </c>
      <c r="T30" s="21">
        <f>COUNTIF(Jadwal!$L$340:$L$393,M30)</f>
        <v>0</v>
      </c>
      <c r="U30" s="21">
        <f>COUNTIF(Jadwal!$L$395:$L$448,M30)</f>
        <v>0</v>
      </c>
      <c r="V30" s="21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ht="12.75" customHeight="1">
      <c r="A31" s="60"/>
      <c r="B31" s="20" t="s">
        <v>89</v>
      </c>
      <c r="C31" s="21">
        <f>COUNTIF(Jadwal!$L$7:$L$60,B31)</f>
        <v>0</v>
      </c>
      <c r="D31" s="21">
        <f>COUNTIF(Jadwal!$L$62:$L$115,B31)</f>
        <v>0</v>
      </c>
      <c r="E31" s="21">
        <f>COUNTIF(Jadwal!$L$117:$L$170,B31)</f>
        <v>0</v>
      </c>
      <c r="F31" s="21">
        <f>COUNTIF(Jadwal!$L$172:$L$225,B31)</f>
        <v>0</v>
      </c>
      <c r="G31" s="21">
        <f>COUNTIF(Jadwal!$L$230:$L$283,B31)</f>
        <v>0</v>
      </c>
      <c r="H31" s="21">
        <f>COUNTIF(Jadwal!$L$285:$L$338,B31)</f>
        <v>0</v>
      </c>
      <c r="I31" s="21">
        <f>COUNTIF(Jadwal!$L$340:$L$393,B31)</f>
        <v>0</v>
      </c>
      <c r="J31" s="21">
        <f>COUNTIF(Jadwal!$L$395:$L$448,B31)</f>
        <v>0</v>
      </c>
      <c r="K31" s="21"/>
      <c r="L31" s="21"/>
      <c r="M31" s="21"/>
      <c r="N31" s="21">
        <f>COUNTIF(Jadwal!$L$7:$L$60,M31)</f>
        <v>0</v>
      </c>
      <c r="O31" s="21">
        <f>COUNTIF(Jadwal!$L$62:$L$115,M31)</f>
        <v>0</v>
      </c>
      <c r="P31" s="21">
        <f>COUNTIF(Jadwal!$L$117:$L$170,M31)</f>
        <v>0</v>
      </c>
      <c r="Q31" s="21">
        <f>COUNTIF(Jadwal!$L$172:$L$225,M31)</f>
        <v>0</v>
      </c>
      <c r="R31" s="21">
        <f>COUNTIF(Jadwal!$L$230:$L$283,M31)</f>
        <v>0</v>
      </c>
      <c r="S31" s="21">
        <f>COUNTIF(Jadwal!$L$285:$L$338,M31)</f>
        <v>0</v>
      </c>
      <c r="T31" s="21">
        <f>COUNTIF(Jadwal!$L$340:$L$393,M31)</f>
        <v>0</v>
      </c>
      <c r="U31" s="21">
        <f>COUNTIF(Jadwal!$L$395:$L$448,M31)</f>
        <v>0</v>
      </c>
      <c r="V31" s="21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ht="12.75" customHeight="1">
      <c r="A32" s="18"/>
      <c r="B32" s="20" t="s">
        <v>91</v>
      </c>
      <c r="C32" s="21">
        <f>COUNTIF(Jadwal!$L$7:$L$60,B32)</f>
        <v>0</v>
      </c>
      <c r="D32" s="21">
        <f>COUNTIF(Jadwal!$L$62:$L$115,B32)</f>
        <v>0</v>
      </c>
      <c r="E32" s="21">
        <f>COUNTIF(Jadwal!$L$117:$L$170,B32)</f>
        <v>0</v>
      </c>
      <c r="F32" s="21">
        <f>COUNTIF(Jadwal!$L$172:$L$225,B32)</f>
        <v>0</v>
      </c>
      <c r="G32" s="21">
        <f>COUNTIF(Jadwal!$L$230:$L$283,B32)</f>
        <v>0</v>
      </c>
      <c r="H32" s="21">
        <f>COUNTIF(Jadwal!$L$285:$L$338,B32)</f>
        <v>0</v>
      </c>
      <c r="I32" s="21">
        <f>COUNTIF(Jadwal!$L$340:$L$393,B32)</f>
        <v>0</v>
      </c>
      <c r="J32" s="21">
        <f>COUNTIF(Jadwal!$L$395:$L$448,B32)</f>
        <v>0</v>
      </c>
      <c r="K32" s="21"/>
      <c r="L32" s="21"/>
      <c r="M32" s="21"/>
      <c r="N32" s="21">
        <f>COUNTIF(Jadwal!$L$7:$L$60,M32)</f>
        <v>0</v>
      </c>
      <c r="O32" s="21">
        <f>COUNTIF(Jadwal!$L$62:$L$115,M32)</f>
        <v>0</v>
      </c>
      <c r="P32" s="21">
        <f>COUNTIF(Jadwal!$L$117:$L$170,M32)</f>
        <v>0</v>
      </c>
      <c r="Q32" s="21">
        <f>COUNTIF(Jadwal!$L$172:$L$225,M32)</f>
        <v>0</v>
      </c>
      <c r="R32" s="21">
        <f>COUNTIF(Jadwal!$L$230:$L$283,M32)</f>
        <v>0</v>
      </c>
      <c r="S32" s="21">
        <f>COUNTIF(Jadwal!$L$285:$L$338,M32)</f>
        <v>0</v>
      </c>
      <c r="T32" s="21">
        <f>COUNTIF(Jadwal!$L$340:$L$393,M32)</f>
        <v>0</v>
      </c>
      <c r="U32" s="21">
        <f>COUNTIF(Jadwal!$L$395:$L$448,M32)</f>
        <v>0</v>
      </c>
      <c r="V32" s="2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ht="12.75" customHeight="1">
      <c r="A33" s="18"/>
      <c r="B33" s="20" t="s">
        <v>92</v>
      </c>
      <c r="C33" s="21">
        <f>COUNTIF(Jadwal!$L$7:$L$60,B33)</f>
        <v>0</v>
      </c>
      <c r="D33" s="21">
        <f>COUNTIF(Jadwal!$L$62:$L$115,B33)</f>
        <v>0</v>
      </c>
      <c r="E33" s="21">
        <f>COUNTIF(Jadwal!$L$117:$L$170,B33)</f>
        <v>0</v>
      </c>
      <c r="F33" s="21">
        <f>COUNTIF(Jadwal!$L$172:$L$225,B33)</f>
        <v>0</v>
      </c>
      <c r="G33" s="21">
        <f>COUNTIF(Jadwal!$L$230:$L$283,B33)</f>
        <v>0</v>
      </c>
      <c r="H33" s="21">
        <f>COUNTIF(Jadwal!$L$285:$L$338,B33)</f>
        <v>0</v>
      </c>
      <c r="I33" s="21">
        <f>COUNTIF(Jadwal!$L$340:$L$393,B33)</f>
        <v>0</v>
      </c>
      <c r="J33" s="21">
        <f>COUNTIF(Jadwal!$L$395:$L$448,B33)</f>
        <v>0</v>
      </c>
      <c r="K33" s="21"/>
      <c r="L33" s="21"/>
      <c r="M33" s="21"/>
      <c r="N33" s="21">
        <f>COUNTIF(Jadwal!$L$7:$L$60,M33)</f>
        <v>0</v>
      </c>
      <c r="O33" s="21">
        <f>COUNTIF(Jadwal!$L$62:$L$115,M33)</f>
        <v>0</v>
      </c>
      <c r="P33" s="21">
        <f>COUNTIF(Jadwal!$L$117:$L$170,M33)</f>
        <v>0</v>
      </c>
      <c r="Q33" s="21">
        <f>COUNTIF(Jadwal!$L$172:$L$225,M33)</f>
        <v>0</v>
      </c>
      <c r="R33" s="21">
        <f>COUNTIF(Jadwal!$L$230:$L$283,M33)</f>
        <v>0</v>
      </c>
      <c r="S33" s="21">
        <f>COUNTIF(Jadwal!$L$285:$L$338,M33)</f>
        <v>0</v>
      </c>
      <c r="T33" s="21">
        <f>COUNTIF(Jadwal!$L$340:$L$393,M33)</f>
        <v>0</v>
      </c>
      <c r="U33" s="21">
        <f>COUNTIF(Jadwal!$L$395:$L$448,M33)</f>
        <v>0</v>
      </c>
      <c r="V33" s="21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ht="12.75" customHeight="1">
      <c r="A34" s="60"/>
      <c r="B34" s="20" t="s">
        <v>94</v>
      </c>
      <c r="C34" s="21">
        <f>COUNTIF(Jadwal!$L$7:$L$60,B34)</f>
        <v>0</v>
      </c>
      <c r="D34" s="21">
        <f>COUNTIF(Jadwal!$L$62:$L$115,B34)</f>
        <v>0</v>
      </c>
      <c r="E34" s="21">
        <f>COUNTIF(Jadwal!$L$117:$L$170,B34)</f>
        <v>0</v>
      </c>
      <c r="F34" s="21">
        <f>COUNTIF(Jadwal!$L$172:$L$225,B34)</f>
        <v>0</v>
      </c>
      <c r="G34" s="21">
        <f>COUNTIF(Jadwal!$L$230:$L$283,B34)</f>
        <v>0</v>
      </c>
      <c r="H34" s="21">
        <f>COUNTIF(Jadwal!$L$285:$L$338,B34)</f>
        <v>0</v>
      </c>
      <c r="I34" s="21">
        <f>COUNTIF(Jadwal!$L$340:$L$393,B34)</f>
        <v>0</v>
      </c>
      <c r="J34" s="21">
        <f>COUNTIF(Jadwal!$L$395:$L$448,B34)</f>
        <v>0</v>
      </c>
      <c r="K34" s="21"/>
      <c r="L34" s="21"/>
      <c r="M34" s="21"/>
      <c r="N34" s="21">
        <f>COUNTIF(Jadwal!$L$7:$L$60,M34)</f>
        <v>0</v>
      </c>
      <c r="O34" s="21">
        <f>COUNTIF(Jadwal!$L$62:$L$115,M34)</f>
        <v>0</v>
      </c>
      <c r="P34" s="21">
        <f>COUNTIF(Jadwal!$L$117:$L$170,M34)</f>
        <v>0</v>
      </c>
      <c r="Q34" s="21">
        <f>COUNTIF(Jadwal!$L$172:$L$225,M34)</f>
        <v>0</v>
      </c>
      <c r="R34" s="21">
        <f>COUNTIF(Jadwal!$L$230:$L$283,M34)</f>
        <v>0</v>
      </c>
      <c r="S34" s="21">
        <f>COUNTIF(Jadwal!$L$285:$L$338,M34)</f>
        <v>0</v>
      </c>
      <c r="T34" s="21">
        <f>COUNTIF(Jadwal!$L$340:$L$393,M34)</f>
        <v>0</v>
      </c>
      <c r="U34" s="21">
        <f>COUNTIF(Jadwal!$L$395:$L$448,M34)</f>
        <v>0</v>
      </c>
      <c r="V34" s="21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ht="12.75" customHeight="1">
      <c r="A35" s="60"/>
      <c r="B35" s="20" t="s">
        <v>96</v>
      </c>
      <c r="C35" s="21">
        <f>COUNTIF(Jadwal!$L$7:$L$60,B35)</f>
        <v>0</v>
      </c>
      <c r="D35" s="21">
        <f>COUNTIF(Jadwal!$L$62:$L$115,B35)</f>
        <v>0</v>
      </c>
      <c r="E35" s="21">
        <f>COUNTIF(Jadwal!$L$117:$L$170,B35)</f>
        <v>0</v>
      </c>
      <c r="F35" s="21">
        <f>COUNTIF(Jadwal!$L$172:$L$225,B35)</f>
        <v>0</v>
      </c>
      <c r="G35" s="21">
        <f>COUNTIF(Jadwal!$L$230:$L$283,B35)</f>
        <v>0</v>
      </c>
      <c r="H35" s="21">
        <f>COUNTIF(Jadwal!$L$285:$L$338,B35)</f>
        <v>0</v>
      </c>
      <c r="I35" s="21">
        <f>COUNTIF(Jadwal!$L$340:$L$393,B35)</f>
        <v>0</v>
      </c>
      <c r="J35" s="21">
        <f>COUNTIF(Jadwal!$L$395:$L$448,B35)</f>
        <v>0</v>
      </c>
      <c r="K35" s="21"/>
      <c r="L35" s="21"/>
      <c r="M35" s="21"/>
      <c r="N35" s="21">
        <f>COUNTIF(Jadwal!$L$7:$L$60,M35)</f>
        <v>0</v>
      </c>
      <c r="O35" s="21">
        <f>COUNTIF(Jadwal!$L$62:$L$115,M35)</f>
        <v>0</v>
      </c>
      <c r="P35" s="21">
        <f>COUNTIF(Jadwal!$L$117:$L$170,M35)</f>
        <v>0</v>
      </c>
      <c r="Q35" s="21">
        <f>COUNTIF(Jadwal!$L$172:$L$225,M35)</f>
        <v>0</v>
      </c>
      <c r="R35" s="21">
        <f>COUNTIF(Jadwal!$L$230:$L$283,M35)</f>
        <v>0</v>
      </c>
      <c r="S35" s="21">
        <f>COUNTIF(Jadwal!$L$285:$L$338,M35)</f>
        <v>0</v>
      </c>
      <c r="T35" s="21">
        <f>COUNTIF(Jadwal!$L$340:$L$393,M35)</f>
        <v>0</v>
      </c>
      <c r="U35" s="21">
        <f>COUNTIF(Jadwal!$L$395:$L$448,M35)</f>
        <v>0</v>
      </c>
      <c r="V35" s="21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ht="12.75" customHeight="1">
      <c r="A36" s="60"/>
      <c r="B36" s="20" t="s">
        <v>97</v>
      </c>
      <c r="C36" s="21">
        <f>COUNTIF(Jadwal!$L$7:$L$60,B36)</f>
        <v>0</v>
      </c>
      <c r="D36" s="21">
        <f>COUNTIF(Jadwal!$L$62:$L$115,B36)</f>
        <v>0</v>
      </c>
      <c r="E36" s="21">
        <f>COUNTIF(Jadwal!$L$117:$L$170,B36)</f>
        <v>0</v>
      </c>
      <c r="F36" s="21">
        <f>COUNTIF(Jadwal!$L$172:$L$225,B36)</f>
        <v>0</v>
      </c>
      <c r="G36" s="21">
        <f>COUNTIF(Jadwal!$L$230:$L$283,B36)</f>
        <v>0</v>
      </c>
      <c r="H36" s="21">
        <f>COUNTIF(Jadwal!$L$285:$L$338,B36)</f>
        <v>0</v>
      </c>
      <c r="I36" s="21">
        <f>COUNTIF(Jadwal!$L$340:$L$393,B36)</f>
        <v>0</v>
      </c>
      <c r="J36" s="21">
        <f>COUNTIF(Jadwal!$L$395:$L$448,B36)</f>
        <v>0</v>
      </c>
      <c r="K36" s="21"/>
      <c r="L36" s="21"/>
      <c r="M36" s="21"/>
      <c r="N36" s="21">
        <f>COUNTIF(Jadwal!$L$7:$L$60,M36)</f>
        <v>0</v>
      </c>
      <c r="O36" s="21">
        <f>COUNTIF(Jadwal!$L$62:$L$115,M36)</f>
        <v>0</v>
      </c>
      <c r="P36" s="21">
        <f>COUNTIF(Jadwal!$L$117:$L$170,M36)</f>
        <v>0</v>
      </c>
      <c r="Q36" s="21">
        <f>COUNTIF(Jadwal!$L$172:$L$225,M36)</f>
        <v>0</v>
      </c>
      <c r="R36" s="21">
        <f>COUNTIF(Jadwal!$L$230:$L$283,M36)</f>
        <v>0</v>
      </c>
      <c r="S36" s="21">
        <f>COUNTIF(Jadwal!$L$285:$L$338,M36)</f>
        <v>0</v>
      </c>
      <c r="T36" s="21">
        <f>COUNTIF(Jadwal!$L$340:$L$393,M36)</f>
        <v>0</v>
      </c>
      <c r="U36" s="21">
        <f>COUNTIF(Jadwal!$L$395:$L$448,M36)</f>
        <v>0</v>
      </c>
      <c r="V36" s="21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ht="12.75" customHeight="1">
      <c r="A37" s="60"/>
      <c r="B37" s="20" t="s">
        <v>98</v>
      </c>
      <c r="C37" s="21">
        <f>COUNTIF(Jadwal!$L$7:$L$60,B37)</f>
        <v>0</v>
      </c>
      <c r="D37" s="21">
        <f>COUNTIF(Jadwal!$L$62:$L$115,B37)</f>
        <v>0</v>
      </c>
      <c r="E37" s="21">
        <f>COUNTIF(Jadwal!$L$117:$L$170,B37)</f>
        <v>0</v>
      </c>
      <c r="F37" s="21">
        <f>COUNTIF(Jadwal!$L$172:$L$225,B37)</f>
        <v>0</v>
      </c>
      <c r="G37" s="21">
        <f>COUNTIF(Jadwal!$L$230:$L$283,B37)</f>
        <v>0</v>
      </c>
      <c r="H37" s="21">
        <f>COUNTIF(Jadwal!$L$285:$L$338,B37)</f>
        <v>0</v>
      </c>
      <c r="I37" s="21">
        <f>COUNTIF(Jadwal!$L$340:$L$393,B37)</f>
        <v>0</v>
      </c>
      <c r="J37" s="21">
        <f>COUNTIF(Jadwal!$L$395:$L$448,B37)</f>
        <v>0</v>
      </c>
      <c r="K37" s="21"/>
      <c r="L37" s="21"/>
      <c r="M37" s="21"/>
      <c r="N37" s="21">
        <f>COUNTIF(Jadwal!$L$7:$L$60,M37)</f>
        <v>0</v>
      </c>
      <c r="O37" s="21">
        <f>COUNTIF(Jadwal!$L$62:$L$115,M37)</f>
        <v>0</v>
      </c>
      <c r="P37" s="21">
        <f>COUNTIF(Jadwal!$L$117:$L$170,M37)</f>
        <v>0</v>
      </c>
      <c r="Q37" s="21">
        <f>COUNTIF(Jadwal!$L$172:$L$225,M37)</f>
        <v>0</v>
      </c>
      <c r="R37" s="21">
        <f>COUNTIF(Jadwal!$L$230:$L$283,M37)</f>
        <v>0</v>
      </c>
      <c r="S37" s="21">
        <f>COUNTIF(Jadwal!$L$285:$L$338,M37)</f>
        <v>0</v>
      </c>
      <c r="T37" s="21">
        <f>COUNTIF(Jadwal!$L$340:$L$393,M37)</f>
        <v>0</v>
      </c>
      <c r="U37" s="21">
        <f>COUNTIF(Jadwal!$L$395:$L$448,M37)</f>
        <v>0</v>
      </c>
      <c r="V37" s="21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ht="12.75" customHeight="1">
      <c r="A38" s="2"/>
      <c r="B38" s="20" t="s">
        <v>101</v>
      </c>
      <c r="C38" s="21">
        <f>COUNTIF(Jadwal!$L$7:$L$60,B38)</f>
        <v>0</v>
      </c>
      <c r="D38" s="21">
        <f>COUNTIF(Jadwal!$L$62:$L$115,B38)</f>
        <v>0</v>
      </c>
      <c r="E38" s="21">
        <f>COUNTIF(Jadwal!$L$117:$L$170,B38)</f>
        <v>0</v>
      </c>
      <c r="F38" s="21">
        <f>COUNTIF(Jadwal!$L$172:$L$225,B38)</f>
        <v>0</v>
      </c>
      <c r="G38" s="21">
        <f>COUNTIF(Jadwal!$L$230:$L$283,B38)</f>
        <v>0</v>
      </c>
      <c r="H38" s="21">
        <f>COUNTIF(Jadwal!$L$285:$L$338,B38)</f>
        <v>0</v>
      </c>
      <c r="I38" s="21">
        <f>COUNTIF(Jadwal!$L$340:$L$393,B38)</f>
        <v>0</v>
      </c>
      <c r="J38" s="21">
        <f>COUNTIF(Jadwal!$L$395:$L$448,B38)</f>
        <v>0</v>
      </c>
      <c r="K38" s="21"/>
      <c r="L38" s="21"/>
      <c r="M38" s="21"/>
      <c r="N38" s="21">
        <f>COUNTIF(Jadwal!$L$7:$L$60,M38)</f>
        <v>0</v>
      </c>
      <c r="O38" s="21">
        <f>COUNTIF(Jadwal!$L$62:$L$115,M38)</f>
        <v>0</v>
      </c>
      <c r="P38" s="21">
        <f>COUNTIF(Jadwal!$L$117:$L$170,M38)</f>
        <v>0</v>
      </c>
      <c r="Q38" s="21">
        <f>COUNTIF(Jadwal!$L$172:$L$225,M38)</f>
        <v>0</v>
      </c>
      <c r="R38" s="21">
        <f>COUNTIF(Jadwal!$L$230:$L$283,M38)</f>
        <v>0</v>
      </c>
      <c r="S38" s="21">
        <f>COUNTIF(Jadwal!$L$285:$L$338,M38)</f>
        <v>0</v>
      </c>
      <c r="T38" s="21">
        <f>COUNTIF(Jadwal!$L$340:$L$393,M38)</f>
        <v>0</v>
      </c>
      <c r="U38" s="21">
        <f>COUNTIF(Jadwal!$L$395:$L$448,M38)</f>
        <v>0</v>
      </c>
      <c r="V38" s="21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5.75" customHeight="1">
      <c r="A39" s="2"/>
      <c r="B39" s="20" t="s">
        <v>102</v>
      </c>
      <c r="C39" s="21">
        <f>COUNTIF(Jadwal!$L$7:$L$60,B39)</f>
        <v>0</v>
      </c>
      <c r="D39" s="21">
        <f>COUNTIF(Jadwal!$L$62:$L$115,B39)</f>
        <v>0</v>
      </c>
      <c r="E39" s="21">
        <f>COUNTIF(Jadwal!$L$117:$L$170,B39)</f>
        <v>0</v>
      </c>
      <c r="F39" s="21">
        <f>COUNTIF(Jadwal!$L$172:$L$225,B39)</f>
        <v>0</v>
      </c>
      <c r="G39" s="21">
        <f>COUNTIF(Jadwal!$L$230:$L$283,B39)</f>
        <v>0</v>
      </c>
      <c r="H39" s="21">
        <f>COUNTIF(Jadwal!$L$285:$L$338,B39)</f>
        <v>0</v>
      </c>
      <c r="I39" s="21">
        <f>COUNTIF(Jadwal!$L$340:$L$393,B39)</f>
        <v>0</v>
      </c>
      <c r="J39" s="21">
        <f>COUNTIF(Jadwal!$L$395:$L$448,B39)</f>
        <v>0</v>
      </c>
      <c r="K39" s="21"/>
      <c r="L39" s="21"/>
      <c r="M39" s="21"/>
      <c r="N39" s="21">
        <f>COUNTIF(Jadwal!$L$7:$L$60,M39)</f>
        <v>0</v>
      </c>
      <c r="O39" s="21">
        <f>COUNTIF(Jadwal!$L$62:$L$115,M39)</f>
        <v>0</v>
      </c>
      <c r="P39" s="21">
        <f>COUNTIF(Jadwal!$L$117:$L$170,M39)</f>
        <v>0</v>
      </c>
      <c r="Q39" s="21">
        <f>COUNTIF(Jadwal!$L$172:$L$225,M39)</f>
        <v>0</v>
      </c>
      <c r="R39" s="21">
        <f>COUNTIF(Jadwal!$L$230:$L$283,M39)</f>
        <v>0</v>
      </c>
      <c r="S39" s="21">
        <f>COUNTIF(Jadwal!$L$285:$L$338,M39)</f>
        <v>0</v>
      </c>
      <c r="T39" s="21">
        <f>COUNTIF(Jadwal!$L$340:$L$393,M39)</f>
        <v>0</v>
      </c>
      <c r="U39" s="21">
        <f>COUNTIF(Jadwal!$L$395:$L$448,M39)</f>
        <v>0</v>
      </c>
      <c r="V39" s="21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5.75" customHeight="1">
      <c r="A40" s="2"/>
      <c r="B40" s="20" t="s">
        <v>103</v>
      </c>
      <c r="C40" s="21">
        <f>COUNTIF(Jadwal!$L$7:$L$60,B40)</f>
        <v>0</v>
      </c>
      <c r="D40" s="21">
        <f>COUNTIF(Jadwal!$L$62:$L$115,B40)</f>
        <v>0</v>
      </c>
      <c r="E40" s="21">
        <f>COUNTIF(Jadwal!$L$117:$L$170,B40)</f>
        <v>0</v>
      </c>
      <c r="F40" s="21">
        <f>COUNTIF(Jadwal!$L$172:$L$225,B40)</f>
        <v>0</v>
      </c>
      <c r="G40" s="21">
        <f>COUNTIF(Jadwal!$L$230:$L$283,B40)</f>
        <v>0</v>
      </c>
      <c r="H40" s="21">
        <f>COUNTIF(Jadwal!$L$285:$L$338,B40)</f>
        <v>0</v>
      </c>
      <c r="I40" s="21">
        <f>COUNTIF(Jadwal!$L$340:$L$393,B40)</f>
        <v>0</v>
      </c>
      <c r="J40" s="21">
        <f>COUNTIF(Jadwal!$L$395:$L$448,B40)</f>
        <v>0</v>
      </c>
      <c r="K40" s="21"/>
      <c r="L40" s="21"/>
      <c r="M40" s="21"/>
      <c r="N40" s="21">
        <f>COUNTIF(Jadwal!$L$7:$L$60,M40)</f>
        <v>0</v>
      </c>
      <c r="O40" s="21">
        <f>COUNTIF(Jadwal!$L$62:$L$115,M40)</f>
        <v>0</v>
      </c>
      <c r="P40" s="21">
        <f>COUNTIF(Jadwal!$L$117:$L$170,M40)</f>
        <v>0</v>
      </c>
      <c r="Q40" s="21">
        <f>COUNTIF(Jadwal!$L$172:$L$225,M40)</f>
        <v>0</v>
      </c>
      <c r="R40" s="21">
        <f>COUNTIF(Jadwal!$L$230:$L$283,M40)</f>
        <v>0</v>
      </c>
      <c r="S40" s="21">
        <f>COUNTIF(Jadwal!$L$285:$L$338,M40)</f>
        <v>0</v>
      </c>
      <c r="T40" s="21">
        <f>COUNTIF(Jadwal!$L$340:$L$393,M40)</f>
        <v>0</v>
      </c>
      <c r="U40" s="21">
        <f>COUNTIF(Jadwal!$L$395:$L$448,M40)</f>
        <v>0</v>
      </c>
      <c r="V40" s="21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5.75" customHeight="1">
      <c r="A41" s="2"/>
      <c r="B41" s="20" t="s">
        <v>104</v>
      </c>
      <c r="C41" s="21">
        <f>COUNTIF(Jadwal!$L$7:$L$60,B41)</f>
        <v>0</v>
      </c>
      <c r="D41" s="21">
        <f>COUNTIF(Jadwal!$L$62:$L$115,B41)</f>
        <v>0</v>
      </c>
      <c r="E41" s="21">
        <f>COUNTIF(Jadwal!$L$117:$L$170,B41)</f>
        <v>0</v>
      </c>
      <c r="F41" s="21">
        <f>COUNTIF(Jadwal!$L$172:$L$225,B41)</f>
        <v>0</v>
      </c>
      <c r="G41" s="21">
        <f>COUNTIF(Jadwal!$L$230:$L$283,B41)</f>
        <v>0</v>
      </c>
      <c r="H41" s="21">
        <f>COUNTIF(Jadwal!$L$285:$L$338,B41)</f>
        <v>0</v>
      </c>
      <c r="I41" s="21">
        <f>COUNTIF(Jadwal!$L$340:$L$393,B41)</f>
        <v>0</v>
      </c>
      <c r="J41" s="21">
        <f>COUNTIF(Jadwal!$L$395:$L$448,B41)</f>
        <v>0</v>
      </c>
      <c r="K41" s="21"/>
      <c r="L41" s="21"/>
      <c r="M41" s="21"/>
      <c r="N41" s="21">
        <f>COUNTIF(Jadwal!$L$7:$L$60,M41)</f>
        <v>0</v>
      </c>
      <c r="O41" s="21">
        <f>COUNTIF(Jadwal!$L$62:$L$115,M41)</f>
        <v>0</v>
      </c>
      <c r="P41" s="21">
        <f>COUNTIF(Jadwal!$L$117:$L$170,M41)</f>
        <v>0</v>
      </c>
      <c r="Q41" s="21">
        <f>COUNTIF(Jadwal!$L$172:$L$225,M41)</f>
        <v>0</v>
      </c>
      <c r="R41" s="21">
        <f>COUNTIF(Jadwal!$L$230:$L$283,M41)</f>
        <v>0</v>
      </c>
      <c r="S41" s="21">
        <f>COUNTIF(Jadwal!$L$285:$L$338,M41)</f>
        <v>0</v>
      </c>
      <c r="T41" s="21">
        <f>COUNTIF(Jadwal!$L$340:$L$393,M41)</f>
        <v>0</v>
      </c>
      <c r="U41" s="21">
        <f>COUNTIF(Jadwal!$L$395:$L$448,M41)</f>
        <v>0</v>
      </c>
      <c r="V41" s="2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5.75" customHeight="1">
      <c r="A42" s="2"/>
      <c r="B42" s="20" t="s">
        <v>106</v>
      </c>
      <c r="C42" s="21">
        <f>COUNTIF(Jadwal!$L$7:$L$60,B42)</f>
        <v>0</v>
      </c>
      <c r="D42" s="21">
        <f>COUNTIF(Jadwal!$L$62:$L$115,B42)</f>
        <v>0</v>
      </c>
      <c r="E42" s="21">
        <f>COUNTIF(Jadwal!$L$117:$L$170,B42)</f>
        <v>0</v>
      </c>
      <c r="F42" s="21">
        <f>COUNTIF(Jadwal!$L$172:$L$225,B42)</f>
        <v>0</v>
      </c>
      <c r="G42" s="21">
        <f>COUNTIF(Jadwal!$L$230:$L$283,B42)</f>
        <v>0</v>
      </c>
      <c r="H42" s="21">
        <f>COUNTIF(Jadwal!$L$285:$L$338,B42)</f>
        <v>0</v>
      </c>
      <c r="I42" s="21">
        <f>COUNTIF(Jadwal!$L$340:$L$393,B42)</f>
        <v>0</v>
      </c>
      <c r="J42" s="21">
        <f>COUNTIF(Jadwal!$L$395:$L$448,B42)</f>
        <v>0</v>
      </c>
      <c r="K42" s="21"/>
      <c r="L42" s="21"/>
      <c r="M42" s="21"/>
      <c r="N42" s="21">
        <f>COUNTIF(Jadwal!$L$7:$L$60,M42)</f>
        <v>0</v>
      </c>
      <c r="O42" s="21">
        <f>COUNTIF(Jadwal!$L$62:$L$115,M42)</f>
        <v>0</v>
      </c>
      <c r="P42" s="21">
        <f>COUNTIF(Jadwal!$L$117:$L$170,M42)</f>
        <v>0</v>
      </c>
      <c r="Q42" s="21">
        <f>COUNTIF(Jadwal!$L$172:$L$225,M42)</f>
        <v>0</v>
      </c>
      <c r="R42" s="21">
        <f>COUNTIF(Jadwal!$L$230:$L$283,M42)</f>
        <v>0</v>
      </c>
      <c r="S42" s="21">
        <f>COUNTIF(Jadwal!$L$285:$L$338,M42)</f>
        <v>0</v>
      </c>
      <c r="T42" s="21">
        <f>COUNTIF(Jadwal!$L$340:$L$393,M42)</f>
        <v>0</v>
      </c>
      <c r="U42" s="21">
        <f>COUNTIF(Jadwal!$L$395:$L$448,M42)</f>
        <v>0</v>
      </c>
      <c r="V42" s="2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.75" customHeight="1">
      <c r="A43" s="2"/>
      <c r="B43" s="20" t="s">
        <v>108</v>
      </c>
      <c r="C43" s="21">
        <f>COUNTIF(Jadwal!$L$7:$L$60,B43)</f>
        <v>0</v>
      </c>
      <c r="D43" s="21">
        <f>COUNTIF(Jadwal!$L$62:$L$115,B43)</f>
        <v>0</v>
      </c>
      <c r="E43" s="21">
        <f>COUNTIF(Jadwal!$L$117:$L$170,B43)</f>
        <v>0</v>
      </c>
      <c r="F43" s="21">
        <f>COUNTIF(Jadwal!$L$172:$L$225,B43)</f>
        <v>0</v>
      </c>
      <c r="G43" s="21">
        <f>COUNTIF(Jadwal!$L$230:$L$283,B43)</f>
        <v>0</v>
      </c>
      <c r="H43" s="21">
        <f>COUNTIF(Jadwal!$L$285:$L$338,B43)</f>
        <v>0</v>
      </c>
      <c r="I43" s="21">
        <f>COUNTIF(Jadwal!$L$340:$L$393,B43)</f>
        <v>0</v>
      </c>
      <c r="J43" s="21">
        <f>COUNTIF(Jadwal!$L$395:$L$448,B43)</f>
        <v>0</v>
      </c>
      <c r="K43" s="21"/>
      <c r="L43" s="21"/>
      <c r="M43" s="21"/>
      <c r="N43" s="21">
        <f>COUNTIF(Jadwal!$L$7:$L$60,M43)</f>
        <v>0</v>
      </c>
      <c r="O43" s="21">
        <f>COUNTIF(Jadwal!$L$62:$L$115,M43)</f>
        <v>0</v>
      </c>
      <c r="P43" s="21">
        <f>COUNTIF(Jadwal!$L$117:$L$170,M43)</f>
        <v>0</v>
      </c>
      <c r="Q43" s="21">
        <f>COUNTIF(Jadwal!$L$172:$L$225,M43)</f>
        <v>0</v>
      </c>
      <c r="R43" s="21">
        <f>COUNTIF(Jadwal!$L$230:$L$283,M43)</f>
        <v>0</v>
      </c>
      <c r="S43" s="21">
        <f>COUNTIF(Jadwal!$L$285:$L$338,M43)</f>
        <v>0</v>
      </c>
      <c r="T43" s="21">
        <f>COUNTIF(Jadwal!$L$340:$L$393,M43)</f>
        <v>0</v>
      </c>
      <c r="U43" s="21">
        <f>COUNTIF(Jadwal!$L$395:$L$448,M43)</f>
        <v>0</v>
      </c>
      <c r="V43" s="2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5.75" customHeight="1">
      <c r="A44" s="2"/>
      <c r="B44" s="20" t="s">
        <v>109</v>
      </c>
      <c r="C44" s="21">
        <f>COUNTIF(Jadwal!$L$7:$L$60,B44)</f>
        <v>0</v>
      </c>
      <c r="D44" s="21">
        <f>COUNTIF(Jadwal!$L$62:$L$115,B44)</f>
        <v>0</v>
      </c>
      <c r="E44" s="21">
        <f>COUNTIF(Jadwal!$L$117:$L$170,B44)</f>
        <v>0</v>
      </c>
      <c r="F44" s="21">
        <f>COUNTIF(Jadwal!$L$172:$L$225,B44)</f>
        <v>0</v>
      </c>
      <c r="G44" s="21">
        <f>COUNTIF(Jadwal!$L$230:$L$283,B44)</f>
        <v>0</v>
      </c>
      <c r="H44" s="21">
        <f>COUNTIF(Jadwal!$L$285:$L$338,B44)</f>
        <v>0</v>
      </c>
      <c r="I44" s="21">
        <f>COUNTIF(Jadwal!$L$340:$L$393,B44)</f>
        <v>0</v>
      </c>
      <c r="J44" s="21">
        <f>COUNTIF(Jadwal!$L$395:$L$448,B44)</f>
        <v>0</v>
      </c>
      <c r="K44" s="21"/>
      <c r="L44" s="21"/>
      <c r="M44" s="21"/>
      <c r="N44" s="21">
        <f>COUNTIF(Jadwal!$L$7:$L$60,M44)</f>
        <v>0</v>
      </c>
      <c r="O44" s="21">
        <f>COUNTIF(Jadwal!$L$62:$L$115,M44)</f>
        <v>0</v>
      </c>
      <c r="P44" s="21">
        <f>COUNTIF(Jadwal!$L$117:$L$170,M44)</f>
        <v>0</v>
      </c>
      <c r="Q44" s="21">
        <f>COUNTIF(Jadwal!$L$172:$L$225,M44)</f>
        <v>0</v>
      </c>
      <c r="R44" s="21">
        <f>COUNTIF(Jadwal!$L$230:$L$283,M44)</f>
        <v>0</v>
      </c>
      <c r="S44" s="21">
        <f>COUNTIF(Jadwal!$L$285:$L$338,M44)</f>
        <v>0</v>
      </c>
      <c r="T44" s="21">
        <f>COUNTIF(Jadwal!$L$340:$L$393,M44)</f>
        <v>0</v>
      </c>
      <c r="U44" s="21">
        <f>COUNTIF(Jadwal!$L$395:$L$448,M44)</f>
        <v>0</v>
      </c>
      <c r="V44" s="2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5.75" customHeight="1">
      <c r="A45" s="2"/>
      <c r="B45" s="20" t="s">
        <v>110</v>
      </c>
      <c r="C45" s="21">
        <f>COUNTIF(Jadwal!$L$7:$L$60,B45)</f>
        <v>0</v>
      </c>
      <c r="D45" s="21">
        <f>COUNTIF(Jadwal!$L$62:$L$115,B45)</f>
        <v>0</v>
      </c>
      <c r="E45" s="21">
        <f>COUNTIF(Jadwal!$L$117:$L$170,B45)</f>
        <v>0</v>
      </c>
      <c r="F45" s="21">
        <f>COUNTIF(Jadwal!$L$172:$L$225,B45)</f>
        <v>0</v>
      </c>
      <c r="G45" s="21">
        <f>COUNTIF(Jadwal!$L$230:$L$283,B45)</f>
        <v>0</v>
      </c>
      <c r="H45" s="21">
        <f>COUNTIF(Jadwal!$L$285:$L$338,B45)</f>
        <v>0</v>
      </c>
      <c r="I45" s="21">
        <f>COUNTIF(Jadwal!$L$340:$L$393,B45)</f>
        <v>0</v>
      </c>
      <c r="J45" s="21">
        <f>COUNTIF(Jadwal!$L$395:$L$448,B45)</f>
        <v>0</v>
      </c>
      <c r="K45" s="21"/>
      <c r="L45" s="21"/>
      <c r="M45" s="21"/>
      <c r="N45" s="21">
        <f>COUNTIF(Jadwal!$L$7:$L$60,M45)</f>
        <v>0</v>
      </c>
      <c r="O45" s="21">
        <f>COUNTIF(Jadwal!$L$62:$L$115,M45)</f>
        <v>0</v>
      </c>
      <c r="P45" s="21">
        <f>COUNTIF(Jadwal!$L$117:$L$170,M45)</f>
        <v>0</v>
      </c>
      <c r="Q45" s="21">
        <f>COUNTIF(Jadwal!$L$172:$L$225,M45)</f>
        <v>0</v>
      </c>
      <c r="R45" s="21">
        <f>COUNTIF(Jadwal!$L$230:$L$283,M45)</f>
        <v>0</v>
      </c>
      <c r="S45" s="21">
        <f>COUNTIF(Jadwal!$L$285:$L$338,M45)</f>
        <v>0</v>
      </c>
      <c r="T45" s="21">
        <f>COUNTIF(Jadwal!$L$340:$L$393,M45)</f>
        <v>0</v>
      </c>
      <c r="U45" s="21">
        <f>COUNTIF(Jadwal!$L$395:$L$448,M45)</f>
        <v>0</v>
      </c>
      <c r="V45" s="2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5.75" customHeight="1">
      <c r="A46" s="2"/>
      <c r="B46" s="20" t="s">
        <v>114</v>
      </c>
      <c r="C46" s="21">
        <f>COUNTIF(Jadwal!$L$7:$L$60,B46)</f>
        <v>0</v>
      </c>
      <c r="D46" s="21">
        <f>COUNTIF(Jadwal!$L$62:$L$115,B46)</f>
        <v>0</v>
      </c>
      <c r="E46" s="21">
        <f>COUNTIF(Jadwal!$L$117:$L$170,B46)</f>
        <v>0</v>
      </c>
      <c r="F46" s="21">
        <f>COUNTIF(Jadwal!$L$172:$L$225,B46)</f>
        <v>0</v>
      </c>
      <c r="G46" s="21">
        <f>COUNTIF(Jadwal!$L$230:$L$283,B46)</f>
        <v>0</v>
      </c>
      <c r="H46" s="21">
        <f>COUNTIF(Jadwal!$L$285:$L$338,B46)</f>
        <v>0</v>
      </c>
      <c r="I46" s="21">
        <f>COUNTIF(Jadwal!$L$340:$L$393,B46)</f>
        <v>0</v>
      </c>
      <c r="J46" s="21">
        <f>COUNTIF(Jadwal!$L$395:$L$448,B46)</f>
        <v>0</v>
      </c>
      <c r="K46" s="21"/>
      <c r="L46" s="21"/>
      <c r="M46" s="21"/>
      <c r="N46" s="21">
        <f>COUNTIF(Jadwal!$L$7:$L$60,M46)</f>
        <v>0</v>
      </c>
      <c r="O46" s="21">
        <f>COUNTIF(Jadwal!$L$62:$L$115,M46)</f>
        <v>0</v>
      </c>
      <c r="P46" s="21">
        <f>COUNTIF(Jadwal!$L$117:$L$170,M46)</f>
        <v>0</v>
      </c>
      <c r="Q46" s="21">
        <f>COUNTIF(Jadwal!$L$172:$L$225,M46)</f>
        <v>0</v>
      </c>
      <c r="R46" s="21">
        <f>COUNTIF(Jadwal!$L$230:$L$283,M46)</f>
        <v>0</v>
      </c>
      <c r="S46" s="21">
        <f>COUNTIF(Jadwal!$L$285:$L$338,M46)</f>
        <v>0</v>
      </c>
      <c r="T46" s="21">
        <f>COUNTIF(Jadwal!$L$340:$L$393,M46)</f>
        <v>0</v>
      </c>
      <c r="U46" s="21">
        <f>COUNTIF(Jadwal!$L$395:$L$448,M46)</f>
        <v>0</v>
      </c>
      <c r="V46" s="2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5.75" customHeight="1">
      <c r="A47" s="2"/>
      <c r="B47" s="20" t="s">
        <v>115</v>
      </c>
      <c r="C47" s="21">
        <f>COUNTIF(Jadwal!$L$7:$L$60,B47)</f>
        <v>0</v>
      </c>
      <c r="D47" s="21">
        <f>COUNTIF(Jadwal!$L$62:$L$115,B47)</f>
        <v>0</v>
      </c>
      <c r="E47" s="21">
        <f>COUNTIF(Jadwal!$L$117:$L$170,B47)</f>
        <v>0</v>
      </c>
      <c r="F47" s="21">
        <f>COUNTIF(Jadwal!$L$172:$L$225,B47)</f>
        <v>0</v>
      </c>
      <c r="G47" s="21">
        <f>COUNTIF(Jadwal!$L$230:$L$283,B47)</f>
        <v>0</v>
      </c>
      <c r="H47" s="21">
        <f>COUNTIF(Jadwal!$L$285:$L$338,B47)</f>
        <v>0</v>
      </c>
      <c r="I47" s="21">
        <f>COUNTIF(Jadwal!$L$340:$L$393,B47)</f>
        <v>0</v>
      </c>
      <c r="J47" s="21">
        <f>COUNTIF(Jadwal!$L$395:$L$448,B47)</f>
        <v>0</v>
      </c>
      <c r="K47" s="21"/>
      <c r="L47" s="21"/>
      <c r="M47" s="21"/>
      <c r="N47" s="21">
        <f>COUNTIF(Jadwal!$L$7:$L$60,M47)</f>
        <v>0</v>
      </c>
      <c r="O47" s="21">
        <f>COUNTIF(Jadwal!$L$62:$L$115,M47)</f>
        <v>0</v>
      </c>
      <c r="P47" s="21">
        <f>COUNTIF(Jadwal!$L$117:$L$170,M47)</f>
        <v>0</v>
      </c>
      <c r="Q47" s="21">
        <f>COUNTIF(Jadwal!$L$172:$L$225,M47)</f>
        <v>0</v>
      </c>
      <c r="R47" s="21">
        <f>COUNTIF(Jadwal!$L$230:$L$283,M47)</f>
        <v>0</v>
      </c>
      <c r="S47" s="21">
        <f>COUNTIF(Jadwal!$L$285:$L$338,M47)</f>
        <v>0</v>
      </c>
      <c r="T47" s="21">
        <f>COUNTIF(Jadwal!$L$340:$L$393,M47)</f>
        <v>0</v>
      </c>
      <c r="U47" s="21">
        <f>COUNTIF(Jadwal!$L$395:$L$448,M47)</f>
        <v>0</v>
      </c>
      <c r="V47" s="21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5.75" customHeight="1">
      <c r="A48" s="2"/>
      <c r="B48" s="20" t="s">
        <v>116</v>
      </c>
      <c r="C48" s="21">
        <f>COUNTIF(Jadwal!$L$7:$L$60,B48)</f>
        <v>0</v>
      </c>
      <c r="D48" s="21">
        <f>COUNTIF(Jadwal!$L$62:$L$115,B48)</f>
        <v>0</v>
      </c>
      <c r="E48" s="21">
        <f>COUNTIF(Jadwal!$L$117:$L$170,B48)</f>
        <v>0</v>
      </c>
      <c r="F48" s="21">
        <f>COUNTIF(Jadwal!$L$172:$L$225,B48)</f>
        <v>0</v>
      </c>
      <c r="G48" s="21">
        <f>COUNTIF(Jadwal!$L$230:$L$283,B48)</f>
        <v>0</v>
      </c>
      <c r="H48" s="21">
        <f>COUNTIF(Jadwal!$L$285:$L$338,B48)</f>
        <v>0</v>
      </c>
      <c r="I48" s="21">
        <f>COUNTIF(Jadwal!$L$340:$L$393,B48)</f>
        <v>0</v>
      </c>
      <c r="J48" s="21">
        <f>COUNTIF(Jadwal!$L$395:$L$448,B48)</f>
        <v>0</v>
      </c>
      <c r="K48" s="21"/>
      <c r="L48" s="21"/>
      <c r="M48" s="21"/>
      <c r="N48" s="21">
        <f>COUNTIF(Jadwal!$L$7:$L$60,M48)</f>
        <v>0</v>
      </c>
      <c r="O48" s="21">
        <f>COUNTIF(Jadwal!$L$62:$L$115,M48)</f>
        <v>0</v>
      </c>
      <c r="P48" s="21">
        <f>COUNTIF(Jadwal!$L$117:$L$170,M48)</f>
        <v>0</v>
      </c>
      <c r="Q48" s="21">
        <f>COUNTIF(Jadwal!$L$172:$L$225,M48)</f>
        <v>0</v>
      </c>
      <c r="R48" s="21">
        <f>COUNTIF(Jadwal!$L$230:$L$283,M48)</f>
        <v>0</v>
      </c>
      <c r="S48" s="21">
        <f>COUNTIF(Jadwal!$L$285:$L$338,M48)</f>
        <v>0</v>
      </c>
      <c r="T48" s="21">
        <f>COUNTIF(Jadwal!$L$340:$L$393,M48)</f>
        <v>0</v>
      </c>
      <c r="U48" s="21">
        <f>COUNTIF(Jadwal!$L$395:$L$448,M48)</f>
        <v>0</v>
      </c>
      <c r="V48" s="21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5.75" customHeight="1">
      <c r="A49" s="2"/>
      <c r="B49" s="20" t="s">
        <v>118</v>
      </c>
      <c r="C49" s="21">
        <f>COUNTIF(Jadwal!$L$7:$L$60,B49)</f>
        <v>0</v>
      </c>
      <c r="D49" s="21">
        <f>COUNTIF(Jadwal!$L$62:$L$115,B49)</f>
        <v>0</v>
      </c>
      <c r="E49" s="21">
        <f>COUNTIF(Jadwal!$L$117:$L$170,B49)</f>
        <v>0</v>
      </c>
      <c r="F49" s="21">
        <f>COUNTIF(Jadwal!$L$172:$L$225,B49)</f>
        <v>0</v>
      </c>
      <c r="G49" s="21">
        <f>COUNTIF(Jadwal!$L$230:$L$283,B49)</f>
        <v>0</v>
      </c>
      <c r="H49" s="21">
        <f>COUNTIF(Jadwal!$L$285:$L$338,B49)</f>
        <v>0</v>
      </c>
      <c r="I49" s="21">
        <f>COUNTIF(Jadwal!$L$340:$L$393,B49)</f>
        <v>0</v>
      </c>
      <c r="J49" s="21">
        <f>COUNTIF(Jadwal!$L$395:$L$448,B49)</f>
        <v>0</v>
      </c>
      <c r="K49" s="21"/>
      <c r="L49" s="21"/>
      <c r="M49" s="21"/>
      <c r="N49" s="21">
        <f>COUNTIF(Jadwal!$L$7:$L$60,M49)</f>
        <v>0</v>
      </c>
      <c r="O49" s="21">
        <f>COUNTIF(Jadwal!$L$62:$L$115,M49)</f>
        <v>0</v>
      </c>
      <c r="P49" s="21">
        <f>COUNTIF(Jadwal!$L$117:$L$170,M49)</f>
        <v>0</v>
      </c>
      <c r="Q49" s="21">
        <f>COUNTIF(Jadwal!$L$172:$L$225,M49)</f>
        <v>0</v>
      </c>
      <c r="R49" s="21">
        <f>COUNTIF(Jadwal!$L$230:$L$283,M49)</f>
        <v>0</v>
      </c>
      <c r="S49" s="21">
        <f>COUNTIF(Jadwal!$L$285:$L$338,M49)</f>
        <v>0</v>
      </c>
      <c r="T49" s="21">
        <f>COUNTIF(Jadwal!$L$340:$L$393,M49)</f>
        <v>0</v>
      </c>
      <c r="U49" s="21">
        <f>COUNTIF(Jadwal!$L$395:$L$448,M49)</f>
        <v>0</v>
      </c>
      <c r="V49" s="2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5.75" customHeight="1">
      <c r="A50" s="2"/>
      <c r="B50" s="20" t="s">
        <v>119</v>
      </c>
      <c r="C50" s="21">
        <f>COUNTIF(Jadwal!$L$7:$L$60,B50)</f>
        <v>0</v>
      </c>
      <c r="D50" s="21">
        <f>COUNTIF(Jadwal!$L$62:$L$115,B50)</f>
        <v>0</v>
      </c>
      <c r="E50" s="21">
        <f>COUNTIF(Jadwal!$L$117:$L$170,B50)</f>
        <v>0</v>
      </c>
      <c r="F50" s="21">
        <f>COUNTIF(Jadwal!$L$172:$L$225,B50)</f>
        <v>0</v>
      </c>
      <c r="G50" s="21">
        <f>COUNTIF(Jadwal!$L$230:$L$283,B50)</f>
        <v>0</v>
      </c>
      <c r="H50" s="21">
        <f>COUNTIF(Jadwal!$L$285:$L$338,B50)</f>
        <v>0</v>
      </c>
      <c r="I50" s="21">
        <f>COUNTIF(Jadwal!$L$340:$L$393,B50)</f>
        <v>0</v>
      </c>
      <c r="J50" s="21">
        <f>COUNTIF(Jadwal!$L$395:$L$448,B50)</f>
        <v>0</v>
      </c>
      <c r="K50" s="21"/>
      <c r="L50" s="21"/>
      <c r="M50" s="21"/>
      <c r="N50" s="21">
        <f>COUNTIF(Jadwal!$L$7:$L$60,M50)</f>
        <v>0</v>
      </c>
      <c r="O50" s="21">
        <f>COUNTIF(Jadwal!$L$62:$L$115,M50)</f>
        <v>0</v>
      </c>
      <c r="P50" s="21">
        <f>COUNTIF(Jadwal!$L$117:$L$170,M50)</f>
        <v>0</v>
      </c>
      <c r="Q50" s="21">
        <f>COUNTIF(Jadwal!$L$172:$L$225,M50)</f>
        <v>0</v>
      </c>
      <c r="R50" s="21">
        <f>COUNTIF(Jadwal!$L$230:$L$283,M50)</f>
        <v>0</v>
      </c>
      <c r="S50" s="21">
        <f>COUNTIF(Jadwal!$L$285:$L$338,M50)</f>
        <v>0</v>
      </c>
      <c r="T50" s="21">
        <f>COUNTIF(Jadwal!$L$340:$L$393,M50)</f>
        <v>0</v>
      </c>
      <c r="U50" s="21">
        <f>COUNTIF(Jadwal!$L$395:$L$448,M50)</f>
        <v>0</v>
      </c>
      <c r="V50" s="2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5.75" customHeight="1">
      <c r="A51" s="2"/>
      <c r="B51" s="20" t="s">
        <v>121</v>
      </c>
      <c r="C51" s="21">
        <f>COUNTIF(Jadwal!$L$7:$L$60,B51)</f>
        <v>0</v>
      </c>
      <c r="D51" s="21">
        <f>COUNTIF(Jadwal!$L$62:$L$115,B51)</f>
        <v>0</v>
      </c>
      <c r="E51" s="21">
        <f>COUNTIF(Jadwal!$L$117:$L$170,B51)</f>
        <v>0</v>
      </c>
      <c r="F51" s="21">
        <f>COUNTIF(Jadwal!$L$172:$L$225,B51)</f>
        <v>0</v>
      </c>
      <c r="G51" s="21">
        <f>COUNTIF(Jadwal!$L$230:$L$283,B51)</f>
        <v>0</v>
      </c>
      <c r="H51" s="21">
        <f>COUNTIF(Jadwal!$L$285:$L$338,B51)</f>
        <v>0</v>
      </c>
      <c r="I51" s="21">
        <f>COUNTIF(Jadwal!$L$340:$L$393,B51)</f>
        <v>0</v>
      </c>
      <c r="J51" s="21">
        <f>COUNTIF(Jadwal!$L$395:$L$448,B51)</f>
        <v>0</v>
      </c>
      <c r="K51" s="21"/>
      <c r="L51" s="21"/>
      <c r="M51" s="21"/>
      <c r="N51" s="21">
        <f>COUNTIF(Jadwal!$L$7:$L$60,M51)</f>
        <v>0</v>
      </c>
      <c r="O51" s="21">
        <f>COUNTIF(Jadwal!$L$62:$L$115,M51)</f>
        <v>0</v>
      </c>
      <c r="P51" s="21">
        <f>COUNTIF(Jadwal!$L$117:$L$170,M51)</f>
        <v>0</v>
      </c>
      <c r="Q51" s="21">
        <f>COUNTIF(Jadwal!$L$172:$L$225,M51)</f>
        <v>0</v>
      </c>
      <c r="R51" s="21">
        <f>COUNTIF(Jadwal!$L$230:$L$283,M51)</f>
        <v>0</v>
      </c>
      <c r="S51" s="21">
        <f>COUNTIF(Jadwal!$L$285:$L$338,M51)</f>
        <v>0</v>
      </c>
      <c r="T51" s="21">
        <f>COUNTIF(Jadwal!$L$340:$L$393,M51)</f>
        <v>0</v>
      </c>
      <c r="U51" s="21">
        <f>COUNTIF(Jadwal!$L$395:$L$448,M51)</f>
        <v>0</v>
      </c>
      <c r="V51" s="21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5.75" customHeight="1">
      <c r="A52" s="2"/>
      <c r="B52" s="20" t="s">
        <v>123</v>
      </c>
      <c r="C52" s="21">
        <f>COUNTIF(Jadwal!$L$7:$L$60,B52)</f>
        <v>0</v>
      </c>
      <c r="D52" s="21">
        <f>COUNTIF(Jadwal!$L$62:$L$115,B52)</f>
        <v>0</v>
      </c>
      <c r="E52" s="21">
        <f>COUNTIF(Jadwal!$L$117:$L$170,B52)</f>
        <v>0</v>
      </c>
      <c r="F52" s="21">
        <f>COUNTIF(Jadwal!$L$172:$L$225,B52)</f>
        <v>0</v>
      </c>
      <c r="G52" s="21">
        <f>COUNTIF(Jadwal!$L$230:$L$283,B52)</f>
        <v>0</v>
      </c>
      <c r="H52" s="21">
        <f>COUNTIF(Jadwal!$L$285:$L$338,B52)</f>
        <v>0</v>
      </c>
      <c r="I52" s="21">
        <f>COUNTIF(Jadwal!$L$340:$L$393,B52)</f>
        <v>0</v>
      </c>
      <c r="J52" s="21">
        <f>COUNTIF(Jadwal!$L$395:$L$448,B52)</f>
        <v>0</v>
      </c>
      <c r="K52" s="21"/>
      <c r="L52" s="21"/>
      <c r="M52" s="21"/>
      <c r="N52" s="21">
        <f>COUNTIF(Jadwal!$L$7:$L$60,M52)</f>
        <v>0</v>
      </c>
      <c r="O52" s="21">
        <f>COUNTIF(Jadwal!$L$62:$L$115,M52)</f>
        <v>0</v>
      </c>
      <c r="P52" s="21">
        <f>COUNTIF(Jadwal!$L$117:$L$170,M52)</f>
        <v>0</v>
      </c>
      <c r="Q52" s="21">
        <f>COUNTIF(Jadwal!$L$172:$L$225,M52)</f>
        <v>0</v>
      </c>
      <c r="R52" s="21">
        <f>COUNTIF(Jadwal!$L$230:$L$283,M52)</f>
        <v>0</v>
      </c>
      <c r="S52" s="21">
        <f>COUNTIF(Jadwal!$L$285:$L$338,M52)</f>
        <v>0</v>
      </c>
      <c r="T52" s="21">
        <f>COUNTIF(Jadwal!$L$340:$L$393,M52)</f>
        <v>0</v>
      </c>
      <c r="U52" s="21">
        <f>COUNTIF(Jadwal!$L$395:$L$448,M52)</f>
        <v>0</v>
      </c>
      <c r="V52" s="21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5.75" customHeight="1">
      <c r="A53" s="2"/>
      <c r="B53" s="20" t="s">
        <v>124</v>
      </c>
      <c r="C53" s="21">
        <f>COUNTIF(Jadwal!$L$7:$L$60,B53)</f>
        <v>0</v>
      </c>
      <c r="D53" s="21">
        <f>COUNTIF(Jadwal!$L$62:$L$115,B53)</f>
        <v>0</v>
      </c>
      <c r="E53" s="21">
        <f>COUNTIF(Jadwal!$L$117:$L$170,B53)</f>
        <v>0</v>
      </c>
      <c r="F53" s="21">
        <f>COUNTIF(Jadwal!$L$172:$L$225,B53)</f>
        <v>0</v>
      </c>
      <c r="G53" s="21">
        <f>COUNTIF(Jadwal!$L$230:$L$283,B53)</f>
        <v>0</v>
      </c>
      <c r="H53" s="21">
        <f>COUNTIF(Jadwal!$L$285:$L$338,B53)</f>
        <v>0</v>
      </c>
      <c r="I53" s="21">
        <f>COUNTIF(Jadwal!$L$340:$L$393,B53)</f>
        <v>0</v>
      </c>
      <c r="J53" s="21">
        <f>COUNTIF(Jadwal!$L$395:$L$448,B53)</f>
        <v>0</v>
      </c>
      <c r="K53" s="21"/>
      <c r="L53" s="21"/>
      <c r="M53" s="21"/>
      <c r="N53" s="21">
        <f>COUNTIF(Jadwal!$L$7:$L$60,M53)</f>
        <v>0</v>
      </c>
      <c r="O53" s="21">
        <f>COUNTIF(Jadwal!$L$62:$L$115,M53)</f>
        <v>0</v>
      </c>
      <c r="P53" s="21">
        <f>COUNTIF(Jadwal!$L$117:$L$170,M53)</f>
        <v>0</v>
      </c>
      <c r="Q53" s="21">
        <f>COUNTIF(Jadwal!$L$172:$L$225,M53)</f>
        <v>0</v>
      </c>
      <c r="R53" s="21">
        <f>COUNTIF(Jadwal!$L$230:$L$283,M53)</f>
        <v>0</v>
      </c>
      <c r="S53" s="21">
        <f>COUNTIF(Jadwal!$L$285:$L$338,M53)</f>
        <v>0</v>
      </c>
      <c r="T53" s="21">
        <f>COUNTIF(Jadwal!$L$340:$L$393,M53)</f>
        <v>0</v>
      </c>
      <c r="U53" s="21">
        <f>COUNTIF(Jadwal!$L$395:$L$448,M53)</f>
        <v>0</v>
      </c>
      <c r="V53" s="21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5.75" customHeight="1">
      <c r="A54" s="2"/>
      <c r="B54" s="20" t="s">
        <v>126</v>
      </c>
      <c r="C54" s="21">
        <f>COUNTIF(Jadwal!$L$7:$L$60,B54)</f>
        <v>0</v>
      </c>
      <c r="D54" s="21">
        <f>COUNTIF(Jadwal!$L$62:$L$115,B54)</f>
        <v>0</v>
      </c>
      <c r="E54" s="21">
        <f>COUNTIF(Jadwal!$L$117:$L$170,B54)</f>
        <v>0</v>
      </c>
      <c r="F54" s="21">
        <f>COUNTIF(Jadwal!$L$172:$L$225,B54)</f>
        <v>0</v>
      </c>
      <c r="G54" s="21">
        <f>COUNTIF(Jadwal!$L$230:$L$283,B54)</f>
        <v>0</v>
      </c>
      <c r="H54" s="21">
        <f>COUNTIF(Jadwal!$L$285:$L$338,B54)</f>
        <v>0</v>
      </c>
      <c r="I54" s="21">
        <f>COUNTIF(Jadwal!$L$340:$L$393,B54)</f>
        <v>0</v>
      </c>
      <c r="J54" s="21">
        <f>COUNTIF(Jadwal!$L$395:$L$448,B54)</f>
        <v>0</v>
      </c>
      <c r="K54" s="21"/>
      <c r="L54" s="21"/>
      <c r="M54" s="21"/>
      <c r="N54" s="21">
        <f>COUNTIF(Jadwal!$L$7:$L$60,M54)</f>
        <v>0</v>
      </c>
      <c r="O54" s="21">
        <f>COUNTIF(Jadwal!$L$62:$L$115,M54)</f>
        <v>0</v>
      </c>
      <c r="P54" s="21">
        <f>COUNTIF(Jadwal!$L$117:$L$170,M54)</f>
        <v>0</v>
      </c>
      <c r="Q54" s="21">
        <f>COUNTIF(Jadwal!$L$172:$L$225,M54)</f>
        <v>0</v>
      </c>
      <c r="R54" s="21">
        <f>COUNTIF(Jadwal!$L$230:$L$283,M54)</f>
        <v>0</v>
      </c>
      <c r="S54" s="21">
        <f>COUNTIF(Jadwal!$L$285:$L$338,M54)</f>
        <v>0</v>
      </c>
      <c r="T54" s="21">
        <f>COUNTIF(Jadwal!$L$340:$L$393,M54)</f>
        <v>0</v>
      </c>
      <c r="U54" s="21">
        <f>COUNTIF(Jadwal!$L$395:$L$448,M54)</f>
        <v>0</v>
      </c>
      <c r="V54" s="21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5.75" customHeight="1">
      <c r="A55" s="2"/>
      <c r="B55" s="20" t="s">
        <v>128</v>
      </c>
      <c r="C55" s="21">
        <f>COUNTIF(Jadwal!$L$7:$L$60,B55)</f>
        <v>0</v>
      </c>
      <c r="D55" s="21">
        <f>COUNTIF(Jadwal!$L$62:$L$115,B55)</f>
        <v>0</v>
      </c>
      <c r="E55" s="21">
        <f>COUNTIF(Jadwal!$L$117:$L$170,B55)</f>
        <v>0</v>
      </c>
      <c r="F55" s="21">
        <f>COUNTIF(Jadwal!$L$172:$L$225,B55)</f>
        <v>0</v>
      </c>
      <c r="G55" s="21">
        <f>COUNTIF(Jadwal!$L$230:$L$283,B55)</f>
        <v>0</v>
      </c>
      <c r="H55" s="21">
        <f>COUNTIF(Jadwal!$L$285:$L$338,B55)</f>
        <v>0</v>
      </c>
      <c r="I55" s="21">
        <f>COUNTIF(Jadwal!$L$340:$L$393,B55)</f>
        <v>0</v>
      </c>
      <c r="J55" s="21">
        <f>COUNTIF(Jadwal!$L$395:$L$448,B55)</f>
        <v>0</v>
      </c>
      <c r="K55" s="21"/>
      <c r="L55" s="21"/>
      <c r="M55" s="21"/>
      <c r="N55" s="21">
        <f>COUNTIF(Jadwal!$L$7:$L$60,M55)</f>
        <v>0</v>
      </c>
      <c r="O55" s="21">
        <f>COUNTIF(Jadwal!$L$62:$L$115,M55)</f>
        <v>0</v>
      </c>
      <c r="P55" s="21">
        <f>COUNTIF(Jadwal!$L$117:$L$170,M55)</f>
        <v>0</v>
      </c>
      <c r="Q55" s="21">
        <f>COUNTIF(Jadwal!$L$172:$L$225,M55)</f>
        <v>0</v>
      </c>
      <c r="R55" s="21">
        <f>COUNTIF(Jadwal!$L$230:$L$283,M55)</f>
        <v>0</v>
      </c>
      <c r="S55" s="21">
        <f>COUNTIF(Jadwal!$L$285:$L$338,M55)</f>
        <v>0</v>
      </c>
      <c r="T55" s="21">
        <f>COUNTIF(Jadwal!$L$340:$L$393,M55)</f>
        <v>0</v>
      </c>
      <c r="U55" s="21">
        <f>COUNTIF(Jadwal!$L$395:$L$448,M55)</f>
        <v>0</v>
      </c>
      <c r="V55" s="21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5.75" customHeight="1">
      <c r="A56" s="2"/>
      <c r="B56" s="20" t="s">
        <v>129</v>
      </c>
      <c r="C56" s="21">
        <f>COUNTIF(Jadwal!$L$7:$L$60,B56)</f>
        <v>0</v>
      </c>
      <c r="D56" s="21">
        <f>COUNTIF(Jadwal!$L$62:$L$115,B56)</f>
        <v>0</v>
      </c>
      <c r="E56" s="21">
        <f>COUNTIF(Jadwal!$L$117:$L$170,B56)</f>
        <v>0</v>
      </c>
      <c r="F56" s="21">
        <f>COUNTIF(Jadwal!$L$172:$L$225,B56)</f>
        <v>0</v>
      </c>
      <c r="G56" s="21">
        <f>COUNTIF(Jadwal!$L$230:$L$283,B56)</f>
        <v>0</v>
      </c>
      <c r="H56" s="21">
        <f>COUNTIF(Jadwal!$L$285:$L$338,B56)</f>
        <v>0</v>
      </c>
      <c r="I56" s="21">
        <f>COUNTIF(Jadwal!$L$340:$L$393,B56)</f>
        <v>0</v>
      </c>
      <c r="J56" s="21">
        <f>COUNTIF(Jadwal!$L$395:$L$448,B56)</f>
        <v>0</v>
      </c>
      <c r="K56" s="21"/>
      <c r="L56" s="21"/>
      <c r="M56" s="21"/>
      <c r="N56" s="21">
        <f>COUNTIF(Jadwal!$L$7:$L$60,M56)</f>
        <v>0</v>
      </c>
      <c r="O56" s="21">
        <f>COUNTIF(Jadwal!$L$62:$L$115,M56)</f>
        <v>0</v>
      </c>
      <c r="P56" s="21">
        <f>COUNTIF(Jadwal!$L$117:$L$170,M56)</f>
        <v>0</v>
      </c>
      <c r="Q56" s="21">
        <f>COUNTIF(Jadwal!$L$172:$L$225,M56)</f>
        <v>0</v>
      </c>
      <c r="R56" s="21">
        <f>COUNTIF(Jadwal!$L$230:$L$283,M56)</f>
        <v>0</v>
      </c>
      <c r="S56" s="21">
        <f>COUNTIF(Jadwal!$L$285:$L$338,M56)</f>
        <v>0</v>
      </c>
      <c r="T56" s="21">
        <f>COUNTIF(Jadwal!$L$340:$L$393,M56)</f>
        <v>0</v>
      </c>
      <c r="U56" s="21">
        <f>COUNTIF(Jadwal!$L$395:$L$448,M56)</f>
        <v>0</v>
      </c>
      <c r="V56" s="21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5.75" customHeight="1">
      <c r="A57" s="2"/>
      <c r="B57" s="20" t="s">
        <v>130</v>
      </c>
      <c r="C57" s="21">
        <f>COUNTIF(Jadwal!$L$7:$L$60,B57)</f>
        <v>0</v>
      </c>
      <c r="D57" s="21">
        <f>COUNTIF(Jadwal!$L$62:$L$115,B57)</f>
        <v>0</v>
      </c>
      <c r="E57" s="21">
        <f>COUNTIF(Jadwal!$L$117:$L$170,B57)</f>
        <v>0</v>
      </c>
      <c r="F57" s="21">
        <f>COUNTIF(Jadwal!$L$172:$L$225,B57)</f>
        <v>0</v>
      </c>
      <c r="G57" s="21">
        <f>COUNTIF(Jadwal!$L$230:$L$283,B57)</f>
        <v>0</v>
      </c>
      <c r="H57" s="21">
        <f>COUNTIF(Jadwal!$L$285:$L$338,B57)</f>
        <v>0</v>
      </c>
      <c r="I57" s="21">
        <f>COUNTIF(Jadwal!$L$340:$L$393,B57)</f>
        <v>0</v>
      </c>
      <c r="J57" s="21">
        <f>COUNTIF(Jadwal!$L$395:$L$448,B57)</f>
        <v>0</v>
      </c>
      <c r="K57" s="21"/>
      <c r="L57" s="21"/>
      <c r="M57" s="21"/>
      <c r="N57" s="21">
        <f>COUNTIF(Jadwal!$L$7:$L$60,M57)</f>
        <v>0</v>
      </c>
      <c r="O57" s="21">
        <f>COUNTIF(Jadwal!$L$62:$L$115,M57)</f>
        <v>0</v>
      </c>
      <c r="P57" s="21">
        <f>COUNTIF(Jadwal!$L$117:$L$170,M57)</f>
        <v>0</v>
      </c>
      <c r="Q57" s="21">
        <f>COUNTIF(Jadwal!$L$172:$L$225,M57)</f>
        <v>0</v>
      </c>
      <c r="R57" s="21">
        <f>COUNTIF(Jadwal!$L$230:$L$283,M57)</f>
        <v>0</v>
      </c>
      <c r="S57" s="21">
        <f>COUNTIF(Jadwal!$L$285:$L$338,M57)</f>
        <v>0</v>
      </c>
      <c r="T57" s="21">
        <f>COUNTIF(Jadwal!$L$340:$L$393,M57)</f>
        <v>0</v>
      </c>
      <c r="U57" s="21">
        <f>COUNTIF(Jadwal!$L$395:$L$448,M57)</f>
        <v>0</v>
      </c>
      <c r="V57" s="21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5.75" customHeight="1">
      <c r="A58" s="2"/>
      <c r="B58" s="20" t="s">
        <v>131</v>
      </c>
      <c r="C58" s="21">
        <f>COUNTIF(Jadwal!$L$7:$L$60,B58)</f>
        <v>0</v>
      </c>
      <c r="D58" s="21">
        <f>COUNTIF(Jadwal!$L$62:$L$115,B58)</f>
        <v>0</v>
      </c>
      <c r="E58" s="21">
        <f>COUNTIF(Jadwal!$L$117:$L$170,B58)</f>
        <v>0</v>
      </c>
      <c r="F58" s="21">
        <f>COUNTIF(Jadwal!$L$172:$L$225,B58)</f>
        <v>0</v>
      </c>
      <c r="G58" s="21">
        <f>COUNTIF(Jadwal!$L$230:$L$283,B58)</f>
        <v>0</v>
      </c>
      <c r="H58" s="21">
        <f>COUNTIF(Jadwal!$L$285:$L$338,B58)</f>
        <v>0</v>
      </c>
      <c r="I58" s="21">
        <f>COUNTIF(Jadwal!$L$340:$L$393,B58)</f>
        <v>0</v>
      </c>
      <c r="J58" s="21">
        <f>COUNTIF(Jadwal!$L$395:$L$448,B58)</f>
        <v>0</v>
      </c>
      <c r="K58" s="21"/>
      <c r="L58" s="21"/>
      <c r="M58" s="21"/>
      <c r="N58" s="21">
        <f>COUNTIF(Jadwal!$L$7:$L$60,M58)</f>
        <v>0</v>
      </c>
      <c r="O58" s="21">
        <f>COUNTIF(Jadwal!$L$62:$L$115,M58)</f>
        <v>0</v>
      </c>
      <c r="P58" s="21">
        <f>COUNTIF(Jadwal!$L$117:$L$170,M58)</f>
        <v>0</v>
      </c>
      <c r="Q58" s="21">
        <f>COUNTIF(Jadwal!$L$172:$L$225,M58)</f>
        <v>0</v>
      </c>
      <c r="R58" s="21">
        <f>COUNTIF(Jadwal!$L$230:$L$283,M58)</f>
        <v>0</v>
      </c>
      <c r="S58" s="21">
        <f>COUNTIF(Jadwal!$L$285:$L$338,M58)</f>
        <v>0</v>
      </c>
      <c r="T58" s="21">
        <f>COUNTIF(Jadwal!$L$340:$L$393,M58)</f>
        <v>0</v>
      </c>
      <c r="U58" s="21">
        <f>COUNTIF(Jadwal!$L$395:$L$448,M58)</f>
        <v>0</v>
      </c>
      <c r="V58" s="21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5.75" customHeight="1">
      <c r="A59" s="2"/>
      <c r="B59" s="20" t="s">
        <v>133</v>
      </c>
      <c r="C59" s="21">
        <f>COUNTIF(Jadwal!$L$7:$L$60,B59)</f>
        <v>0</v>
      </c>
      <c r="D59" s="21">
        <f>COUNTIF(Jadwal!$L$62:$L$115,B59)</f>
        <v>0</v>
      </c>
      <c r="E59" s="21">
        <f>COUNTIF(Jadwal!$L$117:$L$170,B59)</f>
        <v>0</v>
      </c>
      <c r="F59" s="21">
        <f>COUNTIF(Jadwal!$L$172:$L$225,B59)</f>
        <v>0</v>
      </c>
      <c r="G59" s="21">
        <f>COUNTIF(Jadwal!$L$230:$L$283,B59)</f>
        <v>0</v>
      </c>
      <c r="H59" s="21">
        <f>COUNTIF(Jadwal!$L$285:$L$338,B59)</f>
        <v>0</v>
      </c>
      <c r="I59" s="21">
        <f>COUNTIF(Jadwal!$L$340:$L$393,B59)</f>
        <v>0</v>
      </c>
      <c r="J59" s="21">
        <f>COUNTIF(Jadwal!$L$395:$L$448,B59)</f>
        <v>0</v>
      </c>
      <c r="K59" s="21"/>
      <c r="L59" s="21"/>
      <c r="M59" s="21"/>
      <c r="N59" s="21">
        <f>COUNTIF(Jadwal!$L$7:$L$60,M59)</f>
        <v>0</v>
      </c>
      <c r="O59" s="21">
        <f>COUNTIF(Jadwal!$L$62:$L$115,M59)</f>
        <v>0</v>
      </c>
      <c r="P59" s="21">
        <f>COUNTIF(Jadwal!$L$117:$L$170,M59)</f>
        <v>0</v>
      </c>
      <c r="Q59" s="21">
        <f>COUNTIF(Jadwal!$L$172:$L$225,M59)</f>
        <v>0</v>
      </c>
      <c r="R59" s="21">
        <f>COUNTIF(Jadwal!$L$230:$L$283,M59)</f>
        <v>0</v>
      </c>
      <c r="S59" s="21">
        <f>COUNTIF(Jadwal!$L$285:$L$338,M59)</f>
        <v>0</v>
      </c>
      <c r="T59" s="21">
        <f>COUNTIF(Jadwal!$L$340:$L$393,M59)</f>
        <v>0</v>
      </c>
      <c r="U59" s="21">
        <f>COUNTIF(Jadwal!$L$395:$L$448,M59)</f>
        <v>0</v>
      </c>
      <c r="V59" s="21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/>
    <row r="261" spans="1:42" ht="15.75" customHeight="1"/>
    <row r="262" spans="1:42" ht="15.75" customHeight="1"/>
    <row r="263" spans="1:42" ht="15.75" customHeight="1"/>
    <row r="264" spans="1:42" ht="15.75" customHeight="1"/>
    <row r="265" spans="1:42" ht="15.75" customHeight="1"/>
    <row r="266" spans="1:42" ht="15.75" customHeight="1"/>
    <row r="267" spans="1:42" ht="15.75" customHeight="1"/>
    <row r="268" spans="1:42" ht="15.75" customHeight="1"/>
    <row r="269" spans="1:42" ht="15.75" customHeight="1"/>
    <row r="270" spans="1:42" ht="15.75" customHeight="1"/>
    <row r="271" spans="1:42" ht="15.75" customHeight="1"/>
    <row r="272" spans="1:4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AP3 W4:AP37 C4:V59">
    <cfRule type="cellIs" dxfId="168" priority="1" operator="greaterThan">
      <formula>10</formula>
    </cfRule>
  </conditionalFormatting>
  <conditionalFormatting sqref="W4:AP22">
    <cfRule type="cellIs" dxfId="167" priority="2" operator="greaterThan">
      <formula>2</formula>
    </cfRule>
  </conditionalFormatting>
  <conditionalFormatting sqref="W23:AP37">
    <cfRule type="cellIs" dxfId="166" priority="3" operator="greaterThan">
      <formula>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21" customWidth="1"/>
    <col min="3" max="3" width="38.42578125" customWidth="1"/>
    <col min="4" max="4" width="16.5703125" customWidth="1"/>
    <col min="5" max="9" width="14" hidden="1" customWidth="1"/>
    <col min="10" max="10" width="6.7109375" customWidth="1"/>
    <col min="11" max="11" width="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22.28515625" customWidth="1"/>
    <col min="37" max="37" width="11.42578125" customWidth="1"/>
    <col min="38" max="38" width="3.42578125" customWidth="1"/>
    <col min="39" max="39" width="12.85546875" customWidth="1"/>
    <col min="40" max="40" width="9.85546875" customWidth="1"/>
    <col min="41" max="41" width="13.1406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55" width="9.140625" customWidth="1"/>
  </cols>
  <sheetData>
    <row r="1" spans="1:55" ht="12.75" customHeight="1">
      <c r="A1" s="84"/>
      <c r="B1" s="84"/>
      <c r="C1" s="84"/>
      <c r="D1" s="85"/>
      <c r="E1" s="84"/>
      <c r="F1" s="84"/>
      <c r="G1" s="86"/>
      <c r="H1" s="86"/>
      <c r="I1" s="84"/>
      <c r="J1" s="86"/>
      <c r="K1" s="84"/>
      <c r="L1" s="86"/>
      <c r="M1" s="86"/>
      <c r="N1" s="86"/>
      <c r="O1" s="84"/>
      <c r="P1" s="84"/>
      <c r="Q1" s="87"/>
      <c r="R1" s="87"/>
      <c r="S1" s="87"/>
      <c r="T1" s="84"/>
      <c r="U1" s="87"/>
      <c r="V1" s="87"/>
      <c r="W1" s="87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ht="12.75" customHeight="1">
      <c r="A2" s="84"/>
      <c r="B2" s="84"/>
      <c r="C2" s="84"/>
      <c r="D2" s="85"/>
      <c r="E2" s="84"/>
      <c r="F2" s="84"/>
      <c r="G2" s="86"/>
      <c r="H2" s="86"/>
      <c r="I2" s="84"/>
      <c r="J2" s="86"/>
      <c r="K2" s="84"/>
      <c r="L2" s="86"/>
      <c r="M2" s="86"/>
      <c r="N2" s="86"/>
      <c r="O2" s="84"/>
      <c r="P2" s="84"/>
      <c r="Q2" s="87"/>
      <c r="R2" s="87"/>
      <c r="S2" s="87"/>
      <c r="T2" s="84"/>
      <c r="U2" s="87"/>
      <c r="V2" s="87"/>
      <c r="W2" s="87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</row>
    <row r="3" spans="1:55" ht="12.75" customHeight="1">
      <c r="A3" s="84"/>
      <c r="B3" s="84"/>
      <c r="C3" s="84"/>
      <c r="D3" s="85"/>
      <c r="E3" s="84"/>
      <c r="F3" s="84"/>
      <c r="G3" s="86"/>
      <c r="H3" s="86"/>
      <c r="I3" s="84"/>
      <c r="J3" s="86"/>
      <c r="K3" s="84"/>
      <c r="L3" s="86"/>
      <c r="M3" s="86"/>
      <c r="N3" s="86"/>
      <c r="O3" s="84"/>
      <c r="P3" s="84"/>
      <c r="Q3" s="87"/>
      <c r="R3" s="87"/>
      <c r="S3" s="87"/>
      <c r="T3" s="84"/>
      <c r="U3" s="87"/>
      <c r="V3" s="87"/>
      <c r="W3" s="87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</row>
    <row r="4" spans="1:55" ht="12.75" customHeight="1">
      <c r="A4" s="84"/>
      <c r="B4" s="84"/>
      <c r="C4" s="84"/>
      <c r="D4" s="85"/>
      <c r="E4" s="84"/>
      <c r="F4" s="84"/>
      <c r="G4" s="86"/>
      <c r="H4" s="86"/>
      <c r="I4" s="84"/>
      <c r="J4" s="86"/>
      <c r="K4" s="84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</row>
    <row r="5" spans="1:55" ht="12.75" customHeight="1">
      <c r="A5" s="88" t="s">
        <v>165</v>
      </c>
      <c r="B5" s="89"/>
      <c r="C5" s="84"/>
      <c r="D5" s="85"/>
      <c r="E5" s="84"/>
      <c r="F5" s="84"/>
      <c r="G5" s="86"/>
      <c r="H5" s="86"/>
      <c r="I5" s="84"/>
      <c r="J5" s="86"/>
      <c r="K5" s="84"/>
      <c r="L5" s="86"/>
      <c r="M5" s="86"/>
      <c r="N5" s="86"/>
      <c r="O5" s="84"/>
      <c r="P5" s="84"/>
      <c r="Q5" s="87"/>
      <c r="R5" s="90"/>
      <c r="S5" s="90"/>
      <c r="T5" s="84"/>
      <c r="U5" s="87"/>
      <c r="V5" s="87"/>
      <c r="W5" s="87"/>
      <c r="X5" s="84"/>
      <c r="Y5" s="86"/>
      <c r="Z5" s="86"/>
      <c r="AA5" s="86"/>
      <c r="AB5" s="91"/>
      <c r="AC5" s="91"/>
      <c r="AD5" s="92"/>
      <c r="AE5" s="84"/>
      <c r="AF5" s="84"/>
      <c r="AG5" s="84"/>
      <c r="AH5" s="84"/>
      <c r="AI5" s="84"/>
      <c r="AJ5" s="84"/>
      <c r="AK5" s="84"/>
      <c r="AL5" s="703" t="s">
        <v>167</v>
      </c>
      <c r="AM5" s="704"/>
      <c r="AN5" s="93"/>
      <c r="AO5" s="93"/>
      <c r="AP5" s="93"/>
      <c r="AQ5" s="93"/>
      <c r="AR5" s="93"/>
      <c r="AS5" s="93"/>
      <c r="AT5" s="84"/>
      <c r="AU5" s="84"/>
      <c r="AV5" s="84"/>
      <c r="AW5" s="84"/>
      <c r="AX5" s="84"/>
      <c r="AY5" s="84"/>
      <c r="AZ5" s="84"/>
      <c r="BA5" s="84"/>
      <c r="BB5" s="84"/>
      <c r="BC5" s="84"/>
    </row>
    <row r="6" spans="1:55" ht="25.5" customHeight="1">
      <c r="A6" s="94" t="s">
        <v>168</v>
      </c>
      <c r="B6" s="95" t="s">
        <v>17</v>
      </c>
      <c r="C6" s="94" t="s">
        <v>169</v>
      </c>
      <c r="D6" s="96" t="s">
        <v>170</v>
      </c>
      <c r="E6" s="97" t="s">
        <v>171</v>
      </c>
      <c r="F6" s="94" t="s">
        <v>172</v>
      </c>
      <c r="G6" s="95" t="s">
        <v>173</v>
      </c>
      <c r="H6" s="98" t="s">
        <v>174</v>
      </c>
      <c r="I6" s="95" t="s">
        <v>175</v>
      </c>
      <c r="J6" s="95" t="s">
        <v>19</v>
      </c>
      <c r="K6" s="95" t="s">
        <v>20</v>
      </c>
      <c r="L6" s="95" t="s">
        <v>21</v>
      </c>
      <c r="M6" s="95" t="s">
        <v>176</v>
      </c>
      <c r="N6" s="95" t="s">
        <v>177</v>
      </c>
      <c r="O6" s="95" t="s">
        <v>178</v>
      </c>
      <c r="P6" s="95" t="s">
        <v>179</v>
      </c>
      <c r="Q6" s="95" t="s">
        <v>180</v>
      </c>
      <c r="R6" s="94" t="s">
        <v>181</v>
      </c>
      <c r="S6" s="94"/>
      <c r="T6" s="94" t="s">
        <v>0</v>
      </c>
      <c r="U6" s="94" t="s">
        <v>3</v>
      </c>
      <c r="V6" s="94" t="s">
        <v>182</v>
      </c>
      <c r="W6" s="94" t="s">
        <v>183</v>
      </c>
      <c r="X6" s="94" t="s">
        <v>184</v>
      </c>
      <c r="Y6" s="94" t="s">
        <v>185</v>
      </c>
      <c r="Z6" s="95" t="s">
        <v>186</v>
      </c>
      <c r="AA6" s="95" t="s">
        <v>187</v>
      </c>
      <c r="AB6" s="99" t="s">
        <v>188</v>
      </c>
      <c r="AC6" s="99" t="s">
        <v>189</v>
      </c>
      <c r="AD6" s="99" t="s">
        <v>190</v>
      </c>
      <c r="AE6" s="84" t="s">
        <v>191</v>
      </c>
      <c r="AF6" s="84" t="s">
        <v>192</v>
      </c>
      <c r="AG6" s="84" t="s">
        <v>193</v>
      </c>
      <c r="AH6" s="84" t="s">
        <v>194</v>
      </c>
      <c r="AI6" s="84" t="s">
        <v>195</v>
      </c>
      <c r="AJ6" s="84"/>
      <c r="AK6" s="84"/>
      <c r="AL6" s="701" t="s">
        <v>168</v>
      </c>
      <c r="AM6" s="701" t="s">
        <v>18</v>
      </c>
      <c r="AN6" s="100"/>
      <c r="AO6" s="100"/>
      <c r="AP6" s="101" t="s">
        <v>54</v>
      </c>
      <c r="AQ6" s="102"/>
      <c r="AR6" s="705"/>
      <c r="AS6" s="699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55" ht="14.25" customHeight="1">
      <c r="A7" s="103">
        <v>1</v>
      </c>
      <c r="B7" s="104" t="s">
        <v>197</v>
      </c>
      <c r="C7" s="105" t="s">
        <v>198</v>
      </c>
      <c r="D7" s="106" t="s">
        <v>37</v>
      </c>
      <c r="E7" s="94"/>
      <c r="F7" s="107"/>
      <c r="G7" s="108"/>
      <c r="H7" s="108"/>
      <c r="I7" s="103"/>
      <c r="J7" s="109" t="s">
        <v>101</v>
      </c>
      <c r="K7" s="110"/>
      <c r="L7" s="111"/>
      <c r="M7" s="111"/>
      <c r="N7" s="112"/>
      <c r="O7" s="111"/>
      <c r="P7" s="103"/>
      <c r="Q7" s="103"/>
      <c r="R7" s="110"/>
      <c r="S7" s="110"/>
      <c r="T7" s="110"/>
      <c r="U7" s="110"/>
      <c r="V7" s="113"/>
      <c r="W7" s="113"/>
      <c r="X7" s="113"/>
      <c r="Y7" s="113"/>
      <c r="Z7" s="110"/>
      <c r="AA7" s="110"/>
      <c r="AB7" s="114"/>
      <c r="AC7" s="114"/>
      <c r="AD7" s="114"/>
      <c r="AE7" s="84"/>
      <c r="AF7" s="93"/>
      <c r="AG7" s="93"/>
      <c r="AH7" s="93"/>
      <c r="AI7" s="93"/>
      <c r="AJ7" s="104" t="s">
        <v>200</v>
      </c>
      <c r="AK7" s="84"/>
      <c r="AL7" s="702"/>
      <c r="AM7" s="702"/>
      <c r="AN7" s="115" t="s">
        <v>172</v>
      </c>
      <c r="AO7" s="115" t="s">
        <v>201</v>
      </c>
      <c r="AP7" s="116" t="s">
        <v>202</v>
      </c>
      <c r="AQ7" s="116" t="s">
        <v>203</v>
      </c>
      <c r="AR7" s="116" t="s">
        <v>202</v>
      </c>
      <c r="AS7" s="116" t="s">
        <v>203</v>
      </c>
      <c r="AT7" s="84"/>
      <c r="AU7" s="84"/>
      <c r="AV7" s="84"/>
      <c r="AW7" s="84"/>
      <c r="AX7" s="84"/>
      <c r="AY7" s="84"/>
      <c r="AZ7" s="84"/>
      <c r="BA7" s="84"/>
      <c r="BB7" s="84"/>
      <c r="BC7" s="84"/>
    </row>
    <row r="8" spans="1:55" ht="14.25" customHeight="1">
      <c r="A8" s="103">
        <v>2</v>
      </c>
      <c r="B8" s="104" t="s">
        <v>204</v>
      </c>
      <c r="C8" s="105" t="s">
        <v>205</v>
      </c>
      <c r="D8" s="106" t="s">
        <v>81</v>
      </c>
      <c r="E8" s="94"/>
      <c r="F8" s="107"/>
      <c r="G8" s="108"/>
      <c r="H8" s="108"/>
      <c r="I8" s="103"/>
      <c r="J8" s="109" t="s">
        <v>9</v>
      </c>
      <c r="K8" s="109" t="s">
        <v>59</v>
      </c>
      <c r="L8" s="117" t="s">
        <v>101</v>
      </c>
      <c r="M8" s="111"/>
      <c r="N8" s="112"/>
      <c r="O8" s="111"/>
      <c r="P8" s="103"/>
      <c r="Q8" s="103"/>
      <c r="R8" s="110"/>
      <c r="S8" s="110"/>
      <c r="T8" s="110"/>
      <c r="U8" s="110"/>
      <c r="V8" s="113"/>
      <c r="W8" s="113"/>
      <c r="X8" s="118"/>
      <c r="Y8" s="110"/>
      <c r="Z8" s="110"/>
      <c r="AA8" s="110"/>
      <c r="AB8" s="114"/>
      <c r="AC8" s="114"/>
      <c r="AD8" s="114"/>
      <c r="AE8" s="119"/>
      <c r="AF8" s="119"/>
      <c r="AG8" s="119"/>
      <c r="AH8" s="119"/>
      <c r="AI8" s="85"/>
      <c r="AJ8" s="104" t="s">
        <v>197</v>
      </c>
      <c r="AK8" s="85"/>
      <c r="AL8" s="116">
        <v>1</v>
      </c>
      <c r="AM8" s="120" t="s">
        <v>37</v>
      </c>
      <c r="AN8" s="121">
        <v>2</v>
      </c>
      <c r="AO8" s="122" t="s">
        <v>206</v>
      </c>
      <c r="AP8" s="116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1</v>
      </c>
      <c r="AQ8" s="116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2</v>
      </c>
      <c r="AR8" s="116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0</v>
      </c>
      <c r="AS8" s="116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0</v>
      </c>
      <c r="AT8" s="85"/>
      <c r="AU8" s="85"/>
      <c r="AV8" s="85"/>
      <c r="AW8" s="85"/>
      <c r="AX8" s="85"/>
      <c r="AY8" s="85"/>
      <c r="AZ8" s="85"/>
      <c r="BA8" s="85"/>
      <c r="BB8" s="85"/>
      <c r="BC8" s="85"/>
    </row>
    <row r="9" spans="1:55" ht="14.25" customHeight="1">
      <c r="A9" s="103">
        <v>3</v>
      </c>
      <c r="B9" s="104" t="s">
        <v>216</v>
      </c>
      <c r="C9" s="105" t="s">
        <v>217</v>
      </c>
      <c r="D9" s="106" t="s">
        <v>60</v>
      </c>
      <c r="E9" s="94"/>
      <c r="F9" s="107"/>
      <c r="G9" s="108"/>
      <c r="H9" s="108"/>
      <c r="I9" s="103"/>
      <c r="J9" s="125" t="s">
        <v>123</v>
      </c>
      <c r="K9" s="125" t="s">
        <v>218</v>
      </c>
      <c r="L9" s="111"/>
      <c r="M9" s="111"/>
      <c r="N9" s="112"/>
      <c r="O9" s="111"/>
      <c r="P9" s="103"/>
      <c r="Q9" s="103"/>
      <c r="R9" s="110"/>
      <c r="S9" s="110"/>
      <c r="T9" s="110"/>
      <c r="U9" s="110"/>
      <c r="V9" s="113"/>
      <c r="W9" s="113"/>
      <c r="X9" s="113"/>
      <c r="Y9" s="113"/>
      <c r="Z9" s="110"/>
      <c r="AA9" s="110"/>
      <c r="AB9" s="114"/>
      <c r="AC9" s="114"/>
      <c r="AD9" s="114"/>
      <c r="AE9" s="126"/>
      <c r="AF9" s="126"/>
      <c r="AG9" s="126"/>
      <c r="AH9" s="127"/>
      <c r="AI9" s="127"/>
      <c r="AJ9" s="104" t="s">
        <v>219</v>
      </c>
      <c r="AK9" s="127"/>
      <c r="AL9" s="116">
        <v>2</v>
      </c>
      <c r="AM9" s="120" t="s">
        <v>81</v>
      </c>
      <c r="AN9" s="121">
        <v>2</v>
      </c>
      <c r="AO9" s="128" t="s">
        <v>220</v>
      </c>
      <c r="AP9" s="116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2</v>
      </c>
      <c r="AQ9" s="116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0</v>
      </c>
      <c r="AR9" s="116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0</v>
      </c>
      <c r="AS9" s="116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0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</row>
    <row r="10" spans="1:55" ht="14.25" customHeight="1">
      <c r="A10" s="103">
        <v>4</v>
      </c>
      <c r="B10" s="104">
        <v>1031103</v>
      </c>
      <c r="C10" s="105" t="s">
        <v>221</v>
      </c>
      <c r="D10" s="106" t="s">
        <v>222</v>
      </c>
      <c r="E10" s="94"/>
      <c r="F10" s="107"/>
      <c r="G10" s="108"/>
      <c r="H10" s="108"/>
      <c r="I10" s="103"/>
      <c r="J10" s="125" t="s">
        <v>223</v>
      </c>
      <c r="K10" s="110"/>
      <c r="L10" s="111"/>
      <c r="M10" s="111"/>
      <c r="N10" s="112"/>
      <c r="O10" s="111"/>
      <c r="P10" s="103"/>
      <c r="Q10" s="103"/>
      <c r="R10" s="110"/>
      <c r="S10" s="110"/>
      <c r="T10" s="129" t="s">
        <v>224</v>
      </c>
      <c r="U10" s="129" t="s">
        <v>225</v>
      </c>
      <c r="V10" s="113"/>
      <c r="W10" s="113"/>
      <c r="X10" s="113"/>
      <c r="Y10" s="113"/>
      <c r="Z10" s="110"/>
      <c r="AA10" s="110"/>
      <c r="AB10" s="114"/>
      <c r="AC10" s="114"/>
      <c r="AD10" s="114"/>
      <c r="AE10" s="126"/>
      <c r="AF10" s="126"/>
      <c r="AG10" s="126"/>
      <c r="AH10" s="127"/>
      <c r="AI10" s="127"/>
      <c r="AJ10" s="104">
        <v>1031103</v>
      </c>
      <c r="AK10" s="127"/>
      <c r="AL10" s="116">
        <v>3</v>
      </c>
      <c r="AM10" s="120" t="s">
        <v>60</v>
      </c>
      <c r="AN10" s="121">
        <v>2</v>
      </c>
      <c r="AO10" s="122" t="s">
        <v>206</v>
      </c>
      <c r="AP10" s="116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1</v>
      </c>
      <c r="AQ10" s="116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2</v>
      </c>
      <c r="AR10" s="116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0</v>
      </c>
      <c r="AS10" s="116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0</v>
      </c>
      <c r="AT10" s="84"/>
      <c r="AU10" s="84"/>
      <c r="AV10" s="84"/>
      <c r="AW10" s="84"/>
      <c r="AX10" s="84"/>
      <c r="AY10" s="84"/>
      <c r="AZ10" s="84"/>
      <c r="BA10" s="84"/>
      <c r="BB10" s="84"/>
      <c r="BC10" s="84"/>
    </row>
    <row r="11" spans="1:55">
      <c r="A11" s="103">
        <v>5</v>
      </c>
      <c r="B11" s="104">
        <v>1031101</v>
      </c>
      <c r="C11" s="105" t="s">
        <v>227</v>
      </c>
      <c r="D11" s="106" t="s">
        <v>55</v>
      </c>
      <c r="E11" s="94"/>
      <c r="F11" s="107"/>
      <c r="G11" s="108"/>
      <c r="H11" s="108"/>
      <c r="I11" s="103"/>
      <c r="J11" s="130" t="s">
        <v>43</v>
      </c>
      <c r="K11" s="110"/>
      <c r="L11" s="111"/>
      <c r="M11" s="111"/>
      <c r="N11" s="112"/>
      <c r="O11" s="111"/>
      <c r="P11" s="103"/>
      <c r="Q11" s="103"/>
      <c r="R11" s="110"/>
      <c r="S11" s="110"/>
      <c r="T11" s="129" t="s">
        <v>228</v>
      </c>
      <c r="U11" s="110"/>
      <c r="V11" s="113"/>
      <c r="W11" s="113"/>
      <c r="X11" s="110"/>
      <c r="Y11" s="110"/>
      <c r="Z11" s="110"/>
      <c r="AA11" s="110"/>
      <c r="AB11" s="114"/>
      <c r="AC11" s="114"/>
      <c r="AD11" s="114"/>
      <c r="AE11" s="126"/>
      <c r="AF11" s="126"/>
      <c r="AG11" s="126"/>
      <c r="AH11" s="127"/>
      <c r="AI11" s="127"/>
      <c r="AJ11" s="104">
        <v>1031104</v>
      </c>
      <c r="AK11" s="127"/>
      <c r="AL11" s="116">
        <v>4</v>
      </c>
      <c r="AM11" s="120" t="s">
        <v>222</v>
      </c>
      <c r="AN11" s="121">
        <v>2</v>
      </c>
      <c r="AO11" s="122" t="s">
        <v>206</v>
      </c>
      <c r="AP11" s="116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1</v>
      </c>
      <c r="AQ11" s="116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2</v>
      </c>
      <c r="AR11" s="116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0</v>
      </c>
      <c r="AS11" s="116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0</v>
      </c>
      <c r="AT11" s="84"/>
      <c r="AU11" s="84"/>
      <c r="AV11" s="84"/>
      <c r="AW11" s="84"/>
      <c r="AX11" s="84"/>
      <c r="AY11" s="84"/>
      <c r="AZ11" s="84"/>
      <c r="BA11" s="84"/>
      <c r="BB11" s="84"/>
      <c r="BC11" s="84"/>
    </row>
    <row r="12" spans="1:55">
      <c r="A12" s="103">
        <v>6</v>
      </c>
      <c r="B12" s="104">
        <v>1031102</v>
      </c>
      <c r="C12" s="105" t="s">
        <v>229</v>
      </c>
      <c r="D12" s="106" t="s">
        <v>71</v>
      </c>
      <c r="E12" s="94"/>
      <c r="F12" s="107"/>
      <c r="G12" s="108"/>
      <c r="H12" s="108"/>
      <c r="I12" s="103"/>
      <c r="J12" s="130" t="s">
        <v>230</v>
      </c>
      <c r="K12" s="110"/>
      <c r="L12" s="111"/>
      <c r="M12" s="111"/>
      <c r="N12" s="112"/>
      <c r="O12" s="111"/>
      <c r="P12" s="103"/>
      <c r="Q12" s="103"/>
      <c r="R12" s="110"/>
      <c r="S12" s="110"/>
      <c r="U12" s="110"/>
      <c r="V12" s="113"/>
      <c r="W12" s="113"/>
      <c r="X12" s="110"/>
      <c r="Y12" s="110"/>
      <c r="Z12" s="110"/>
      <c r="AA12" s="110"/>
      <c r="AB12" s="114"/>
      <c r="AC12" s="114"/>
      <c r="AD12" s="114"/>
      <c r="AE12" s="126"/>
      <c r="AF12" s="126"/>
      <c r="AG12" s="126"/>
      <c r="AH12" s="127"/>
      <c r="AI12" s="127"/>
      <c r="AJ12" s="104">
        <v>1031105</v>
      </c>
      <c r="AK12" s="127"/>
      <c r="AL12" s="116">
        <v>5</v>
      </c>
      <c r="AM12" s="120" t="s">
        <v>55</v>
      </c>
      <c r="AN12" s="121">
        <v>3</v>
      </c>
      <c r="AO12" s="131" t="s">
        <v>231</v>
      </c>
      <c r="AP12" s="116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2</v>
      </c>
      <c r="AQ12" s="116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3</v>
      </c>
      <c r="AR12" s="116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0</v>
      </c>
      <c r="AS12" s="116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0</v>
      </c>
      <c r="AT12" s="84"/>
      <c r="AU12" s="84"/>
      <c r="AV12" s="84"/>
      <c r="AW12" s="84"/>
      <c r="AX12" s="84"/>
      <c r="AY12" s="84"/>
      <c r="AZ12" s="84"/>
      <c r="BA12" s="84"/>
      <c r="BB12" s="84"/>
      <c r="BC12" s="84"/>
    </row>
    <row r="13" spans="1:55">
      <c r="A13" s="103">
        <v>7</v>
      </c>
      <c r="B13" s="104">
        <v>1331104</v>
      </c>
      <c r="C13" s="105" t="s">
        <v>235</v>
      </c>
      <c r="D13" s="133" t="s">
        <v>29</v>
      </c>
      <c r="E13" s="94"/>
      <c r="F13" s="107"/>
      <c r="G13" s="108"/>
      <c r="H13" s="108"/>
      <c r="I13" s="103"/>
      <c r="J13" s="130" t="s">
        <v>218</v>
      </c>
      <c r="K13" s="110"/>
      <c r="L13" s="111"/>
      <c r="N13" s="111"/>
      <c r="O13" s="103"/>
      <c r="P13" s="103"/>
      <c r="Q13" s="110"/>
      <c r="R13" s="110"/>
      <c r="S13" s="110"/>
      <c r="T13" s="129" t="s">
        <v>236</v>
      </c>
      <c r="U13" s="110"/>
      <c r="V13" s="110"/>
      <c r="W13" s="110"/>
      <c r="X13" s="103"/>
      <c r="Y13" s="103"/>
      <c r="Z13" s="103"/>
      <c r="AA13" s="103"/>
      <c r="AB13" s="134"/>
      <c r="AC13" s="134"/>
      <c r="AD13" s="134"/>
      <c r="AE13" s="84"/>
      <c r="AF13" s="93"/>
      <c r="AG13" s="93"/>
      <c r="AH13" s="93"/>
      <c r="AI13" s="93"/>
      <c r="AJ13" s="104">
        <v>1331106</v>
      </c>
      <c r="AK13" s="84"/>
      <c r="AL13" s="116">
        <v>6</v>
      </c>
      <c r="AM13" s="120" t="s">
        <v>71</v>
      </c>
      <c r="AN13" s="121">
        <v>3</v>
      </c>
      <c r="AO13" s="128" t="s">
        <v>237</v>
      </c>
      <c r="AP13" s="116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116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2</v>
      </c>
      <c r="AR13" s="116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0</v>
      </c>
      <c r="AS13" s="116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0</v>
      </c>
      <c r="AT13" s="84"/>
      <c r="AU13" s="84"/>
      <c r="AV13" s="84"/>
      <c r="AW13" s="84"/>
      <c r="AX13" s="84"/>
      <c r="AY13" s="84"/>
      <c r="AZ13" s="84"/>
      <c r="BA13" s="84"/>
      <c r="BB13" s="84"/>
      <c r="BC13" s="84"/>
    </row>
    <row r="14" spans="1:55" ht="12.75" customHeight="1">
      <c r="A14" s="135">
        <v>8</v>
      </c>
      <c r="B14" s="104">
        <v>1331105</v>
      </c>
      <c r="C14" s="105" t="s">
        <v>238</v>
      </c>
      <c r="D14" s="136" t="s">
        <v>239</v>
      </c>
      <c r="E14" s="137"/>
      <c r="F14" s="138"/>
      <c r="G14" s="139"/>
      <c r="H14" s="139"/>
      <c r="I14" s="138"/>
      <c r="J14" s="140" t="s">
        <v>240</v>
      </c>
      <c r="K14" s="141" t="s">
        <v>241</v>
      </c>
      <c r="L14" s="142"/>
      <c r="M14" s="142"/>
      <c r="N14" s="142"/>
      <c r="O14" s="143"/>
      <c r="P14" s="143"/>
      <c r="Q14" s="144"/>
      <c r="R14" s="144"/>
      <c r="S14" s="144"/>
      <c r="T14" s="145"/>
      <c r="U14" s="144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104">
        <v>1331107</v>
      </c>
      <c r="AK14" s="84"/>
      <c r="AL14" s="116">
        <v>7</v>
      </c>
      <c r="AM14" s="147" t="s">
        <v>29</v>
      </c>
      <c r="AN14" s="121">
        <v>3</v>
      </c>
      <c r="AO14" s="128" t="s">
        <v>242</v>
      </c>
      <c r="AP14" s="116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1</v>
      </c>
      <c r="AQ14" s="116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6</v>
      </c>
      <c r="AR14" s="116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0</v>
      </c>
      <c r="AS14" s="116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0</v>
      </c>
      <c r="AT14" s="84"/>
      <c r="AU14" s="84"/>
      <c r="AV14" s="84"/>
      <c r="AW14" s="84"/>
      <c r="AX14" s="84"/>
      <c r="AY14" s="84"/>
      <c r="AZ14" s="84"/>
      <c r="BA14" s="84"/>
      <c r="BB14" s="84"/>
      <c r="BC14" s="84"/>
    </row>
    <row r="15" spans="1:55" ht="12.75" customHeight="1">
      <c r="A15" s="148">
        <v>9</v>
      </c>
      <c r="B15" s="103"/>
      <c r="C15" s="116"/>
      <c r="D15" s="149"/>
      <c r="E15" s="94">
        <v>1</v>
      </c>
      <c r="F15" s="107">
        <v>1</v>
      </c>
      <c r="G15" s="150">
        <v>4</v>
      </c>
      <c r="H15" s="108"/>
      <c r="I15" s="103" t="e">
        <v>#REF!</v>
      </c>
      <c r="J15" s="151"/>
      <c r="K15" s="151"/>
      <c r="L15" s="142"/>
      <c r="M15" s="152"/>
      <c r="N15" s="153"/>
      <c r="O15" s="153"/>
      <c r="P15" s="144"/>
      <c r="Q15" s="144"/>
      <c r="R15" s="154"/>
      <c r="S15" s="144"/>
      <c r="T15" s="144"/>
      <c r="U15" s="144"/>
      <c r="V15" s="110"/>
      <c r="W15" s="110"/>
      <c r="X15" s="110"/>
      <c r="Y15" s="110"/>
      <c r="Z15" s="155"/>
      <c r="AA15" s="155"/>
      <c r="AB15" s="155"/>
      <c r="AC15" s="155"/>
      <c r="AD15" s="156"/>
      <c r="AE15" s="156"/>
      <c r="AF15" s="157"/>
      <c r="AG15" s="157"/>
      <c r="AH15" s="157"/>
      <c r="AI15" s="158"/>
      <c r="AJ15" s="159"/>
      <c r="AL15" s="116">
        <v>8</v>
      </c>
      <c r="AM15" s="120" t="s">
        <v>239</v>
      </c>
      <c r="AN15" s="121">
        <v>3</v>
      </c>
      <c r="AO15" s="122" t="s">
        <v>244</v>
      </c>
      <c r="AP15" s="116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1</v>
      </c>
      <c r="AQ15" s="116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5</v>
      </c>
      <c r="AR15" s="116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0</v>
      </c>
      <c r="AS15" s="116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0</v>
      </c>
      <c r="AT15" s="84"/>
      <c r="AU15" s="84"/>
      <c r="AV15" s="84"/>
      <c r="AW15" s="84"/>
      <c r="AX15" s="84"/>
      <c r="AY15" s="84"/>
      <c r="AZ15" s="84"/>
      <c r="BA15" s="84"/>
      <c r="BB15" s="84"/>
      <c r="BC15" s="84"/>
    </row>
    <row r="16" spans="1:55" ht="12.75" customHeight="1">
      <c r="A16" s="103">
        <v>10</v>
      </c>
      <c r="B16" s="103"/>
      <c r="C16" s="103"/>
      <c r="D16" s="94"/>
      <c r="E16" s="103"/>
      <c r="F16" s="103"/>
      <c r="G16" s="111"/>
      <c r="H16" s="111"/>
      <c r="I16" s="103"/>
      <c r="J16" s="111"/>
      <c r="K16" s="103"/>
      <c r="L16" s="111"/>
      <c r="M16" s="111"/>
      <c r="N16" s="111"/>
      <c r="O16" s="103"/>
      <c r="P16" s="103"/>
      <c r="Q16" s="110"/>
      <c r="R16" s="110"/>
      <c r="S16" s="110"/>
      <c r="T16" s="103"/>
      <c r="U16" s="110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84"/>
      <c r="AL16" s="116">
        <v>9</v>
      </c>
      <c r="AM16" s="160"/>
      <c r="AN16" s="161"/>
      <c r="AO16" s="116"/>
      <c r="AP16" s="116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116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116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116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</row>
    <row r="17" spans="1:55" ht="12.75" customHeight="1">
      <c r="A17" s="84"/>
      <c r="B17" s="84"/>
      <c r="C17" s="84"/>
      <c r="D17" s="85"/>
      <c r="E17" s="84"/>
      <c r="F17" s="84"/>
      <c r="G17" s="86"/>
      <c r="H17" s="86"/>
      <c r="I17" s="84"/>
      <c r="J17" s="86"/>
      <c r="K17" s="84"/>
      <c r="L17" s="86"/>
      <c r="M17" s="86"/>
      <c r="N17" s="86"/>
      <c r="O17" s="84"/>
      <c r="P17" s="84"/>
      <c r="Q17" s="87"/>
      <c r="R17" s="90"/>
      <c r="S17" s="90"/>
      <c r="T17" s="84"/>
      <c r="U17" s="87"/>
      <c r="V17" s="87"/>
      <c r="W17" s="87"/>
      <c r="X17" s="84"/>
      <c r="Y17" s="84"/>
      <c r="Z17" s="84"/>
      <c r="AA17" s="84"/>
      <c r="AB17" s="92"/>
      <c r="AC17" s="92"/>
      <c r="AD17" s="92"/>
      <c r="AE17" s="84"/>
      <c r="AF17" s="84"/>
      <c r="AG17" s="84"/>
      <c r="AH17" s="84"/>
      <c r="AI17" s="84"/>
      <c r="AJ17" s="84"/>
      <c r="AK17" s="84"/>
      <c r="AL17" s="116">
        <v>10</v>
      </c>
      <c r="AM17" s="94"/>
      <c r="AN17" s="161"/>
      <c r="AO17" s="116"/>
      <c r="AP17" s="116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116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116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116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</row>
    <row r="18" spans="1:55" ht="12.75" customHeight="1">
      <c r="A18" s="84"/>
      <c r="B18" s="84"/>
      <c r="C18" s="84"/>
      <c r="D18" s="85"/>
      <c r="E18" s="84"/>
      <c r="F18" s="84"/>
      <c r="G18" s="86"/>
      <c r="H18" s="86"/>
      <c r="I18" s="84"/>
      <c r="J18" s="86"/>
      <c r="K18" s="84"/>
      <c r="L18" s="86"/>
      <c r="M18" s="86"/>
      <c r="N18" s="86"/>
      <c r="O18" s="84"/>
      <c r="P18" s="84"/>
      <c r="Q18" s="87"/>
      <c r="R18" s="90"/>
      <c r="S18" s="90"/>
      <c r="T18" s="84"/>
      <c r="U18" s="87"/>
      <c r="V18" s="87"/>
      <c r="W18" s="87"/>
      <c r="X18" s="84"/>
      <c r="Y18" s="84"/>
      <c r="Z18" s="84"/>
      <c r="AA18" s="84"/>
      <c r="AB18" s="92"/>
      <c r="AC18" s="92"/>
      <c r="AD18" s="92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</row>
    <row r="19" spans="1:55" ht="12.75" customHeight="1">
      <c r="A19" s="88" t="s">
        <v>249</v>
      </c>
      <c r="B19" s="84"/>
      <c r="C19" s="84"/>
      <c r="D19" s="85"/>
      <c r="E19" s="84"/>
      <c r="F19" s="84"/>
      <c r="G19" s="86"/>
      <c r="H19" s="86"/>
      <c r="I19" s="84"/>
      <c r="J19" s="86"/>
      <c r="K19" s="84"/>
      <c r="L19" s="86"/>
      <c r="M19" s="86"/>
      <c r="N19" s="86"/>
      <c r="O19" s="84"/>
      <c r="P19" s="84"/>
      <c r="Q19" s="87"/>
      <c r="R19" s="90"/>
      <c r="S19" s="90"/>
      <c r="T19" s="84"/>
      <c r="U19" s="87"/>
      <c r="V19" s="87"/>
      <c r="W19" s="87"/>
      <c r="X19" s="84"/>
      <c r="Y19" s="84"/>
      <c r="Z19" s="84"/>
      <c r="AA19" s="84"/>
      <c r="AB19" s="92"/>
      <c r="AC19" s="92"/>
      <c r="AD19" s="92"/>
      <c r="AE19" s="84"/>
      <c r="AF19" s="84"/>
      <c r="AG19" s="84"/>
      <c r="AH19" s="84"/>
      <c r="AI19" s="84"/>
      <c r="AJ19" s="84"/>
      <c r="AK19" s="84"/>
      <c r="AL19" s="162" t="s">
        <v>250</v>
      </c>
      <c r="AM19" s="163"/>
      <c r="AN19" s="93"/>
      <c r="AO19" s="93"/>
      <c r="AP19" s="93"/>
      <c r="AQ19" s="93"/>
      <c r="AR19" s="93"/>
      <c r="AS19" s="93"/>
      <c r="AT19" s="84"/>
      <c r="AU19" s="84"/>
      <c r="AV19" s="84"/>
      <c r="AW19" s="84"/>
      <c r="AX19" s="84"/>
      <c r="AY19" s="84"/>
      <c r="AZ19" s="84"/>
      <c r="BA19" s="84"/>
      <c r="BB19" s="84"/>
      <c r="BC19" s="84"/>
    </row>
    <row r="20" spans="1:55" ht="35.25" customHeight="1">
      <c r="A20" s="94" t="s">
        <v>168</v>
      </c>
      <c r="B20" s="149" t="s">
        <v>17</v>
      </c>
      <c r="C20" s="10" t="s">
        <v>169</v>
      </c>
      <c r="D20" s="164" t="s">
        <v>170</v>
      </c>
      <c r="E20" s="164" t="s">
        <v>171</v>
      </c>
      <c r="F20" s="10" t="s">
        <v>172</v>
      </c>
      <c r="G20" s="95" t="s">
        <v>173</v>
      </c>
      <c r="H20" s="95" t="s">
        <v>174</v>
      </c>
      <c r="I20" s="95" t="s">
        <v>175</v>
      </c>
      <c r="J20" s="95" t="s">
        <v>19</v>
      </c>
      <c r="K20" s="95" t="s">
        <v>20</v>
      </c>
      <c r="L20" s="95" t="s">
        <v>21</v>
      </c>
      <c r="M20" s="95" t="s">
        <v>176</v>
      </c>
      <c r="N20" s="95" t="s">
        <v>177</v>
      </c>
      <c r="O20" s="95" t="s">
        <v>178</v>
      </c>
      <c r="P20" s="95" t="s">
        <v>179</v>
      </c>
      <c r="Q20" s="95" t="s">
        <v>180</v>
      </c>
      <c r="R20" s="94" t="s">
        <v>181</v>
      </c>
      <c r="S20" s="94"/>
      <c r="T20" s="94" t="s">
        <v>0</v>
      </c>
      <c r="U20" s="94" t="s">
        <v>3</v>
      </c>
      <c r="V20" s="94"/>
      <c r="W20" s="94"/>
      <c r="X20" s="94"/>
      <c r="Y20" s="95"/>
      <c r="Z20" s="95"/>
      <c r="AA20" s="95"/>
      <c r="AB20" s="95"/>
      <c r="AC20" s="95"/>
      <c r="AD20" s="149"/>
      <c r="AE20" s="149"/>
      <c r="AF20" s="149"/>
      <c r="AG20" s="149"/>
      <c r="AH20" s="10"/>
      <c r="AI20" s="10"/>
      <c r="AJ20" s="165"/>
      <c r="AK20" s="84"/>
      <c r="AL20" s="701" t="s">
        <v>168</v>
      </c>
      <c r="AM20" s="701" t="s">
        <v>18</v>
      </c>
      <c r="AN20" s="701" t="s">
        <v>172</v>
      </c>
      <c r="AO20" s="701" t="s">
        <v>201</v>
      </c>
      <c r="AP20" s="101" t="s">
        <v>151</v>
      </c>
      <c r="AQ20" s="102"/>
      <c r="AR20" s="101" t="s">
        <v>154</v>
      </c>
      <c r="AS20" s="166"/>
      <c r="AT20" s="84"/>
      <c r="AU20" s="84"/>
      <c r="AV20" s="84"/>
      <c r="AW20" s="84"/>
      <c r="AX20" s="84"/>
      <c r="AY20" s="84"/>
      <c r="AZ20" s="84"/>
      <c r="BA20" s="84"/>
      <c r="BB20" s="84"/>
      <c r="BC20" s="84"/>
    </row>
    <row r="21" spans="1:55" ht="12.75" customHeight="1">
      <c r="A21" s="103">
        <v>1</v>
      </c>
      <c r="B21" s="167" t="s">
        <v>252</v>
      </c>
      <c r="C21" s="167" t="s">
        <v>253</v>
      </c>
      <c r="D21" s="168" t="s">
        <v>155</v>
      </c>
      <c r="E21" s="94"/>
      <c r="F21" s="107"/>
      <c r="G21" s="150"/>
      <c r="H21" s="108"/>
      <c r="I21" s="103"/>
      <c r="J21" s="169" t="s">
        <v>254</v>
      </c>
      <c r="K21" s="116"/>
      <c r="L21" s="111"/>
      <c r="M21" s="170"/>
      <c r="N21" s="113"/>
      <c r="O21" s="113"/>
      <c r="P21" s="110"/>
      <c r="Q21" s="110"/>
      <c r="R21" s="171"/>
      <c r="S21" s="110"/>
      <c r="T21" s="110"/>
      <c r="U21" s="110"/>
      <c r="V21" s="110"/>
      <c r="W21" s="110"/>
      <c r="X21" s="110"/>
      <c r="Y21" s="110"/>
      <c r="Z21" s="155"/>
      <c r="AA21" s="155"/>
      <c r="AB21" s="155"/>
      <c r="AC21" s="155"/>
      <c r="AD21" s="156"/>
      <c r="AE21" s="156"/>
      <c r="AF21" s="156"/>
      <c r="AG21" s="157"/>
      <c r="AH21" s="157"/>
      <c r="AI21" s="157"/>
      <c r="AJ21" s="167" t="s">
        <v>255</v>
      </c>
      <c r="AK21" s="84"/>
      <c r="AL21" s="702"/>
      <c r="AM21" s="702"/>
      <c r="AN21" s="702"/>
      <c r="AO21" s="702"/>
      <c r="AP21" s="116" t="s">
        <v>202</v>
      </c>
      <c r="AQ21" s="116" t="s">
        <v>203</v>
      </c>
      <c r="AR21" s="116" t="s">
        <v>202</v>
      </c>
      <c r="AS21" s="116" t="s">
        <v>203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</row>
    <row r="22" spans="1:55" ht="12.75" customHeight="1">
      <c r="A22" s="103">
        <v>2</v>
      </c>
      <c r="B22" s="167" t="s">
        <v>256</v>
      </c>
      <c r="C22" s="167" t="s">
        <v>257</v>
      </c>
      <c r="D22" s="172" t="s">
        <v>153</v>
      </c>
      <c r="E22" s="94"/>
      <c r="F22" s="107"/>
      <c r="G22" s="150"/>
      <c r="H22" s="108"/>
      <c r="I22" s="103"/>
      <c r="J22" s="173" t="s">
        <v>258</v>
      </c>
      <c r="K22" s="116"/>
      <c r="L22" s="111"/>
      <c r="M22" s="170"/>
      <c r="N22" s="113"/>
      <c r="O22" s="113"/>
      <c r="P22" s="110"/>
      <c r="Q22" s="110"/>
      <c r="R22" s="171"/>
      <c r="S22" s="110"/>
      <c r="T22" s="144"/>
      <c r="U22" s="144"/>
      <c r="V22" s="110"/>
      <c r="W22" s="110"/>
      <c r="X22" s="110"/>
      <c r="Y22" s="110"/>
      <c r="Z22" s="155"/>
      <c r="AA22" s="155"/>
      <c r="AB22" s="155"/>
      <c r="AC22" s="155"/>
      <c r="AD22" s="156"/>
      <c r="AE22" s="156"/>
      <c r="AF22" s="157"/>
      <c r="AG22" s="157"/>
      <c r="AH22" s="157"/>
      <c r="AI22" s="157"/>
      <c r="AJ22" s="167" t="s">
        <v>256</v>
      </c>
      <c r="AK22" s="84"/>
      <c r="AL22" s="116">
        <v>1</v>
      </c>
      <c r="AM22" s="174" t="s">
        <v>155</v>
      </c>
      <c r="AN22" s="175">
        <v>2</v>
      </c>
      <c r="AO22" s="122" t="s">
        <v>206</v>
      </c>
      <c r="AP22" s="116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1</v>
      </c>
      <c r="AQ22" s="116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4</v>
      </c>
      <c r="AR22" s="116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1</v>
      </c>
      <c r="AS22" s="116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2</v>
      </c>
      <c r="AT22" s="84"/>
      <c r="AU22" s="84"/>
      <c r="AV22" s="84"/>
      <c r="AW22" s="84"/>
      <c r="AX22" s="84"/>
      <c r="AY22" s="84"/>
      <c r="AZ22" s="84"/>
      <c r="BA22" s="84"/>
      <c r="BB22" s="84"/>
      <c r="BC22" s="84"/>
    </row>
    <row r="23" spans="1:55" ht="12.75" customHeight="1">
      <c r="A23" s="103">
        <v>3</v>
      </c>
      <c r="B23" s="176">
        <v>1332102</v>
      </c>
      <c r="C23" s="167" t="s">
        <v>260</v>
      </c>
      <c r="D23" s="168" t="s">
        <v>150</v>
      </c>
      <c r="E23" s="94"/>
      <c r="F23" s="107"/>
      <c r="G23" s="150"/>
      <c r="H23" s="108"/>
      <c r="I23" s="103"/>
      <c r="J23" s="169" t="s">
        <v>261</v>
      </c>
      <c r="K23" s="169" t="s">
        <v>116</v>
      </c>
      <c r="L23" s="111"/>
      <c r="M23" s="170"/>
      <c r="N23" s="113"/>
      <c r="O23" s="113"/>
      <c r="P23" s="110"/>
      <c r="Q23" s="110"/>
      <c r="R23" s="171"/>
      <c r="S23" s="110"/>
      <c r="T23" s="177" t="s">
        <v>224</v>
      </c>
      <c r="U23" s="178"/>
      <c r="V23" s="110"/>
      <c r="W23" s="110"/>
      <c r="X23" s="110"/>
      <c r="Y23" s="110"/>
      <c r="Z23" s="155"/>
      <c r="AA23" s="155"/>
      <c r="AB23" s="155"/>
      <c r="AC23" s="155"/>
      <c r="AD23" s="156"/>
      <c r="AE23" s="156"/>
      <c r="AF23" s="157"/>
      <c r="AG23" s="157"/>
      <c r="AH23" s="157"/>
      <c r="AI23" s="157"/>
      <c r="AJ23" s="167">
        <v>1332105</v>
      </c>
      <c r="AK23" s="84"/>
      <c r="AL23" s="116">
        <v>2</v>
      </c>
      <c r="AM23" s="179" t="s">
        <v>153</v>
      </c>
      <c r="AN23" s="175">
        <v>3</v>
      </c>
      <c r="AO23" s="128" t="s">
        <v>237</v>
      </c>
      <c r="AP23" s="116">
        <f>COUNTIFS(Jadwal!$D$7:$D$503,AM22:AM23,Jadwal!$E$7:$E$503,"T",Jadwal!$K$7:$K$503,$AP$20)+COUNTIFS(Jadwal!$N$7:$N$503,AM22:AM23,Jadwal!$O$7:$O$503,"T",Jadwal!$U$7:$U$503,$AP$20)+COUNTIFS(Jadwal!$X$7:$X$503,AM22:AM23,Jadwal!$Y$7:$Y$503,"T",Jadwal!$AE$7:$AE$503,$AP$20)+COUNTIFS(Jadwal!$AH$7:$AH$503,AM22:AM23,Jadwal!$AI$7:$AI$503,"T",Jadwal!$AO$7:$AO$503,$AP$20)+COUNTIFS(Jadwal!$AR$7:$AR$503,AM22:AM23,Jadwal!$AS$7:$AS$503,"T",Jadwal!$AY$7:$AY$503,$AP$20)</f>
        <v>2</v>
      </c>
      <c r="AQ23" s="116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2</v>
      </c>
      <c r="AR23" s="116">
        <f>COUNTIFS(Jadwal!$D$7:$D$503,AM22:AM23,Jadwal!$E$7:$E$503,"T",Jadwal!$K$7:$K$503,$AR$20)+COUNTIFS(Jadwal!$N$7:$N$503,AM22:AM23,Jadwal!$O$7:$O$503,"T",Jadwal!$U$7:$U$503,$AR$20)+COUNTIFS(Jadwal!$X$7:$X$503,AM22:AM23,Jadwal!$Y$7:$Y$503,"T",Jadwal!$AE$7:$AE$503,$AR$20)+COUNTIFS(Jadwal!$AH$7:$AH$503,AM22:AM23,Jadwal!$AI$7:$AI$503,"T",Jadwal!$AO$7:$AO$503,$AR$20)+COUNTIFS(Jadwal!$AR$7:$AR$503,AM22:AM23,Jadwal!$AS$7:$AS$503,"T",Jadwal!$AY$7:$AY$503,$AR$20)</f>
        <v>2</v>
      </c>
      <c r="AS23" s="116">
        <f>COUNTIFS(Jadwal!$D$7:$D$503,AM22:AM23,Jadwal!$E$7:$E$503,"P",Jadwal!$K$7:$K$503,$AR$20)+COUNTIFS(Jadwal!$N$7:$N$503,AM22:AM23,Jadwal!$O$7:$O$503,"P",Jadwal!$U$7:$U$503,$AR$20)+COUNTIFS(Jadwal!$X$7:$X$503,AM22:AM23,Jadwal!$Y$7:$Y$503,"P",Jadwal!$AE$7:$AE$503,$AR$20)+COUNTIFS(Jadwal!$AH$7:$AH$503,AM22:AM23,Jadwal!$AI$7:$AI$503,"P",Jadwal!$AO$7:$AO$503,$AR$20)+COUNTIFS(Jadwal!$AR$7:$AR$503,AM22:AM23,Jadwal!$AS$7:$AS$503,"P",Jadwal!$AY$7:$AY$503,$AR$20)</f>
        <v>2</v>
      </c>
      <c r="AT23" s="84"/>
      <c r="AU23" s="84"/>
      <c r="AV23" s="84"/>
      <c r="AW23" s="84"/>
      <c r="AX23" s="84"/>
      <c r="AY23" s="84"/>
      <c r="AZ23" s="84"/>
      <c r="BA23" s="84"/>
      <c r="BB23" s="84"/>
      <c r="BC23" s="84"/>
    </row>
    <row r="24" spans="1:55" ht="11.25" customHeight="1">
      <c r="A24" s="103">
        <v>4</v>
      </c>
      <c r="B24" s="167">
        <v>1332104</v>
      </c>
      <c r="C24" s="167" t="s">
        <v>264</v>
      </c>
      <c r="D24" s="180" t="s">
        <v>265</v>
      </c>
      <c r="E24" s="94"/>
      <c r="F24" s="107"/>
      <c r="G24" s="150"/>
      <c r="H24" s="108"/>
      <c r="I24" s="103"/>
      <c r="J24" s="173" t="s">
        <v>266</v>
      </c>
      <c r="K24" s="169" t="s">
        <v>116</v>
      </c>
      <c r="L24" s="111"/>
      <c r="M24" s="170"/>
      <c r="N24" s="113"/>
      <c r="O24" s="113"/>
      <c r="P24" s="110"/>
      <c r="Q24" s="110"/>
      <c r="R24" s="171"/>
      <c r="S24" s="110"/>
      <c r="T24" s="177" t="s">
        <v>224</v>
      </c>
      <c r="U24" s="178"/>
      <c r="V24" s="110"/>
      <c r="W24" s="110"/>
      <c r="X24" s="110"/>
      <c r="Y24" s="110"/>
      <c r="Z24" s="155"/>
      <c r="AA24" s="155"/>
      <c r="AB24" s="155"/>
      <c r="AC24" s="155"/>
      <c r="AD24" s="156"/>
      <c r="AE24" s="156"/>
      <c r="AF24" s="157"/>
      <c r="AG24" s="157"/>
      <c r="AH24" s="157"/>
      <c r="AI24" s="157"/>
      <c r="AJ24" s="167">
        <v>1332106</v>
      </c>
      <c r="AK24" s="84"/>
      <c r="AL24" s="116">
        <v>3</v>
      </c>
      <c r="AM24" s="174" t="s">
        <v>150</v>
      </c>
      <c r="AN24" s="182">
        <v>3</v>
      </c>
      <c r="AO24" s="122" t="s">
        <v>244</v>
      </c>
      <c r="AP24" s="116">
        <f>COUNTIFS(Jadwal!$D$7:$D$503,AM23:AM24,Jadwal!$E$7:$E$503,"T",Jadwal!$K$7:$K$503,$AP$20)+COUNTIFS(Jadwal!$N$7:$N$503,AM23:AM24,Jadwal!$O$7:$O$503,"T",Jadwal!$U$7:$U$503,$AP$20)+COUNTIFS(Jadwal!$X$7:$X$503,AM23:AM24,Jadwal!$Y$7:$Y$503,"T",Jadwal!$AE$7:$AE$503,$AP$20)+COUNTIFS(Jadwal!$AH$7:$AH$503,AM23:AM24,Jadwal!$AI$7:$AI$503,"T",Jadwal!$AO$7:$AO$503,$AP$20)+COUNTIFS(Jadwal!$AR$7:$AR$503,AM23:AM24,Jadwal!$AS$7:$AS$503,"T",Jadwal!$AY$7:$AY$503,$AP$20)</f>
        <v>1</v>
      </c>
      <c r="AQ24" s="116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4</v>
      </c>
      <c r="AR24" s="116">
        <f>COUNTIFS(Jadwal!$D$7:$D$503,AM23:AM24,Jadwal!$E$7:$E$503,"T",Jadwal!$K$7:$K$503,$AR$20)+COUNTIFS(Jadwal!$N$7:$N$503,AM23:AM24,Jadwal!$O$7:$O$503,"T",Jadwal!$U$7:$U$503,$AR$20)+COUNTIFS(Jadwal!$X$7:$X$503,AM23:AM24,Jadwal!$Y$7:$Y$503,"T",Jadwal!$AE$7:$AE$503,$AR$20)+COUNTIFS(Jadwal!$AH$7:$AH$503,AM23:AM24,Jadwal!$AI$7:$AI$503,"T",Jadwal!$AO$7:$AO$503,$AR$20)+COUNTIFS(Jadwal!$AR$7:$AR$503,AM23:AM24,Jadwal!$AS$7:$AS$503,"T",Jadwal!$AY$7:$AY$503,$AR$20)</f>
        <v>1</v>
      </c>
      <c r="AS24" s="116">
        <f>COUNTIFS(Jadwal!$D$7:$D$503,AM23:AM24,Jadwal!$E$7:$E$503,"P",Jadwal!$K$7:$K$503,$AR$20)+COUNTIFS(Jadwal!$N$7:$N$503,AM23:AM24,Jadwal!$O$7:$O$503,"P",Jadwal!$U$7:$U$503,$AR$20)+COUNTIFS(Jadwal!$X$7:$X$503,AM23:AM24,Jadwal!$Y$7:$Y$503,"P",Jadwal!$AE$7:$AE$503,$AR$20)+COUNTIFS(Jadwal!$AH$7:$AH$503,AM23:AM24,Jadwal!$AI$7:$AI$503,"P",Jadwal!$AO$7:$AO$503,$AR$20)+COUNTIFS(Jadwal!$AR$7:$AR$503,AM23:AM24,Jadwal!$AS$7:$AS$503,"P",Jadwal!$AY$7:$AY$503,$AR$20)</f>
        <v>4</v>
      </c>
      <c r="AT24" s="84"/>
      <c r="AU24" s="84"/>
      <c r="AV24" s="84"/>
      <c r="AW24" s="84"/>
      <c r="AX24" s="84"/>
      <c r="AY24" s="84"/>
      <c r="AZ24" s="84"/>
      <c r="BA24" s="84"/>
      <c r="BB24" s="84"/>
      <c r="BC24" s="84"/>
    </row>
    <row r="25" spans="1:55" ht="11.25" customHeight="1">
      <c r="A25" s="103">
        <v>5</v>
      </c>
      <c r="B25" s="105">
        <v>1331204</v>
      </c>
      <c r="C25" s="167" t="s">
        <v>268</v>
      </c>
      <c r="D25" s="168" t="s">
        <v>152</v>
      </c>
      <c r="E25" s="94"/>
      <c r="F25" s="107"/>
      <c r="G25" s="150"/>
      <c r="H25" s="108"/>
      <c r="I25" s="103"/>
      <c r="J25" s="173" t="s">
        <v>218</v>
      </c>
      <c r="K25" s="116"/>
      <c r="L25" s="111"/>
      <c r="M25" s="170"/>
      <c r="N25" s="113"/>
      <c r="O25" s="113"/>
      <c r="P25" s="110"/>
      <c r="Q25" s="110"/>
      <c r="R25" s="171"/>
      <c r="S25" s="110"/>
      <c r="T25" s="188" t="s">
        <v>225</v>
      </c>
      <c r="U25" s="190" t="s">
        <v>121</v>
      </c>
      <c r="V25" s="110"/>
      <c r="W25" s="110"/>
      <c r="X25" s="110"/>
      <c r="Y25" s="110"/>
      <c r="Z25" s="155"/>
      <c r="AA25" s="155"/>
      <c r="AB25" s="155"/>
      <c r="AC25" s="155"/>
      <c r="AD25" s="156"/>
      <c r="AE25" s="156"/>
      <c r="AF25" s="157"/>
      <c r="AG25" s="157"/>
      <c r="AH25" s="157"/>
      <c r="AI25" s="157"/>
      <c r="AJ25" s="193"/>
      <c r="AK25" s="84"/>
      <c r="AL25" s="116">
        <v>4</v>
      </c>
      <c r="AM25" s="194" t="s">
        <v>265</v>
      </c>
      <c r="AN25" s="175">
        <v>3</v>
      </c>
      <c r="AO25" s="122" t="s">
        <v>244</v>
      </c>
      <c r="AP25" s="116">
        <f>COUNTIFS(Jadwal!$D$7:$D$503,AM24:AM25,Jadwal!$E$7:$E$503,"T",Jadwal!$K$7:$K$503,$AP$20)+COUNTIFS(Jadwal!$N$7:$N$503,AM24:AM25,Jadwal!$O$7:$O$503,"T",Jadwal!$U$7:$U$503,$AP$20)+COUNTIFS(Jadwal!$X$7:$X$503,AM24:AM25,Jadwal!$Y$7:$Y$503,"T",Jadwal!$AE$7:$AE$503,$AP$20)+COUNTIFS(Jadwal!$AH$7:$AH$503,AM24:AM25,Jadwal!$AI$7:$AI$503,"T",Jadwal!$AO$7:$AO$503,$AP$20)+COUNTIFS(Jadwal!$AR$7:$AR$503,AM24:AM25,Jadwal!$AS$7:$AS$503,"T",Jadwal!$AY$7:$AY$503,$AP$20)</f>
        <v>1</v>
      </c>
      <c r="AQ25" s="116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4</v>
      </c>
      <c r="AR25" s="116">
        <f>COUNTIFS(Jadwal!$D$7:$D$503,AM24:AM25,Jadwal!$E$7:$E$503,"T",Jadwal!$K$7:$K$503,$AR$20)+COUNTIFS(Jadwal!$N$7:$N$503,AM24:AM25,Jadwal!$O$7:$O$503,"T",Jadwal!$U$7:$U$503,$AR$20)+COUNTIFS(Jadwal!$X$7:$X$503,AM24:AM25,Jadwal!$Y$7:$Y$503,"T",Jadwal!$AE$7:$AE$503,$AR$20)+COUNTIFS(Jadwal!$AH$7:$AH$503,AM24:AM25,Jadwal!$AI$7:$AI$503,"T",Jadwal!$AO$7:$AO$503,$AR$20)+COUNTIFS(Jadwal!$AR$7:$AR$503,AM24:AM25,Jadwal!$AS$7:$AS$503,"T",Jadwal!$AY$7:$AY$503,$AR$20)</f>
        <v>1</v>
      </c>
      <c r="AS25" s="116">
        <f>COUNTIFS(Jadwal!$D$7:$D$503,AM24:AM25,Jadwal!$E$7:$E$503,"P",Jadwal!$K$7:$K$503,$AR$20)+COUNTIFS(Jadwal!$N$7:$N$503,AM24:AM25,Jadwal!$O$7:$O$503,"P",Jadwal!$U$7:$U$503,$AR$20)+COUNTIFS(Jadwal!$X$7:$X$503,AM24:AM25,Jadwal!$Y$7:$Y$503,"P",Jadwal!$AE$7:$AE$503,$AR$20)+COUNTIFS(Jadwal!$AH$7:$AH$503,AM24:AM25,Jadwal!$AI$7:$AI$503,"P",Jadwal!$AO$7:$AO$503,$AR$20)+COUNTIFS(Jadwal!$AR$7:$AR$503,AM24:AM25,Jadwal!$AS$7:$AS$503,"P",Jadwal!$AY$7:$AY$503,$AR$20)</f>
        <v>4</v>
      </c>
      <c r="AT25" s="84"/>
      <c r="AU25" s="84"/>
      <c r="AV25" s="84"/>
      <c r="AW25" s="84"/>
      <c r="AX25" s="84"/>
      <c r="AY25" s="84"/>
      <c r="AZ25" s="84"/>
      <c r="BA25" s="84"/>
      <c r="BB25" s="84"/>
      <c r="BC25" s="84"/>
    </row>
    <row r="26" spans="1:55" ht="12.75" customHeight="1">
      <c r="A26" s="196">
        <v>6</v>
      </c>
      <c r="B26" s="197">
        <v>1331206</v>
      </c>
      <c r="C26" s="167" t="s">
        <v>271</v>
      </c>
      <c r="D26" s="168" t="s">
        <v>272</v>
      </c>
      <c r="E26" s="94"/>
      <c r="F26" s="107"/>
      <c r="G26" s="150"/>
      <c r="H26" s="108"/>
      <c r="I26" s="103"/>
      <c r="J26" s="173" t="s">
        <v>114</v>
      </c>
      <c r="K26" s="116"/>
      <c r="L26" s="111"/>
      <c r="M26" s="198"/>
      <c r="N26" s="199"/>
      <c r="O26" s="199"/>
      <c r="P26" s="171"/>
      <c r="Q26" s="171"/>
      <c r="R26" s="171"/>
      <c r="S26" s="171"/>
      <c r="T26" s="201" t="s">
        <v>273</v>
      </c>
      <c r="U26" s="202"/>
      <c r="V26" s="110"/>
      <c r="W26" s="110"/>
      <c r="X26" s="110"/>
      <c r="Y26" s="110"/>
      <c r="Z26" s="155"/>
      <c r="AA26" s="155"/>
      <c r="AB26" s="155"/>
      <c r="AC26" s="155"/>
      <c r="AD26" s="156"/>
      <c r="AE26" s="156"/>
      <c r="AF26" s="157"/>
      <c r="AG26" s="157"/>
      <c r="AH26" s="157"/>
      <c r="AI26" s="158"/>
      <c r="AJ26" s="159"/>
      <c r="AK26" s="84"/>
      <c r="AL26" s="116">
        <v>5</v>
      </c>
      <c r="AM26" s="174" t="s">
        <v>152</v>
      </c>
      <c r="AN26" s="175">
        <v>3</v>
      </c>
      <c r="AO26" s="122" t="s">
        <v>244</v>
      </c>
      <c r="AP26" s="116">
        <f>COUNTIFS(Jadwal!$D$7:$D$503,AM25:AM26,Jadwal!$E$7:$E$503,"T",Jadwal!$K$7:$K$503,$AP$20)+COUNTIFS(Jadwal!$N$7:$N$503,AM25:AM26,Jadwal!$O$7:$O$503,"T",Jadwal!$U$7:$U$503,$AP$20)+COUNTIFS(Jadwal!$X$7:$X$503,AM25:AM26,Jadwal!$Y$7:$Y$503,"T",Jadwal!$AE$7:$AE$503,$AP$20)+COUNTIFS(Jadwal!$AH$7:$AH$503,AM25:AM26,Jadwal!$AI$7:$AI$503,"T",Jadwal!$AO$7:$AO$503,$AP$20)+COUNTIFS(Jadwal!$AR$7:$AR$503,AM25:AM26,Jadwal!$AS$7:$AS$503,"T",Jadwal!$AY$7:$AY$503,$AP$20)</f>
        <v>1</v>
      </c>
      <c r="AQ26" s="116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4</v>
      </c>
      <c r="AR26" s="116">
        <f>COUNTIFS(Jadwal!$D$7:$D$503,AM25:AM26,Jadwal!$E$7:$E$503,"T",Jadwal!$K$7:$K$503,$AR$20)+COUNTIFS(Jadwal!$N$7:$N$503,AM25:AM26,Jadwal!$O$7:$O$503,"T",Jadwal!$U$7:$U$503,$AR$20)+COUNTIFS(Jadwal!$X$7:$X$503,AM25:AM26,Jadwal!$Y$7:$Y$503,"T",Jadwal!$AE$7:$AE$503,$AR$20)+COUNTIFS(Jadwal!$AH$7:$AH$503,AM25:AM26,Jadwal!$AI$7:$AI$503,"T",Jadwal!$AO$7:$AO$503,$AR$20)+COUNTIFS(Jadwal!$AR$7:$AR$503,AM25:AM26,Jadwal!$AS$7:$AS$503,"T",Jadwal!$AY$7:$AY$503,$AR$20)</f>
        <v>1</v>
      </c>
      <c r="AS26" s="116">
        <f>COUNTIFS(Jadwal!$D$7:$D$503,AM25:AM26,Jadwal!$E$7:$E$503,"P",Jadwal!$K$7:$K$503,$AR$20)+COUNTIFS(Jadwal!$N$7:$N$503,AM25:AM26,Jadwal!$O$7:$O$503,"P",Jadwal!$U$7:$U$503,$AR$20)+COUNTIFS(Jadwal!$X$7:$X$503,AM25:AM26,Jadwal!$Y$7:$Y$503,"P",Jadwal!$AE$7:$AE$503,$AR$20)+COUNTIFS(Jadwal!$AH$7:$AH$503,AM25:AM26,Jadwal!$AI$7:$AI$503,"P",Jadwal!$AO$7:$AO$503,$AR$20)+COUNTIFS(Jadwal!$AR$7:$AR$503,AM25:AM26,Jadwal!$AS$7:$AS$503,"P",Jadwal!$AY$7:$AY$503,$AR$20)</f>
        <v>4</v>
      </c>
      <c r="AT26" s="84"/>
      <c r="AU26" s="84"/>
      <c r="AV26" s="84"/>
      <c r="AW26" s="84"/>
      <c r="AX26" s="84"/>
      <c r="AY26" s="84"/>
      <c r="AZ26" s="84"/>
      <c r="BA26" s="84"/>
      <c r="BB26" s="84"/>
      <c r="BC26" s="84"/>
    </row>
    <row r="27" spans="1:55" ht="12.75" customHeight="1">
      <c r="A27" s="103">
        <v>7</v>
      </c>
      <c r="B27" s="205"/>
      <c r="C27" s="116"/>
      <c r="D27" s="206"/>
      <c r="E27" s="94"/>
      <c r="F27" s="107"/>
      <c r="G27" s="206"/>
      <c r="H27" s="108"/>
      <c r="I27" s="103"/>
      <c r="J27" s="116"/>
      <c r="K27" s="110"/>
      <c r="L27" s="111"/>
      <c r="M27" s="170"/>
      <c r="N27" s="113"/>
      <c r="O27" s="113"/>
      <c r="P27" s="110"/>
      <c r="Q27" s="110"/>
      <c r="R27" s="110"/>
      <c r="S27" s="110"/>
      <c r="T27" s="110"/>
      <c r="U27" s="110"/>
      <c r="V27" s="93"/>
      <c r="W27" s="93"/>
      <c r="X27" s="87"/>
      <c r="Y27" s="87"/>
      <c r="Z27" s="126"/>
      <c r="AA27" s="126"/>
      <c r="AB27" s="126"/>
      <c r="AC27" s="126"/>
      <c r="AD27" s="207"/>
      <c r="AE27" s="207"/>
      <c r="AF27" s="208"/>
      <c r="AG27" s="208"/>
      <c r="AH27" s="208"/>
      <c r="AI27" s="208"/>
      <c r="AJ27" s="159"/>
      <c r="AK27" s="84"/>
      <c r="AL27" s="116">
        <v>6</v>
      </c>
      <c r="AM27" s="174" t="s">
        <v>272</v>
      </c>
      <c r="AN27" s="175">
        <v>2</v>
      </c>
      <c r="AO27" s="122" t="s">
        <v>206</v>
      </c>
      <c r="AP27" s="116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1</v>
      </c>
      <c r="AQ27" s="116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2</v>
      </c>
      <c r="AR27" s="116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1</v>
      </c>
      <c r="AS27" s="116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4</v>
      </c>
      <c r="AT27" s="84"/>
      <c r="AU27" s="84"/>
      <c r="AV27" s="84"/>
      <c r="AW27" s="84"/>
      <c r="AX27" s="84"/>
      <c r="AY27" s="84"/>
      <c r="AZ27" s="84"/>
      <c r="BA27" s="84"/>
      <c r="BB27" s="84"/>
      <c r="BC27" s="84"/>
    </row>
    <row r="28" spans="1:55" ht="14.25" customHeight="1">
      <c r="A28" s="143">
        <v>8</v>
      </c>
      <c r="B28" s="215"/>
      <c r="C28" s="215"/>
      <c r="D28" s="216"/>
      <c r="E28" s="216"/>
      <c r="F28" s="216"/>
      <c r="G28" s="217"/>
      <c r="H28" s="217"/>
      <c r="I28" s="143"/>
      <c r="J28" s="144"/>
      <c r="K28" s="144"/>
      <c r="L28" s="142"/>
      <c r="M28" s="152"/>
      <c r="N28" s="153"/>
      <c r="O28" s="153"/>
      <c r="P28" s="144"/>
      <c r="Q28" s="144"/>
      <c r="R28" s="144"/>
      <c r="S28" s="144"/>
      <c r="T28" s="144"/>
      <c r="U28" s="144"/>
      <c r="V28" s="93"/>
      <c r="W28" s="93"/>
      <c r="X28" s="87"/>
      <c r="Y28" s="87"/>
      <c r="Z28" s="126"/>
      <c r="AA28" s="126"/>
      <c r="AB28" s="126"/>
      <c r="AC28" s="126"/>
      <c r="AD28" s="207"/>
      <c r="AE28" s="207"/>
      <c r="AF28" s="208"/>
      <c r="AG28" s="208"/>
      <c r="AH28" s="208"/>
      <c r="AI28" s="208"/>
      <c r="AJ28" s="218"/>
      <c r="AK28" s="84"/>
      <c r="AL28" s="116">
        <v>7</v>
      </c>
      <c r="AM28" s="219"/>
      <c r="AN28" s="220"/>
      <c r="AO28" s="151"/>
      <c r="AP28" s="116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0</v>
      </c>
      <c r="AQ28" s="116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116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0</v>
      </c>
      <c r="AS28" s="116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84"/>
      <c r="AU28" s="84"/>
      <c r="AV28" s="84"/>
      <c r="AW28" s="84"/>
      <c r="AX28" s="84"/>
      <c r="AY28" s="84"/>
      <c r="AZ28" s="84"/>
      <c r="BA28" s="84"/>
      <c r="BB28" s="84"/>
      <c r="BC28" s="84"/>
    </row>
    <row r="29" spans="1:55" ht="12.75" customHeight="1">
      <c r="A29" s="103">
        <v>9</v>
      </c>
      <c r="B29" s="221"/>
      <c r="C29" s="221"/>
      <c r="D29" s="222"/>
      <c r="E29" s="10"/>
      <c r="F29" s="150"/>
      <c r="G29" s="108"/>
      <c r="H29" s="103"/>
      <c r="I29" s="103"/>
      <c r="J29" s="170"/>
      <c r="K29" s="170"/>
      <c r="L29" s="170"/>
      <c r="M29" s="170"/>
      <c r="N29" s="113"/>
      <c r="O29" s="113"/>
      <c r="P29" s="110"/>
      <c r="Q29" s="110"/>
      <c r="R29" s="110"/>
      <c r="S29" s="110"/>
      <c r="T29" s="110"/>
      <c r="U29" s="110"/>
      <c r="V29" s="87"/>
      <c r="W29" s="87"/>
      <c r="X29" s="87"/>
      <c r="Y29" s="87"/>
      <c r="Z29" s="126"/>
      <c r="AA29" s="126"/>
      <c r="AB29" s="126"/>
      <c r="AC29" s="126"/>
      <c r="AD29" s="207"/>
      <c r="AE29" s="207"/>
      <c r="AF29" s="208"/>
      <c r="AG29" s="208"/>
      <c r="AH29" s="208"/>
      <c r="AI29" s="208"/>
      <c r="AJ29" s="208"/>
      <c r="AK29" s="84"/>
      <c r="AL29" s="116">
        <v>8</v>
      </c>
      <c r="AM29" s="160"/>
      <c r="AN29" s="206"/>
      <c r="AO29" s="116"/>
      <c r="AP29" s="116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116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0</v>
      </c>
      <c r="AR29" s="116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116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84"/>
      <c r="AU29" s="84"/>
      <c r="AV29" s="84"/>
      <c r="AW29" s="84"/>
      <c r="AX29" s="84"/>
      <c r="AY29" s="84"/>
      <c r="AZ29" s="84"/>
      <c r="BA29" s="84"/>
      <c r="BB29" s="84"/>
      <c r="BC29" s="84"/>
    </row>
    <row r="30" spans="1:55" ht="12.75" customHeight="1">
      <c r="A30" s="103">
        <v>10</v>
      </c>
      <c r="B30" s="103"/>
      <c r="C30" s="103"/>
      <c r="D30" s="94"/>
      <c r="E30" s="103"/>
      <c r="F30" s="103"/>
      <c r="G30" s="111"/>
      <c r="H30" s="111"/>
      <c r="I30" s="103"/>
      <c r="J30" s="111"/>
      <c r="K30" s="103"/>
      <c r="L30" s="111"/>
      <c r="M30" s="111"/>
      <c r="N30" s="111"/>
      <c r="O30" s="103"/>
      <c r="P30" s="103"/>
      <c r="Q30" s="110"/>
      <c r="R30" s="110"/>
      <c r="S30" s="110"/>
      <c r="T30" s="103"/>
      <c r="U30" s="110"/>
      <c r="V30" s="87"/>
      <c r="W30" s="87"/>
      <c r="X30" s="84"/>
      <c r="Y30" s="84"/>
      <c r="Z30" s="84"/>
      <c r="AA30" s="84"/>
      <c r="AB30" s="92"/>
      <c r="AC30" s="92"/>
      <c r="AD30" s="92"/>
      <c r="AE30" s="84"/>
      <c r="AF30" s="84"/>
      <c r="AG30" s="84"/>
      <c r="AH30" s="84"/>
      <c r="AI30" s="84"/>
      <c r="AJ30" s="84"/>
      <c r="AK30" s="84"/>
      <c r="AL30" s="116">
        <v>9</v>
      </c>
      <c r="AM30" s="10"/>
      <c r="AN30" s="116"/>
      <c r="AO30" s="116"/>
      <c r="AP30" s="116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116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116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116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84"/>
      <c r="AU30" s="84"/>
      <c r="AV30" s="84"/>
      <c r="AW30" s="84"/>
      <c r="AX30" s="84"/>
      <c r="AY30" s="84"/>
      <c r="AZ30" s="84"/>
      <c r="BA30" s="84"/>
      <c r="BB30" s="84"/>
      <c r="BC30" s="84"/>
    </row>
    <row r="31" spans="1:55" ht="12.75" customHeight="1">
      <c r="A31" s="84"/>
      <c r="B31" s="84"/>
      <c r="C31" s="84"/>
      <c r="D31" s="85"/>
      <c r="E31" s="84"/>
      <c r="F31" s="84"/>
      <c r="G31" s="86"/>
      <c r="H31" s="86"/>
      <c r="I31" s="84"/>
      <c r="J31" s="86"/>
      <c r="K31" s="84"/>
      <c r="L31" s="86"/>
      <c r="M31" s="86"/>
      <c r="N31" s="86"/>
      <c r="O31" s="84"/>
      <c r="P31" s="84"/>
      <c r="Q31" s="87"/>
      <c r="R31" s="90"/>
      <c r="S31" s="90"/>
      <c r="T31" s="84"/>
      <c r="U31" s="87"/>
      <c r="V31" s="87"/>
      <c r="W31" s="87"/>
      <c r="X31" s="84"/>
      <c r="Y31" s="84"/>
      <c r="Z31" s="84"/>
      <c r="AA31" s="84"/>
      <c r="AB31" s="92"/>
      <c r="AC31" s="92"/>
      <c r="AD31" s="92"/>
      <c r="AE31" s="84"/>
      <c r="AF31" s="84"/>
      <c r="AG31" s="84"/>
      <c r="AH31" s="84"/>
      <c r="AI31" s="84"/>
      <c r="AK31" s="84"/>
      <c r="AL31" s="116">
        <v>10</v>
      </c>
      <c r="AM31" s="13"/>
      <c r="AN31" s="116"/>
      <c r="AO31" s="116"/>
      <c r="AP31" s="116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116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116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116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84"/>
      <c r="AU31" s="84"/>
      <c r="AV31" s="84"/>
      <c r="AW31" s="84"/>
      <c r="AX31" s="84"/>
      <c r="AY31" s="84"/>
      <c r="AZ31" s="84"/>
      <c r="BA31" s="84"/>
      <c r="BB31" s="84"/>
      <c r="BC31" s="84"/>
    </row>
    <row r="32" spans="1:55" ht="12.75" customHeight="1">
      <c r="A32" s="84"/>
      <c r="B32" s="84"/>
      <c r="C32" s="84"/>
      <c r="D32" s="85"/>
      <c r="E32" s="84"/>
      <c r="F32" s="84"/>
      <c r="G32" s="86"/>
      <c r="H32" s="86"/>
      <c r="I32" s="84"/>
      <c r="J32" s="86"/>
      <c r="K32" s="84"/>
      <c r="L32" s="86"/>
      <c r="M32" s="86"/>
      <c r="N32" s="86"/>
      <c r="O32" s="84"/>
      <c r="P32" s="84"/>
      <c r="Q32" s="87"/>
      <c r="R32" s="90"/>
      <c r="S32" s="90"/>
      <c r="T32" s="84"/>
      <c r="U32" s="87"/>
      <c r="V32" s="87"/>
      <c r="W32" s="87"/>
      <c r="X32" s="84"/>
      <c r="Y32" s="84"/>
      <c r="Z32" s="84"/>
      <c r="AA32" s="84"/>
      <c r="AB32" s="92"/>
      <c r="AC32" s="92"/>
      <c r="AD32" s="92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</row>
    <row r="33" spans="1:55" ht="12.75" customHeight="1">
      <c r="A33" s="88" t="s">
        <v>279</v>
      </c>
      <c r="B33" s="84"/>
      <c r="C33" s="84"/>
      <c r="D33" s="85"/>
      <c r="E33" s="84"/>
      <c r="F33" s="84"/>
      <c r="G33" s="86"/>
      <c r="H33" s="86"/>
      <c r="I33" s="84"/>
      <c r="J33" s="86"/>
      <c r="K33" s="84"/>
      <c r="L33" s="86"/>
      <c r="M33" s="86"/>
      <c r="N33" s="86"/>
      <c r="O33" s="84"/>
      <c r="P33" s="84"/>
      <c r="Q33" s="87"/>
      <c r="R33" s="90"/>
      <c r="S33" s="90"/>
      <c r="T33" s="84"/>
      <c r="U33" s="87"/>
      <c r="V33" s="87"/>
      <c r="W33" s="87"/>
      <c r="X33" s="84"/>
      <c r="Y33" s="84"/>
      <c r="Z33" s="84"/>
      <c r="AA33" s="84"/>
      <c r="AB33" s="92"/>
      <c r="AC33" s="92"/>
      <c r="AD33" s="92"/>
      <c r="AE33" s="84"/>
      <c r="AF33" s="84"/>
      <c r="AG33" s="84"/>
      <c r="AH33" s="84"/>
      <c r="AI33" s="84"/>
      <c r="AJ33" s="84"/>
      <c r="AK33" s="84"/>
      <c r="AL33" s="162" t="s">
        <v>281</v>
      </c>
      <c r="AM33" s="163"/>
      <c r="AN33" s="93"/>
      <c r="AO33" s="93"/>
      <c r="AP33" s="93"/>
      <c r="AQ33" s="93"/>
      <c r="AR33" s="93"/>
      <c r="AS33" s="93"/>
      <c r="AT33" s="84"/>
      <c r="AU33" s="84"/>
      <c r="AV33" s="84"/>
      <c r="AW33" s="84"/>
      <c r="AX33" s="84"/>
      <c r="AY33" s="84"/>
      <c r="AZ33" s="84"/>
      <c r="BA33" s="84"/>
      <c r="BB33" s="84"/>
      <c r="BC33" s="84"/>
    </row>
    <row r="34" spans="1:55" ht="51" customHeight="1">
      <c r="A34" s="94" t="s">
        <v>168</v>
      </c>
      <c r="B34" s="149" t="s">
        <v>17</v>
      </c>
      <c r="C34" s="10" t="s">
        <v>169</v>
      </c>
      <c r="D34" s="164" t="s">
        <v>170</v>
      </c>
      <c r="E34" s="164" t="s">
        <v>171</v>
      </c>
      <c r="F34" s="10" t="s">
        <v>172</v>
      </c>
      <c r="G34" s="95" t="s">
        <v>173</v>
      </c>
      <c r="H34" s="95" t="s">
        <v>174</v>
      </c>
      <c r="I34" s="95" t="s">
        <v>175</v>
      </c>
      <c r="J34" s="95" t="s">
        <v>19</v>
      </c>
      <c r="K34" s="95" t="s">
        <v>20</v>
      </c>
      <c r="L34" s="95" t="s">
        <v>21</v>
      </c>
      <c r="M34" s="95" t="s">
        <v>176</v>
      </c>
      <c r="N34" s="95" t="s">
        <v>177</v>
      </c>
      <c r="O34" s="95" t="s">
        <v>178</v>
      </c>
      <c r="P34" s="95" t="s">
        <v>179</v>
      </c>
      <c r="Q34" s="95" t="s">
        <v>180</v>
      </c>
      <c r="R34" s="94" t="s">
        <v>181</v>
      </c>
      <c r="S34" s="94"/>
      <c r="T34" s="94" t="s">
        <v>0</v>
      </c>
      <c r="U34" s="94" t="s">
        <v>3</v>
      </c>
      <c r="V34" s="87"/>
      <c r="W34" s="87"/>
      <c r="X34" s="84"/>
      <c r="Y34" s="84"/>
      <c r="Z34" s="84"/>
      <c r="AA34" s="84"/>
      <c r="AB34" s="92"/>
      <c r="AC34" s="92"/>
      <c r="AD34" s="92"/>
      <c r="AE34" s="84"/>
      <c r="AF34" s="84"/>
      <c r="AG34" s="84"/>
      <c r="AH34" s="84"/>
      <c r="AI34" s="84"/>
      <c r="AK34" s="84"/>
      <c r="AL34" s="701" t="s">
        <v>168</v>
      </c>
      <c r="AM34" s="701" t="s">
        <v>18</v>
      </c>
      <c r="AN34" s="701" t="s">
        <v>172</v>
      </c>
      <c r="AO34" s="701" t="s">
        <v>201</v>
      </c>
      <c r="AP34" s="224" t="s">
        <v>275</v>
      </c>
      <c r="AQ34" s="102"/>
      <c r="AR34" s="225"/>
      <c r="AS34" s="166"/>
      <c r="AT34" s="84"/>
      <c r="AU34" s="84"/>
      <c r="AV34" s="84"/>
      <c r="AW34" s="84"/>
      <c r="AX34" s="84"/>
      <c r="AY34" s="84"/>
      <c r="AZ34" s="84"/>
      <c r="BA34" s="84"/>
      <c r="BB34" s="84"/>
      <c r="BC34" s="84"/>
    </row>
    <row r="35" spans="1:55" ht="14.25" customHeight="1">
      <c r="A35" s="103">
        <v>1</v>
      </c>
      <c r="B35" s="167" t="s">
        <v>283</v>
      </c>
      <c r="C35" s="167" t="s">
        <v>284</v>
      </c>
      <c r="D35" s="133" t="s">
        <v>267</v>
      </c>
      <c r="E35" s="94"/>
      <c r="F35" s="107"/>
      <c r="G35" s="108"/>
      <c r="H35" s="108"/>
      <c r="I35" s="103"/>
      <c r="J35" s="125" t="s">
        <v>285</v>
      </c>
      <c r="K35" s="110"/>
      <c r="L35" s="110"/>
      <c r="M35" s="110"/>
      <c r="N35" s="113"/>
      <c r="O35" s="113"/>
      <c r="P35" s="110"/>
      <c r="Q35" s="110"/>
      <c r="R35" s="110"/>
      <c r="S35" s="110"/>
      <c r="T35" s="226"/>
      <c r="U35" s="110"/>
      <c r="V35" s="110"/>
      <c r="W35" s="110"/>
      <c r="X35" s="110"/>
      <c r="Y35" s="110"/>
      <c r="Z35" s="155"/>
      <c r="AA35" s="155"/>
      <c r="AB35" s="155"/>
      <c r="AC35" s="155"/>
      <c r="AD35" s="156"/>
      <c r="AE35" s="156"/>
      <c r="AF35" s="93"/>
      <c r="AG35" s="93"/>
      <c r="AH35" s="93"/>
      <c r="AI35" s="93"/>
      <c r="AJ35" s="167" t="s">
        <v>286</v>
      </c>
      <c r="AK35" s="84"/>
      <c r="AL35" s="702"/>
      <c r="AM35" s="702"/>
      <c r="AN35" s="702"/>
      <c r="AO35" s="702"/>
      <c r="AP35" s="116" t="s">
        <v>202</v>
      </c>
      <c r="AQ35" s="116" t="s">
        <v>203</v>
      </c>
      <c r="AR35" s="116" t="s">
        <v>202</v>
      </c>
      <c r="AS35" s="116" t="s">
        <v>203</v>
      </c>
      <c r="AT35" s="84"/>
      <c r="AU35" s="84"/>
      <c r="AV35" s="84"/>
      <c r="AW35" s="84"/>
      <c r="AX35" s="84"/>
      <c r="AY35" s="84"/>
      <c r="AZ35" s="84"/>
      <c r="BA35" s="84"/>
      <c r="BB35" s="84"/>
      <c r="BC35" s="84"/>
    </row>
    <row r="36" spans="1:55" ht="14.25" customHeight="1">
      <c r="A36" s="103">
        <v>2</v>
      </c>
      <c r="B36" s="167" t="s">
        <v>287</v>
      </c>
      <c r="C36" s="167" t="s">
        <v>288</v>
      </c>
      <c r="D36" s="228" t="s">
        <v>289</v>
      </c>
      <c r="E36" s="94"/>
      <c r="F36" s="107"/>
      <c r="G36" s="206"/>
      <c r="H36" s="108"/>
      <c r="I36" s="103"/>
      <c r="J36" s="230" t="s">
        <v>94</v>
      </c>
      <c r="K36" s="110"/>
      <c r="L36" s="108"/>
      <c r="M36" s="108"/>
      <c r="N36" s="113"/>
      <c r="O36" s="113"/>
      <c r="P36" s="113"/>
      <c r="Q36" s="110"/>
      <c r="R36" s="110"/>
      <c r="S36" s="110"/>
      <c r="T36" s="226"/>
      <c r="U36" s="110"/>
      <c r="V36" s="110"/>
      <c r="W36" s="110"/>
      <c r="X36" s="110"/>
      <c r="Y36" s="110"/>
      <c r="Z36" s="155"/>
      <c r="AA36" s="155"/>
      <c r="AB36" s="155"/>
      <c r="AC36" s="155"/>
      <c r="AD36" s="156"/>
      <c r="AE36" s="156"/>
      <c r="AF36" s="93"/>
      <c r="AG36" s="93"/>
      <c r="AH36" s="93"/>
      <c r="AI36" s="93"/>
      <c r="AJ36" s="167" t="s">
        <v>287</v>
      </c>
      <c r="AK36" s="84"/>
      <c r="AL36" s="116">
        <v>1</v>
      </c>
      <c r="AM36" s="232" t="s">
        <v>267</v>
      </c>
      <c r="AN36" s="233">
        <v>2</v>
      </c>
      <c r="AO36" s="122" t="s">
        <v>206</v>
      </c>
      <c r="AP36" s="116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1</v>
      </c>
      <c r="AQ36" s="116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2</v>
      </c>
      <c r="AR36" s="116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0</v>
      </c>
      <c r="AS36" s="116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84"/>
      <c r="AU36" s="84"/>
      <c r="AV36" s="84"/>
      <c r="AW36" s="84"/>
      <c r="AX36" s="84"/>
      <c r="AY36" s="84"/>
      <c r="AZ36" s="84"/>
      <c r="BA36" s="84"/>
      <c r="BB36" s="84"/>
      <c r="BC36" s="84"/>
    </row>
    <row r="37" spans="1:55" ht="14.25" customHeight="1">
      <c r="A37" s="103">
        <v>3</v>
      </c>
      <c r="B37" s="176">
        <v>1333101</v>
      </c>
      <c r="C37" s="167" t="s">
        <v>291</v>
      </c>
      <c r="D37" s="133" t="s">
        <v>292</v>
      </c>
      <c r="E37" s="94"/>
      <c r="F37" s="107"/>
      <c r="G37" s="206"/>
      <c r="H37" s="108"/>
      <c r="I37" s="103"/>
      <c r="J37" s="234" t="s">
        <v>123</v>
      </c>
      <c r="K37" s="235"/>
      <c r="L37" s="235"/>
      <c r="M37" s="235"/>
      <c r="N37" s="113"/>
      <c r="O37" s="113"/>
      <c r="P37" s="110"/>
      <c r="Q37" s="110"/>
      <c r="R37" s="110"/>
      <c r="S37" s="110"/>
      <c r="T37" s="177" t="s">
        <v>225</v>
      </c>
      <c r="U37" s="178"/>
      <c r="V37" s="110"/>
      <c r="W37" s="110"/>
      <c r="X37" s="110"/>
      <c r="Y37" s="110"/>
      <c r="Z37" s="155"/>
      <c r="AA37" s="155"/>
      <c r="AB37" s="155"/>
      <c r="AC37" s="155"/>
      <c r="AD37" s="156"/>
      <c r="AE37" s="156"/>
      <c r="AF37" s="93"/>
      <c r="AG37" s="93"/>
      <c r="AH37" s="93"/>
      <c r="AI37" s="93"/>
      <c r="AJ37" s="167">
        <v>1333102</v>
      </c>
      <c r="AK37" s="84"/>
      <c r="AL37" s="116">
        <v>2</v>
      </c>
      <c r="AM37" s="236" t="s">
        <v>289</v>
      </c>
      <c r="AN37" s="237">
        <v>2</v>
      </c>
      <c r="AO37" s="122" t="s">
        <v>206</v>
      </c>
      <c r="AP37" s="116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1</v>
      </c>
      <c r="AQ37" s="116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2</v>
      </c>
      <c r="AR37" s="116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0</v>
      </c>
      <c r="AS37" s="116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0</v>
      </c>
      <c r="AT37" s="84"/>
      <c r="AU37" s="84"/>
      <c r="AV37" s="84"/>
      <c r="AW37" s="84"/>
      <c r="AX37" s="84"/>
      <c r="AY37" s="84"/>
      <c r="AZ37" s="84"/>
      <c r="BA37" s="84"/>
      <c r="BB37" s="84"/>
      <c r="BC37" s="84"/>
    </row>
    <row r="38" spans="1:55" ht="14.25" customHeight="1">
      <c r="A38" s="103">
        <v>4</v>
      </c>
      <c r="B38" s="167">
        <v>1333102</v>
      </c>
      <c r="C38" s="167" t="s">
        <v>295</v>
      </c>
      <c r="D38" s="106" t="s">
        <v>296</v>
      </c>
      <c r="E38" s="103"/>
      <c r="F38" s="103"/>
      <c r="G38" s="111"/>
      <c r="H38" s="111"/>
      <c r="I38" s="103"/>
      <c r="J38" s="106" t="s">
        <v>123</v>
      </c>
      <c r="K38" s="235"/>
      <c r="L38" s="235"/>
      <c r="M38" s="235"/>
      <c r="N38" s="113"/>
      <c r="O38" s="113"/>
      <c r="P38" s="110"/>
      <c r="Q38" s="110"/>
      <c r="R38" s="110"/>
      <c r="S38" s="110"/>
      <c r="T38" s="238" t="s">
        <v>225</v>
      </c>
      <c r="U38" s="178"/>
      <c r="V38" s="110"/>
      <c r="W38" s="110"/>
      <c r="X38" s="110"/>
      <c r="Y38" s="110"/>
      <c r="Z38" s="155"/>
      <c r="AA38" s="155"/>
      <c r="AB38" s="155"/>
      <c r="AC38" s="155"/>
      <c r="AD38" s="156"/>
      <c r="AE38" s="156"/>
      <c r="AF38" s="93"/>
      <c r="AG38" s="93"/>
      <c r="AH38" s="93"/>
      <c r="AI38" s="93"/>
      <c r="AJ38" s="167">
        <v>1333103</v>
      </c>
      <c r="AK38" s="84"/>
      <c r="AL38" s="116">
        <v>3</v>
      </c>
      <c r="AM38" s="232" t="s">
        <v>292</v>
      </c>
      <c r="AN38" s="237">
        <v>3</v>
      </c>
      <c r="AO38" s="122" t="s">
        <v>244</v>
      </c>
      <c r="AP38" s="116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1</v>
      </c>
      <c r="AQ38" s="116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4</v>
      </c>
      <c r="AR38" s="116">
        <f>COUNTIFS(Jadwal!$D$7:$D$503,#REF!,Jadwal!$E$7:$E$503,"T",Jadwal!$K$7:$K$503,$AR$34)+COUNTIFS(Jadwal!$N$7:$N$503,#REF!,Jadwal!$O$7:$O$503,"T",Jadwal!$U$7:$U$503,$AR$34)+COUNTIFS(Jadwal!$X$7:$X$503,#REF!,Jadwal!$Y$7:$Y$503,"T",Jadwal!$AE$7:$AE$503,$AR$34)+COUNTIFS(Jadwal!$AH$7:$AH$503,#REF!,Jadwal!$AI$7:$AI$503,"T",Jadwal!$AO$7:$AO$503,$AR$34)+COUNTIFS(Jadwal!$AR$7:$AR$503,#REF!,Jadwal!$AS$7:$AS$503,"T",Jadwal!$AY$7:$AY$503,$AR$34)</f>
        <v>0</v>
      </c>
      <c r="AS38" s="116">
        <f>COUNTIFS(Jadwal!$D$7:$D$503,#REF!,Jadwal!$E$7:$E$503,"P",Jadwal!$K$7:$K$503,$AR$34)+COUNTIFS(Jadwal!$N$7:$N$503,#REF!,Jadwal!$O$7:$O$503,"P",Jadwal!$U$7:$U$503,$AR$34)+COUNTIFS(Jadwal!$X$7:$X$503,#REF!,Jadwal!$Y$7:$Y$503,"P",Jadwal!$AE$7:$AE$503,$AR$34)+COUNTIFS(Jadwal!$AH$7:$AH$503,#REF!,Jadwal!$AI$7:$AI$503,"P",Jadwal!$AO$7:$AO$503,$AR$34)+COUNTIFS(Jadwal!$AR$7:$AR$503,#REF!,Jadwal!$AS$7:$AS$503,"P",Jadwal!$AY$7:$AY$503,$AR$34)</f>
        <v>0</v>
      </c>
      <c r="AT38" s="84"/>
      <c r="AU38" s="84"/>
      <c r="AV38" s="84"/>
      <c r="AW38" s="84"/>
      <c r="AX38" s="84"/>
      <c r="AY38" s="84"/>
      <c r="AZ38" s="84"/>
      <c r="BA38" s="84"/>
      <c r="BB38" s="84"/>
      <c r="BC38" s="84"/>
    </row>
    <row r="39" spans="1:55" ht="15.75" customHeight="1">
      <c r="A39" s="103">
        <v>5</v>
      </c>
      <c r="B39" s="167">
        <v>1333104</v>
      </c>
      <c r="C39" s="167" t="s">
        <v>298</v>
      </c>
      <c r="D39" s="133" t="s">
        <v>276</v>
      </c>
      <c r="E39" s="94"/>
      <c r="F39" s="107"/>
      <c r="G39" s="240"/>
      <c r="H39" s="108"/>
      <c r="I39" s="103"/>
      <c r="J39" s="234" t="s">
        <v>116</v>
      </c>
      <c r="K39" s="235"/>
      <c r="L39" s="235"/>
      <c r="M39" s="235"/>
      <c r="N39" s="113"/>
      <c r="O39" s="113"/>
      <c r="P39" s="110"/>
      <c r="Q39" s="110"/>
      <c r="R39" s="110"/>
      <c r="S39" s="110"/>
      <c r="T39" s="177" t="s">
        <v>121</v>
      </c>
      <c r="U39" s="241"/>
      <c r="V39" s="110"/>
      <c r="W39" s="110"/>
      <c r="X39" s="110"/>
      <c r="Y39" s="110"/>
      <c r="Z39" s="155"/>
      <c r="AA39" s="155"/>
      <c r="AB39" s="155"/>
      <c r="AC39" s="155"/>
      <c r="AD39" s="156"/>
      <c r="AE39" s="156"/>
      <c r="AF39" s="93"/>
      <c r="AG39" s="93"/>
      <c r="AH39" s="93"/>
      <c r="AI39" s="93"/>
      <c r="AJ39" s="167">
        <v>1333104</v>
      </c>
      <c r="AK39" s="84"/>
      <c r="AL39" s="116">
        <v>4</v>
      </c>
      <c r="AM39" s="242" t="s">
        <v>296</v>
      </c>
      <c r="AN39" s="237">
        <v>3</v>
      </c>
      <c r="AO39" s="122" t="s">
        <v>244</v>
      </c>
      <c r="AP39" s="116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1</v>
      </c>
      <c r="AQ39" s="116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4</v>
      </c>
      <c r="AR39" s="116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0</v>
      </c>
      <c r="AS39" s="116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0</v>
      </c>
      <c r="AT39" s="84"/>
      <c r="AU39" s="84"/>
      <c r="AV39" s="84"/>
      <c r="AW39" s="84"/>
      <c r="AX39" s="84"/>
      <c r="AY39" s="84"/>
      <c r="AZ39" s="84"/>
      <c r="BA39" s="84"/>
      <c r="BB39" s="84"/>
      <c r="BC39" s="84"/>
    </row>
    <row r="40" spans="1:55" ht="15.75" customHeight="1">
      <c r="A40" s="103">
        <v>6</v>
      </c>
      <c r="B40" s="167">
        <v>1333103</v>
      </c>
      <c r="C40" s="167" t="s">
        <v>301</v>
      </c>
      <c r="D40" s="106" t="s">
        <v>302</v>
      </c>
      <c r="E40" s="94"/>
      <c r="F40" s="107"/>
      <c r="G40" s="243"/>
      <c r="H40" s="108"/>
      <c r="I40" s="103"/>
      <c r="J40" s="106" t="s">
        <v>116</v>
      </c>
      <c r="K40" s="235"/>
      <c r="L40" s="235"/>
      <c r="M40" s="235"/>
      <c r="N40" s="113"/>
      <c r="O40" s="113"/>
      <c r="P40" s="113"/>
      <c r="Q40" s="110"/>
      <c r="R40" s="110"/>
      <c r="S40" s="110"/>
      <c r="T40" s="177" t="s">
        <v>121</v>
      </c>
      <c r="U40" s="177" t="s">
        <v>224</v>
      </c>
      <c r="V40" s="110"/>
      <c r="W40" s="110"/>
      <c r="X40" s="110"/>
      <c r="Y40" s="110"/>
      <c r="Z40" s="155"/>
      <c r="AA40" s="155"/>
      <c r="AB40" s="155"/>
      <c r="AC40" s="155"/>
      <c r="AD40" s="156"/>
      <c r="AE40" s="156"/>
      <c r="AF40" s="93"/>
      <c r="AG40" s="93"/>
      <c r="AH40" s="93"/>
      <c r="AI40" s="93"/>
      <c r="AJ40" s="167">
        <v>1333105</v>
      </c>
      <c r="AK40" s="84"/>
      <c r="AL40" s="116">
        <v>5</v>
      </c>
      <c r="AM40" s="232" t="s">
        <v>276</v>
      </c>
      <c r="AN40" s="128">
        <v>3</v>
      </c>
      <c r="AO40" s="131" t="s">
        <v>244</v>
      </c>
      <c r="AP40" s="116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1</v>
      </c>
      <c r="AQ40" s="116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4</v>
      </c>
      <c r="AR40" s="116">
        <f>COUNTIFS(Jadwal!$D$7:$D$503,AM38:AM39,Jadwal!$E$7:$E$503,"T",Jadwal!$K$7:$K$503,$AR$34)+COUNTIFS(Jadwal!$N$7:$N$503,AM38:AM39,Jadwal!$O$7:$O$503,"T",Jadwal!$U$7:$U$503,$AR$34)+COUNTIFS(Jadwal!$X$7:$X$503,AM38:AM39,Jadwal!$Y$7:$Y$503,"T",Jadwal!$AE$7:$AE$503,$AR$34)+COUNTIFS(Jadwal!$AH$7:$AH$503,AM38:AM39,Jadwal!$AI$7:$AI$503,"T",Jadwal!$AO$7:$AO$503,$AR$34)+COUNTIFS(Jadwal!$AR$7:$AR$503,AM38:AM39,Jadwal!$AS$7:$AS$503,"T",Jadwal!$AY$7:$AY$503,$AR$34)</f>
        <v>0</v>
      </c>
      <c r="AS40" s="116">
        <f>COUNTIFS(Jadwal!$D$7:$D$503,AM38:AM39,Jadwal!$E$7:$E$503,"P",Jadwal!$K$7:$K$503,$AR$34)+COUNTIFS(Jadwal!$N$7:$N$503,AM38:AM39,Jadwal!$O$7:$O$503,"P",Jadwal!$U$7:$U$503,$AR$34)+COUNTIFS(Jadwal!$X$7:$X$503,AM38:AM39,Jadwal!$Y$7:$Y$503,"P",Jadwal!$AE$7:$AE$503,$AR$34)+COUNTIFS(Jadwal!$AH$7:$AH$503,AM38:AM39,Jadwal!$AI$7:$AI$503,"P",Jadwal!$AO$7:$AO$503,$AR$34)+COUNTIFS(Jadwal!$AR$7:$AR$503,AM38:AM39,Jadwal!$AS$7:$AS$503,"P",Jadwal!$AY$7:$AY$503,$AR$34)</f>
        <v>0</v>
      </c>
      <c r="AT40" s="84"/>
      <c r="AU40" s="84"/>
      <c r="AV40" s="84"/>
      <c r="AW40" s="84"/>
      <c r="AX40" s="84"/>
      <c r="AY40" s="84"/>
      <c r="AZ40" s="84"/>
      <c r="BA40" s="84"/>
      <c r="BB40" s="84"/>
      <c r="BC40" s="84"/>
    </row>
    <row r="41" spans="1:55" ht="15.75" customHeight="1">
      <c r="A41" s="103">
        <v>7</v>
      </c>
      <c r="B41" s="167">
        <v>1333105</v>
      </c>
      <c r="C41" s="167" t="s">
        <v>304</v>
      </c>
      <c r="D41" s="172" t="s">
        <v>270</v>
      </c>
      <c r="J41" s="244" t="s">
        <v>261</v>
      </c>
      <c r="K41" s="116"/>
      <c r="L41" s="111"/>
      <c r="M41" s="170"/>
      <c r="N41" s="113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55"/>
      <c r="AA41" s="155"/>
      <c r="AB41" s="155"/>
      <c r="AC41" s="155"/>
      <c r="AD41" s="156"/>
      <c r="AE41" s="156"/>
      <c r="AF41" s="93"/>
      <c r="AG41" s="93"/>
      <c r="AH41" s="93"/>
      <c r="AI41" s="93"/>
      <c r="AJ41" s="167">
        <v>1333106</v>
      </c>
      <c r="AK41" s="84"/>
      <c r="AL41" s="116">
        <v>6</v>
      </c>
      <c r="AM41" s="242" t="s">
        <v>302</v>
      </c>
      <c r="AN41" s="128">
        <v>3</v>
      </c>
      <c r="AO41" s="122" t="s">
        <v>244</v>
      </c>
      <c r="AP41" s="116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1</v>
      </c>
      <c r="AQ41" s="116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4</v>
      </c>
      <c r="AR41" s="116">
        <f>COUNTIFS(Jadwal!$D$7:$D$503,AM39:AM40,Jadwal!$E$7:$E$503,"T",Jadwal!$K$7:$K$503,$AR$34)+COUNTIFS(Jadwal!$N$7:$N$503,AM39:AM40,Jadwal!$O$7:$O$503,"T",Jadwal!$U$7:$U$503,$AR$34)+COUNTIFS(Jadwal!$X$7:$X$503,AM39:AM40,Jadwal!$Y$7:$Y$503,"T",Jadwal!$AE$7:$AE$503,$AR$34)+COUNTIFS(Jadwal!$AH$7:$AH$503,AM39:AM40,Jadwal!$AI$7:$AI$503,"T",Jadwal!$AO$7:$AO$503,$AR$34)+COUNTIFS(Jadwal!$AR$7:$AR$503,AM39:AM40,Jadwal!$AS$7:$AS$503,"T",Jadwal!$AY$7:$AY$503,$AR$34)</f>
        <v>0</v>
      </c>
      <c r="AS41" s="116">
        <f>COUNTIFS(Jadwal!$D$7:$D$503,AM39:AM40,Jadwal!$E$7:$E$503,"P",Jadwal!$K$7:$K$503,$AR$34)+COUNTIFS(Jadwal!$N$7:$N$503,AM39:AM40,Jadwal!$O$7:$O$503,"P",Jadwal!$U$7:$U$503,$AR$34)+COUNTIFS(Jadwal!$X$7:$X$503,AM39:AM40,Jadwal!$Y$7:$Y$503,"P",Jadwal!$AE$7:$AE$503,$AR$34)+COUNTIFS(Jadwal!$AH$7:$AH$503,AM39:AM40,Jadwal!$AI$7:$AI$503,"P",Jadwal!$AO$7:$AO$503,$AR$34)+COUNTIFS(Jadwal!$AR$7:$AR$503,AM39:AM40,Jadwal!$AS$7:$AS$503,"P",Jadwal!$AY$7:$AY$503,$AR$34)</f>
        <v>0</v>
      </c>
      <c r="AT41" s="84"/>
      <c r="AU41" s="84"/>
      <c r="AV41" s="84"/>
      <c r="AW41" s="84"/>
      <c r="AX41" s="84"/>
      <c r="AY41" s="84"/>
      <c r="AZ41" s="84"/>
      <c r="BA41" s="84"/>
      <c r="BB41" s="84"/>
      <c r="BC41" s="84"/>
    </row>
    <row r="42" spans="1:55" ht="12.75" customHeight="1">
      <c r="A42" s="103">
        <v>8</v>
      </c>
      <c r="B42" s="103"/>
      <c r="C42" s="116"/>
      <c r="D42" s="245"/>
      <c r="J42" s="116"/>
      <c r="K42" s="103"/>
      <c r="L42" s="111"/>
      <c r="M42" s="111"/>
      <c r="N42" s="111"/>
      <c r="O42" s="103"/>
      <c r="P42" s="103"/>
      <c r="Q42" s="110"/>
      <c r="R42" s="110"/>
      <c r="S42" s="110"/>
      <c r="T42" s="103"/>
      <c r="U42" s="110"/>
      <c r="V42" s="87"/>
      <c r="W42" s="87"/>
      <c r="X42" s="84"/>
      <c r="Y42" s="84"/>
      <c r="Z42" s="84"/>
      <c r="AA42" s="84"/>
      <c r="AB42" s="92"/>
      <c r="AC42" s="92"/>
      <c r="AD42" s="92"/>
      <c r="AE42" s="84"/>
      <c r="AF42" s="84"/>
      <c r="AG42" s="84"/>
      <c r="AH42" s="84"/>
      <c r="AI42" s="84"/>
      <c r="AJ42" s="84"/>
      <c r="AK42" s="84"/>
      <c r="AL42" s="116">
        <v>7</v>
      </c>
      <c r="AM42" s="246" t="s">
        <v>270</v>
      </c>
      <c r="AN42" s="122">
        <v>3</v>
      </c>
      <c r="AO42" s="122" t="s">
        <v>311</v>
      </c>
      <c r="AP42" s="116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1</v>
      </c>
      <c r="AQ42" s="116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4</v>
      </c>
      <c r="AR42" s="116">
        <f>COUNTIFS(Jadwal!$D$7:$D$503,AM40:AM41,Jadwal!$E$7:$E$503,"T",Jadwal!$K$7:$K$503,$AR$34)+COUNTIFS(Jadwal!$N$7:$N$503,AM40:AM41,Jadwal!$O$7:$O$503,"T",Jadwal!$U$7:$U$503,$AR$34)+COUNTIFS(Jadwal!$X$7:$X$503,AM40:AM41,Jadwal!$Y$7:$Y$503,"T",Jadwal!$AE$7:$AE$503,$AR$34)+COUNTIFS(Jadwal!$AH$7:$AH$503,AM40:AM41,Jadwal!$AI$7:$AI$503,"T",Jadwal!$AO$7:$AO$503,$AR$34)+COUNTIFS(Jadwal!$AR$7:$AR$503,AM40:AM41,Jadwal!$AS$7:$AS$503,"T",Jadwal!$AY$7:$AY$503,$AR$34)</f>
        <v>0</v>
      </c>
      <c r="AS42" s="116">
        <f>COUNTIFS(Jadwal!$D$7:$D$503,AM40:AM41,Jadwal!$E$7:$E$503,"P",Jadwal!$K$7:$K$503,$AR$34)+COUNTIFS(Jadwal!$N$7:$N$503,AM40:AM41,Jadwal!$O$7:$O$503,"P",Jadwal!$U$7:$U$503,$AR$34)+COUNTIFS(Jadwal!$X$7:$X$503,AM40:AM41,Jadwal!$Y$7:$Y$503,"P",Jadwal!$AE$7:$AE$503,$AR$34)+COUNTIFS(Jadwal!$AH$7:$AH$503,AM40:AM41,Jadwal!$AI$7:$AI$503,"P",Jadwal!$AO$7:$AO$503,$AR$34)+COUNTIFS(Jadwal!$AR$7:$AR$503,AM40:AM41,Jadwal!$AS$7:$AS$503,"P",Jadwal!$AY$7:$AY$503,$AR$34)</f>
        <v>0</v>
      </c>
      <c r="AT42" s="84"/>
      <c r="AU42" s="84"/>
      <c r="AV42" s="84"/>
      <c r="AW42" s="84"/>
      <c r="AX42" s="84"/>
      <c r="AY42" s="84"/>
      <c r="AZ42" s="84"/>
      <c r="BA42" s="84"/>
      <c r="BB42" s="84"/>
      <c r="BC42" s="84"/>
    </row>
    <row r="43" spans="1:55" ht="12.75" customHeight="1">
      <c r="A43" s="103">
        <v>9</v>
      </c>
      <c r="B43" s="103"/>
      <c r="C43" s="116"/>
      <c r="D43" s="13"/>
      <c r="E43" s="94"/>
      <c r="F43" s="107"/>
      <c r="G43" s="150"/>
      <c r="H43" s="108"/>
      <c r="I43" s="103"/>
      <c r="J43" s="116"/>
      <c r="K43" s="116"/>
      <c r="L43" s="111"/>
      <c r="M43" s="170"/>
      <c r="N43" s="113"/>
      <c r="O43" s="113"/>
      <c r="P43" s="110"/>
      <c r="Q43" s="110"/>
      <c r="R43" s="171"/>
      <c r="S43" s="110"/>
      <c r="T43" s="110"/>
      <c r="U43" s="110"/>
      <c r="V43" s="110"/>
      <c r="W43" s="110"/>
      <c r="X43" s="110"/>
      <c r="Y43" s="110"/>
      <c r="Z43" s="155"/>
      <c r="AA43" s="155"/>
      <c r="AB43" s="155"/>
      <c r="AC43" s="155"/>
      <c r="AD43" s="156"/>
      <c r="AE43" s="156"/>
      <c r="AF43" s="157"/>
      <c r="AG43" s="157"/>
      <c r="AH43" s="157"/>
      <c r="AI43" s="158"/>
      <c r="AJ43" s="159"/>
      <c r="AK43" s="84"/>
      <c r="AL43" s="116">
        <v>8</v>
      </c>
      <c r="AM43" s="116"/>
      <c r="AN43" s="116"/>
      <c r="AO43" s="116"/>
      <c r="AP43" s="116">
        <f>COUNTIFS(Jadwal!$D$7:$D$503,AM43,Jadwal!$E$7:$E$503,"T",Jadwal!$K$7:$K$503,$AP$34)+COUNTIFS(Jadwal!$N$7:$N$503,AM43,Jadwal!$O$7:$O$503,"T",Jadwal!$U$7:$U$503,$AP$34)+COUNTIFS(Jadwal!$X$7:$X$503,AM43,Jadwal!$Y$7:$Y$503,"T",Jadwal!$AE$7:$AE$503,$AP$34)+COUNTIFS(Jadwal!$AH$7:$AH$503,AM43,Jadwal!$AI$7:$AI$503,"T",Jadwal!$AO$7:$AO$503,$AP$34)+COUNTIFS(Jadwal!$AR$7:$AR$503,AM43,Jadwal!$AS$7:$AS$503,"T",Jadwal!$AY$7:$AY$503,$AP$34)</f>
        <v>0</v>
      </c>
      <c r="AQ43" s="116">
        <f>COUNTIFS(Jadwal!$D$7:$D$503,AM43,Jadwal!$E$7:$E$503,"P",Jadwal!$K$7:$K$503,$AP$34)+COUNTIFS(Jadwal!$N$7:$N$503,AM43,Jadwal!$O$7:$O$503,"P",Jadwal!$U$7:$U$503,$AP$34)+COUNTIFS(Jadwal!$X$7:$X$503,AM43,Jadwal!$Y$7:$Y$503,"P",Jadwal!$AE$7:$AE$503,$AP$34)+COUNTIFS(Jadwal!$AH$7:$AH$503,AM43,Jadwal!$AI$7:$AI$503,"P",Jadwal!$AO$7:$AO$503,$AP$34)+COUNTIFS(Jadwal!$AR$7:$AR$503,AM43,Jadwal!$AS$7:$AS$503,"P",Jadwal!$AY$7:$AY$503,$AP$34)</f>
        <v>0</v>
      </c>
      <c r="AR43" s="116">
        <f>COUNTIFS(Jadwal!$D$7:$D$503,AM41,Jadwal!$E$7:$E$503,"T",Jadwal!$K$7:$K$503,$AR$34)+COUNTIFS(Jadwal!$N$7:$N$503,AM41,Jadwal!$O$7:$O$503,"T",Jadwal!$U$7:$U$503,$AR$34)+COUNTIFS(Jadwal!$X$7:$X$503,AM41,Jadwal!$Y$7:$Y$503,"T",Jadwal!$AE$7:$AE$503,$AR$34)+COUNTIFS(Jadwal!$AH$7:$AH$503,AM41,Jadwal!$AI$7:$AI$503,"T",Jadwal!$AO$7:$AO$503,$AR$34)+COUNTIFS(Jadwal!$AR$7:$AR$503,AM41,Jadwal!$AS$7:$AS$503,"T",Jadwal!$AY$7:$AY$503,$AR$34)</f>
        <v>0</v>
      </c>
      <c r="AS43" s="116">
        <f>COUNTIFS(Jadwal!$D$7:$D$503,AM41,Jadwal!$E$7:$E$503,"P",Jadwal!$K$7:$K$503,$AR$34)+COUNTIFS(Jadwal!$N$7:$N$503,AM41,Jadwal!$O$7:$O$503,"P",Jadwal!$U$7:$U$503,$AR$34)+COUNTIFS(Jadwal!$X$7:$X$503,AM41,Jadwal!$Y$7:$Y$503,"P",Jadwal!$AE$7:$AE$503,$AR$34)+COUNTIFS(Jadwal!$AH$7:$AH$503,AM41,Jadwal!$AI$7:$AI$503,"P",Jadwal!$AO$7:$AO$503,$AR$34)+COUNTIFS(Jadwal!$AR$7:$AR$503,AM41,Jadwal!$AS$7:$AS$503,"P",Jadwal!$AY$7:$AY$503,$AR$34)</f>
        <v>0</v>
      </c>
      <c r="AT43" s="84"/>
      <c r="AU43" s="84"/>
      <c r="AV43" s="84"/>
      <c r="AW43" s="84"/>
      <c r="AX43" s="84"/>
      <c r="AY43" s="84"/>
      <c r="AZ43" s="84"/>
      <c r="BA43" s="84"/>
      <c r="BB43" s="84"/>
      <c r="BC43" s="84"/>
    </row>
    <row r="44" spans="1:55" ht="12.75" customHeight="1">
      <c r="A44" s="103">
        <v>10</v>
      </c>
      <c r="B44" s="103"/>
      <c r="C44" s="116"/>
      <c r="D44" s="149"/>
      <c r="E44" s="94"/>
      <c r="F44" s="107"/>
      <c r="G44" s="150"/>
      <c r="H44" s="108"/>
      <c r="I44" s="103"/>
      <c r="J44" s="116"/>
      <c r="K44" s="116"/>
      <c r="L44" s="111"/>
      <c r="M44" s="170"/>
      <c r="N44" s="113"/>
      <c r="O44" s="113"/>
      <c r="P44" s="110"/>
      <c r="Q44" s="110"/>
      <c r="R44" s="171"/>
      <c r="S44" s="110"/>
      <c r="T44" s="110"/>
      <c r="U44" s="110"/>
      <c r="V44" s="87"/>
      <c r="W44" s="87"/>
      <c r="X44" s="84"/>
      <c r="Y44" s="84"/>
      <c r="Z44" s="84"/>
      <c r="AA44" s="84"/>
      <c r="AB44" s="92"/>
      <c r="AC44" s="92"/>
      <c r="AD44" s="92"/>
      <c r="AE44" s="84"/>
      <c r="AF44" s="84"/>
      <c r="AG44" s="84"/>
      <c r="AH44" s="84"/>
      <c r="AI44" s="84"/>
      <c r="AJ44" s="84"/>
      <c r="AK44" s="84"/>
      <c r="AL44" s="116">
        <v>9</v>
      </c>
      <c r="AM44" s="149"/>
      <c r="AN44" s="116"/>
      <c r="AO44" s="116"/>
      <c r="AP44" s="116">
        <f>COUNTIFS(Jadwal!$D$7:$D$503,AM44,Jadwal!$E$7:$E$503,"T",Jadwal!$K$7:$K$503,$AP$34)+COUNTIFS(Jadwal!$N$7:$N$503,AM44,Jadwal!$O$7:$O$503,"T",Jadwal!$U$7:$U$503,$AP$34)+COUNTIFS(Jadwal!$X$7:$X$503,AM44,Jadwal!$Y$7:$Y$503,"T",Jadwal!$AE$7:$AE$503,$AP$34)+COUNTIFS(Jadwal!$AH$7:$AH$503,AM44,Jadwal!$AI$7:$AI$503,"T",Jadwal!$AO$7:$AO$503,$AP$34)+COUNTIFS(Jadwal!$AR$7:$AR$503,AM44,Jadwal!$AS$7:$AS$503,"T",Jadwal!$AY$7:$AY$503,$AP$34)</f>
        <v>0</v>
      </c>
      <c r="AQ44" s="116">
        <f>COUNTIFS(Jadwal!$D$7:$D$503,AM44,Jadwal!$E$7:$E$503,"P",Jadwal!$K$7:$K$503,$AP$34)+COUNTIFS(Jadwal!$N$7:$N$503,AM44,Jadwal!$O$7:$O$503,"P",Jadwal!$U$7:$U$503,$AP$34)+COUNTIFS(Jadwal!$X$7:$X$503,AM44,Jadwal!$Y$7:$Y$503,"P",Jadwal!$AE$7:$AE$503,$AP$34)+COUNTIFS(Jadwal!$AH$7:$AH$503,AM44,Jadwal!$AI$7:$AI$503,"P",Jadwal!$AO$7:$AO$503,$AP$34)+COUNTIFS(Jadwal!$AR$7:$AR$503,AM44,Jadwal!$AS$7:$AS$503,"P",Jadwal!$AY$7:$AY$503,$AP$34)</f>
        <v>0</v>
      </c>
      <c r="AR44" s="116">
        <f>COUNTIFS(Jadwal!$D$7:$D$503,AM44,Jadwal!$E$7:$E$503,"T",Jadwal!$K$7:$K$503,$AR$34)+COUNTIFS(Jadwal!$N$7:$N$503,AM44,Jadwal!$O$7:$O$503,"T",Jadwal!$U$7:$U$503,$AR$34)+COUNTIFS(Jadwal!$X$7:$X$503,AM44,Jadwal!$Y$7:$Y$503,"T",Jadwal!$AE$7:$AE$503,$AR$34)+COUNTIFS(Jadwal!$AH$7:$AH$503,AM44,Jadwal!$AI$7:$AI$503,"T",Jadwal!$AO$7:$AO$503,$AR$34)+COUNTIFS(Jadwal!$AR$7:$AR$503,AM44,Jadwal!$AS$7:$AS$503,"T",Jadwal!$AY$7:$AY$503,$AR$34)</f>
        <v>0</v>
      </c>
      <c r="AS44" s="116">
        <f>COUNTIFS(Jadwal!$D$7:$D$503,AM44,Jadwal!$E$7:$E$503,"P",Jadwal!$K$7:$K$503,$AR$34)+COUNTIFS(Jadwal!$N$7:$N$503,AM44,Jadwal!$O$7:$O$503,"P",Jadwal!$U$7:$U$503,$AR$34)+COUNTIFS(Jadwal!$X$7:$X$503,AM44,Jadwal!$Y$7:$Y$503,"P",Jadwal!$AE$7:$AE$503,$AR$34)+COUNTIFS(Jadwal!$AH$7:$AH$503,AM44,Jadwal!$AI$7:$AI$503,"P",Jadwal!$AO$7:$AO$503,$AR$34)+COUNTIFS(Jadwal!$AR$7:$AR$503,AM44,Jadwal!$AS$7:$AS$503,"P",Jadwal!$AY$7:$AY$503,$AR$34)</f>
        <v>0</v>
      </c>
      <c r="AT44" s="84"/>
      <c r="AU44" s="84"/>
      <c r="AV44" s="84"/>
      <c r="AW44" s="84"/>
      <c r="AX44" s="84"/>
      <c r="AY44" s="84"/>
      <c r="AZ44" s="84"/>
      <c r="BA44" s="84"/>
      <c r="BB44" s="84"/>
      <c r="BC44" s="84"/>
    </row>
    <row r="45" spans="1:55" ht="12.75" customHeight="1">
      <c r="A45" s="84"/>
      <c r="B45" s="84"/>
      <c r="C45" s="84"/>
      <c r="D45" s="85"/>
      <c r="E45" s="84"/>
      <c r="F45" s="84"/>
      <c r="G45" s="86"/>
      <c r="H45" s="86"/>
      <c r="I45" s="84"/>
      <c r="J45" s="86"/>
      <c r="K45" s="84"/>
      <c r="L45" s="86"/>
      <c r="M45" s="86"/>
      <c r="N45" s="86"/>
      <c r="O45" s="84"/>
      <c r="P45" s="84"/>
      <c r="Q45" s="87"/>
      <c r="R45" s="90"/>
      <c r="S45" s="90"/>
      <c r="T45" s="84"/>
      <c r="U45" s="87"/>
      <c r="V45" s="87"/>
      <c r="W45" s="87"/>
      <c r="X45" s="84"/>
      <c r="Y45" s="84"/>
      <c r="Z45" s="84"/>
      <c r="AA45" s="84"/>
      <c r="AB45" s="92"/>
      <c r="AC45" s="92"/>
      <c r="AD45" s="92"/>
      <c r="AE45" s="84"/>
      <c r="AF45" s="84"/>
      <c r="AG45" s="84"/>
      <c r="AH45" s="84"/>
      <c r="AI45" s="84"/>
      <c r="AJ45" s="84"/>
      <c r="AK45" s="84"/>
      <c r="AL45" s="116">
        <v>10</v>
      </c>
      <c r="AM45" s="247"/>
      <c r="AN45" s="235"/>
      <c r="AO45" s="116"/>
      <c r="AP45" s="116">
        <f>COUNTIFS(Jadwal!$D$7:$D$503,AM45,Jadwal!$E$7:$E$503,"T",Jadwal!$K$7:$K$503,$AP$34)+COUNTIFS(Jadwal!$N$7:$N$503,AM45,Jadwal!$O$7:$O$503,"T",Jadwal!$U$7:$U$503,$AP$34)+COUNTIFS(Jadwal!$X$7:$X$503,AM45,Jadwal!$Y$7:$Y$503,"T",Jadwal!$AE$7:$AE$503,$AP$34)+COUNTIFS(Jadwal!$AH$7:$AH$503,AM45,Jadwal!$AI$7:$AI$503,"T",Jadwal!$AO$7:$AO$503,$AP$34)+COUNTIFS(Jadwal!$AR$7:$AR$503,AM45,Jadwal!$AS$7:$AS$503,"T",Jadwal!$AY$7:$AY$503,$AP$34)</f>
        <v>0</v>
      </c>
      <c r="AQ45" s="116">
        <f>COUNTIFS(Jadwal!$D$7:$D$503,AM45,Jadwal!$E$7:$E$503,"P",Jadwal!$K$7:$K$503,$AP$34)+COUNTIFS(Jadwal!$N$7:$N$503,AM45,Jadwal!$O$7:$O$503,"P",Jadwal!$U$7:$U$503,$AP$34)+COUNTIFS(Jadwal!$X$7:$X$503,AM45,Jadwal!$Y$7:$Y$503,"P",Jadwal!$AE$7:$AE$503,$AP$34)+COUNTIFS(Jadwal!$AH$7:$AH$503,AM45,Jadwal!$AI$7:$AI$503,"P",Jadwal!$AO$7:$AO$503,$AP$34)+COUNTIFS(Jadwal!$AR$7:$AR$503,AM45,Jadwal!$AS$7:$AS$503,"P",Jadwal!$AY$7:$AY$503,$AP$34)</f>
        <v>0</v>
      </c>
      <c r="AR45" s="116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116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84"/>
      <c r="AU45" s="84"/>
      <c r="AV45" s="84"/>
      <c r="AW45" s="84"/>
      <c r="AX45" s="84"/>
      <c r="AY45" s="84"/>
      <c r="AZ45" s="84"/>
      <c r="BA45" s="84"/>
      <c r="BB45" s="84"/>
      <c r="BC45" s="84"/>
    </row>
    <row r="46" spans="1:55" ht="12.75" customHeight="1">
      <c r="A46" s="84"/>
      <c r="B46" s="84"/>
      <c r="C46" s="84"/>
      <c r="D46" s="85"/>
      <c r="E46" s="84"/>
      <c r="F46" s="84"/>
      <c r="G46" s="86"/>
      <c r="H46" s="86"/>
      <c r="I46" s="84"/>
      <c r="J46" s="86"/>
      <c r="K46" s="84"/>
      <c r="L46" s="86"/>
      <c r="M46" s="86"/>
      <c r="N46" s="86"/>
      <c r="O46" s="84"/>
      <c r="P46" s="84"/>
      <c r="Q46" s="87"/>
      <c r="R46" s="90"/>
      <c r="S46" s="90"/>
      <c r="T46" s="84"/>
      <c r="U46" s="87"/>
      <c r="V46" s="87"/>
      <c r="W46" s="87"/>
      <c r="X46" s="84"/>
      <c r="Y46" s="84"/>
      <c r="Z46" s="84"/>
      <c r="AA46" s="84"/>
      <c r="AB46" s="92"/>
      <c r="AC46" s="92"/>
      <c r="AD46" s="92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</row>
    <row r="47" spans="1:55" ht="12.75" customHeight="1">
      <c r="A47" s="248"/>
      <c r="B47" s="84"/>
      <c r="C47" s="84"/>
      <c r="D47" s="85"/>
      <c r="E47" s="84"/>
      <c r="F47" s="84"/>
      <c r="G47" s="86"/>
      <c r="H47" s="86"/>
      <c r="I47" s="84"/>
      <c r="J47" s="86"/>
      <c r="K47" s="84"/>
      <c r="L47" s="86"/>
      <c r="M47" s="86"/>
      <c r="N47" s="86"/>
      <c r="O47" s="84"/>
      <c r="P47" s="84"/>
      <c r="Q47" s="87"/>
      <c r="R47" s="90"/>
      <c r="S47" s="90"/>
      <c r="T47" s="84"/>
      <c r="U47" s="87"/>
      <c r="V47" s="87"/>
      <c r="W47" s="87"/>
      <c r="X47" s="84"/>
      <c r="Y47" s="84"/>
      <c r="Z47" s="84"/>
      <c r="AA47" s="84"/>
      <c r="AB47" s="92"/>
      <c r="AC47" s="92"/>
      <c r="AD47" s="92"/>
      <c r="AE47" s="84"/>
      <c r="AF47" s="84"/>
      <c r="AG47" s="84"/>
      <c r="AH47" s="84"/>
      <c r="AI47" s="84"/>
      <c r="AJ47" s="84"/>
      <c r="AK47" s="84"/>
      <c r="AL47" s="162" t="s">
        <v>315</v>
      </c>
      <c r="AM47" s="162"/>
      <c r="AN47" s="93"/>
      <c r="AO47" s="93"/>
      <c r="AP47" s="93"/>
      <c r="AQ47" s="93"/>
      <c r="AR47" s="93"/>
      <c r="AS47" s="93"/>
      <c r="AT47" s="84"/>
      <c r="AU47" s="84"/>
      <c r="AV47" s="84"/>
      <c r="AW47" s="84"/>
      <c r="AX47" s="84"/>
      <c r="AY47" s="84"/>
      <c r="AZ47" s="84"/>
      <c r="BA47" s="84"/>
      <c r="BB47" s="84"/>
      <c r="BC47" s="84"/>
    </row>
    <row r="48" spans="1:55" ht="51" customHeight="1">
      <c r="A48" s="94"/>
      <c r="B48" s="149"/>
      <c r="C48" s="10"/>
      <c r="D48" s="164"/>
      <c r="E48" s="164"/>
      <c r="F48" s="10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4"/>
      <c r="S48" s="94"/>
      <c r="T48" s="94"/>
      <c r="U48" s="94"/>
      <c r="V48" s="87"/>
      <c r="W48" s="87"/>
      <c r="X48" s="84"/>
      <c r="Y48" s="84"/>
      <c r="Z48" s="84"/>
      <c r="AA48" s="84"/>
      <c r="AB48" s="92"/>
      <c r="AC48" s="92"/>
      <c r="AD48" s="92"/>
      <c r="AE48" s="84"/>
      <c r="AF48" s="84"/>
      <c r="AG48" s="84"/>
      <c r="AH48" s="84"/>
      <c r="AI48" s="84"/>
      <c r="AJ48" s="84"/>
      <c r="AK48" s="84"/>
      <c r="AL48" s="701" t="s">
        <v>168</v>
      </c>
      <c r="AM48" s="701" t="s">
        <v>18</v>
      </c>
      <c r="AN48" s="701" t="s">
        <v>172</v>
      </c>
      <c r="AO48" s="701" t="s">
        <v>201</v>
      </c>
      <c r="AP48" s="224"/>
      <c r="AQ48" s="102"/>
      <c r="AR48" s="225"/>
      <c r="AS48" s="166"/>
      <c r="AT48" s="84"/>
      <c r="AU48" s="84"/>
      <c r="AV48" s="84"/>
      <c r="AW48" s="84"/>
      <c r="AX48" s="84"/>
      <c r="AY48" s="84"/>
      <c r="AZ48" s="84"/>
      <c r="BA48" s="84"/>
      <c r="BB48" s="84"/>
      <c r="BC48" s="84"/>
    </row>
    <row r="49" spans="1:55" ht="12.75" customHeight="1">
      <c r="A49" s="103"/>
      <c r="B49" s="193"/>
      <c r="C49" s="251"/>
      <c r="D49" s="94"/>
      <c r="E49" s="10"/>
      <c r="F49" s="150"/>
      <c r="G49" s="108"/>
      <c r="H49" s="103"/>
      <c r="I49" s="252"/>
      <c r="J49" s="170"/>
      <c r="K49" s="170"/>
      <c r="L49" s="170"/>
      <c r="M49" s="170"/>
      <c r="N49" s="113"/>
      <c r="O49" s="113"/>
      <c r="P49" s="110"/>
      <c r="Q49" s="110"/>
      <c r="R49" s="110"/>
      <c r="S49" s="110"/>
      <c r="T49" s="110"/>
      <c r="U49" s="110"/>
      <c r="V49" s="87"/>
      <c r="W49" s="87"/>
      <c r="X49" s="84"/>
      <c r="Y49" s="84"/>
      <c r="Z49" s="84"/>
      <c r="AA49" s="84"/>
      <c r="AB49" s="92"/>
      <c r="AC49" s="92"/>
      <c r="AD49" s="92"/>
      <c r="AE49" s="84"/>
      <c r="AF49" s="84"/>
      <c r="AG49" s="84"/>
      <c r="AH49" s="84"/>
      <c r="AI49" s="84"/>
      <c r="AJ49" s="84"/>
      <c r="AK49" s="84"/>
      <c r="AL49" s="702"/>
      <c r="AM49" s="702"/>
      <c r="AN49" s="702"/>
      <c r="AO49" s="702"/>
      <c r="AP49" s="116" t="s">
        <v>202</v>
      </c>
      <c r="AQ49" s="116" t="s">
        <v>203</v>
      </c>
      <c r="AR49" s="116" t="s">
        <v>202</v>
      </c>
      <c r="AS49" s="116" t="s">
        <v>203</v>
      </c>
      <c r="AT49" s="84"/>
      <c r="AU49" s="84"/>
      <c r="AV49" s="84"/>
      <c r="AW49" s="84"/>
      <c r="AX49" s="84"/>
      <c r="AY49" s="84"/>
      <c r="AZ49" s="84"/>
      <c r="BA49" s="84"/>
      <c r="BB49" s="84"/>
      <c r="BC49" s="84"/>
    </row>
    <row r="50" spans="1:55" ht="12.75" customHeight="1">
      <c r="A50" s="103"/>
      <c r="B50" s="193"/>
      <c r="C50" s="251"/>
      <c r="D50" s="94"/>
      <c r="E50" s="10"/>
      <c r="F50" s="150"/>
      <c r="G50" s="108"/>
      <c r="H50" s="103"/>
      <c r="I50" s="252"/>
      <c r="J50" s="170"/>
      <c r="K50" s="170"/>
      <c r="L50" s="170"/>
      <c r="M50" s="170"/>
      <c r="N50" s="113"/>
      <c r="O50" s="113"/>
      <c r="P50" s="113"/>
      <c r="Q50" s="110"/>
      <c r="R50" s="110"/>
      <c r="S50" s="110"/>
      <c r="T50" s="110"/>
      <c r="U50" s="110"/>
      <c r="V50" s="87"/>
      <c r="W50" s="87"/>
      <c r="X50" s="84"/>
      <c r="Y50" s="84"/>
      <c r="Z50" s="84"/>
      <c r="AA50" s="84"/>
      <c r="AB50" s="92"/>
      <c r="AC50" s="92"/>
      <c r="AD50" s="92"/>
      <c r="AE50" s="84"/>
      <c r="AF50" s="84"/>
      <c r="AG50" s="84"/>
      <c r="AH50" s="84"/>
      <c r="AI50" s="84"/>
      <c r="AJ50" s="84"/>
      <c r="AK50" s="84"/>
      <c r="AL50" s="116">
        <v>1</v>
      </c>
      <c r="AM50" s="13"/>
      <c r="AN50" s="116"/>
      <c r="AO50" s="116"/>
      <c r="AP50" s="116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0</v>
      </c>
      <c r="AQ50" s="116">
        <f>COUNTIFS(Jadwal!$D$7:$D$503,AM50,Jadwal!$E$7:$E$503,"P",Jadwal!$K$7:$K$503,$AP$48)+COUNTIFS(Jadwal!$N$7:$N$503,AM50,Jadwal!$O$7:$O$503,"P",Jadwal!$U$7:$U$503,$AP$48)+COUNTIFS(Jadwal!$X$7:$X$503,AM50,Jadwal!$Y$7:$Y$503,"P",Jadwal!$AE$7:$AE$503,$AP$48)+COUNTIFS(Jadwal!$AH$7:$AH$503,AM50,Jadwal!$AI$7:$AI$503,"P",Jadwal!$AO$7:$AO$503,$AP$48)+COUNTIFS(Jadwal!$AR$7:$AR$503,AM50,Jadwal!$AS$7:$AS$503,"P",Jadwal!$AY$7:$AY$503,$AP$48)</f>
        <v>0</v>
      </c>
      <c r="AR50" s="116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0</v>
      </c>
      <c r="AS50" s="116">
        <f>COUNTIFS(Jadwal!$D$7:$D$503,AM50,Jadwal!$E$7:$E$503,"P",Jadwal!$K$7:$K$503,$AR$48)+COUNTIFS(Jadwal!$N$7:$N$503,AM50,Jadwal!$O$7:$O$503,"P",Jadwal!$U$7:$U$503,$AR$48)+COUNTIFS(Jadwal!$X$7:$X$503,AM50,Jadwal!$Y$7:$Y$503,"P",Jadwal!$AE$7:$AE$503,$AR$48)+COUNTIFS(Jadwal!$AH$7:$AH$503,AM50,Jadwal!$AI$7:$AI$503,"P",Jadwal!$AO$7:$AO$503,$AR$48)+COUNTIFS(Jadwal!$AR$7:$AR$503,AM50,Jadwal!$AS$7:$AS$503,"P",Jadwal!$AY$7:$AY$503,$AR$48)</f>
        <v>0</v>
      </c>
      <c r="AT50" s="84"/>
      <c r="AU50" s="84"/>
      <c r="AV50" s="84"/>
      <c r="AW50" s="84"/>
      <c r="AX50" s="84"/>
      <c r="AY50" s="84"/>
      <c r="AZ50" s="84"/>
      <c r="BA50" s="84"/>
      <c r="BB50" s="84"/>
      <c r="BC50" s="84"/>
    </row>
    <row r="51" spans="1:55" ht="12.75" customHeight="1">
      <c r="A51" s="103"/>
      <c r="B51" s="193"/>
      <c r="C51" s="251"/>
      <c r="D51" s="94"/>
      <c r="E51" s="10"/>
      <c r="F51" s="150"/>
      <c r="G51" s="108"/>
      <c r="H51" s="103"/>
      <c r="I51" s="252"/>
      <c r="J51" s="170"/>
      <c r="K51" s="170"/>
      <c r="L51" s="170"/>
      <c r="M51" s="170"/>
      <c r="N51" s="113"/>
      <c r="O51" s="113"/>
      <c r="P51" s="110"/>
      <c r="Q51" s="110"/>
      <c r="R51" s="110"/>
      <c r="S51" s="110"/>
      <c r="T51" s="110"/>
      <c r="U51" s="110"/>
      <c r="V51" s="87"/>
      <c r="W51" s="87"/>
      <c r="X51" s="84"/>
      <c r="Y51" s="84"/>
      <c r="Z51" s="84"/>
      <c r="AA51" s="84"/>
      <c r="AB51" s="92"/>
      <c r="AC51" s="92"/>
      <c r="AD51" s="92"/>
      <c r="AE51" s="84"/>
      <c r="AF51" s="84"/>
      <c r="AG51" s="84"/>
      <c r="AH51" s="84"/>
      <c r="AI51" s="84"/>
      <c r="AJ51" s="84"/>
      <c r="AK51" s="84"/>
      <c r="AL51" s="116">
        <v>2</v>
      </c>
      <c r="AM51" s="13"/>
      <c r="AN51" s="116"/>
      <c r="AO51" s="116"/>
      <c r="AP51" s="116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0</v>
      </c>
      <c r="AQ51" s="116">
        <f>COUNTIFS(Jadwal!$D$7:$D$503,AM51,Jadwal!$E$7:$E$503,"P",Jadwal!$K$7:$K$503,$AP$48)+COUNTIFS(Jadwal!$N$7:$N$503,AM51,Jadwal!$O$7:$O$503,"P",Jadwal!$U$7:$U$503,$AP$48)+COUNTIFS(Jadwal!$X$7:$X$503,AM51,Jadwal!$Y$7:$Y$503,"P",Jadwal!$AE$7:$AE$503,$AP$48)+COUNTIFS(Jadwal!$AH$7:$AH$503,AM51,Jadwal!$AI$7:$AI$503,"P",Jadwal!$AO$7:$AO$503,$AP$48)+COUNTIFS(Jadwal!$AR$7:$AR$503,AM51,Jadwal!$AS$7:$AS$503,"P",Jadwal!$AY$7:$AY$503,$AP$48)</f>
        <v>0</v>
      </c>
      <c r="AR51" s="116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0</v>
      </c>
      <c r="AS51" s="116">
        <f>COUNTIFS(Jadwal!$D$7:$D$503,AM51,Jadwal!$E$7:$E$503,"P",Jadwal!$K$7:$K$503,$AR$48)+COUNTIFS(Jadwal!$N$7:$N$503,AM51,Jadwal!$O$7:$O$503,"P",Jadwal!$U$7:$U$503,$AR$48)+COUNTIFS(Jadwal!$X$7:$X$503,AM51,Jadwal!$Y$7:$Y$503,"P",Jadwal!$AE$7:$AE$503,$AR$48)+COUNTIFS(Jadwal!$AH$7:$AH$503,AM51,Jadwal!$AI$7:$AI$503,"P",Jadwal!$AO$7:$AO$503,$AR$48)+COUNTIFS(Jadwal!$AR$7:$AR$503,AM51,Jadwal!$AS$7:$AS$503,"P",Jadwal!$AY$7:$AY$503,$AR$48)</f>
        <v>0</v>
      </c>
      <c r="AT51" s="84"/>
      <c r="AU51" s="84"/>
      <c r="AV51" s="84"/>
      <c r="AW51" s="84"/>
      <c r="AX51" s="84"/>
      <c r="AY51" s="84"/>
      <c r="AZ51" s="84"/>
      <c r="BA51" s="84"/>
      <c r="BB51" s="84"/>
      <c r="BC51" s="84"/>
    </row>
    <row r="52" spans="1:55" ht="12.75" customHeight="1">
      <c r="A52" s="103"/>
      <c r="B52" s="193"/>
      <c r="C52" s="251"/>
      <c r="D52" s="94"/>
      <c r="E52" s="10"/>
      <c r="F52" s="150"/>
      <c r="G52" s="108"/>
      <c r="H52" s="103"/>
      <c r="I52" s="252"/>
      <c r="J52" s="170"/>
      <c r="K52" s="170"/>
      <c r="L52" s="170"/>
      <c r="M52" s="170"/>
      <c r="N52" s="113"/>
      <c r="O52" s="113"/>
      <c r="P52" s="110"/>
      <c r="Q52" s="110"/>
      <c r="R52" s="110"/>
      <c r="S52" s="110"/>
      <c r="T52" s="110"/>
      <c r="U52" s="110"/>
      <c r="V52" s="87"/>
      <c r="W52" s="87"/>
      <c r="X52" s="84"/>
      <c r="Y52" s="84"/>
      <c r="Z52" s="84"/>
      <c r="AA52" s="84"/>
      <c r="AB52" s="92"/>
      <c r="AC52" s="92"/>
      <c r="AD52" s="92"/>
      <c r="AE52" s="84"/>
      <c r="AF52" s="84"/>
      <c r="AG52" s="84"/>
      <c r="AH52" s="84"/>
      <c r="AI52" s="84"/>
      <c r="AJ52" s="84"/>
      <c r="AK52" s="84"/>
      <c r="AL52" s="116">
        <v>3</v>
      </c>
      <c r="AM52" s="13"/>
      <c r="AN52" s="116"/>
      <c r="AO52" s="116"/>
      <c r="AP52" s="116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0</v>
      </c>
      <c r="AQ52" s="116">
        <f>COUNTIFS(Jadwal!$D$7:$D$503,AM52,Jadwal!$E$7:$E$503,"P",Jadwal!$K$7:$K$503,$AP$48)+COUNTIFS(Jadwal!$N$7:$N$503,AM52,Jadwal!$O$7:$O$503,"P",Jadwal!$U$7:$U$503,$AP$48)+COUNTIFS(Jadwal!$X$7:$X$503,AM52,Jadwal!$Y$7:$Y$503,"P",Jadwal!$AE$7:$AE$503,$AP$48)+COUNTIFS(Jadwal!$AH$7:$AH$503,AM52,Jadwal!$AI$7:$AI$503,"P",Jadwal!$AO$7:$AO$503,$AP$48)+COUNTIFS(Jadwal!$AR$7:$AR$503,AM52,Jadwal!$AS$7:$AS$503,"P",Jadwal!$AY$7:$AY$503,$AP$48)</f>
        <v>0</v>
      </c>
      <c r="AR52" s="116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0</v>
      </c>
      <c r="AS52" s="116">
        <f>COUNTIFS(Jadwal!$D$7:$D$503,AM52,Jadwal!$E$7:$E$503,"P",Jadwal!$K$7:$K$503,$AR$48)+COUNTIFS(Jadwal!$N$7:$N$503,AM52,Jadwal!$O$7:$O$503,"P",Jadwal!$U$7:$U$503,$AR$48)+COUNTIFS(Jadwal!$X$7:$X$503,AM52,Jadwal!$Y$7:$Y$503,"P",Jadwal!$AE$7:$AE$503,$AR$48)+COUNTIFS(Jadwal!$AH$7:$AH$503,AM52,Jadwal!$AI$7:$AI$503,"P",Jadwal!$AO$7:$AO$503,$AR$48)+COUNTIFS(Jadwal!$AR$7:$AR$503,AM52,Jadwal!$AS$7:$AS$503,"P",Jadwal!$AY$7:$AY$503,$AR$48)</f>
        <v>0</v>
      </c>
      <c r="AT52" s="84"/>
      <c r="AU52" s="84"/>
      <c r="AV52" s="84"/>
      <c r="AW52" s="84"/>
      <c r="AX52" s="84"/>
      <c r="AY52" s="84"/>
      <c r="AZ52" s="84"/>
      <c r="BA52" s="84"/>
      <c r="BB52" s="84"/>
      <c r="BC52" s="84"/>
    </row>
    <row r="53" spans="1:55" ht="12.75" customHeight="1">
      <c r="A53" s="103"/>
      <c r="B53" s="193"/>
      <c r="C53" s="251"/>
      <c r="D53" s="94"/>
      <c r="E53" s="10"/>
      <c r="F53" s="150"/>
      <c r="G53" s="108"/>
      <c r="H53" s="103"/>
      <c r="I53" s="252"/>
      <c r="J53" s="170"/>
      <c r="K53" s="170"/>
      <c r="L53" s="170"/>
      <c r="M53" s="170"/>
      <c r="N53" s="113"/>
      <c r="O53" s="113"/>
      <c r="P53" s="110"/>
      <c r="Q53" s="110"/>
      <c r="R53" s="110"/>
      <c r="S53" s="110"/>
      <c r="T53" s="110"/>
      <c r="U53" s="110"/>
      <c r="V53" s="87"/>
      <c r="W53" s="87"/>
      <c r="X53" s="84"/>
      <c r="Y53" s="84"/>
      <c r="Z53" s="84"/>
      <c r="AA53" s="84"/>
      <c r="AB53" s="92"/>
      <c r="AC53" s="92"/>
      <c r="AD53" s="92"/>
      <c r="AE53" s="84"/>
      <c r="AF53" s="84"/>
      <c r="AG53" s="84"/>
      <c r="AH53" s="84"/>
      <c r="AI53" s="84"/>
      <c r="AJ53" s="84"/>
      <c r="AK53" s="84"/>
      <c r="AL53" s="116">
        <v>4</v>
      </c>
      <c r="AM53" s="13"/>
      <c r="AN53" s="116"/>
      <c r="AO53" s="116"/>
      <c r="AP53" s="116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0</v>
      </c>
      <c r="AQ53" s="116">
        <f>COUNTIFS(Jadwal!$D$7:$D$503,AM53,Jadwal!$E$7:$E$503,"P",Jadwal!$K$7:$K$503,$AP$48)+COUNTIFS(Jadwal!$N$7:$N$503,AM53,Jadwal!$O$7:$O$503,"P",Jadwal!$U$7:$U$503,$AP$48)+COUNTIFS(Jadwal!$X$7:$X$503,AM53,Jadwal!$Y$7:$Y$503,"P",Jadwal!$AE$7:$AE$503,$AP$48)+COUNTIFS(Jadwal!$AH$7:$AH$503,AM53,Jadwal!$AI$7:$AI$503,"P",Jadwal!$AO$7:$AO$503,$AP$48)+COUNTIFS(Jadwal!$AR$7:$AR$503,AM53,Jadwal!$AS$7:$AS$503,"P",Jadwal!$AY$7:$AY$503,$AP$48)</f>
        <v>0</v>
      </c>
      <c r="AR53" s="116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0</v>
      </c>
      <c r="AS53" s="116">
        <f>COUNTIFS(Jadwal!$D$7:$D$503,AM53,Jadwal!$E$7:$E$503,"P",Jadwal!$K$7:$K$503,$AR$48)+COUNTIFS(Jadwal!$N$7:$N$503,AM53,Jadwal!$O$7:$O$503,"P",Jadwal!$U$7:$U$503,$AR$48)+COUNTIFS(Jadwal!$X$7:$X$503,AM53,Jadwal!$Y$7:$Y$503,"P",Jadwal!$AE$7:$AE$503,$AR$48)+COUNTIFS(Jadwal!$AH$7:$AH$503,AM53,Jadwal!$AI$7:$AI$503,"P",Jadwal!$AO$7:$AO$503,$AR$48)+COUNTIFS(Jadwal!$AR$7:$AR$503,AM53,Jadwal!$AS$7:$AS$503,"P",Jadwal!$AY$7:$AY$503,$AR$48)</f>
        <v>0</v>
      </c>
      <c r="AT53" s="84"/>
      <c r="AU53" s="84"/>
      <c r="AV53" s="84"/>
      <c r="AW53" s="84"/>
      <c r="AX53" s="84"/>
      <c r="AY53" s="84"/>
      <c r="AZ53" s="84"/>
      <c r="BA53" s="84"/>
      <c r="BB53" s="84"/>
      <c r="BC53" s="84"/>
    </row>
    <row r="54" spans="1:55" ht="12.75" customHeight="1">
      <c r="A54" s="103"/>
      <c r="B54" s="193"/>
      <c r="C54" s="255"/>
      <c r="D54" s="256"/>
      <c r="E54" s="10"/>
      <c r="F54" s="150"/>
      <c r="G54" s="108"/>
      <c r="H54" s="103"/>
      <c r="I54" s="252"/>
      <c r="J54" s="170"/>
      <c r="K54" s="170"/>
      <c r="L54" s="170"/>
      <c r="M54" s="170"/>
      <c r="N54" s="113"/>
      <c r="O54" s="113"/>
      <c r="P54" s="113"/>
      <c r="Q54" s="110"/>
      <c r="R54" s="110"/>
      <c r="S54" s="110"/>
      <c r="T54" s="110"/>
      <c r="U54" s="110"/>
      <c r="V54" s="87"/>
      <c r="W54" s="87"/>
      <c r="X54" s="84"/>
      <c r="Y54" s="84"/>
      <c r="Z54" s="84"/>
      <c r="AA54" s="84"/>
      <c r="AB54" s="92"/>
      <c r="AC54" s="92"/>
      <c r="AD54" s="92"/>
      <c r="AE54" s="84"/>
      <c r="AF54" s="84"/>
      <c r="AG54" s="84"/>
      <c r="AH54" s="84"/>
      <c r="AI54" s="84"/>
      <c r="AJ54" s="84"/>
      <c r="AK54" s="84"/>
      <c r="AL54" s="116">
        <v>5</v>
      </c>
      <c r="AM54" s="10"/>
      <c r="AN54" s="116"/>
      <c r="AO54" s="116"/>
      <c r="AP54" s="116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0</v>
      </c>
      <c r="AQ54" s="116">
        <f>COUNTIFS(Jadwal!$D$7:$D$503,AM54,Jadwal!$E$7:$E$503,"P",Jadwal!$K$7:$K$503,$AP$48)+COUNTIFS(Jadwal!$N$7:$N$503,AM54,Jadwal!$O$7:$O$503,"P",Jadwal!$U$7:$U$503,$AP$48)+COUNTIFS(Jadwal!$X$7:$X$503,AM54,Jadwal!$Y$7:$Y$503,"P",Jadwal!$AE$7:$AE$503,$AP$48)+COUNTIFS(Jadwal!$AH$7:$AH$503,AM54,Jadwal!$AI$7:$AI$503,"P",Jadwal!$AO$7:$AO$503,$AP$48)+COUNTIFS(Jadwal!$AR$7:$AR$503,AM54,Jadwal!$AS$7:$AS$503,"P",Jadwal!$AY$7:$AY$503,$AP$48)</f>
        <v>0</v>
      </c>
      <c r="AR54" s="116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0</v>
      </c>
      <c r="AS54" s="116">
        <f>COUNTIFS(Jadwal!$D$7:$D$503,AM54,Jadwal!$E$7:$E$503,"P",Jadwal!$K$7:$K$503,$AR$48)+COUNTIFS(Jadwal!$N$7:$N$503,AM54,Jadwal!$O$7:$O$503,"P",Jadwal!$U$7:$U$503,$AR$48)+COUNTIFS(Jadwal!$X$7:$X$503,AM54,Jadwal!$Y$7:$Y$503,"P",Jadwal!$AE$7:$AE$503,$AR$48)+COUNTIFS(Jadwal!$AH$7:$AH$503,AM54,Jadwal!$AI$7:$AI$503,"P",Jadwal!$AO$7:$AO$503,$AR$48)+COUNTIFS(Jadwal!$AR$7:$AR$503,AM54,Jadwal!$AS$7:$AS$503,"P",Jadwal!$AY$7:$AY$503,$AR$48)</f>
        <v>0</v>
      </c>
      <c r="AT54" s="84"/>
      <c r="AU54" s="84"/>
      <c r="AV54" s="84"/>
      <c r="AW54" s="84"/>
      <c r="AX54" s="84"/>
      <c r="AY54" s="84"/>
      <c r="AZ54" s="84"/>
      <c r="BA54" s="84"/>
      <c r="BB54" s="84"/>
      <c r="BC54" s="84"/>
    </row>
    <row r="55" spans="1:55" ht="12.75" customHeight="1">
      <c r="A55" s="103"/>
      <c r="B55" s="251"/>
      <c r="C55" s="255"/>
      <c r="D55" s="256"/>
      <c r="E55" s="10"/>
      <c r="F55" s="150"/>
      <c r="G55" s="108"/>
      <c r="H55" s="103"/>
      <c r="I55" s="252"/>
      <c r="J55" s="170"/>
      <c r="K55" s="170"/>
      <c r="L55" s="170"/>
      <c r="M55" s="170"/>
      <c r="N55" s="113"/>
      <c r="O55" s="110"/>
      <c r="P55" s="110"/>
      <c r="Q55" s="110"/>
      <c r="R55" s="110"/>
      <c r="S55" s="110"/>
      <c r="T55" s="110"/>
      <c r="U55" s="110"/>
      <c r="V55" s="87"/>
      <c r="W55" s="87"/>
      <c r="X55" s="84"/>
      <c r="Y55" s="84"/>
      <c r="Z55" s="84"/>
      <c r="AA55" s="84"/>
      <c r="AB55" s="92"/>
      <c r="AC55" s="92"/>
      <c r="AD55" s="92"/>
      <c r="AE55" s="84"/>
      <c r="AF55" s="84"/>
      <c r="AG55" s="84"/>
      <c r="AH55" s="84"/>
      <c r="AI55" s="84"/>
      <c r="AJ55" s="84"/>
      <c r="AK55" s="84"/>
      <c r="AL55" s="116">
        <v>6</v>
      </c>
      <c r="AM55" s="13"/>
      <c r="AN55" s="116"/>
      <c r="AO55" s="116"/>
      <c r="AP55" s="116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0</v>
      </c>
      <c r="AQ55" s="116">
        <f>COUNTIFS(Jadwal!$D$7:$D$503,AM55,Jadwal!$E$7:$E$503,"P",Jadwal!$K$7:$K$503,$AP$48)+COUNTIFS(Jadwal!$N$7:$N$503,AM55,Jadwal!$O$7:$O$503,"P",Jadwal!$U$7:$U$503,$AP$48)+COUNTIFS(Jadwal!$X$7:$X$503,AM55,Jadwal!$Y$7:$Y$503,"P",Jadwal!$AE$7:$AE$503,$AP$48)+COUNTIFS(Jadwal!$AH$7:$AH$503,AM55,Jadwal!$AI$7:$AI$503,"P",Jadwal!$AO$7:$AO$503,$AP$48)+COUNTIFS(Jadwal!$AR$7:$AR$503,AM55,Jadwal!$AS$7:$AS$503,"P",Jadwal!$AY$7:$AY$503,$AP$48)</f>
        <v>0</v>
      </c>
      <c r="AR55" s="116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0</v>
      </c>
      <c r="AS55" s="116">
        <f>COUNTIFS(Jadwal!$D$7:$D$503,AM55,Jadwal!$E$7:$E$503,"P",Jadwal!$K$7:$K$503,$AR$48)+COUNTIFS(Jadwal!$N$7:$N$503,AM55,Jadwal!$O$7:$O$503,"P",Jadwal!$U$7:$U$503,$AR$48)+COUNTIFS(Jadwal!$X$7:$X$503,AM55,Jadwal!$Y$7:$Y$503,"P",Jadwal!$AE$7:$AE$503,$AR$48)+COUNTIFS(Jadwal!$AH$7:$AH$503,AM55,Jadwal!$AI$7:$AI$503,"P",Jadwal!$AO$7:$AO$503,$AR$48)+COUNTIFS(Jadwal!$AR$7:$AR$503,AM55,Jadwal!$AS$7:$AS$503,"P",Jadwal!$AY$7:$AY$503,$AR$48)</f>
        <v>0</v>
      </c>
      <c r="AT55" s="84"/>
      <c r="AU55" s="84"/>
      <c r="AV55" s="84"/>
      <c r="AW55" s="84"/>
      <c r="AX55" s="84"/>
      <c r="AY55" s="84"/>
      <c r="AZ55" s="84"/>
      <c r="BA55" s="84"/>
      <c r="BB55" s="84"/>
      <c r="BC55" s="84"/>
    </row>
    <row r="56" spans="1:55" ht="12.75" customHeight="1">
      <c r="A56" s="103"/>
      <c r="B56" s="251"/>
      <c r="C56" s="255"/>
      <c r="D56" s="265"/>
      <c r="E56" s="103"/>
      <c r="F56" s="103"/>
      <c r="G56" s="111"/>
      <c r="H56" s="111"/>
      <c r="I56" s="103"/>
      <c r="J56" s="111"/>
      <c r="K56" s="103"/>
      <c r="L56" s="111"/>
      <c r="M56" s="111"/>
      <c r="N56" s="111"/>
      <c r="O56" s="103"/>
      <c r="P56" s="103"/>
      <c r="Q56" s="110"/>
      <c r="R56" s="110"/>
      <c r="S56" s="110"/>
      <c r="T56" s="103"/>
      <c r="U56" s="110"/>
      <c r="V56" s="87"/>
      <c r="W56" s="87"/>
      <c r="X56" s="84"/>
      <c r="Y56" s="84"/>
      <c r="Z56" s="84"/>
      <c r="AA56" s="84"/>
      <c r="AB56" s="92"/>
      <c r="AC56" s="92"/>
      <c r="AD56" s="92"/>
      <c r="AE56" s="84"/>
      <c r="AF56" s="84"/>
      <c r="AG56" s="84"/>
      <c r="AH56" s="84"/>
      <c r="AI56" s="84"/>
      <c r="AJ56" s="84"/>
      <c r="AK56" s="84"/>
      <c r="AL56" s="116">
        <v>7</v>
      </c>
      <c r="AM56" s="13"/>
      <c r="AN56" s="116"/>
      <c r="AO56" s="116"/>
      <c r="AP56" s="116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0</v>
      </c>
      <c r="AQ56" s="116">
        <f>COUNTIFS(Jadwal!$D$7:$D$503,AM56,Jadwal!$E$7:$E$503,"P",Jadwal!$K$7:$K$503,$AP$48)+COUNTIFS(Jadwal!$N$7:$N$503,AM56,Jadwal!$O$7:$O$503,"P",Jadwal!$U$7:$U$503,$AP$48)+COUNTIFS(Jadwal!$X$7:$X$503,AM56,Jadwal!$Y$7:$Y$503,"P",Jadwal!$AE$7:$AE$503,$AP$48)+COUNTIFS(Jadwal!$AH$7:$AH$503,AM56,Jadwal!$AI$7:$AI$503,"P",Jadwal!$AO$7:$AO$503,$AP$48)+COUNTIFS(Jadwal!$AR$7:$AR$503,AM56,Jadwal!$AS$7:$AS$503,"P",Jadwal!$AY$7:$AY$503,$AP$48)</f>
        <v>0</v>
      </c>
      <c r="AR56" s="116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0</v>
      </c>
      <c r="AS56" s="116">
        <f>COUNTIFS(Jadwal!$D$7:$D$503,AM56,Jadwal!$E$7:$E$503,"P",Jadwal!$K$7:$K$503,$AR$48)+COUNTIFS(Jadwal!$N$7:$N$503,AM56,Jadwal!$O$7:$O$503,"P",Jadwal!$U$7:$U$503,$AR$48)+COUNTIFS(Jadwal!$X$7:$X$503,AM56,Jadwal!$Y$7:$Y$503,"P",Jadwal!$AE$7:$AE$503,$AR$48)+COUNTIFS(Jadwal!$AH$7:$AH$503,AM56,Jadwal!$AI$7:$AI$503,"P",Jadwal!$AO$7:$AO$503,$AR$48)+COUNTIFS(Jadwal!$AR$7:$AR$503,AM56,Jadwal!$AS$7:$AS$503,"P",Jadwal!$AY$7:$AY$503,$AR$48)</f>
        <v>0</v>
      </c>
      <c r="AT56" s="84"/>
      <c r="AU56" s="84"/>
      <c r="AV56" s="84"/>
      <c r="AW56" s="84"/>
      <c r="AX56" s="84"/>
      <c r="AY56" s="84"/>
      <c r="AZ56" s="84"/>
      <c r="BA56" s="84"/>
      <c r="BB56" s="84"/>
      <c r="BC56" s="84"/>
    </row>
    <row r="57" spans="1:55" ht="12.75" customHeight="1">
      <c r="A57" s="103"/>
      <c r="B57" s="103"/>
      <c r="C57" s="270"/>
      <c r="D57" s="94"/>
      <c r="E57" s="103"/>
      <c r="F57" s="103"/>
      <c r="G57" s="111"/>
      <c r="H57" s="111"/>
      <c r="I57" s="103"/>
      <c r="J57" s="111"/>
      <c r="K57" s="103"/>
      <c r="L57" s="111"/>
      <c r="M57" s="111"/>
      <c r="N57" s="111"/>
      <c r="O57" s="103"/>
      <c r="P57" s="103"/>
      <c r="Q57" s="110"/>
      <c r="R57" s="110"/>
      <c r="S57" s="110"/>
      <c r="T57" s="103"/>
      <c r="U57" s="110"/>
      <c r="V57" s="87"/>
      <c r="W57" s="87"/>
      <c r="X57" s="84"/>
      <c r="Y57" s="84"/>
      <c r="Z57" s="84"/>
      <c r="AA57" s="84"/>
      <c r="AB57" s="92"/>
      <c r="AC57" s="92"/>
      <c r="AD57" s="92"/>
      <c r="AE57" s="84"/>
      <c r="AF57" s="84"/>
      <c r="AG57" s="84"/>
      <c r="AH57" s="84"/>
      <c r="AI57" s="84"/>
      <c r="AJ57" s="84"/>
      <c r="AK57" s="84"/>
      <c r="AL57" s="116">
        <v>8</v>
      </c>
      <c r="AM57" s="10"/>
      <c r="AN57" s="116"/>
      <c r="AO57" s="116"/>
      <c r="AP57" s="116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0</v>
      </c>
      <c r="AQ57" s="116">
        <f>COUNTIFS(Jadwal!$D$7:$D$503,AM57,Jadwal!$E$7:$E$503,"P",Jadwal!$K$7:$K$503,$AP$48)+COUNTIFS(Jadwal!$N$7:$N$503,AM57,Jadwal!$O$7:$O$503,"P",Jadwal!$U$7:$U$503,$AP$48)+COUNTIFS(Jadwal!$X$7:$X$503,AM57,Jadwal!$Y$7:$Y$503,"P",Jadwal!$AE$7:$AE$503,$AP$48)+COUNTIFS(Jadwal!$AH$7:$AH$503,AM57,Jadwal!$AI$7:$AI$503,"P",Jadwal!$AO$7:$AO$503,$AP$48)+COUNTIFS(Jadwal!$AR$7:$AR$503,AM57,Jadwal!$AS$7:$AS$503,"P",Jadwal!$AY$7:$AY$503,$AP$48)</f>
        <v>0</v>
      </c>
      <c r="AR57" s="116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0</v>
      </c>
      <c r="AS57" s="116">
        <f>COUNTIFS(Jadwal!$D$7:$D$503,AM57,Jadwal!$E$7:$E$503,"P",Jadwal!$K$7:$K$503,$AR$48)+COUNTIFS(Jadwal!$N$7:$N$503,AM57,Jadwal!$O$7:$O$503,"P",Jadwal!$U$7:$U$503,$AR$48)+COUNTIFS(Jadwal!$X$7:$X$503,AM57,Jadwal!$Y$7:$Y$503,"P",Jadwal!$AE$7:$AE$503,$AR$48)+COUNTIFS(Jadwal!$AH$7:$AH$503,AM57,Jadwal!$AI$7:$AI$503,"P",Jadwal!$AO$7:$AO$503,$AR$48)+COUNTIFS(Jadwal!$AR$7:$AR$503,AM57,Jadwal!$AS$7:$AS$503,"P",Jadwal!$AY$7:$AY$503,$AR$48)</f>
        <v>0</v>
      </c>
      <c r="AT57" s="84"/>
      <c r="AU57" s="84"/>
      <c r="AV57" s="84"/>
      <c r="AW57" s="84"/>
      <c r="AX57" s="84"/>
      <c r="AY57" s="84"/>
      <c r="AZ57" s="84"/>
      <c r="BA57" s="84"/>
      <c r="BB57" s="84"/>
      <c r="BC57" s="84"/>
    </row>
    <row r="58" spans="1:55" ht="12.75" customHeight="1">
      <c r="A58" s="103"/>
      <c r="B58" s="103"/>
      <c r="C58" s="103"/>
      <c r="D58" s="94"/>
      <c r="E58" s="103"/>
      <c r="F58" s="103"/>
      <c r="G58" s="111"/>
      <c r="H58" s="111"/>
      <c r="I58" s="103"/>
      <c r="J58" s="111"/>
      <c r="K58" s="103"/>
      <c r="L58" s="111"/>
      <c r="M58" s="111"/>
      <c r="N58" s="111"/>
      <c r="O58" s="103"/>
      <c r="P58" s="103"/>
      <c r="Q58" s="110"/>
      <c r="R58" s="110"/>
      <c r="S58" s="110"/>
      <c r="T58" s="103"/>
      <c r="U58" s="110"/>
      <c r="V58" s="87"/>
      <c r="W58" s="87"/>
      <c r="X58" s="84"/>
      <c r="Y58" s="84"/>
      <c r="Z58" s="84"/>
      <c r="AA58" s="84"/>
      <c r="AB58" s="92"/>
      <c r="AC58" s="92"/>
      <c r="AD58" s="92"/>
      <c r="AE58" s="84"/>
      <c r="AF58" s="84"/>
      <c r="AG58" s="84"/>
      <c r="AH58" s="84"/>
      <c r="AI58" s="84"/>
      <c r="AJ58" s="84"/>
      <c r="AK58" s="84"/>
      <c r="AL58" s="116">
        <v>9</v>
      </c>
      <c r="AM58" s="10"/>
      <c r="AN58" s="116"/>
      <c r="AO58" s="116"/>
      <c r="AP58" s="116">
        <f>COUNTIFS(Jadwal!$D$7:$D$503,AM58,Jadwal!$E$7:$E$503,"T",Jadwal!$K$7:$K$503,$AP$48)+COUNTIFS(Jadwal!$N$7:$N$503,AM58,Jadwal!$O$7:$O$503,"T",Jadwal!$U$7:$U$503,$AP$48)+COUNTIFS(Jadwal!$X$7:$X$503,AM58,Jadwal!$Y$7:$Y$503,"T",Jadwal!$AE$7:$AE$503,$AP$48)+COUNTIFS(Jadwal!$AH$7:$AH$503,AM58,Jadwal!$AI$7:$AI$503,"T",Jadwal!$AO$7:$AO$503,$AP$48)+COUNTIFS(Jadwal!$AR$7:$AR$503,AM58,Jadwal!$AS$7:$AS$503,"T",Jadwal!$AY$7:$AY$503,$AP$48)</f>
        <v>0</v>
      </c>
      <c r="AQ58" s="116">
        <f>COUNTIFS(Jadwal!$D$7:$D$503,AM58,Jadwal!$E$7:$E$503,"P",Jadwal!$K$7:$K$503,$AP$48)+COUNTIFS(Jadwal!$N$7:$N$503,AM58,Jadwal!$O$7:$O$503,"P",Jadwal!$U$7:$U$503,$AP$48)+COUNTIFS(Jadwal!$X$7:$X$503,AM58,Jadwal!$Y$7:$Y$503,"P",Jadwal!$AE$7:$AE$503,$AP$48)+COUNTIFS(Jadwal!$AH$7:$AH$503,AM58,Jadwal!$AI$7:$AI$503,"P",Jadwal!$AO$7:$AO$503,$AP$48)+COUNTIFS(Jadwal!$AR$7:$AR$503,AM58,Jadwal!$AS$7:$AS$503,"P",Jadwal!$AY$7:$AY$503,$AP$48)</f>
        <v>0</v>
      </c>
      <c r="AR58" s="116">
        <f>COUNTIFS(Jadwal!$D$7:$D$503,AM58,Jadwal!$E$7:$E$503,"T",Jadwal!$K$7:$K$503,$AR$48)+COUNTIFS(Jadwal!$N$7:$N$503,AM58,Jadwal!$O$7:$O$503,"T",Jadwal!$U$7:$U$503,$AR$48)+COUNTIFS(Jadwal!$X$7:$X$503,AM58,Jadwal!$Y$7:$Y$503,"T",Jadwal!$AE$7:$AE$503,$AR$48)+COUNTIFS(Jadwal!$AH$7:$AH$503,AM58,Jadwal!$AI$7:$AI$503,"T",Jadwal!$AO$7:$AO$503,$AR$48)+COUNTIFS(Jadwal!$AR$7:$AR$503,AM58,Jadwal!$AS$7:$AS$503,"T",Jadwal!$AY$7:$AY$503,$AR$48)</f>
        <v>0</v>
      </c>
      <c r="AS58" s="116">
        <f>COUNTIFS(Jadwal!$D$7:$D$503,AM58,Jadwal!$E$7:$E$503,"P",Jadwal!$K$7:$K$503,$AR$48)+COUNTIFS(Jadwal!$N$7:$N$503,AM58,Jadwal!$O$7:$O$503,"P",Jadwal!$U$7:$U$503,$AR$48)+COUNTIFS(Jadwal!$X$7:$X$503,AM58,Jadwal!$Y$7:$Y$503,"P",Jadwal!$AE$7:$AE$503,$AR$48)+COUNTIFS(Jadwal!$AH$7:$AH$503,AM58,Jadwal!$AI$7:$AI$503,"P",Jadwal!$AO$7:$AO$503,$AR$48)+COUNTIFS(Jadwal!$AR$7:$AR$503,AM58,Jadwal!$AS$7:$AS$503,"P",Jadwal!$AY$7:$AY$503,$AR$48)</f>
        <v>0</v>
      </c>
      <c r="AT58" s="84"/>
      <c r="AU58" s="84"/>
      <c r="AV58" s="84"/>
      <c r="AW58" s="84"/>
      <c r="AX58" s="84"/>
      <c r="AY58" s="84"/>
      <c r="AZ58" s="84"/>
      <c r="BA58" s="84"/>
      <c r="BB58" s="84"/>
      <c r="BC58" s="84"/>
    </row>
    <row r="59" spans="1:55" ht="12.75" customHeight="1">
      <c r="A59" s="84"/>
      <c r="B59" s="84"/>
      <c r="C59" s="84"/>
      <c r="D59" s="85"/>
      <c r="E59" s="84"/>
      <c r="F59" s="84"/>
      <c r="G59" s="86"/>
      <c r="H59" s="86"/>
      <c r="I59" s="84"/>
      <c r="J59" s="86"/>
      <c r="K59" s="84"/>
      <c r="L59" s="86"/>
      <c r="M59" s="86"/>
      <c r="N59" s="86"/>
      <c r="O59" s="84"/>
      <c r="P59" s="84"/>
      <c r="Q59" s="87"/>
      <c r="R59" s="90"/>
      <c r="S59" s="90"/>
      <c r="T59" s="274"/>
      <c r="U59" s="90"/>
      <c r="V59" s="87"/>
      <c r="W59" s="87"/>
      <c r="X59" s="84"/>
      <c r="Y59" s="84"/>
      <c r="Z59" s="84"/>
      <c r="AA59" s="84"/>
      <c r="AB59" s="92"/>
      <c r="AC59" s="92"/>
      <c r="AD59" s="92"/>
      <c r="AE59" s="84"/>
      <c r="AF59" s="84"/>
      <c r="AG59" s="84"/>
      <c r="AH59" s="84"/>
      <c r="AI59" s="84"/>
      <c r="AJ59" s="84"/>
      <c r="AK59" s="84"/>
      <c r="AL59" s="116">
        <v>10</v>
      </c>
      <c r="AM59" s="13"/>
      <c r="AN59" s="116"/>
      <c r="AO59" s="116"/>
      <c r="AP59" s="116">
        <f>COUNTIFS(Jadwal!$D$7:$D$503,AM59,Jadwal!$E$7:$E$503,"T",Jadwal!$K$7:$K$503,$AP$48)+COUNTIFS(Jadwal!$N$7:$N$503,AM59,Jadwal!$O$7:$O$503,"T",Jadwal!$U$7:$U$503,$AP$48)+COUNTIFS(Jadwal!$X$7:$X$503,AM59,Jadwal!$Y$7:$Y$503,"T",Jadwal!$AE$7:$AE$503,$AP$48)+COUNTIFS(Jadwal!$AH$7:$AH$503,AM59,Jadwal!$AI$7:$AI$503,"T",Jadwal!$AO$7:$AO$503,$AP$48)+COUNTIFS(Jadwal!$AR$7:$AR$503,AM59,Jadwal!$AS$7:$AS$503,"T",Jadwal!$AY$7:$AY$503,$AP$48)</f>
        <v>0</v>
      </c>
      <c r="AQ59" s="116">
        <f>COUNTIFS(Jadwal!$D$7:$D$503,AM59,Jadwal!$E$7:$E$503,"P",Jadwal!$K$7:$K$503,$AP$48)+COUNTIFS(Jadwal!$N$7:$N$503,AM59,Jadwal!$O$7:$O$503,"P",Jadwal!$U$7:$U$503,$AP$48)+COUNTIFS(Jadwal!$X$7:$X$503,AM59,Jadwal!$Y$7:$Y$503,"P",Jadwal!$AE$7:$AE$503,$AP$48)+COUNTIFS(Jadwal!$AH$7:$AH$503,AM59,Jadwal!$AI$7:$AI$503,"P",Jadwal!$AO$7:$AO$503,$AP$48)+COUNTIFS(Jadwal!$AR$7:$AR$503,AM59,Jadwal!$AS$7:$AS$503,"P",Jadwal!$AY$7:$AY$503,$AP$48)</f>
        <v>0</v>
      </c>
      <c r="AR59" s="116">
        <f>COUNTIFS(Jadwal!$D$7:$D$503,AM59,Jadwal!$E$7:$E$503,"T",Jadwal!$K$7:$K$503,$AR$48)+COUNTIFS(Jadwal!$N$7:$N$503,AM59,Jadwal!$O$7:$O$503,"T",Jadwal!$U$7:$U$503,$AR$48)+COUNTIFS(Jadwal!$X$7:$X$503,AM59,Jadwal!$Y$7:$Y$503,"T",Jadwal!$AE$7:$AE$503,$AR$48)+COUNTIFS(Jadwal!$AH$7:$AH$503,AM59,Jadwal!$AI$7:$AI$503,"T",Jadwal!$AO$7:$AO$503,$AR$48)+COUNTIFS(Jadwal!$AR$7:$AR$503,AM59,Jadwal!$AS$7:$AS$503,"T",Jadwal!$AY$7:$AY$503,$AR$48)</f>
        <v>0</v>
      </c>
      <c r="AS59" s="116">
        <f>COUNTIFS(Jadwal!$D$7:$D$503,AM59,Jadwal!$E$7:$E$503,"P",Jadwal!$K$7:$K$503,$AR$48)+COUNTIFS(Jadwal!$N$7:$N$503,AM59,Jadwal!$O$7:$O$503,"P",Jadwal!$U$7:$U$503,$AR$48)+COUNTIFS(Jadwal!$X$7:$X$503,AM59,Jadwal!$Y$7:$Y$503,"P",Jadwal!$AE$7:$AE$503,$AR$48)+COUNTIFS(Jadwal!$AH$7:$AH$503,AM59,Jadwal!$AI$7:$AI$503,"P",Jadwal!$AO$7:$AO$503,$AR$48)+COUNTIFS(Jadwal!$AR$7:$AR$503,AM59,Jadwal!$AS$7:$AS$503,"P",Jadwal!$AY$7:$AY$503,$AR$48)</f>
        <v>0</v>
      </c>
      <c r="AT59" s="84"/>
      <c r="AU59" s="84"/>
      <c r="AV59" s="84"/>
      <c r="AW59" s="84"/>
      <c r="AX59" s="84"/>
      <c r="AY59" s="84"/>
      <c r="AZ59" s="84"/>
      <c r="BA59" s="84"/>
      <c r="BB59" s="84"/>
      <c r="BC59" s="84"/>
    </row>
    <row r="60" spans="1:55" ht="12.75" customHeight="1">
      <c r="A60" s="84"/>
      <c r="B60" s="84"/>
      <c r="C60" s="84"/>
      <c r="D60" s="85"/>
      <c r="E60" s="84"/>
      <c r="F60" s="84"/>
      <c r="G60" s="86"/>
      <c r="H60" s="86"/>
      <c r="I60" s="84"/>
      <c r="J60" s="86"/>
      <c r="K60" s="84"/>
      <c r="L60" s="86"/>
      <c r="M60" s="86"/>
      <c r="N60" s="86"/>
      <c r="O60" s="84"/>
      <c r="P60" s="84"/>
      <c r="Q60" s="87"/>
      <c r="R60" s="90"/>
      <c r="S60" s="90"/>
      <c r="T60" s="274"/>
      <c r="U60" s="90"/>
      <c r="V60" s="87"/>
      <c r="W60" s="87"/>
      <c r="X60" s="84"/>
      <c r="Y60" s="84"/>
      <c r="Z60" s="84"/>
      <c r="AA60" s="84"/>
      <c r="AB60" s="92"/>
      <c r="AC60" s="92"/>
      <c r="AD60" s="92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116">
        <f>COUNTIFS(Jadwal!$D$7:$D$503,AM60,Jadwal!$E$7:$E$503,"T",Jadwal!$K$7:$K$503,$AP$48)+COUNTIFS(Jadwal!$N$7:$N$503,AM60,Jadwal!$O$7:$O$503,"T",Jadwal!$U$7:$U$503,$AP$48)+COUNTIFS(Jadwal!$X$7:$X$503,AM60,Jadwal!$Y$7:$Y$503,"T",Jadwal!$AE$7:$AE$503,$AP$48)+COUNTIFS(Jadwal!$AH$7:$AH$503,AM60,Jadwal!$AI$7:$AI$503,"T",Jadwal!$AO$7:$AO$503,$AP$48)+COUNTIFS(Jadwal!$AR$7:$AR$503,AM60,Jadwal!$AS$7:$AS$503,"T",Jadwal!$AY$7:$AY$503,$AP$48)</f>
        <v>0</v>
      </c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</row>
    <row r="61" spans="1:5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L48:AL49"/>
    <mergeCell ref="AM48:AM49"/>
    <mergeCell ref="AO48:AO49"/>
    <mergeCell ref="AN48:AN49"/>
    <mergeCell ref="AM34:AM35"/>
    <mergeCell ref="AL5:AM5"/>
    <mergeCell ref="AR6:AS6"/>
    <mergeCell ref="AN34:AN35"/>
    <mergeCell ref="AO34:AO35"/>
    <mergeCell ref="AL34:AL35"/>
    <mergeCell ref="AO20:AO21"/>
    <mergeCell ref="AN20:AN21"/>
    <mergeCell ref="AM20:AM21"/>
    <mergeCell ref="AL20:AL21"/>
    <mergeCell ref="AM6:AM7"/>
    <mergeCell ref="AL6:AL7"/>
  </mergeCells>
  <conditionalFormatting sqref="B20:C23 D20:D21 E20:I29 V20:AI29 AJ20:AJ23 J21:K29 M21:S29 T21:U24 AM22:AM27 D23 B25:D29 T26:U29 L29 AJ29 J35:J37 K35:K41 M35:AE41 J39 J41 C43:D44 J43:J44 E44:I44 K44 M44:T44 AM45">
    <cfRule type="cellIs" dxfId="165" priority="1" operator="equal">
      <formula>"RIS"</formula>
    </cfRule>
  </conditionalFormatting>
  <conditionalFormatting sqref="B20:C23 D20:D21 E20:I29 V20:AI29 AJ20:AJ23 J21:K29 M21:S29 T21:U24 AM22:AM27 D23 B25:D29 T26:U29 L29 AJ29 J35:J37 K35:K41 M35:AE41 J39 J41 C43:D44 J43:J44 E44:I44 K44 M44:T44 AM45">
    <cfRule type="cellIs" dxfId="164" priority="2" operator="equal">
      <formula>"PDN"</formula>
    </cfRule>
  </conditionalFormatting>
  <conditionalFormatting sqref="B20:C23 D20:D21 E20:I29 V20:AI29 AJ20:AJ23 J21:K29 M21:S29 T21:U24 AM22:AM27 D23 B25:D29 T26:U29 L29 AJ29 J35:J37 K35:K41 M35:AE41 J39 J41 C43:D44 J43:J44 E44:I44 K44 M44:T44 AM45">
    <cfRule type="cellIs" dxfId="163" priority="3" operator="equal">
      <formula>"art"</formula>
    </cfRule>
  </conditionalFormatting>
  <conditionalFormatting sqref="B34:I34">
    <cfRule type="cellIs" dxfId="162" priority="4" operator="equal">
      <formula>"RIS"</formula>
    </cfRule>
  </conditionalFormatting>
  <conditionalFormatting sqref="B34:I34">
    <cfRule type="cellIs" dxfId="161" priority="5" operator="equal">
      <formula>"PDN"</formula>
    </cfRule>
  </conditionalFormatting>
  <conditionalFormatting sqref="B34:I34">
    <cfRule type="cellIs" dxfId="160" priority="6" operator="equal">
      <formula>"art"</formula>
    </cfRule>
  </conditionalFormatting>
  <conditionalFormatting sqref="B24:D24 AJ24 AM25 C27:I27 AM27 B35:I37 AJ35:AJ37 AM36:AM40 B39:B40 C39:D39 E39:I40 AJ39:AJ40 C43:D43">
    <cfRule type="cellIs" dxfId="159" priority="7" operator="equal">
      <formula>"RIS"</formula>
    </cfRule>
  </conditionalFormatting>
  <conditionalFormatting sqref="B24:D24 AJ24 AM25 C27:I27 AM27 B35:I37 AJ35:AJ37 AM36:AM40 B39:B40 C39:D39 E39:I40 AJ39:AJ40 C43:D43">
    <cfRule type="cellIs" dxfId="158" priority="8" operator="equal">
      <formula>"PDN"</formula>
    </cfRule>
  </conditionalFormatting>
  <conditionalFormatting sqref="B24:D24 AJ24 AM25 C27:I27 AM27 B35:I37 AJ35:AJ37 AM36:AM40 B39:B40 C39:D39 E39:I40 AJ39:AJ40 C43:D43">
    <cfRule type="cellIs" dxfId="157" priority="9" operator="equal">
      <formula>"art"</formula>
    </cfRule>
  </conditionalFormatting>
  <conditionalFormatting sqref="B48:I48">
    <cfRule type="cellIs" dxfId="156" priority="10" operator="equal">
      <formula>"RIS"</formula>
    </cfRule>
  </conditionalFormatting>
  <conditionalFormatting sqref="B48:I48">
    <cfRule type="cellIs" dxfId="155" priority="11" operator="equal">
      <formula>"PDN"</formula>
    </cfRule>
  </conditionalFormatting>
  <conditionalFormatting sqref="B48:I48">
    <cfRule type="cellIs" dxfId="154" priority="12" operator="equal">
      <formula>"art"</formula>
    </cfRule>
  </conditionalFormatting>
  <conditionalFormatting sqref="B49:U55">
    <cfRule type="cellIs" dxfId="153" priority="13" operator="equal">
      <formula>"RIS"</formula>
    </cfRule>
  </conditionalFormatting>
  <conditionalFormatting sqref="B49:U55">
    <cfRule type="cellIs" dxfId="152" priority="14" operator="equal">
      <formula>"PDN"</formula>
    </cfRule>
  </conditionalFormatting>
  <conditionalFormatting sqref="B49:U55">
    <cfRule type="cellIs" dxfId="151" priority="15" operator="equal">
      <formula>"art"</formula>
    </cfRule>
  </conditionalFormatting>
  <conditionalFormatting sqref="AM27 AM36:AM40">
    <cfRule type="cellIs" dxfId="150" priority="16" operator="equal">
      <formula>"RIS"</formula>
    </cfRule>
  </conditionalFormatting>
  <conditionalFormatting sqref="AM27 AM36:AM40">
    <cfRule type="cellIs" dxfId="149" priority="17" operator="equal">
      <formula>"PDN"</formula>
    </cfRule>
  </conditionalFormatting>
  <conditionalFormatting sqref="AM27 AM36:AM40">
    <cfRule type="cellIs" dxfId="148" priority="18" operator="equal">
      <formula>"art"</formula>
    </cfRule>
  </conditionalFormatting>
  <conditionalFormatting sqref="AM22:AM29 AM45">
    <cfRule type="cellIs" dxfId="147" priority="19" operator="equal">
      <formula>"RIS"</formula>
    </cfRule>
  </conditionalFormatting>
  <conditionalFormatting sqref="AM22:AM29 AM45">
    <cfRule type="cellIs" dxfId="146" priority="20" operator="equal">
      <formula>"PDN"</formula>
    </cfRule>
  </conditionalFormatting>
  <conditionalFormatting sqref="AM22:AM29 AM45">
    <cfRule type="cellIs" dxfId="145" priority="21" operator="equal">
      <formula>"art"</formula>
    </cfRule>
  </conditionalFormatting>
  <conditionalFormatting sqref="T25:U25">
    <cfRule type="cellIs" dxfId="144" priority="22" operator="equal">
      <formula>"RIS"</formula>
    </cfRule>
  </conditionalFormatting>
  <conditionalFormatting sqref="T25:U25">
    <cfRule type="cellIs" dxfId="143" priority="23" operator="equal">
      <formula>"PDN"</formula>
    </cfRule>
  </conditionalFormatting>
  <conditionalFormatting sqref="T25:U25">
    <cfRule type="cellIs" dxfId="142" priority="24" operator="equal">
      <formula>"art"</formula>
    </cfRule>
  </conditionalFormatting>
  <conditionalFormatting sqref="AJ21:AJ27">
    <cfRule type="cellIs" dxfId="141" priority="25" operator="equal">
      <formula>"RIS"</formula>
    </cfRule>
  </conditionalFormatting>
  <conditionalFormatting sqref="AJ21:AJ27">
    <cfRule type="cellIs" dxfId="140" priority="26" operator="equal">
      <formula>"PDN"</formula>
    </cfRule>
  </conditionalFormatting>
  <conditionalFormatting sqref="AJ21:AJ27">
    <cfRule type="cellIs" dxfId="139" priority="27" operator="equal">
      <formula>"art"</formula>
    </cfRule>
  </conditionalFormatting>
  <conditionalFormatting sqref="AJ35:AJ41">
    <cfRule type="cellIs" dxfId="138" priority="28" operator="equal">
      <formula>"RIS"</formula>
    </cfRule>
  </conditionalFormatting>
  <conditionalFormatting sqref="AJ35:AJ41">
    <cfRule type="cellIs" dxfId="137" priority="29" operator="equal">
      <formula>"PDN"</formula>
    </cfRule>
  </conditionalFormatting>
  <conditionalFormatting sqref="AJ35:AJ41">
    <cfRule type="cellIs" dxfId="136" priority="30" operator="equal">
      <formula>"art"</formula>
    </cfRule>
  </conditionalFormatting>
  <conditionalFormatting sqref="M15:AI15 C15:K15">
    <cfRule type="cellIs" dxfId="135" priority="31" operator="equal">
      <formula>"RIS"</formula>
    </cfRule>
  </conditionalFormatting>
  <conditionalFormatting sqref="M15:AI15 C15:K15">
    <cfRule type="cellIs" dxfId="134" priority="32" operator="equal">
      <formula>"PDN"</formula>
    </cfRule>
  </conditionalFormatting>
  <conditionalFormatting sqref="M15:AI15 C15:K15">
    <cfRule type="cellIs" dxfId="133" priority="33" operator="equal">
      <formula>"art"</formula>
    </cfRule>
  </conditionalFormatting>
  <conditionalFormatting sqref="AJ15">
    <cfRule type="cellIs" dxfId="132" priority="34" operator="equal">
      <formula>"RIS"</formula>
    </cfRule>
  </conditionalFormatting>
  <conditionalFormatting sqref="AJ15">
    <cfRule type="cellIs" dxfId="131" priority="35" operator="equal">
      <formula>"PDN"</formula>
    </cfRule>
  </conditionalFormatting>
  <conditionalFormatting sqref="AJ15">
    <cfRule type="cellIs" dxfId="130" priority="36" operator="equal">
      <formula>"art"</formula>
    </cfRule>
  </conditionalFormatting>
  <conditionalFormatting sqref="J41:J43 C42:D43 E43:I43 K43 M43:S43 V43:AI43">
    <cfRule type="cellIs" dxfId="129" priority="37" operator="equal">
      <formula>"RIS"</formula>
    </cfRule>
  </conditionalFormatting>
  <conditionalFormatting sqref="J41:J43 C42:D43 E43:I43 K43 M43:S43 V43:AI43">
    <cfRule type="cellIs" dxfId="128" priority="38" operator="equal">
      <formula>"PDN"</formula>
    </cfRule>
  </conditionalFormatting>
  <conditionalFormatting sqref="J41:J43 C42:D43 E43:I43 K43 M43:S43 V43:AI43">
    <cfRule type="cellIs" dxfId="127" priority="39" operator="equal">
      <formula>"art"</formula>
    </cfRule>
  </conditionalFormatting>
  <conditionalFormatting sqref="T43:U43">
    <cfRule type="cellIs" dxfId="126" priority="40" operator="equal">
      <formula>"RIS"</formula>
    </cfRule>
  </conditionalFormatting>
  <conditionalFormatting sqref="T43:U43">
    <cfRule type="cellIs" dxfId="125" priority="41" operator="equal">
      <formula>"PDN"</formula>
    </cfRule>
  </conditionalFormatting>
  <conditionalFormatting sqref="T43:U43">
    <cfRule type="cellIs" dxfId="124" priority="42" operator="equal">
      <formula>"art"</formula>
    </cfRule>
  </conditionalFormatting>
  <conditionalFormatting sqref="AJ43">
    <cfRule type="cellIs" dxfId="123" priority="43" operator="equal">
      <formula>"RIS"</formula>
    </cfRule>
  </conditionalFormatting>
  <conditionalFormatting sqref="AJ43">
    <cfRule type="cellIs" dxfId="122" priority="44" operator="equal">
      <formula>"PDN"</formula>
    </cfRule>
  </conditionalFormatting>
  <conditionalFormatting sqref="AJ43">
    <cfRule type="cellIs" dxfId="121" priority="45" operator="equal">
      <formula>"art"</formula>
    </cfRule>
  </conditionalFormatting>
  <conditionalFormatting sqref="AM44">
    <cfRule type="cellIs" dxfId="120" priority="46" operator="equal">
      <formula>"RIS"</formula>
    </cfRule>
  </conditionalFormatting>
  <conditionalFormatting sqref="AM44">
    <cfRule type="cellIs" dxfId="119" priority="47" operator="equal">
      <formula>"PDN"</formula>
    </cfRule>
  </conditionalFormatting>
  <conditionalFormatting sqref="AM44">
    <cfRule type="cellIs" dxfId="118" priority="48" operator="equal">
      <formula>"art"</formula>
    </cfRule>
  </conditionalFormatting>
  <conditionalFormatting sqref="AM44">
    <cfRule type="cellIs" dxfId="117" priority="49" operator="equal">
      <formula>"RIS"</formula>
    </cfRule>
  </conditionalFormatting>
  <conditionalFormatting sqref="AM44">
    <cfRule type="cellIs" dxfId="116" priority="50" operator="equal">
      <formula>"PDN"</formula>
    </cfRule>
  </conditionalFormatting>
  <conditionalFormatting sqref="AM44">
    <cfRule type="cellIs" dxfId="115" priority="51" operator="equal">
      <formula>"art"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8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17.28515625" customWidth="1"/>
    <col min="3" max="3" width="36.7109375" customWidth="1"/>
    <col min="4" max="4" width="16.5703125" customWidth="1"/>
    <col min="5" max="9" width="14" hidden="1" customWidth="1"/>
    <col min="10" max="10" width="6.7109375" customWidth="1"/>
    <col min="11" max="11" width="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17.28515625" customWidth="1"/>
    <col min="37" max="37" width="11.42578125" customWidth="1"/>
    <col min="38" max="38" width="3.42578125" customWidth="1"/>
    <col min="39" max="39" width="12.85546875" customWidth="1"/>
    <col min="40" max="40" width="4.85546875" customWidth="1"/>
    <col min="41" max="41" width="13.285156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46" width="5" customWidth="1"/>
    <col min="47" max="47" width="4.85546875" customWidth="1"/>
    <col min="48" max="57" width="9.140625" customWidth="1"/>
  </cols>
  <sheetData>
    <row r="1" spans="1:57" ht="12.75" customHeight="1">
      <c r="A1" s="84"/>
      <c r="B1" s="84"/>
      <c r="C1" s="84"/>
      <c r="D1" s="85"/>
      <c r="E1" s="84"/>
      <c r="F1" s="84"/>
      <c r="G1" s="86"/>
      <c r="H1" s="86"/>
      <c r="I1" s="84"/>
      <c r="J1" s="86"/>
      <c r="K1" s="84"/>
      <c r="L1" s="86"/>
      <c r="M1" s="86"/>
      <c r="N1" s="86"/>
      <c r="O1" s="86"/>
      <c r="P1" s="86"/>
      <c r="Q1" s="86"/>
      <c r="R1" s="86"/>
      <c r="S1" s="86"/>
      <c r="T1" s="85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ht="12.75" customHeight="1">
      <c r="A2" s="84"/>
      <c r="B2" s="84"/>
      <c r="C2" s="84"/>
      <c r="D2" s="85"/>
      <c r="E2" s="84"/>
      <c r="F2" s="84"/>
      <c r="G2" s="86"/>
      <c r="H2" s="86"/>
      <c r="I2" s="84"/>
      <c r="J2" s="86"/>
      <c r="K2" s="84"/>
      <c r="L2" s="86"/>
      <c r="M2" s="86"/>
      <c r="N2" s="86"/>
      <c r="O2" s="86"/>
      <c r="P2" s="86"/>
      <c r="Q2" s="86"/>
      <c r="R2" s="86"/>
      <c r="S2" s="86"/>
      <c r="T2" s="85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</row>
    <row r="3" spans="1:57" ht="12.75" customHeight="1">
      <c r="A3" s="84"/>
      <c r="B3" s="84"/>
      <c r="C3" s="84"/>
      <c r="D3" s="85"/>
      <c r="E3" s="84"/>
      <c r="F3" s="84"/>
      <c r="G3" s="86"/>
      <c r="H3" s="86"/>
      <c r="I3" s="84"/>
      <c r="J3" s="86"/>
      <c r="K3" s="84"/>
      <c r="L3" s="86"/>
      <c r="M3" s="86"/>
      <c r="N3" s="86"/>
      <c r="O3" s="86"/>
      <c r="P3" s="86"/>
      <c r="Q3" s="86"/>
      <c r="R3" s="86"/>
      <c r="S3" s="86"/>
      <c r="T3" s="85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</row>
    <row r="4" spans="1:57" ht="12.75" customHeight="1">
      <c r="A4" s="84"/>
      <c r="B4" s="84"/>
      <c r="C4" s="84"/>
      <c r="D4" s="85"/>
      <c r="E4" s="84"/>
      <c r="F4" s="84"/>
      <c r="G4" s="86"/>
      <c r="H4" s="86"/>
      <c r="I4" s="84"/>
      <c r="J4" s="86"/>
      <c r="K4" s="84"/>
      <c r="L4" s="86"/>
      <c r="M4" s="86"/>
      <c r="N4" s="86"/>
      <c r="O4" s="86"/>
      <c r="P4" s="86"/>
      <c r="Q4" s="86"/>
      <c r="R4" s="86"/>
      <c r="S4" s="86"/>
      <c r="T4" s="85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</row>
    <row r="5" spans="1:57" ht="12.75" customHeight="1">
      <c r="A5" s="88" t="s">
        <v>165</v>
      </c>
      <c r="B5" s="89"/>
      <c r="C5" s="84"/>
      <c r="D5" s="85"/>
      <c r="E5" s="84"/>
      <c r="F5" s="84"/>
      <c r="G5" s="86"/>
      <c r="H5" s="86"/>
      <c r="I5" s="84"/>
      <c r="J5" s="86"/>
      <c r="K5" s="84"/>
      <c r="L5" s="86"/>
      <c r="M5" s="86"/>
      <c r="N5" s="86"/>
      <c r="O5" s="84"/>
      <c r="P5" s="84"/>
      <c r="Q5" s="87"/>
      <c r="R5" s="90"/>
      <c r="S5" s="90"/>
      <c r="T5" s="87"/>
      <c r="U5" s="87"/>
      <c r="V5" s="87"/>
      <c r="W5" s="87"/>
      <c r="X5" s="84"/>
      <c r="Y5" s="86"/>
      <c r="Z5" s="86"/>
      <c r="AA5" s="86"/>
      <c r="AB5" s="91"/>
      <c r="AC5" s="91"/>
      <c r="AD5" s="92"/>
      <c r="AE5" s="84"/>
      <c r="AF5" s="84"/>
      <c r="AG5" s="84"/>
      <c r="AH5" s="84"/>
      <c r="AI5" s="84"/>
      <c r="AJ5" s="84"/>
      <c r="AK5" s="84"/>
      <c r="AL5" s="703" t="s">
        <v>167</v>
      </c>
      <c r="AM5" s="704"/>
      <c r="AN5" s="93"/>
      <c r="AO5" s="93"/>
      <c r="AP5" s="93"/>
      <c r="AQ5" s="93"/>
      <c r="AR5" s="93"/>
      <c r="AS5" s="93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</row>
    <row r="6" spans="1:57" ht="25.5" customHeight="1">
      <c r="A6" s="94" t="s">
        <v>168</v>
      </c>
      <c r="B6" s="95" t="s">
        <v>17</v>
      </c>
      <c r="C6" s="94" t="s">
        <v>169</v>
      </c>
      <c r="D6" s="96" t="s">
        <v>170</v>
      </c>
      <c r="E6" s="97" t="s">
        <v>171</v>
      </c>
      <c r="F6" s="94" t="s">
        <v>172</v>
      </c>
      <c r="G6" s="95" t="s">
        <v>173</v>
      </c>
      <c r="H6" s="98" t="s">
        <v>174</v>
      </c>
      <c r="I6" s="95" t="s">
        <v>175</v>
      </c>
      <c r="J6" s="95" t="s">
        <v>19</v>
      </c>
      <c r="K6" s="95" t="s">
        <v>20</v>
      </c>
      <c r="L6" s="95" t="s">
        <v>21</v>
      </c>
      <c r="M6" s="95" t="s">
        <v>176</v>
      </c>
      <c r="N6" s="95" t="s">
        <v>177</v>
      </c>
      <c r="O6" s="95" t="s">
        <v>178</v>
      </c>
      <c r="P6" s="95" t="s">
        <v>179</v>
      </c>
      <c r="Q6" s="95" t="s">
        <v>180</v>
      </c>
      <c r="R6" s="94" t="s">
        <v>181</v>
      </c>
      <c r="S6" s="94"/>
      <c r="T6" s="94" t="s">
        <v>0</v>
      </c>
      <c r="U6" s="94" t="s">
        <v>3</v>
      </c>
      <c r="V6" s="94" t="s">
        <v>182</v>
      </c>
      <c r="W6" s="94" t="s">
        <v>183</v>
      </c>
      <c r="X6" s="94" t="s">
        <v>184</v>
      </c>
      <c r="Y6" s="94" t="s">
        <v>185</v>
      </c>
      <c r="Z6" s="95" t="s">
        <v>186</v>
      </c>
      <c r="AA6" s="95" t="s">
        <v>187</v>
      </c>
      <c r="AB6" s="99" t="s">
        <v>188</v>
      </c>
      <c r="AC6" s="99" t="s">
        <v>189</v>
      </c>
      <c r="AD6" s="99" t="s">
        <v>190</v>
      </c>
      <c r="AE6" s="84" t="s">
        <v>191</v>
      </c>
      <c r="AF6" s="84" t="s">
        <v>192</v>
      </c>
      <c r="AG6" s="84" t="s">
        <v>193</v>
      </c>
      <c r="AH6" s="84" t="s">
        <v>194</v>
      </c>
      <c r="AI6" s="84" t="s">
        <v>195</v>
      </c>
      <c r="AJ6" s="84"/>
      <c r="AK6" s="84"/>
      <c r="AL6" s="701" t="s">
        <v>168</v>
      </c>
      <c r="AM6" s="701" t="s">
        <v>18</v>
      </c>
      <c r="AN6" s="100"/>
      <c r="AO6" s="100"/>
      <c r="AP6" s="224" t="s">
        <v>35</v>
      </c>
      <c r="AQ6" s="102"/>
      <c r="AR6" s="705" t="s">
        <v>48</v>
      </c>
      <c r="AS6" s="699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</row>
    <row r="7" spans="1:57" ht="14.25" customHeight="1">
      <c r="A7" s="148">
        <v>1</v>
      </c>
      <c r="B7" s="227" t="s">
        <v>197</v>
      </c>
      <c r="C7" s="105" t="s">
        <v>198</v>
      </c>
      <c r="D7" s="106" t="s">
        <v>37</v>
      </c>
      <c r="E7" s="107"/>
      <c r="F7" s="108"/>
      <c r="G7" s="229"/>
      <c r="H7" s="103"/>
      <c r="I7" s="103"/>
      <c r="J7" s="231" t="s">
        <v>254</v>
      </c>
      <c r="K7" s="170"/>
      <c r="L7" s="103"/>
      <c r="M7" s="111"/>
      <c r="N7" s="112"/>
      <c r="O7" s="111"/>
      <c r="P7" s="103"/>
      <c r="Q7" s="103"/>
      <c r="R7" s="110"/>
      <c r="S7" s="110"/>
      <c r="T7" s="110"/>
      <c r="U7" s="110"/>
      <c r="V7" s="113"/>
      <c r="W7" s="113"/>
      <c r="X7" s="113"/>
      <c r="Y7" s="113"/>
      <c r="Z7" s="110"/>
      <c r="AA7" s="110"/>
      <c r="AB7" s="114"/>
      <c r="AC7" s="114"/>
      <c r="AD7" s="114"/>
      <c r="AE7" s="84"/>
      <c r="AF7" s="84"/>
      <c r="AG7" s="84"/>
      <c r="AH7" s="84"/>
      <c r="AI7" s="84"/>
      <c r="AJ7" s="104" t="s">
        <v>197</v>
      </c>
      <c r="AK7" s="84"/>
      <c r="AL7" s="702"/>
      <c r="AM7" s="702"/>
      <c r="AN7" s="115" t="s">
        <v>172</v>
      </c>
      <c r="AO7" s="115" t="s">
        <v>201</v>
      </c>
      <c r="AP7" s="116" t="s">
        <v>202</v>
      </c>
      <c r="AQ7" s="116" t="s">
        <v>203</v>
      </c>
      <c r="AR7" s="116" t="s">
        <v>202</v>
      </c>
      <c r="AS7" s="116" t="s">
        <v>203</v>
      </c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</row>
    <row r="8" spans="1:57" ht="14.25" customHeight="1">
      <c r="A8" s="148">
        <v>2</v>
      </c>
      <c r="B8" s="227" t="s">
        <v>204</v>
      </c>
      <c r="C8" s="105" t="s">
        <v>205</v>
      </c>
      <c r="D8" s="106" t="s">
        <v>81</v>
      </c>
      <c r="E8" s="107"/>
      <c r="F8" s="108"/>
      <c r="G8" s="229"/>
      <c r="H8" s="103"/>
      <c r="I8" s="103"/>
      <c r="J8" s="109" t="s">
        <v>9</v>
      </c>
      <c r="K8" s="109" t="s">
        <v>59</v>
      </c>
      <c r="L8" s="117" t="s">
        <v>101</v>
      </c>
      <c r="M8" s="111"/>
      <c r="N8" s="112"/>
      <c r="O8" s="111"/>
      <c r="P8" s="103"/>
      <c r="Q8" s="103"/>
      <c r="R8" s="110"/>
      <c r="S8" s="110"/>
      <c r="T8" s="110"/>
      <c r="U8" s="110"/>
      <c r="V8" s="113"/>
      <c r="W8" s="113"/>
      <c r="X8" s="118"/>
      <c r="Y8" s="110"/>
      <c r="Z8" s="110"/>
      <c r="AA8" s="110"/>
      <c r="AB8" s="114"/>
      <c r="AC8" s="114"/>
      <c r="AD8" s="114"/>
      <c r="AE8" s="119"/>
      <c r="AF8" s="119"/>
      <c r="AG8" s="119"/>
      <c r="AH8" s="119"/>
      <c r="AI8" s="85"/>
      <c r="AJ8" s="104" t="s">
        <v>204</v>
      </c>
      <c r="AK8" s="85"/>
      <c r="AL8" s="116">
        <v>1</v>
      </c>
      <c r="AM8" s="120" t="s">
        <v>37</v>
      </c>
      <c r="AN8" s="122">
        <v>2</v>
      </c>
      <c r="AO8" s="122" t="s">
        <v>206</v>
      </c>
      <c r="AP8" s="116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1</v>
      </c>
      <c r="AQ8" s="116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2</v>
      </c>
      <c r="AR8" s="116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1</v>
      </c>
      <c r="AS8" s="116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2</v>
      </c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</row>
    <row r="9" spans="1:57" ht="14.25" customHeight="1">
      <c r="A9" s="148">
        <v>3</v>
      </c>
      <c r="B9" s="227" t="s">
        <v>216</v>
      </c>
      <c r="C9" s="105" t="s">
        <v>294</v>
      </c>
      <c r="D9" s="106" t="s">
        <v>60</v>
      </c>
      <c r="E9" s="107"/>
      <c r="F9" s="108"/>
      <c r="G9" s="229"/>
      <c r="H9" s="103"/>
      <c r="I9" s="103"/>
      <c r="J9" s="125" t="s">
        <v>218</v>
      </c>
      <c r="K9" s="125" t="s">
        <v>223</v>
      </c>
      <c r="L9" s="103"/>
      <c r="M9" s="111"/>
      <c r="N9" s="112"/>
      <c r="O9" s="111"/>
      <c r="P9" s="103"/>
      <c r="Q9" s="103"/>
      <c r="R9" s="110"/>
      <c r="S9" s="110"/>
      <c r="T9" s="110"/>
      <c r="U9" s="110"/>
      <c r="V9" s="113"/>
      <c r="W9" s="113"/>
      <c r="X9" s="113"/>
      <c r="Y9" s="113"/>
      <c r="Z9" s="110"/>
      <c r="AA9" s="110"/>
      <c r="AB9" s="114"/>
      <c r="AC9" s="114"/>
      <c r="AD9" s="114"/>
      <c r="AE9" s="126"/>
      <c r="AF9" s="126"/>
      <c r="AG9" s="126"/>
      <c r="AH9" s="127"/>
      <c r="AI9" s="127"/>
      <c r="AJ9" s="104" t="s">
        <v>216</v>
      </c>
      <c r="AK9" s="127"/>
      <c r="AL9" s="116">
        <v>2</v>
      </c>
      <c r="AM9" s="120" t="s">
        <v>81</v>
      </c>
      <c r="AN9" s="128">
        <v>2</v>
      </c>
      <c r="AO9" s="128" t="s">
        <v>220</v>
      </c>
      <c r="AP9" s="116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2</v>
      </c>
      <c r="AQ9" s="116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0</v>
      </c>
      <c r="AR9" s="116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2</v>
      </c>
      <c r="AS9" s="116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0</v>
      </c>
      <c r="AT9" s="84"/>
      <c r="AU9" s="84"/>
      <c r="AV9" s="85"/>
      <c r="AW9" s="85"/>
      <c r="AX9" s="84"/>
      <c r="AY9" s="84"/>
      <c r="AZ9" s="84"/>
      <c r="BA9" s="84"/>
      <c r="BB9" s="84"/>
      <c r="BC9" s="84"/>
      <c r="BD9" s="84"/>
      <c r="BE9" s="84"/>
    </row>
    <row r="10" spans="1:57" ht="14.25" customHeight="1">
      <c r="A10" s="148">
        <v>4</v>
      </c>
      <c r="B10" s="227">
        <v>1031103</v>
      </c>
      <c r="C10" s="105" t="s">
        <v>221</v>
      </c>
      <c r="D10" s="106" t="s">
        <v>222</v>
      </c>
      <c r="E10" s="107"/>
      <c r="F10" s="108"/>
      <c r="G10" s="229"/>
      <c r="H10" s="103"/>
      <c r="I10" s="103"/>
      <c r="J10" s="125" t="s">
        <v>261</v>
      </c>
      <c r="K10" s="109" t="s">
        <v>119</v>
      </c>
      <c r="L10" s="103"/>
      <c r="M10" s="111"/>
      <c r="N10" s="112"/>
      <c r="O10" s="111"/>
      <c r="P10" s="103"/>
      <c r="Q10" s="103"/>
      <c r="R10" s="110"/>
      <c r="S10" s="110"/>
      <c r="T10" s="109" t="s">
        <v>297</v>
      </c>
      <c r="U10" s="109"/>
      <c r="V10" s="113"/>
      <c r="W10" s="113"/>
      <c r="X10" s="113"/>
      <c r="Y10" s="113"/>
      <c r="Z10" s="110"/>
      <c r="AA10" s="110"/>
      <c r="AB10" s="114"/>
      <c r="AC10" s="114"/>
      <c r="AD10" s="114"/>
      <c r="AE10" s="126"/>
      <c r="AF10" s="126"/>
      <c r="AG10" s="126"/>
      <c r="AH10" s="127"/>
      <c r="AI10" s="127"/>
      <c r="AJ10" s="104">
        <v>1031101</v>
      </c>
      <c r="AK10" s="127"/>
      <c r="AL10" s="116">
        <v>3</v>
      </c>
      <c r="AM10" s="120" t="s">
        <v>60</v>
      </c>
      <c r="AN10" s="128">
        <v>2</v>
      </c>
      <c r="AO10" s="128" t="s">
        <v>206</v>
      </c>
      <c r="AP10" s="116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1</v>
      </c>
      <c r="AQ10" s="116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2</v>
      </c>
      <c r="AR10" s="116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1</v>
      </c>
      <c r="AS10" s="116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2</v>
      </c>
      <c r="AT10" s="84"/>
      <c r="AU10" s="84"/>
      <c r="AV10" s="85"/>
      <c r="AW10" s="85"/>
      <c r="AX10" s="84"/>
      <c r="AY10" s="84"/>
      <c r="AZ10" s="84"/>
      <c r="BA10" s="84"/>
      <c r="BB10" s="84"/>
      <c r="BC10" s="84"/>
      <c r="BD10" s="84"/>
      <c r="BE10" s="84"/>
    </row>
    <row r="11" spans="1:57" ht="14.25" customHeight="1">
      <c r="A11" s="148">
        <v>5</v>
      </c>
      <c r="B11" s="227">
        <v>1031101</v>
      </c>
      <c r="C11" s="105" t="s">
        <v>227</v>
      </c>
      <c r="D11" s="106" t="s">
        <v>55</v>
      </c>
      <c r="E11" s="107"/>
      <c r="F11" s="108"/>
      <c r="G11" s="229"/>
      <c r="H11" s="103"/>
      <c r="I11" s="103"/>
      <c r="J11" s="231" t="s">
        <v>43</v>
      </c>
      <c r="K11" s="170"/>
      <c r="L11" s="103"/>
      <c r="M11" s="111"/>
      <c r="N11" s="112"/>
      <c r="O11" s="111"/>
      <c r="P11" s="103"/>
      <c r="Q11" s="103"/>
      <c r="R11" s="110"/>
      <c r="S11" s="110"/>
      <c r="T11" s="125" t="s">
        <v>299</v>
      </c>
      <c r="U11" s="110"/>
      <c r="V11" s="113"/>
      <c r="W11" s="113"/>
      <c r="X11" s="110"/>
      <c r="Y11" s="110"/>
      <c r="Z11" s="110"/>
      <c r="AA11" s="110"/>
      <c r="AB11" s="114"/>
      <c r="AC11" s="114"/>
      <c r="AD11" s="114"/>
      <c r="AE11" s="126"/>
      <c r="AF11" s="126"/>
      <c r="AG11" s="126"/>
      <c r="AH11" s="127"/>
      <c r="AI11" s="127"/>
      <c r="AJ11" s="104">
        <v>1031102</v>
      </c>
      <c r="AK11" s="127"/>
      <c r="AL11" s="116">
        <v>4</v>
      </c>
      <c r="AM11" s="120" t="s">
        <v>222</v>
      </c>
      <c r="AN11" s="128">
        <v>2</v>
      </c>
      <c r="AO11" s="128" t="s">
        <v>206</v>
      </c>
      <c r="AP11" s="116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1</v>
      </c>
      <c r="AQ11" s="116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2</v>
      </c>
      <c r="AR11" s="116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1</v>
      </c>
      <c r="AS11" s="116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2</v>
      </c>
      <c r="AT11" s="84"/>
      <c r="AU11" s="84"/>
      <c r="AV11" s="85"/>
      <c r="AW11" s="85"/>
      <c r="AX11" s="84"/>
      <c r="AY11" s="84"/>
      <c r="AZ11" s="84"/>
      <c r="BA11" s="84"/>
      <c r="BB11" s="84"/>
      <c r="BC11" s="84"/>
      <c r="BD11" s="84"/>
      <c r="BE11" s="84"/>
    </row>
    <row r="12" spans="1:57" ht="14.25" customHeight="1">
      <c r="A12" s="148">
        <v>6</v>
      </c>
      <c r="B12" s="227">
        <v>1031102</v>
      </c>
      <c r="C12" s="105" t="s">
        <v>229</v>
      </c>
      <c r="D12" s="106" t="s">
        <v>71</v>
      </c>
      <c r="E12" s="107"/>
      <c r="F12" s="108"/>
      <c r="G12" s="229"/>
      <c r="H12" s="103"/>
      <c r="I12" s="103"/>
      <c r="J12" s="125" t="s">
        <v>230</v>
      </c>
      <c r="K12" s="110"/>
      <c r="L12" s="103"/>
      <c r="M12" s="111"/>
      <c r="N12" s="112"/>
      <c r="O12" s="111"/>
      <c r="P12" s="103"/>
      <c r="Q12" s="103"/>
      <c r="R12" s="110"/>
      <c r="S12" s="110"/>
      <c r="T12" s="110"/>
      <c r="U12" s="110"/>
      <c r="V12" s="113"/>
      <c r="W12" s="113"/>
      <c r="X12" s="110"/>
      <c r="Y12" s="110"/>
      <c r="Z12" s="110"/>
      <c r="AA12" s="110"/>
      <c r="AB12" s="114"/>
      <c r="AC12" s="114"/>
      <c r="AD12" s="114"/>
      <c r="AE12" s="126"/>
      <c r="AF12" s="126"/>
      <c r="AG12" s="126"/>
      <c r="AH12" s="127"/>
      <c r="AI12" s="127"/>
      <c r="AJ12" s="104">
        <v>1031103</v>
      </c>
      <c r="AK12" s="127"/>
      <c r="AL12" s="116">
        <v>5</v>
      </c>
      <c r="AM12" s="120" t="s">
        <v>55</v>
      </c>
      <c r="AN12" s="122">
        <v>3</v>
      </c>
      <c r="AO12" s="128" t="s">
        <v>303</v>
      </c>
      <c r="AP12" s="116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2</v>
      </c>
      <c r="AQ12" s="116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3</v>
      </c>
      <c r="AR12" s="116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2</v>
      </c>
      <c r="AS12" s="116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3</v>
      </c>
      <c r="AT12" s="84"/>
      <c r="AU12" s="84"/>
      <c r="AV12" s="85"/>
      <c r="AW12" s="85"/>
      <c r="AX12" s="84"/>
      <c r="AY12" s="84"/>
      <c r="AZ12" s="84"/>
      <c r="BA12" s="84"/>
      <c r="BB12" s="84"/>
      <c r="BC12" s="84"/>
      <c r="BD12" s="84"/>
      <c r="BE12" s="84"/>
    </row>
    <row r="13" spans="1:57" ht="14.25" customHeight="1">
      <c r="A13" s="148">
        <v>7</v>
      </c>
      <c r="B13" s="227">
        <v>1331104</v>
      </c>
      <c r="C13" s="105" t="s">
        <v>235</v>
      </c>
      <c r="D13" s="133" t="s">
        <v>29</v>
      </c>
      <c r="E13" s="107"/>
      <c r="F13" s="108"/>
      <c r="G13" s="229"/>
      <c r="H13" s="103"/>
      <c r="I13" s="103"/>
      <c r="J13" s="125" t="s">
        <v>241</v>
      </c>
      <c r="K13" s="110"/>
      <c r="L13" s="111"/>
      <c r="M13" s="111"/>
      <c r="N13" s="111"/>
      <c r="O13" s="103"/>
      <c r="P13" s="103"/>
      <c r="Q13" s="110"/>
      <c r="R13" s="110"/>
      <c r="S13" s="110"/>
      <c r="T13" s="109" t="s">
        <v>306</v>
      </c>
      <c r="U13" s="110"/>
      <c r="V13" s="110"/>
      <c r="W13" s="110"/>
      <c r="X13" s="103"/>
      <c r="Y13" s="103"/>
      <c r="Z13" s="103"/>
      <c r="AA13" s="103"/>
      <c r="AB13" s="134"/>
      <c r="AC13" s="134"/>
      <c r="AD13" s="134"/>
      <c r="AE13" s="84"/>
      <c r="AF13" s="84"/>
      <c r="AG13" s="84"/>
      <c r="AH13" s="84"/>
      <c r="AI13" s="84"/>
      <c r="AJ13" s="104">
        <v>1131104</v>
      </c>
      <c r="AK13" s="84"/>
      <c r="AL13" s="116">
        <v>6</v>
      </c>
      <c r="AM13" s="120" t="s">
        <v>71</v>
      </c>
      <c r="AN13" s="122">
        <v>3</v>
      </c>
      <c r="AO13" s="128" t="s">
        <v>237</v>
      </c>
      <c r="AP13" s="116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116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2</v>
      </c>
      <c r="AR13" s="116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2</v>
      </c>
      <c r="AS13" s="116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2</v>
      </c>
      <c r="AT13" s="84"/>
      <c r="AU13" s="84"/>
      <c r="AV13" s="85"/>
      <c r="AW13" s="85"/>
      <c r="AX13" s="84"/>
      <c r="AY13" s="84"/>
      <c r="AZ13" s="84"/>
      <c r="BA13" s="84"/>
      <c r="BB13" s="84"/>
      <c r="BC13" s="84"/>
      <c r="BD13" s="84"/>
      <c r="BE13" s="84"/>
    </row>
    <row r="14" spans="1:57" ht="14.25" customHeight="1">
      <c r="A14" s="148">
        <v>8</v>
      </c>
      <c r="B14" s="227">
        <v>1131105</v>
      </c>
      <c r="C14" s="105" t="s">
        <v>309</v>
      </c>
      <c r="D14" s="106" t="s">
        <v>41</v>
      </c>
      <c r="E14" s="107"/>
      <c r="F14" s="94"/>
      <c r="G14" s="229"/>
      <c r="H14" s="103"/>
      <c r="I14" s="103"/>
      <c r="J14" s="125" t="s">
        <v>241</v>
      </c>
      <c r="K14" s="110"/>
      <c r="L14" s="111"/>
      <c r="M14" s="111"/>
      <c r="N14" s="111"/>
      <c r="O14" s="103"/>
      <c r="P14" s="103"/>
      <c r="Q14" s="110"/>
      <c r="R14" s="110"/>
      <c r="S14" s="110"/>
      <c r="T14" s="125" t="s">
        <v>310</v>
      </c>
      <c r="U14" s="110"/>
      <c r="V14" s="87"/>
      <c r="W14" s="87"/>
      <c r="X14" s="84"/>
      <c r="Y14" s="84"/>
      <c r="Z14" s="84"/>
      <c r="AA14" s="84"/>
      <c r="AB14" s="92"/>
      <c r="AC14" s="92"/>
      <c r="AD14" s="92"/>
      <c r="AE14" s="84"/>
      <c r="AF14" s="84"/>
      <c r="AG14" s="84"/>
      <c r="AH14" s="84"/>
      <c r="AI14" s="84"/>
      <c r="AJ14" s="104">
        <v>1131105</v>
      </c>
      <c r="AK14" s="84"/>
      <c r="AL14" s="116">
        <v>7</v>
      </c>
      <c r="AM14" s="147" t="s">
        <v>29</v>
      </c>
      <c r="AN14" s="122">
        <v>3</v>
      </c>
      <c r="AO14" s="128" t="s">
        <v>242</v>
      </c>
      <c r="AP14" s="116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1</v>
      </c>
      <c r="AQ14" s="116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6</v>
      </c>
      <c r="AR14" s="116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1</v>
      </c>
      <c r="AS14" s="116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6</v>
      </c>
      <c r="AT14" s="84"/>
      <c r="AU14" s="84"/>
      <c r="AV14" s="85"/>
      <c r="AW14" s="85"/>
      <c r="AX14" s="84"/>
      <c r="AY14" s="84"/>
      <c r="AZ14" s="84"/>
      <c r="BA14" s="84"/>
      <c r="BB14" s="84"/>
      <c r="BC14" s="84"/>
      <c r="BD14" s="84"/>
      <c r="BE14" s="84"/>
    </row>
    <row r="15" spans="1:57" ht="12.75" customHeight="1">
      <c r="A15" s="148">
        <v>9</v>
      </c>
      <c r="B15" s="103"/>
      <c r="C15" s="103"/>
      <c r="D15" s="94"/>
      <c r="E15" s="110"/>
      <c r="F15" s="103"/>
      <c r="G15" s="111"/>
      <c r="H15" s="111"/>
      <c r="I15" s="103"/>
      <c r="J15" s="111"/>
      <c r="K15" s="103"/>
      <c r="L15" s="111"/>
      <c r="M15" s="111"/>
      <c r="N15" s="111"/>
      <c r="O15" s="103"/>
      <c r="P15" s="103"/>
      <c r="Q15" s="110"/>
      <c r="R15" s="110"/>
      <c r="S15" s="110"/>
      <c r="T15" s="110"/>
      <c r="U15" s="110"/>
      <c r="V15" s="87"/>
      <c r="W15" s="87"/>
      <c r="X15" s="84"/>
      <c r="Y15" s="84"/>
      <c r="Z15" s="84"/>
      <c r="AA15" s="84"/>
      <c r="AB15" s="92"/>
      <c r="AC15" s="92"/>
      <c r="AD15" s="92"/>
      <c r="AE15" s="84"/>
      <c r="AF15" s="84"/>
      <c r="AG15" s="84"/>
      <c r="AH15" s="84"/>
      <c r="AI15" s="84"/>
      <c r="AJ15" s="84"/>
      <c r="AK15" s="84"/>
      <c r="AL15" s="116">
        <v>8</v>
      </c>
      <c r="AM15" s="120" t="s">
        <v>41</v>
      </c>
      <c r="AN15" s="128">
        <v>3</v>
      </c>
      <c r="AO15" s="128" t="s">
        <v>242</v>
      </c>
      <c r="AP15" s="116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1</v>
      </c>
      <c r="AQ15" s="116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6</v>
      </c>
      <c r="AR15" s="116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1</v>
      </c>
      <c r="AS15" s="116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6</v>
      </c>
      <c r="AT15" s="84"/>
      <c r="AU15" s="84"/>
      <c r="AV15" s="85"/>
      <c r="AX15" s="84"/>
      <c r="AY15" s="84"/>
      <c r="AZ15" s="84"/>
      <c r="BA15" s="84"/>
      <c r="BB15" s="84"/>
      <c r="BC15" s="84"/>
      <c r="BD15" s="84"/>
      <c r="BE15" s="84"/>
    </row>
    <row r="16" spans="1:57" ht="12.75" customHeight="1">
      <c r="A16" s="103">
        <v>10</v>
      </c>
      <c r="B16" s="103"/>
      <c r="C16" s="103"/>
      <c r="D16" s="94"/>
      <c r="E16" s="103"/>
      <c r="F16" s="103"/>
      <c r="G16" s="111"/>
      <c r="H16" s="111"/>
      <c r="I16" s="103"/>
      <c r="J16" s="111"/>
      <c r="K16" s="103"/>
      <c r="L16" s="111"/>
      <c r="M16" s="111"/>
      <c r="N16" s="111"/>
      <c r="O16" s="103"/>
      <c r="P16" s="103"/>
      <c r="Q16" s="110"/>
      <c r="R16" s="110"/>
      <c r="S16" s="110"/>
      <c r="T16" s="110"/>
      <c r="U16" s="110"/>
      <c r="V16" s="87"/>
      <c r="W16" s="87"/>
      <c r="X16" s="84"/>
      <c r="Y16" s="84"/>
      <c r="Z16" s="84"/>
      <c r="AA16" s="84"/>
      <c r="AB16" s="92"/>
      <c r="AC16" s="92"/>
      <c r="AD16" s="92"/>
      <c r="AE16" s="84"/>
      <c r="AF16" s="84"/>
      <c r="AG16" s="84"/>
      <c r="AH16" s="84"/>
      <c r="AI16" s="84"/>
      <c r="AJ16" s="84"/>
      <c r="AK16" s="84"/>
      <c r="AL16" s="116">
        <v>9</v>
      </c>
      <c r="AM16" s="10"/>
      <c r="AN16" s="116"/>
      <c r="AO16" s="116"/>
      <c r="AP16" s="116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116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116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116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</row>
    <row r="17" spans="1:57" ht="12.75" customHeight="1">
      <c r="A17" s="84"/>
      <c r="B17" s="84"/>
      <c r="C17" s="84"/>
      <c r="D17" s="85"/>
      <c r="E17" s="84"/>
      <c r="F17" s="84"/>
      <c r="G17" s="86"/>
      <c r="H17" s="86"/>
      <c r="I17" s="84"/>
      <c r="J17" s="86"/>
      <c r="K17" s="84"/>
      <c r="L17" s="86"/>
      <c r="M17" s="86"/>
      <c r="N17" s="86"/>
      <c r="O17" s="84"/>
      <c r="P17" s="84"/>
      <c r="Q17" s="87"/>
      <c r="R17" s="90"/>
      <c r="S17" s="90"/>
      <c r="T17" s="87"/>
      <c r="U17" s="87"/>
      <c r="V17" s="87"/>
      <c r="W17" s="87"/>
      <c r="X17" s="84"/>
      <c r="Y17" s="84"/>
      <c r="Z17" s="84"/>
      <c r="AA17" s="84"/>
      <c r="AB17" s="92"/>
      <c r="AC17" s="92"/>
      <c r="AD17" s="92"/>
      <c r="AE17" s="84"/>
      <c r="AF17" s="84"/>
      <c r="AG17" s="84"/>
      <c r="AH17" s="84"/>
      <c r="AI17" s="84"/>
      <c r="AJ17" s="84"/>
      <c r="AK17" s="84"/>
      <c r="AL17" s="116">
        <v>10</v>
      </c>
      <c r="AM17" s="13"/>
      <c r="AN17" s="116"/>
      <c r="AO17" s="116"/>
      <c r="AP17" s="116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116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116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116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</row>
    <row r="18" spans="1:57" ht="12.75" customHeight="1">
      <c r="A18" s="84"/>
      <c r="B18" s="84"/>
      <c r="C18" s="84"/>
      <c r="D18" s="85"/>
      <c r="E18" s="84"/>
      <c r="F18" s="84"/>
      <c r="G18" s="86"/>
      <c r="H18" s="86"/>
      <c r="I18" s="84"/>
      <c r="J18" s="86"/>
      <c r="K18" s="84"/>
      <c r="L18" s="86"/>
      <c r="M18" s="86"/>
      <c r="N18" s="86"/>
      <c r="O18" s="84"/>
      <c r="P18" s="84"/>
      <c r="Q18" s="87"/>
      <c r="R18" s="90"/>
      <c r="S18" s="90"/>
      <c r="T18" s="87"/>
      <c r="U18" s="87"/>
      <c r="V18" s="87"/>
      <c r="W18" s="87"/>
      <c r="X18" s="84"/>
      <c r="Y18" s="84"/>
      <c r="Z18" s="84"/>
      <c r="AA18" s="84"/>
      <c r="AB18" s="92"/>
      <c r="AC18" s="92"/>
      <c r="AD18" s="92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</row>
    <row r="19" spans="1:57" ht="12.75" customHeight="1">
      <c r="A19" s="88" t="s">
        <v>249</v>
      </c>
      <c r="B19" s="89"/>
      <c r="C19" s="84"/>
      <c r="D19" s="85"/>
      <c r="E19" s="84"/>
      <c r="F19" s="84"/>
      <c r="G19" s="86"/>
      <c r="H19" s="86"/>
      <c r="I19" s="84"/>
      <c r="J19" s="86"/>
      <c r="K19" s="84"/>
      <c r="L19" s="86"/>
      <c r="M19" s="86"/>
      <c r="N19" s="86"/>
      <c r="O19" s="84"/>
      <c r="P19" s="84"/>
      <c r="Q19" s="87"/>
      <c r="R19" s="90"/>
      <c r="S19" s="90"/>
      <c r="T19" s="87"/>
      <c r="U19" s="87"/>
      <c r="V19" s="87"/>
      <c r="W19" s="87"/>
      <c r="X19" s="84"/>
      <c r="Y19" s="84"/>
      <c r="Z19" s="84"/>
      <c r="AA19" s="84"/>
      <c r="AB19" s="92"/>
      <c r="AC19" s="92"/>
      <c r="AD19" s="92"/>
      <c r="AE19" s="84"/>
      <c r="AF19" s="84"/>
      <c r="AG19" s="84"/>
      <c r="AH19" s="84"/>
      <c r="AI19" s="84"/>
      <c r="AJ19" s="84"/>
      <c r="AK19" s="84"/>
      <c r="AL19" s="162" t="s">
        <v>250</v>
      </c>
      <c r="AM19" s="163"/>
      <c r="AN19" s="93"/>
      <c r="AO19" s="93"/>
      <c r="AP19" s="93"/>
      <c r="AQ19" s="93"/>
      <c r="AR19" s="93"/>
      <c r="AS19" s="93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</row>
    <row r="20" spans="1:57" ht="35.25" customHeight="1">
      <c r="A20" s="94" t="s">
        <v>168</v>
      </c>
      <c r="B20" s="149" t="s">
        <v>17</v>
      </c>
      <c r="C20" s="10" t="s">
        <v>169</v>
      </c>
      <c r="D20" s="164" t="s">
        <v>170</v>
      </c>
      <c r="E20" s="164" t="s">
        <v>171</v>
      </c>
      <c r="F20" s="10" t="s">
        <v>172</v>
      </c>
      <c r="G20" s="95" t="s">
        <v>173</v>
      </c>
      <c r="H20" s="95" t="s">
        <v>174</v>
      </c>
      <c r="I20" s="95" t="s">
        <v>175</v>
      </c>
      <c r="J20" s="95" t="s">
        <v>19</v>
      </c>
      <c r="K20" s="95" t="s">
        <v>20</v>
      </c>
      <c r="L20" s="95" t="s">
        <v>21</v>
      </c>
      <c r="M20" s="95" t="s">
        <v>176</v>
      </c>
      <c r="N20" s="95" t="s">
        <v>177</v>
      </c>
      <c r="O20" s="95" t="s">
        <v>178</v>
      </c>
      <c r="P20" s="95" t="s">
        <v>179</v>
      </c>
      <c r="Q20" s="95" t="s">
        <v>180</v>
      </c>
      <c r="R20" s="94" t="s">
        <v>181</v>
      </c>
      <c r="S20" s="94"/>
      <c r="T20" s="94" t="s">
        <v>0</v>
      </c>
      <c r="U20" s="94" t="s">
        <v>3</v>
      </c>
      <c r="V20" s="94" t="s">
        <v>182</v>
      </c>
      <c r="W20" s="94" t="s">
        <v>183</v>
      </c>
      <c r="X20" s="94" t="s">
        <v>316</v>
      </c>
      <c r="Y20" s="95" t="s">
        <v>185</v>
      </c>
      <c r="Z20" s="95" t="s">
        <v>186</v>
      </c>
      <c r="AA20" s="95" t="s">
        <v>187</v>
      </c>
      <c r="AB20" s="95" t="s">
        <v>188</v>
      </c>
      <c r="AC20" s="95" t="s">
        <v>189</v>
      </c>
      <c r="AD20" s="149" t="s">
        <v>190</v>
      </c>
      <c r="AE20" s="149" t="s">
        <v>190</v>
      </c>
      <c r="AF20" s="149" t="s">
        <v>192</v>
      </c>
      <c r="AG20" s="149" t="s">
        <v>193</v>
      </c>
      <c r="AH20" s="10" t="s">
        <v>194</v>
      </c>
      <c r="AI20" s="10" t="s">
        <v>195</v>
      </c>
      <c r="AJ20" s="165"/>
      <c r="AK20" s="84"/>
      <c r="AL20" s="701" t="s">
        <v>168</v>
      </c>
      <c r="AM20" s="701" t="s">
        <v>18</v>
      </c>
      <c r="AN20" s="701" t="s">
        <v>172</v>
      </c>
      <c r="AO20" s="701" t="s">
        <v>201</v>
      </c>
      <c r="AP20" s="224" t="s">
        <v>140</v>
      </c>
      <c r="AQ20" s="102"/>
      <c r="AR20" s="225" t="s">
        <v>147</v>
      </c>
      <c r="AS20" s="166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</row>
    <row r="21" spans="1:57" ht="12.75" customHeight="1">
      <c r="A21" s="103">
        <v>1</v>
      </c>
      <c r="B21" s="249" t="s">
        <v>319</v>
      </c>
      <c r="C21" s="250" t="s">
        <v>253</v>
      </c>
      <c r="D21" s="133" t="s">
        <v>155</v>
      </c>
      <c r="E21" s="94"/>
      <c r="F21" s="107"/>
      <c r="G21" s="108"/>
      <c r="H21" s="229"/>
      <c r="I21" s="103"/>
      <c r="J21" s="125" t="s">
        <v>254</v>
      </c>
      <c r="K21" s="110"/>
      <c r="L21" s="110"/>
      <c r="M21" s="110"/>
      <c r="N21" s="113"/>
      <c r="O21" s="113"/>
      <c r="P21" s="110"/>
      <c r="Q21" s="110"/>
      <c r="R21" s="171"/>
      <c r="S21" s="110"/>
      <c r="T21" s="110"/>
      <c r="U21" s="110"/>
      <c r="V21" s="110"/>
      <c r="W21" s="110"/>
      <c r="X21" s="110"/>
      <c r="Y21" s="110"/>
      <c r="Z21" s="155"/>
      <c r="AA21" s="155"/>
      <c r="AB21" s="155"/>
      <c r="AC21" s="155"/>
      <c r="AD21" s="156"/>
      <c r="AE21" s="156"/>
      <c r="AF21" s="156"/>
      <c r="AG21" s="157"/>
      <c r="AH21" s="157"/>
      <c r="AI21" s="157"/>
      <c r="AJ21" s="249" t="s">
        <v>319</v>
      </c>
      <c r="AK21" s="84"/>
      <c r="AL21" s="702"/>
      <c r="AM21" s="702"/>
      <c r="AN21" s="702"/>
      <c r="AO21" s="702"/>
      <c r="AP21" s="116" t="s">
        <v>202</v>
      </c>
      <c r="AQ21" s="116" t="s">
        <v>203</v>
      </c>
      <c r="AR21" s="116" t="s">
        <v>202</v>
      </c>
      <c r="AS21" s="116" t="s">
        <v>203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</row>
    <row r="22" spans="1:57" ht="12.75" customHeight="1">
      <c r="A22" s="103">
        <v>2</v>
      </c>
      <c r="B22" s="104" t="s">
        <v>256</v>
      </c>
      <c r="C22" s="105" t="s">
        <v>321</v>
      </c>
      <c r="D22" s="133" t="s">
        <v>153</v>
      </c>
      <c r="E22" s="94"/>
      <c r="F22" s="107"/>
      <c r="G22" s="108"/>
      <c r="H22" s="229"/>
      <c r="I22" s="103"/>
      <c r="J22" s="125" t="s">
        <v>126</v>
      </c>
      <c r="K22" s="110"/>
      <c r="L22" s="110"/>
      <c r="M22" s="110"/>
      <c r="N22" s="113"/>
      <c r="O22" s="113"/>
      <c r="P22" s="110"/>
      <c r="Q22" s="110"/>
      <c r="R22" s="171"/>
      <c r="S22" s="110"/>
      <c r="T22" s="110"/>
      <c r="U22" s="110"/>
      <c r="V22" s="110"/>
      <c r="W22" s="110"/>
      <c r="X22" s="110"/>
      <c r="Y22" s="110"/>
      <c r="Z22" s="155"/>
      <c r="AA22" s="155"/>
      <c r="AB22" s="155"/>
      <c r="AC22" s="155"/>
      <c r="AD22" s="156"/>
      <c r="AE22" s="156"/>
      <c r="AF22" s="157"/>
      <c r="AG22" s="157"/>
      <c r="AH22" s="157"/>
      <c r="AI22" s="157"/>
      <c r="AJ22" s="104" t="s">
        <v>256</v>
      </c>
      <c r="AK22" s="84"/>
      <c r="AL22" s="116">
        <v>1</v>
      </c>
      <c r="AM22" s="147" t="s">
        <v>155</v>
      </c>
      <c r="AN22" s="253">
        <v>2</v>
      </c>
      <c r="AO22" s="122" t="s">
        <v>206</v>
      </c>
      <c r="AP22" s="116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1</v>
      </c>
      <c r="AQ22" s="116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2</v>
      </c>
      <c r="AR22" s="116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1</v>
      </c>
      <c r="AS22" s="116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2</v>
      </c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</row>
    <row r="23" spans="1:57" ht="12.75" customHeight="1">
      <c r="A23" s="103">
        <v>3</v>
      </c>
      <c r="B23" s="254">
        <v>1031103</v>
      </c>
      <c r="C23" s="105" t="s">
        <v>221</v>
      </c>
      <c r="D23" s="133" t="s">
        <v>222</v>
      </c>
      <c r="E23" s="94"/>
      <c r="F23" s="107"/>
      <c r="G23" s="108"/>
      <c r="H23" s="229"/>
      <c r="I23" s="103"/>
      <c r="J23" s="125" t="s">
        <v>261</v>
      </c>
      <c r="K23" s="110"/>
      <c r="L23" s="110"/>
      <c r="M23" s="110"/>
      <c r="N23" s="113"/>
      <c r="O23" s="113"/>
      <c r="P23" s="110"/>
      <c r="Q23" s="110"/>
      <c r="R23" s="171"/>
      <c r="S23" s="110"/>
      <c r="T23" s="109" t="s">
        <v>224</v>
      </c>
      <c r="U23" s="110"/>
      <c r="V23" s="110"/>
      <c r="W23" s="110"/>
      <c r="X23" s="110"/>
      <c r="Y23" s="110"/>
      <c r="Z23" s="155"/>
      <c r="AA23" s="155"/>
      <c r="AB23" s="155"/>
      <c r="AC23" s="155"/>
      <c r="AD23" s="156"/>
      <c r="AE23" s="156"/>
      <c r="AF23" s="157"/>
      <c r="AG23" s="157"/>
      <c r="AH23" s="157"/>
      <c r="AI23" s="157"/>
      <c r="AJ23" s="104">
        <v>1032101</v>
      </c>
      <c r="AK23" s="84"/>
      <c r="AL23" s="116">
        <v>2</v>
      </c>
      <c r="AM23" s="147" t="s">
        <v>153</v>
      </c>
      <c r="AN23" s="253">
        <v>3</v>
      </c>
      <c r="AO23" s="128" t="s">
        <v>303</v>
      </c>
      <c r="AP23" s="116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2</v>
      </c>
      <c r="AQ23" s="116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2</v>
      </c>
      <c r="AR23" s="116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2</v>
      </c>
      <c r="AS23" s="116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2</v>
      </c>
      <c r="AT23" s="84"/>
      <c r="AU23" s="85"/>
      <c r="AV23" s="85"/>
      <c r="AW23" s="84"/>
      <c r="AX23" s="84"/>
      <c r="AY23" s="84"/>
      <c r="AZ23" s="84"/>
      <c r="BA23" s="84"/>
      <c r="BB23" s="84"/>
      <c r="BC23" s="84"/>
      <c r="BD23" s="84"/>
      <c r="BE23" s="84"/>
    </row>
    <row r="24" spans="1:57" ht="12.75" customHeight="1">
      <c r="A24" s="103">
        <v>4</v>
      </c>
      <c r="B24" s="104">
        <v>1132102</v>
      </c>
      <c r="C24" s="105" t="s">
        <v>324</v>
      </c>
      <c r="D24" s="133" t="s">
        <v>141</v>
      </c>
      <c r="E24" s="94"/>
      <c r="F24" s="107"/>
      <c r="G24" s="108"/>
      <c r="H24" s="229"/>
      <c r="I24" s="103"/>
      <c r="J24" s="125" t="s">
        <v>43</v>
      </c>
      <c r="K24" s="110"/>
      <c r="L24" s="110"/>
      <c r="M24" s="110"/>
      <c r="N24" s="113"/>
      <c r="O24" s="113"/>
      <c r="P24" s="110"/>
      <c r="Q24" s="110"/>
      <c r="R24" s="171"/>
      <c r="S24" s="110"/>
      <c r="T24" s="125" t="s">
        <v>228</v>
      </c>
      <c r="U24" s="110"/>
      <c r="V24" s="110"/>
      <c r="W24" s="110"/>
      <c r="X24" s="110"/>
      <c r="Y24" s="110"/>
      <c r="Z24" s="155"/>
      <c r="AA24" s="155"/>
      <c r="AB24" s="155"/>
      <c r="AC24" s="155"/>
      <c r="AD24" s="156"/>
      <c r="AE24" s="156"/>
      <c r="AF24" s="157"/>
      <c r="AG24" s="157"/>
      <c r="AH24" s="157"/>
      <c r="AI24" s="157"/>
      <c r="AJ24" s="104">
        <v>1132102</v>
      </c>
      <c r="AK24" s="84"/>
      <c r="AL24" s="116">
        <v>3</v>
      </c>
      <c r="AM24" s="147" t="s">
        <v>222</v>
      </c>
      <c r="AN24" s="237">
        <v>2</v>
      </c>
      <c r="AO24" s="128" t="s">
        <v>206</v>
      </c>
      <c r="AP24" s="116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1</v>
      </c>
      <c r="AQ24" s="116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2</v>
      </c>
      <c r="AR24" s="116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1</v>
      </c>
      <c r="AS24" s="116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2</v>
      </c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</row>
    <row r="25" spans="1:57" ht="12.75" customHeight="1">
      <c r="A25" s="103">
        <v>5</v>
      </c>
      <c r="B25" s="104">
        <v>1132103</v>
      </c>
      <c r="C25" s="105" t="s">
        <v>325</v>
      </c>
      <c r="D25" s="133" t="s">
        <v>139</v>
      </c>
      <c r="E25" s="94"/>
      <c r="F25" s="107"/>
      <c r="G25" s="108"/>
      <c r="H25" s="229"/>
      <c r="I25" s="103"/>
      <c r="J25" s="125" t="s">
        <v>108</v>
      </c>
      <c r="K25" s="110"/>
      <c r="L25" s="110"/>
      <c r="M25" s="110"/>
      <c r="N25" s="113"/>
      <c r="O25" s="113"/>
      <c r="P25" s="110"/>
      <c r="Q25" s="110"/>
      <c r="R25" s="171"/>
      <c r="S25" s="110"/>
      <c r="T25" s="125" t="s">
        <v>310</v>
      </c>
      <c r="U25" s="110"/>
      <c r="V25" s="110"/>
      <c r="W25" s="110"/>
      <c r="X25" s="110"/>
      <c r="Y25" s="110"/>
      <c r="Z25" s="155"/>
      <c r="AA25" s="155"/>
      <c r="AB25" s="155"/>
      <c r="AC25" s="155"/>
      <c r="AD25" s="156"/>
      <c r="AE25" s="156"/>
      <c r="AF25" s="157"/>
      <c r="AG25" s="157"/>
      <c r="AH25" s="157"/>
      <c r="AI25" s="157"/>
      <c r="AJ25" s="104">
        <v>1132103</v>
      </c>
      <c r="AK25" s="84"/>
      <c r="AL25" s="116">
        <v>4</v>
      </c>
      <c r="AM25" s="147" t="s">
        <v>141</v>
      </c>
      <c r="AN25" s="233">
        <v>3</v>
      </c>
      <c r="AO25" s="122" t="s">
        <v>244</v>
      </c>
      <c r="AP25" s="116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1</v>
      </c>
      <c r="AQ25" s="116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4</v>
      </c>
      <c r="AR25" s="116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1</v>
      </c>
      <c r="AS25" s="116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4</v>
      </c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</row>
    <row r="26" spans="1:57" ht="12.75" customHeight="1">
      <c r="A26" s="196">
        <v>6</v>
      </c>
      <c r="B26" s="104">
        <v>1132104</v>
      </c>
      <c r="C26" s="105" t="s">
        <v>329</v>
      </c>
      <c r="D26" s="257" t="s">
        <v>143</v>
      </c>
      <c r="E26" s="258"/>
      <c r="F26" s="259"/>
      <c r="G26" s="260"/>
      <c r="H26" s="261"/>
      <c r="I26" s="262"/>
      <c r="J26" s="263" t="s">
        <v>129</v>
      </c>
      <c r="K26" s="264"/>
      <c r="L26" s="110"/>
      <c r="M26" s="110"/>
      <c r="N26" s="199"/>
      <c r="O26" s="199"/>
      <c r="P26" s="171"/>
      <c r="Q26" s="171"/>
      <c r="R26" s="171"/>
      <c r="S26" s="171"/>
      <c r="T26" s="125" t="s">
        <v>310</v>
      </c>
      <c r="U26" s="110"/>
      <c r="V26" s="110"/>
      <c r="W26" s="110"/>
      <c r="X26" s="110"/>
      <c r="Y26" s="110"/>
      <c r="Z26" s="155"/>
      <c r="AA26" s="155"/>
      <c r="AB26" s="155"/>
      <c r="AC26" s="155"/>
      <c r="AD26" s="156"/>
      <c r="AE26" s="156"/>
      <c r="AF26" s="157"/>
      <c r="AG26" s="157"/>
      <c r="AH26" s="157"/>
      <c r="AI26" s="157"/>
      <c r="AJ26" s="104">
        <v>1132104</v>
      </c>
      <c r="AK26" s="84"/>
      <c r="AL26" s="116">
        <v>5</v>
      </c>
      <c r="AM26" s="147" t="s">
        <v>139</v>
      </c>
      <c r="AN26" s="233">
        <v>3</v>
      </c>
      <c r="AO26" s="122" t="s">
        <v>244</v>
      </c>
      <c r="AP26" s="151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1</v>
      </c>
      <c r="AQ26" s="151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4</v>
      </c>
      <c r="AR26" s="151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1</v>
      </c>
      <c r="AS26" s="116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4</v>
      </c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</row>
    <row r="27" spans="1:57" ht="12.75" customHeight="1">
      <c r="A27" s="103">
        <v>7</v>
      </c>
      <c r="B27" s="104">
        <v>1132205</v>
      </c>
      <c r="C27" s="105" t="s">
        <v>330</v>
      </c>
      <c r="D27" s="257" t="s">
        <v>156</v>
      </c>
      <c r="E27" s="258"/>
      <c r="F27" s="259"/>
      <c r="G27" s="260"/>
      <c r="H27" s="261"/>
      <c r="I27" s="262"/>
      <c r="J27" s="263" t="s">
        <v>114</v>
      </c>
      <c r="K27" s="264"/>
      <c r="L27" s="266"/>
      <c r="M27" s="264"/>
      <c r="N27" s="267"/>
      <c r="O27" s="267"/>
      <c r="P27" s="264"/>
      <c r="Q27" s="264"/>
      <c r="R27" s="264"/>
      <c r="S27" s="264"/>
      <c r="T27" s="263" t="s">
        <v>228</v>
      </c>
      <c r="U27" s="110"/>
      <c r="V27" s="87"/>
      <c r="W27" s="87"/>
      <c r="X27" s="87"/>
      <c r="Y27" s="87"/>
      <c r="Z27" s="126"/>
      <c r="AA27" s="126"/>
      <c r="AB27" s="126"/>
      <c r="AC27" s="126"/>
      <c r="AD27" s="207"/>
      <c r="AE27" s="207"/>
      <c r="AF27" s="208"/>
      <c r="AG27" s="208"/>
      <c r="AH27" s="208"/>
      <c r="AI27" s="208"/>
      <c r="AJ27" s="104">
        <v>1132205</v>
      </c>
      <c r="AK27" s="84"/>
      <c r="AL27" s="116">
        <v>6</v>
      </c>
      <c r="AM27" s="268" t="s">
        <v>143</v>
      </c>
      <c r="AN27" s="269">
        <v>3</v>
      </c>
      <c r="AO27" s="269" t="s">
        <v>244</v>
      </c>
      <c r="AP27" s="116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1</v>
      </c>
      <c r="AQ27" s="116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4</v>
      </c>
      <c r="AR27" s="116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1</v>
      </c>
      <c r="AS27" s="116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4</v>
      </c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</row>
    <row r="28" spans="1:57" ht="12.75" customHeight="1">
      <c r="A28" s="103">
        <v>8</v>
      </c>
      <c r="B28" s="104"/>
      <c r="C28" s="105"/>
      <c r="D28" s="258"/>
      <c r="E28" s="258">
        <v>1</v>
      </c>
      <c r="F28" s="259">
        <v>1</v>
      </c>
      <c r="G28" s="260">
        <v>3</v>
      </c>
      <c r="H28" s="261"/>
      <c r="I28" s="262" t="e">
        <f>#REF!/30</f>
        <v>#REF!</v>
      </c>
      <c r="J28" s="264"/>
      <c r="K28" s="264"/>
      <c r="L28" s="266"/>
      <c r="M28" s="264"/>
      <c r="N28" s="267"/>
      <c r="O28" s="267"/>
      <c r="P28" s="264"/>
      <c r="Q28" s="264"/>
      <c r="R28" s="264"/>
      <c r="S28" s="264"/>
      <c r="T28" s="264"/>
      <c r="U28" s="110"/>
      <c r="V28" s="87"/>
      <c r="W28" s="87"/>
      <c r="X28" s="87"/>
      <c r="Y28" s="87"/>
      <c r="Z28" s="126"/>
      <c r="AA28" s="126"/>
      <c r="AB28" s="126"/>
      <c r="AC28" s="126"/>
      <c r="AD28" s="207"/>
      <c r="AE28" s="207"/>
      <c r="AF28" s="208"/>
      <c r="AG28" s="208"/>
      <c r="AH28" s="208"/>
      <c r="AI28" s="208"/>
      <c r="AJ28" s="159"/>
      <c r="AK28" s="84"/>
      <c r="AL28" s="116">
        <v>7</v>
      </c>
      <c r="AM28" s="268" t="s">
        <v>156</v>
      </c>
      <c r="AN28" s="271">
        <v>3</v>
      </c>
      <c r="AO28" s="269" t="s">
        <v>244</v>
      </c>
      <c r="AP28" s="116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1</v>
      </c>
      <c r="AQ28" s="116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4</v>
      </c>
      <c r="AR28" s="116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1</v>
      </c>
      <c r="AS28" s="116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4</v>
      </c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</row>
    <row r="29" spans="1:57" ht="12.75" customHeight="1">
      <c r="A29" s="103">
        <v>9</v>
      </c>
      <c r="B29" s="221"/>
      <c r="C29" s="221"/>
      <c r="D29" s="222"/>
      <c r="E29" s="11"/>
      <c r="F29" s="272"/>
      <c r="G29" s="260"/>
      <c r="H29" s="262"/>
      <c r="I29" s="262"/>
      <c r="J29" s="3"/>
      <c r="K29" s="3"/>
      <c r="L29" s="3"/>
      <c r="M29" s="3"/>
      <c r="N29" s="267"/>
      <c r="O29" s="267"/>
      <c r="P29" s="264"/>
      <c r="Q29" s="264"/>
      <c r="R29" s="264"/>
      <c r="S29" s="264"/>
      <c r="T29" s="264"/>
      <c r="U29" s="110"/>
      <c r="V29" s="87"/>
      <c r="W29" s="87"/>
      <c r="X29" s="87"/>
      <c r="Y29" s="87"/>
      <c r="Z29" s="126"/>
      <c r="AA29" s="126"/>
      <c r="AB29" s="126"/>
      <c r="AC29" s="126"/>
      <c r="AD29" s="207"/>
      <c r="AE29" s="207"/>
      <c r="AF29" s="208"/>
      <c r="AG29" s="208"/>
      <c r="AH29" s="208"/>
      <c r="AI29" s="208"/>
      <c r="AJ29" s="208"/>
      <c r="AK29" s="84"/>
      <c r="AL29" s="116">
        <v>8</v>
      </c>
      <c r="AM29" s="256"/>
      <c r="AN29" s="273"/>
      <c r="AO29" s="273"/>
      <c r="AP29" s="116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116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0</v>
      </c>
      <c r="AR29" s="116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116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</row>
    <row r="30" spans="1:57" ht="12.75" customHeight="1">
      <c r="A30" s="103">
        <v>10</v>
      </c>
      <c r="B30" s="262"/>
      <c r="C30" s="262"/>
      <c r="D30" s="258"/>
      <c r="E30" s="262"/>
      <c r="F30" s="262"/>
      <c r="G30" s="266"/>
      <c r="H30" s="266"/>
      <c r="I30" s="262"/>
      <c r="J30" s="266"/>
      <c r="K30" s="262"/>
      <c r="L30" s="266"/>
      <c r="M30" s="266"/>
      <c r="N30" s="266"/>
      <c r="O30" s="262"/>
      <c r="P30" s="262"/>
      <c r="Q30" s="264"/>
      <c r="R30" s="264"/>
      <c r="S30" s="264"/>
      <c r="T30" s="264"/>
      <c r="U30" s="110"/>
      <c r="V30" s="87"/>
      <c r="W30" s="87"/>
      <c r="X30" s="84"/>
      <c r="Y30" s="84"/>
      <c r="Z30" s="84"/>
      <c r="AA30" s="84"/>
      <c r="AB30" s="92"/>
      <c r="AC30" s="92"/>
      <c r="AD30" s="92"/>
      <c r="AE30" s="84"/>
      <c r="AF30" s="84"/>
      <c r="AG30" s="84"/>
      <c r="AH30" s="84"/>
      <c r="AI30" s="84"/>
      <c r="AJ30" s="84"/>
      <c r="AK30" s="84"/>
      <c r="AL30" s="116">
        <v>9</v>
      </c>
      <c r="AM30" s="10"/>
      <c r="AN30" s="116"/>
      <c r="AO30" s="116"/>
      <c r="AP30" s="116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116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116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116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</row>
    <row r="31" spans="1:57" ht="12.75" customHeight="1">
      <c r="A31" s="84"/>
      <c r="B31" s="84"/>
      <c r="C31" s="84"/>
      <c r="D31" s="85"/>
      <c r="E31" s="84"/>
      <c r="F31" s="84"/>
      <c r="G31" s="86"/>
      <c r="H31" s="86"/>
      <c r="I31" s="84"/>
      <c r="J31" s="86"/>
      <c r="K31" s="84"/>
      <c r="L31" s="86"/>
      <c r="M31" s="86"/>
      <c r="N31" s="86"/>
      <c r="O31" s="84"/>
      <c r="P31" s="84"/>
      <c r="Q31" s="87"/>
      <c r="R31" s="90"/>
      <c r="S31" s="90"/>
      <c r="T31" s="87"/>
      <c r="U31" s="87"/>
      <c r="V31" s="87"/>
      <c r="W31" s="87"/>
      <c r="X31" s="84"/>
      <c r="Y31" s="84"/>
      <c r="Z31" s="84"/>
      <c r="AA31" s="84"/>
      <c r="AB31" s="92"/>
      <c r="AC31" s="92"/>
      <c r="AD31" s="92"/>
      <c r="AE31" s="84"/>
      <c r="AF31" s="84"/>
      <c r="AG31" s="84"/>
      <c r="AH31" s="84"/>
      <c r="AI31" s="84"/>
      <c r="AJ31" s="84"/>
      <c r="AK31" s="84"/>
      <c r="AL31" s="116">
        <v>10</v>
      </c>
      <c r="AM31" s="13"/>
      <c r="AN31" s="116"/>
      <c r="AO31" s="116"/>
      <c r="AP31" s="116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116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116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116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</row>
    <row r="32" spans="1:57" ht="12.75" customHeight="1">
      <c r="A32" s="84"/>
      <c r="B32" s="84"/>
      <c r="C32" s="84"/>
      <c r="D32" s="85"/>
      <c r="E32" s="84"/>
      <c r="F32" s="84"/>
      <c r="G32" s="86"/>
      <c r="H32" s="86"/>
      <c r="I32" s="84"/>
      <c r="J32" s="86"/>
      <c r="K32" s="84"/>
      <c r="L32" s="86"/>
      <c r="M32" s="86"/>
      <c r="N32" s="86"/>
      <c r="O32" s="84"/>
      <c r="P32" s="84"/>
      <c r="Q32" s="87"/>
      <c r="R32" s="90"/>
      <c r="S32" s="90"/>
      <c r="T32" s="87"/>
      <c r="U32" s="87"/>
      <c r="V32" s="87"/>
      <c r="W32" s="87"/>
      <c r="X32" s="84"/>
      <c r="Y32" s="84"/>
      <c r="Z32" s="84"/>
      <c r="AA32" s="84"/>
      <c r="AB32" s="92"/>
      <c r="AC32" s="92"/>
      <c r="AD32" s="92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</row>
    <row r="33" spans="1:57" ht="12.75" customHeight="1">
      <c r="A33" s="88" t="s">
        <v>279</v>
      </c>
      <c r="B33" s="89"/>
      <c r="C33" s="84"/>
      <c r="D33" s="85"/>
      <c r="E33" s="84"/>
      <c r="F33" s="84"/>
      <c r="G33" s="86"/>
      <c r="H33" s="86"/>
      <c r="I33" s="84"/>
      <c r="J33" s="86"/>
      <c r="K33" s="84"/>
      <c r="L33" s="86"/>
      <c r="M33" s="86"/>
      <c r="N33" s="86"/>
      <c r="O33" s="84"/>
      <c r="P33" s="84"/>
      <c r="Q33" s="87"/>
      <c r="R33" s="90"/>
      <c r="S33" s="90"/>
      <c r="T33" s="87"/>
      <c r="U33" s="87"/>
      <c r="V33" s="87"/>
      <c r="W33" s="87"/>
      <c r="X33" s="84"/>
      <c r="Y33" s="84"/>
      <c r="Z33" s="84"/>
      <c r="AA33" s="84"/>
      <c r="AB33" s="92"/>
      <c r="AC33" s="92"/>
      <c r="AD33" s="92"/>
      <c r="AE33" s="84"/>
      <c r="AF33" s="84"/>
      <c r="AG33" s="84"/>
      <c r="AH33" s="84"/>
      <c r="AI33" s="84"/>
      <c r="AJ33" s="84"/>
      <c r="AK33" s="84"/>
      <c r="AL33" s="162" t="s">
        <v>281</v>
      </c>
      <c r="AM33" s="163"/>
      <c r="AN33" s="93"/>
      <c r="AO33" s="93"/>
      <c r="AP33" s="93"/>
      <c r="AQ33" s="93"/>
      <c r="AR33" s="93"/>
      <c r="AS33" s="93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</row>
    <row r="34" spans="1:57" ht="51" customHeight="1">
      <c r="A34" s="94" t="s">
        <v>168</v>
      </c>
      <c r="B34" s="149" t="s">
        <v>17</v>
      </c>
      <c r="C34" s="10" t="s">
        <v>169</v>
      </c>
      <c r="D34" s="164" t="s">
        <v>170</v>
      </c>
      <c r="E34" s="164" t="s">
        <v>171</v>
      </c>
      <c r="F34" s="10" t="s">
        <v>172</v>
      </c>
      <c r="G34" s="95" t="s">
        <v>173</v>
      </c>
      <c r="H34" s="95" t="s">
        <v>174</v>
      </c>
      <c r="I34" s="95" t="s">
        <v>175</v>
      </c>
      <c r="J34" s="95" t="s">
        <v>19</v>
      </c>
      <c r="K34" s="95" t="s">
        <v>20</v>
      </c>
      <c r="L34" s="95" t="s">
        <v>21</v>
      </c>
      <c r="M34" s="95" t="s">
        <v>176</v>
      </c>
      <c r="N34" s="95" t="s">
        <v>177</v>
      </c>
      <c r="O34" s="95" t="s">
        <v>178</v>
      </c>
      <c r="P34" s="95" t="s">
        <v>179</v>
      </c>
      <c r="Q34" s="95" t="s">
        <v>180</v>
      </c>
      <c r="R34" s="94" t="s">
        <v>181</v>
      </c>
      <c r="S34" s="94"/>
      <c r="T34" s="94" t="s">
        <v>0</v>
      </c>
      <c r="U34" s="94" t="s">
        <v>3</v>
      </c>
      <c r="V34" s="87"/>
      <c r="W34" s="87"/>
      <c r="X34" s="84"/>
      <c r="Y34" s="84"/>
      <c r="Z34" s="84"/>
      <c r="AA34" s="84"/>
      <c r="AB34" s="92"/>
      <c r="AC34" s="92"/>
      <c r="AD34" s="92"/>
      <c r="AE34" s="84"/>
      <c r="AF34" s="84"/>
      <c r="AG34" s="84"/>
      <c r="AH34" s="84"/>
      <c r="AI34" s="84"/>
      <c r="AJ34" s="84"/>
      <c r="AK34" s="84"/>
      <c r="AL34" s="701" t="s">
        <v>168</v>
      </c>
      <c r="AM34" s="701" t="s">
        <v>18</v>
      </c>
      <c r="AN34" s="701" t="s">
        <v>172</v>
      </c>
      <c r="AO34" s="701" t="s">
        <v>201</v>
      </c>
      <c r="AP34" s="101" t="s">
        <v>269</v>
      </c>
      <c r="AQ34" s="102"/>
      <c r="AR34" s="101" t="s">
        <v>274</v>
      </c>
      <c r="AS34" s="166"/>
      <c r="AT34" s="225"/>
      <c r="AU34" s="166"/>
      <c r="AV34" s="84"/>
      <c r="AW34" s="84"/>
      <c r="AX34" s="84"/>
      <c r="AY34" s="84"/>
      <c r="AZ34" s="84"/>
      <c r="BA34" s="84"/>
      <c r="BB34" s="84"/>
      <c r="BC34" s="84"/>
      <c r="BD34" s="84"/>
      <c r="BE34" s="84"/>
    </row>
    <row r="35" spans="1:57" ht="15.75" customHeight="1">
      <c r="A35" s="103">
        <v>1</v>
      </c>
      <c r="B35" s="104" t="s">
        <v>283</v>
      </c>
      <c r="C35" s="105" t="s">
        <v>284</v>
      </c>
      <c r="D35" s="133" t="s">
        <v>267</v>
      </c>
      <c r="E35" s="94"/>
      <c r="F35" s="107"/>
      <c r="G35" s="108"/>
      <c r="H35" s="229"/>
      <c r="I35" s="103"/>
      <c r="J35" s="125" t="s">
        <v>285</v>
      </c>
      <c r="K35" s="110"/>
      <c r="L35" s="110"/>
      <c r="M35" s="110"/>
      <c r="N35" s="113"/>
      <c r="O35" s="113"/>
      <c r="P35" s="110"/>
      <c r="Q35" s="110"/>
      <c r="R35" s="110"/>
      <c r="S35" s="110"/>
      <c r="T35" s="110"/>
      <c r="U35" s="110"/>
      <c r="V35" s="110"/>
      <c r="W35" s="110"/>
      <c r="X35" s="110"/>
      <c r="Y35" s="110">
        <f t="shared" ref="Y35:Y41" si="0">COUNTA(T35,U35,V35,W35)</f>
        <v>0</v>
      </c>
      <c r="Z35" s="155">
        <f t="shared" ref="Z35:Z37" si="1">(((F35*1)+(F35*H35)+(F35*E35))/3)*N35</f>
        <v>0</v>
      </c>
      <c r="AA35" s="155">
        <f t="shared" ref="AA35:AA37" si="2">(((F35*1)+(F35*H35)+(F35*E35))/3)*O35</f>
        <v>0</v>
      </c>
      <c r="AB35" s="155">
        <f t="shared" ref="AB35:AB37" si="3">(((F35*1)+(F35*H35)+(F35*E35))/3)*P35</f>
        <v>0</v>
      </c>
      <c r="AC35" s="155">
        <f t="shared" ref="AC35:AC37" si="4">(((F35*1)+(F35*H35)+(F35*E35))/3)*Q35</f>
        <v>0</v>
      </c>
      <c r="AD35" s="156">
        <f t="shared" ref="AD35:AE35" si="5">IF(ISBLANK(R35),0,U35/S35)</f>
        <v>0</v>
      </c>
      <c r="AE35" s="156">
        <f t="shared" si="5"/>
        <v>0</v>
      </c>
      <c r="AF35" s="84"/>
      <c r="AG35" s="84"/>
      <c r="AH35" s="84"/>
      <c r="AI35" s="84"/>
      <c r="AJ35" s="104" t="s">
        <v>283</v>
      </c>
      <c r="AK35" s="84"/>
      <c r="AL35" s="702"/>
      <c r="AM35" s="702"/>
      <c r="AN35" s="702"/>
      <c r="AO35" s="702"/>
      <c r="AP35" s="116" t="s">
        <v>202</v>
      </c>
      <c r="AQ35" s="116" t="s">
        <v>203</v>
      </c>
      <c r="AR35" s="116" t="s">
        <v>202</v>
      </c>
      <c r="AS35" s="116" t="s">
        <v>203</v>
      </c>
      <c r="AT35" s="116" t="s">
        <v>202</v>
      </c>
      <c r="AU35" s="116" t="s">
        <v>203</v>
      </c>
      <c r="AV35" s="84"/>
      <c r="AW35" s="84"/>
      <c r="AX35" s="84"/>
      <c r="AY35" s="84"/>
      <c r="AZ35" s="84"/>
      <c r="BA35" s="84"/>
      <c r="BB35" s="84"/>
      <c r="BC35" s="84"/>
      <c r="BD35" s="84"/>
      <c r="BE35" s="84"/>
    </row>
    <row r="36" spans="1:57" ht="15.75" customHeight="1">
      <c r="A36" s="103">
        <v>2</v>
      </c>
      <c r="B36" s="104">
        <v>1133190</v>
      </c>
      <c r="C36" s="105" t="s">
        <v>304</v>
      </c>
      <c r="D36" s="133" t="s">
        <v>270</v>
      </c>
      <c r="E36" s="94"/>
      <c r="F36" s="107"/>
      <c r="G36" s="108"/>
      <c r="H36" s="229"/>
      <c r="I36" s="103"/>
      <c r="J36" s="125" t="s">
        <v>254</v>
      </c>
      <c r="K36" s="125" t="s">
        <v>133</v>
      </c>
      <c r="L36" s="110"/>
      <c r="M36" s="110"/>
      <c r="N36" s="113"/>
      <c r="O36" s="113"/>
      <c r="P36" s="113"/>
      <c r="Q36" s="110"/>
      <c r="R36" s="110"/>
      <c r="S36" s="110"/>
      <c r="T36" s="110"/>
      <c r="U36" s="110"/>
      <c r="V36" s="110"/>
      <c r="W36" s="110"/>
      <c r="X36" s="110"/>
      <c r="Y36" s="110">
        <f t="shared" si="0"/>
        <v>0</v>
      </c>
      <c r="Z36" s="155">
        <f t="shared" si="1"/>
        <v>0</v>
      </c>
      <c r="AA36" s="155">
        <f t="shared" si="2"/>
        <v>0</v>
      </c>
      <c r="AB36" s="155">
        <f t="shared" si="3"/>
        <v>0</v>
      </c>
      <c r="AC36" s="155">
        <f t="shared" si="4"/>
        <v>0</v>
      </c>
      <c r="AD36" s="156">
        <f t="shared" ref="AD36:AE36" si="6">IF(ISBLANK(R36),0,U36/S36)</f>
        <v>0</v>
      </c>
      <c r="AE36" s="156">
        <f t="shared" si="6"/>
        <v>0</v>
      </c>
      <c r="AF36" s="84"/>
      <c r="AG36" s="84"/>
      <c r="AH36" s="84"/>
      <c r="AI36" s="84"/>
      <c r="AJ36" s="104">
        <v>1133190</v>
      </c>
      <c r="AK36" s="84"/>
      <c r="AL36" s="116">
        <v>1</v>
      </c>
      <c r="AM36" s="147" t="s">
        <v>267</v>
      </c>
      <c r="AN36" s="175">
        <v>2</v>
      </c>
      <c r="AO36" s="122" t="s">
        <v>206</v>
      </c>
      <c r="AP36" s="116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1</v>
      </c>
      <c r="AQ36" s="116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2</v>
      </c>
      <c r="AR36" s="116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1</v>
      </c>
      <c r="AS36" s="116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2</v>
      </c>
      <c r="AT36" s="116"/>
      <c r="AU36" s="116"/>
      <c r="AV36" s="84"/>
      <c r="AW36" s="84"/>
      <c r="AX36" s="84"/>
      <c r="AY36" s="84"/>
      <c r="AZ36" s="84"/>
      <c r="BA36" s="84"/>
      <c r="BB36" s="84"/>
      <c r="BC36" s="84"/>
      <c r="BD36" s="84"/>
      <c r="BE36" s="84"/>
    </row>
    <row r="37" spans="1:57" ht="15.75" customHeight="1">
      <c r="A37" s="103">
        <v>3</v>
      </c>
      <c r="B37" s="284">
        <v>1133102</v>
      </c>
      <c r="C37" s="285" t="s">
        <v>340</v>
      </c>
      <c r="D37" s="133" t="s">
        <v>277</v>
      </c>
      <c r="E37" s="94"/>
      <c r="F37" s="107"/>
      <c r="G37" s="108"/>
      <c r="H37" s="229"/>
      <c r="I37" s="103"/>
      <c r="J37" s="109" t="s">
        <v>342</v>
      </c>
      <c r="K37" s="109" t="s">
        <v>130</v>
      </c>
      <c r="L37" s="110"/>
      <c r="M37" s="110"/>
      <c r="N37" s="113"/>
      <c r="O37" s="113"/>
      <c r="P37" s="110"/>
      <c r="Q37" s="110"/>
      <c r="R37" s="171"/>
      <c r="S37" s="110"/>
      <c r="T37" s="286"/>
      <c r="U37" s="110"/>
      <c r="V37" s="110"/>
      <c r="W37" s="110"/>
      <c r="X37" s="110"/>
      <c r="Y37" s="110">
        <f t="shared" si="0"/>
        <v>0</v>
      </c>
      <c r="Z37" s="155">
        <f t="shared" si="1"/>
        <v>0</v>
      </c>
      <c r="AA37" s="155">
        <f t="shared" si="2"/>
        <v>0</v>
      </c>
      <c r="AB37" s="155">
        <f t="shared" si="3"/>
        <v>0</v>
      </c>
      <c r="AC37" s="155">
        <f t="shared" si="4"/>
        <v>0</v>
      </c>
      <c r="AD37" s="156">
        <f t="shared" ref="AD37:AE37" si="7">IF(ISBLANK(R37),0,U37/S37)</f>
        <v>0</v>
      </c>
      <c r="AE37" s="156">
        <f t="shared" si="7"/>
        <v>0</v>
      </c>
      <c r="AF37" s="84"/>
      <c r="AG37" s="84"/>
      <c r="AH37" s="84"/>
      <c r="AI37" s="84"/>
      <c r="AJ37" s="284">
        <v>1133102</v>
      </c>
      <c r="AK37" s="84"/>
      <c r="AL37" s="116">
        <v>2</v>
      </c>
      <c r="AM37" s="147" t="s">
        <v>270</v>
      </c>
      <c r="AN37" s="182">
        <v>3</v>
      </c>
      <c r="AO37" s="269" t="s">
        <v>244</v>
      </c>
      <c r="AP37" s="116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1</v>
      </c>
      <c r="AQ37" s="116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4</v>
      </c>
      <c r="AR37" s="116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1</v>
      </c>
      <c r="AS37" s="116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4</v>
      </c>
      <c r="AT37" s="116"/>
      <c r="AU37" s="116"/>
      <c r="AV37" s="84"/>
      <c r="AW37" s="85"/>
      <c r="AX37" s="84"/>
      <c r="AY37" s="84"/>
      <c r="AZ37" s="84"/>
      <c r="BA37" s="84"/>
      <c r="BB37" s="84"/>
      <c r="BC37" s="84"/>
      <c r="BD37" s="84"/>
      <c r="BE37" s="84"/>
    </row>
    <row r="38" spans="1:57" ht="15.75" customHeight="1">
      <c r="A38" s="103">
        <v>4</v>
      </c>
      <c r="B38" s="104">
        <v>1133104</v>
      </c>
      <c r="C38" s="105" t="s">
        <v>345</v>
      </c>
      <c r="D38" s="133" t="s">
        <v>346</v>
      </c>
      <c r="E38" s="94"/>
      <c r="F38" s="107"/>
      <c r="G38" s="108"/>
      <c r="H38" s="229"/>
      <c r="I38" s="103"/>
      <c r="J38" s="125" t="s">
        <v>129</v>
      </c>
      <c r="K38" s="110"/>
      <c r="L38" s="110"/>
      <c r="M38" s="110"/>
      <c r="N38" s="113"/>
      <c r="O38" s="113"/>
      <c r="P38" s="110"/>
      <c r="Q38" s="110"/>
      <c r="R38" s="110"/>
      <c r="S38" s="110"/>
      <c r="T38" s="125" t="s">
        <v>299</v>
      </c>
      <c r="U38" s="110"/>
      <c r="V38" s="110"/>
      <c r="W38" s="110"/>
      <c r="X38" s="110"/>
      <c r="Y38" s="110">
        <f t="shared" si="0"/>
        <v>1</v>
      </c>
      <c r="Z38" s="155">
        <f t="shared" ref="Z38:Z41" si="8">(((F37:F38*1)+(F37:F38*H37:H38)+(F37:F38*E37:E38))/3)*N38</f>
        <v>0</v>
      </c>
      <c r="AA38" s="155">
        <f t="shared" ref="AA38:AA41" si="9">(((F37:F38*1)+(F37:F38*H37:H38)+(F37:F38*E37:E38))/3)*O38</f>
        <v>0</v>
      </c>
      <c r="AB38" s="155">
        <f t="shared" ref="AB38:AB41" si="10">(((F37:F38*1)+(F37:F38*H37:H38)+(F37:F38*E37:E38))/3)*P38</f>
        <v>0</v>
      </c>
      <c r="AC38" s="155">
        <f t="shared" ref="AC38:AC41" si="11">(((F37:F38*1)+(F37:F38*H37:H38)+(F37:F38*E37:E38))/3)*Q38</f>
        <v>0</v>
      </c>
      <c r="AD38" s="156">
        <f t="shared" ref="AD38:AE38" si="12">IF(ISBLANK(R38),0,U38/S38)</f>
        <v>0</v>
      </c>
      <c r="AE38" s="156">
        <f t="shared" si="12"/>
        <v>0</v>
      </c>
      <c r="AF38" s="84"/>
      <c r="AG38" s="84"/>
      <c r="AH38" s="84"/>
      <c r="AI38" s="84"/>
      <c r="AJ38" s="104">
        <v>1133104</v>
      </c>
      <c r="AK38" s="84"/>
      <c r="AL38" s="116">
        <v>3</v>
      </c>
      <c r="AM38" s="147" t="s">
        <v>277</v>
      </c>
      <c r="AN38" s="182">
        <v>3</v>
      </c>
      <c r="AO38" s="269" t="s">
        <v>244</v>
      </c>
      <c r="AP38" s="116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1</v>
      </c>
      <c r="AQ38" s="116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4</v>
      </c>
      <c r="AR38" s="116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1</v>
      </c>
      <c r="AS38" s="116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4</v>
      </c>
      <c r="AT38" s="116"/>
      <c r="AU38" s="116"/>
      <c r="AV38" s="84"/>
      <c r="AW38" s="84"/>
      <c r="AX38" s="84"/>
      <c r="AY38" s="84"/>
      <c r="AZ38" s="84"/>
      <c r="BA38" s="84"/>
      <c r="BB38" s="84"/>
      <c r="BC38" s="84"/>
      <c r="BD38" s="84"/>
      <c r="BE38" s="84"/>
    </row>
    <row r="39" spans="1:57" ht="15.75" customHeight="1">
      <c r="A39" s="103">
        <v>5</v>
      </c>
      <c r="B39" s="104" t="s">
        <v>348</v>
      </c>
      <c r="C39" s="105" t="s">
        <v>349</v>
      </c>
      <c r="D39" s="133" t="s">
        <v>350</v>
      </c>
      <c r="E39" s="94"/>
      <c r="F39" s="107"/>
      <c r="G39" s="108"/>
      <c r="H39" s="229"/>
      <c r="I39" s="103"/>
      <c r="J39" s="125" t="s">
        <v>133</v>
      </c>
      <c r="K39" s="110"/>
      <c r="L39" s="110"/>
      <c r="M39" s="110"/>
      <c r="N39" s="113"/>
      <c r="O39" s="113"/>
      <c r="P39" s="110"/>
      <c r="Q39" s="110"/>
      <c r="R39" s="110"/>
      <c r="S39" s="110"/>
      <c r="T39" s="110"/>
      <c r="U39" s="110"/>
      <c r="V39" s="110"/>
      <c r="W39" s="110"/>
      <c r="X39" s="110"/>
      <c r="Y39" s="110">
        <f t="shared" si="0"/>
        <v>0</v>
      </c>
      <c r="Z39" s="155">
        <f t="shared" si="8"/>
        <v>0</v>
      </c>
      <c r="AA39" s="155">
        <f t="shared" si="9"/>
        <v>0</v>
      </c>
      <c r="AB39" s="155">
        <f t="shared" si="10"/>
        <v>0</v>
      </c>
      <c r="AC39" s="155">
        <f t="shared" si="11"/>
        <v>0</v>
      </c>
      <c r="AD39" s="156">
        <f t="shared" ref="AD39:AE39" si="13">IF(ISBLANK(R39),0,U39/S39)</f>
        <v>0</v>
      </c>
      <c r="AE39" s="156">
        <f t="shared" si="13"/>
        <v>0</v>
      </c>
      <c r="AF39" s="84"/>
      <c r="AG39" s="84"/>
      <c r="AH39" s="84"/>
      <c r="AI39" s="84"/>
      <c r="AJ39" s="104" t="s">
        <v>348</v>
      </c>
      <c r="AK39" s="84"/>
      <c r="AL39" s="116">
        <v>4</v>
      </c>
      <c r="AM39" s="147" t="s">
        <v>346</v>
      </c>
      <c r="AN39" s="182">
        <v>3</v>
      </c>
      <c r="AO39" s="128" t="s">
        <v>351</v>
      </c>
      <c r="AP39" s="116">
        <f>COUNTIFS(Jadwal!$D$7:$D$503,AM38:AM39,Jadwal!$E$7:$E$503,"T",Jadwal!$K$7:$K$503,$AP$34)+COUNTIFS(Jadwal!$N$7:$N$503,AM38:AM39,Jadwal!$O$7:$O$503,"T",Jadwal!$U$7:$U$503,$AP$34)+COUNTIFS(Jadwal!$X$7:$X$503,AM38:AM39,Jadwal!$Y$7:$Y$503,"T",Jadwal!$AE$7:$AE$503,$AP$34)+COUNTIFS(Jadwal!$AH$7:$AH$503,AM38:AM39,Jadwal!$AI$7:$AI$503,"T",Jadwal!$AO$7:$AO$503,$AP$34)+COUNTIFS(Jadwal!$AR$7:$AR$503,AM38:AM39,Jadwal!$AS$7:$AS$503,"T",Jadwal!$AY$7:$AY$503,$AP$34)</f>
        <v>0</v>
      </c>
      <c r="AQ39" s="116">
        <f>COUNTIFS(Jadwal!$D$7:$D$503,AM38:AM39,Jadwal!$E$7:$E$503,"P",Jadwal!$K$7:$K$503,$AP$34)+COUNTIFS(Jadwal!$N$7:$N$503,AM38:AM39,Jadwal!$O$7:$O$503,"P",Jadwal!$U$7:$U$503,$AP$34)+COUNTIFS(Jadwal!$X$7:$X$503,AM38:AM39,Jadwal!$Y$7:$Y$503,"P",Jadwal!$AE$7:$AE$503,$AP$34)+COUNTIFS(Jadwal!$AH$7:$AH$503,AM38:AM39,Jadwal!$AI$7:$AI$503,"P",Jadwal!$AO$7:$AO$503,$AP$34)+COUNTIFS(Jadwal!$AR$7:$AR$503,AM38:AM39,Jadwal!$AS$7:$AS$503,"P",Jadwal!$AY$7:$AY$503,$AP$34)</f>
        <v>3</v>
      </c>
      <c r="AR39" s="116">
        <f>COUNTIFS(Jadwal!$D$7:$D$503,AM38:AM39,Jadwal!$E$7:$E$503,"T",Jadwal!$K$7:$K$503,$AR$34)+COUNTIFS(Jadwal!$N$7:$N$503,AM38:AM39,Jadwal!$O$7:$O$503,"T",Jadwal!$U$7:$U$503,$AR$34)+COUNTIFS(Jadwal!$X$7:$X$503,AM38:AM39,Jadwal!$Y$7:$Y$503,"T",Jadwal!$AE$7:$AE$503,$AR$34)+COUNTIFS(Jadwal!$AH$7:$AH$503,AM38:AM39,Jadwal!$AI$7:$AI$503,"T",Jadwal!$AO$7:$AO$503,$AR$34)+COUNTIFS(Jadwal!$AR$7:$AR$503,AM38:AM39,Jadwal!$AS$7:$AS$503,"T",Jadwal!$AY$7:$AY$503,$AR$34)</f>
        <v>0</v>
      </c>
      <c r="AS39" s="116">
        <f>COUNTIFS(Jadwal!$D$7:$D$503,AM38:AM39,Jadwal!$E$7:$E$503,"P",Jadwal!$K$7:$K$503,$AR$34)+COUNTIFS(Jadwal!$N$7:$N$503,AM38:AM39,Jadwal!$O$7:$O$503,"P",Jadwal!$U$7:$U$503,$AR$34)+COUNTIFS(Jadwal!$X$7:$X$503,AM38:AM39,Jadwal!$Y$7:$Y$503,"P",Jadwal!$AE$7:$AE$503,$AR$34)+COUNTIFS(Jadwal!$AH$7:$AH$503,AM38:AM39,Jadwal!$AI$7:$AI$503,"P",Jadwal!$AO$7:$AO$503,$AR$34)+COUNTIFS(Jadwal!$AR$7:$AR$503,AM38:AM39,Jadwal!$AS$7:$AS$503,"P",Jadwal!$AY$7:$AY$503,$AR$34)</f>
        <v>3</v>
      </c>
      <c r="AT39" s="116"/>
      <c r="AU39" s="116"/>
      <c r="AV39" s="84"/>
      <c r="AW39" s="84"/>
      <c r="AX39" s="84"/>
      <c r="AY39" s="84"/>
      <c r="AZ39" s="84"/>
      <c r="BA39" s="84"/>
      <c r="BB39" s="84"/>
      <c r="BC39" s="84"/>
      <c r="BD39" s="84"/>
      <c r="BE39" s="84"/>
    </row>
    <row r="40" spans="1:57" ht="15.75" customHeight="1">
      <c r="A40" s="103">
        <v>6</v>
      </c>
      <c r="B40" s="287">
        <v>1032201</v>
      </c>
      <c r="C40" s="288" t="s">
        <v>352</v>
      </c>
      <c r="D40" s="106" t="s">
        <v>353</v>
      </c>
      <c r="E40" s="94"/>
      <c r="F40" s="107"/>
      <c r="G40" s="108"/>
      <c r="H40" s="229"/>
      <c r="I40" s="103"/>
      <c r="J40" s="125" t="s">
        <v>128</v>
      </c>
      <c r="K40" s="110"/>
      <c r="L40" s="110"/>
      <c r="M40" s="110"/>
      <c r="N40" s="113"/>
      <c r="O40" s="113"/>
      <c r="P40" s="113"/>
      <c r="Q40" s="110"/>
      <c r="R40" s="110"/>
      <c r="S40" s="110"/>
      <c r="T40" s="110"/>
      <c r="U40" s="110"/>
      <c r="V40" s="110"/>
      <c r="W40" s="110"/>
      <c r="X40" s="110"/>
      <c r="Y40" s="110">
        <f t="shared" si="0"/>
        <v>0</v>
      </c>
      <c r="Z40" s="155">
        <f t="shared" si="8"/>
        <v>0</v>
      </c>
      <c r="AA40" s="155">
        <f t="shared" si="9"/>
        <v>0</v>
      </c>
      <c r="AB40" s="155">
        <f t="shared" si="10"/>
        <v>0</v>
      </c>
      <c r="AC40" s="155">
        <f t="shared" si="11"/>
        <v>0</v>
      </c>
      <c r="AD40" s="156">
        <f t="shared" ref="AD40:AE40" si="14">IF(ISBLANK(R40),0,U40/S40)</f>
        <v>0</v>
      </c>
      <c r="AE40" s="156">
        <f t="shared" si="14"/>
        <v>0</v>
      </c>
      <c r="AF40" s="84"/>
      <c r="AG40" s="84"/>
      <c r="AH40" s="84"/>
      <c r="AI40" s="84"/>
      <c r="AJ40" s="287">
        <v>1032201</v>
      </c>
      <c r="AK40" s="84"/>
      <c r="AL40" s="116">
        <v>5</v>
      </c>
      <c r="AM40" s="147" t="s">
        <v>350</v>
      </c>
      <c r="AN40" s="182">
        <v>2</v>
      </c>
      <c r="AO40" s="122" t="s">
        <v>206</v>
      </c>
      <c r="AP40" s="116">
        <f>COUNTIFS(Jadwal!$D$7:$D$503,AM39:AM40,Jadwal!$E$7:$E$503,"T",Jadwal!$K$7:$K$503,$AP$34)+COUNTIFS(Jadwal!$N$7:$N$503,AM39:AM40,Jadwal!$O$7:$O$503,"T",Jadwal!$U$7:$U$503,$AP$34)+COUNTIFS(Jadwal!$X$7:$X$503,AM39:AM40,Jadwal!$Y$7:$Y$503,"T",Jadwal!$AE$7:$AE$503,$AP$34)+COUNTIFS(Jadwal!$AH$7:$AH$503,AM39:AM40,Jadwal!$AI$7:$AI$503,"T",Jadwal!$AO$7:$AO$503,$AP$34)+COUNTIFS(Jadwal!$AR$7:$AR$503,AM39:AM40,Jadwal!$AS$7:$AS$503,"T",Jadwal!$AY$7:$AY$503,$AP$34)</f>
        <v>1</v>
      </c>
      <c r="AQ40" s="116">
        <f>COUNTIFS(Jadwal!$D$7:$D$503,AM39:AM40,Jadwal!$E$7:$E$503,"P",Jadwal!$K$7:$K$503,$AP$34)+COUNTIFS(Jadwal!$N$7:$N$503,AM39:AM40,Jadwal!$O$7:$O$503,"P",Jadwal!$U$7:$U$503,$AP$34)+COUNTIFS(Jadwal!$X$7:$X$503,AM39:AM40,Jadwal!$Y$7:$Y$503,"P",Jadwal!$AE$7:$AE$503,$AP$34)+COUNTIFS(Jadwal!$AH$7:$AH$503,AM39:AM40,Jadwal!$AI$7:$AI$503,"P",Jadwal!$AO$7:$AO$503,$AP$34)+COUNTIFS(Jadwal!$AR$7:$AR$503,AM39:AM40,Jadwal!$AS$7:$AS$503,"P",Jadwal!$AY$7:$AY$503,$AP$34)</f>
        <v>2</v>
      </c>
      <c r="AR40" s="116">
        <f>COUNTIFS(Jadwal!$D$7:$D$503,AM39:AM40,Jadwal!$E$7:$E$503,"T",Jadwal!$K$7:$K$503,$AR$34)+COUNTIFS(Jadwal!$N$7:$N$503,AM39:AM40,Jadwal!$O$7:$O$503,"T",Jadwal!$U$7:$U$503,$AR$34)+COUNTIFS(Jadwal!$X$7:$X$503,AM39:AM40,Jadwal!$Y$7:$Y$503,"T",Jadwal!$AE$7:$AE$503,$AR$34)+COUNTIFS(Jadwal!$AH$7:$AH$503,AM39:AM40,Jadwal!$AI$7:$AI$503,"T",Jadwal!$AO$7:$AO$503,$AR$34)+COUNTIFS(Jadwal!$AR$7:$AR$503,AM39:AM40,Jadwal!$AS$7:$AS$503,"T",Jadwal!$AY$7:$AY$503,$AR$34)</f>
        <v>1</v>
      </c>
      <c r="AS40" s="116">
        <f>COUNTIFS(Jadwal!$D$7:$D$503,AM39:AM40,Jadwal!$E$7:$E$503,"P",Jadwal!$K$7:$K$503,$AR$34)+COUNTIFS(Jadwal!$N$7:$N$503,AM39:AM40,Jadwal!$O$7:$O$503,"P",Jadwal!$U$7:$U$503,$AR$34)+COUNTIFS(Jadwal!$X$7:$X$503,AM39:AM40,Jadwal!$Y$7:$Y$503,"P",Jadwal!$AE$7:$AE$503,$AR$34)+COUNTIFS(Jadwal!$AH$7:$AH$503,AM39:AM40,Jadwal!$AI$7:$AI$503,"P",Jadwal!$AO$7:$AO$503,$AR$34)+COUNTIFS(Jadwal!$AR$7:$AR$503,AM39:AM40,Jadwal!$AS$7:$AS$503,"P",Jadwal!$AY$7:$AY$503,$AR$34)</f>
        <v>2</v>
      </c>
      <c r="AT40" s="116"/>
      <c r="AU40" s="116"/>
      <c r="AV40" s="84"/>
      <c r="AW40" s="84"/>
      <c r="AX40" s="84"/>
      <c r="AY40" s="84"/>
      <c r="AZ40" s="84"/>
      <c r="BA40" s="84"/>
      <c r="BB40" s="84"/>
      <c r="BC40" s="84"/>
      <c r="BD40" s="84"/>
      <c r="BE40" s="84"/>
    </row>
    <row r="41" spans="1:57" ht="15.75" customHeight="1">
      <c r="A41" s="103">
        <v>7</v>
      </c>
      <c r="B41" s="287" t="s">
        <v>256</v>
      </c>
      <c r="C41" s="288" t="s">
        <v>321</v>
      </c>
      <c r="D41" s="106" t="s">
        <v>153</v>
      </c>
      <c r="E41" s="103"/>
      <c r="F41" s="103"/>
      <c r="G41" s="111"/>
      <c r="H41" s="111"/>
      <c r="I41" s="103"/>
      <c r="J41" s="125" t="s">
        <v>126</v>
      </c>
      <c r="K41" s="170"/>
      <c r="L41" s="111"/>
      <c r="M41" s="170"/>
      <c r="N41" s="113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>
        <f t="shared" si="0"/>
        <v>0</v>
      </c>
      <c r="Z41" s="155">
        <f t="shared" si="8"/>
        <v>0</v>
      </c>
      <c r="AA41" s="155">
        <f t="shared" si="9"/>
        <v>0</v>
      </c>
      <c r="AB41" s="155">
        <f t="shared" si="10"/>
        <v>0</v>
      </c>
      <c r="AC41" s="155">
        <f t="shared" si="11"/>
        <v>0</v>
      </c>
      <c r="AD41" s="156">
        <f t="shared" ref="AD41:AE41" si="15">IF(ISBLANK(R41),0,U41/S41)</f>
        <v>0</v>
      </c>
      <c r="AE41" s="156">
        <f t="shared" si="15"/>
        <v>0</v>
      </c>
      <c r="AF41" s="84"/>
      <c r="AG41" s="84"/>
      <c r="AH41" s="84"/>
      <c r="AI41" s="84"/>
      <c r="AJ41" s="287" t="s">
        <v>256</v>
      </c>
      <c r="AL41" s="116">
        <v>6</v>
      </c>
      <c r="AM41" s="120" t="s">
        <v>353</v>
      </c>
      <c r="AN41" s="291">
        <v>3</v>
      </c>
      <c r="AO41" s="128" t="s">
        <v>237</v>
      </c>
      <c r="AP41" s="116">
        <f>COUNTIFS(Jadwal!$D$7:$D$503,AM40:AM41,Jadwal!$E$7:$E$503,"T",Jadwal!$K$7:$K$503,$AP$34)+COUNTIFS(Jadwal!$N$7:$N$503,AM40:AM41,Jadwal!$O$7:$O$503,"T",Jadwal!$U$7:$U$503,$AP$34)+COUNTIFS(Jadwal!$X$7:$X$503,AM40:AM41,Jadwal!$Y$7:$Y$503,"T",Jadwal!$AE$7:$AE$503,$AP$34)+COUNTIFS(Jadwal!$AH$7:$AH$503,AM40:AM41,Jadwal!$AI$7:$AI$503,"T",Jadwal!$AO$7:$AO$503,$AP$34)+COUNTIFS(Jadwal!$AR$7:$AR$503,AM40:AM41,Jadwal!$AS$7:$AS$503,"T",Jadwal!$AY$7:$AY$503,$AP$34)</f>
        <v>2</v>
      </c>
      <c r="AQ41" s="116">
        <f>COUNTIFS(Jadwal!$D$7:$D$503,AM40:AM41,Jadwal!$E$7:$E$503,"P",Jadwal!$K$7:$K$503,$AP$34)+COUNTIFS(Jadwal!$N$7:$N$503,AM40:AM41,Jadwal!$O$7:$O$503,"P",Jadwal!$U$7:$U$503,$AP$34)+COUNTIFS(Jadwal!$X$7:$X$503,AM40:AM41,Jadwal!$Y$7:$Y$503,"P",Jadwal!$AE$7:$AE$503,$AP$34)+COUNTIFS(Jadwal!$AH$7:$AH$503,AM40:AM41,Jadwal!$AI$7:$AI$503,"P",Jadwal!$AO$7:$AO$503,$AP$34)+COUNTIFS(Jadwal!$AR$7:$AR$503,AM40:AM41,Jadwal!$AS$7:$AS$503,"P",Jadwal!$AY$7:$AY$503,$AP$34)</f>
        <v>2</v>
      </c>
      <c r="AR41" s="116">
        <f>COUNTIFS(Jadwal!$D$7:$D$503,AM40:AM41,Jadwal!$E$7:$E$503,"T",Jadwal!$K$7:$K$503,$AR$34)+COUNTIFS(Jadwal!$N$7:$N$503,AM40:AM41,Jadwal!$O$7:$O$503,"T",Jadwal!$U$7:$U$503,$AR$34)+COUNTIFS(Jadwal!$X$7:$X$503,AM40:AM41,Jadwal!$Y$7:$Y$503,"T",Jadwal!$AE$7:$AE$503,$AR$34)+COUNTIFS(Jadwal!$AH$7:$AH$503,AM40:AM41,Jadwal!$AI$7:$AI$503,"T",Jadwal!$AO$7:$AO$503,$AR$34)+COUNTIFS(Jadwal!$AR$7:$AR$503,AM40:AM41,Jadwal!$AS$7:$AS$503,"T",Jadwal!$AY$7:$AY$503,$AR$34)</f>
        <v>2</v>
      </c>
      <c r="AS41" s="116">
        <f>COUNTIFS(Jadwal!$D$7:$D$503,AM40:AM41,Jadwal!$E$7:$E$503,"P",Jadwal!$K$7:$K$503,$AR$34)+COUNTIFS(Jadwal!$N$7:$N$503,AM40:AM41,Jadwal!$O$7:$O$503,"P",Jadwal!$U$7:$U$503,$AR$34)+COUNTIFS(Jadwal!$X$7:$X$503,AM40:AM41,Jadwal!$Y$7:$Y$503,"P",Jadwal!$AE$7:$AE$503,$AR$34)+COUNTIFS(Jadwal!$AH$7:$AH$503,AM40:AM41,Jadwal!$AI$7:$AI$503,"P",Jadwal!$AO$7:$AO$503,$AR$34)+COUNTIFS(Jadwal!$AR$7:$AR$503,AM40:AM41,Jadwal!$AS$7:$AS$503,"P",Jadwal!$AY$7:$AY$503,$AR$34)</f>
        <v>2</v>
      </c>
      <c r="AT41" s="116"/>
      <c r="AU41" s="116"/>
      <c r="AV41" s="84"/>
      <c r="AW41" s="84"/>
      <c r="AX41" s="84"/>
      <c r="AY41" s="84"/>
      <c r="AZ41" s="84"/>
      <c r="BA41" s="84"/>
      <c r="BB41" s="84"/>
      <c r="BC41" s="84"/>
      <c r="BD41" s="84"/>
      <c r="BE41" s="84"/>
    </row>
    <row r="42" spans="1:57" ht="12.75" customHeight="1">
      <c r="A42" s="103">
        <v>8</v>
      </c>
      <c r="C42" s="108"/>
      <c r="D42" s="292"/>
      <c r="E42" s="94"/>
      <c r="F42" s="107"/>
      <c r="G42" s="108"/>
      <c r="H42" s="229"/>
      <c r="I42" s="103"/>
      <c r="J42" s="110"/>
      <c r="K42" s="110"/>
      <c r="L42" s="110"/>
      <c r="M42" s="110"/>
      <c r="N42" s="113"/>
      <c r="O42" s="113"/>
      <c r="P42" s="110"/>
      <c r="Q42" s="110"/>
      <c r="R42" s="171"/>
      <c r="S42" s="110"/>
      <c r="T42" s="110"/>
      <c r="U42" s="110"/>
      <c r="V42" s="87"/>
      <c r="W42" s="87"/>
      <c r="X42" s="84"/>
      <c r="Y42" s="84"/>
      <c r="Z42" s="84"/>
      <c r="AA42" s="84"/>
      <c r="AB42" s="92"/>
      <c r="AC42" s="92"/>
      <c r="AD42" s="92"/>
      <c r="AE42" s="84"/>
      <c r="AF42" s="84"/>
      <c r="AG42" s="84"/>
      <c r="AH42" s="84"/>
      <c r="AI42" s="84"/>
      <c r="AJ42" s="84"/>
      <c r="AK42" s="84"/>
      <c r="AL42" s="116">
        <v>7</v>
      </c>
      <c r="AM42" s="120" t="s">
        <v>153</v>
      </c>
      <c r="AN42" s="293">
        <v>2</v>
      </c>
      <c r="AO42" s="128" t="s">
        <v>303</v>
      </c>
      <c r="AP42" s="116">
        <f>COUNTIFS(Jadwal!$D$7:$D$503,AM41:AM42,Jadwal!$E$7:$E$503,"T",Jadwal!$K$7:$K$503,$AP$34)+COUNTIFS(Jadwal!$N$7:$N$503,AM41:AM42,Jadwal!$O$7:$O$503,"T",Jadwal!$U$7:$U$503,$AP$34)+COUNTIFS(Jadwal!$X$7:$X$503,AM41:AM42,Jadwal!$Y$7:$Y$503,"T",Jadwal!$AE$7:$AE$503,$AP$34)+COUNTIFS(Jadwal!$AH$7:$AH$503,AM41:AM42,Jadwal!$AI$7:$AI$503,"T",Jadwal!$AO$7:$AO$503,$AP$34)+COUNTIFS(Jadwal!$AR$7:$AR$503,AM41:AM42,Jadwal!$AS$7:$AS$503,"T",Jadwal!$AY$7:$AY$503,$AP$34)</f>
        <v>2</v>
      </c>
      <c r="AQ42" s="116">
        <f>COUNTIFS(Jadwal!$D$7:$D$503,AM41:AM42,Jadwal!$E$7:$E$503,"P",Jadwal!$K$7:$K$503,$AP$34)+COUNTIFS(Jadwal!$N$7:$N$503,AM41:AM42,Jadwal!$O$7:$O$503,"P",Jadwal!$U$7:$U$503,$AP$34)+COUNTIFS(Jadwal!$X$7:$X$503,AM41:AM42,Jadwal!$Y$7:$Y$503,"P",Jadwal!$AE$7:$AE$503,$AP$34)+COUNTIFS(Jadwal!$AH$7:$AH$503,AM41:AM42,Jadwal!$AI$7:$AI$503,"P",Jadwal!$AO$7:$AO$503,$AP$34)+COUNTIFS(Jadwal!$AR$7:$AR$503,AM41:AM42,Jadwal!$AS$7:$AS$503,"P",Jadwal!$AY$7:$AY$503,$AP$34)</f>
        <v>2</v>
      </c>
      <c r="AR42" s="116">
        <f>COUNTIFS(Jadwal!$D$7:$D$503,AM41:AM42,Jadwal!$E$7:$E$503,"T",Jadwal!$K$7:$K$503,$AR$34)+COUNTIFS(Jadwal!$N$7:$N$503,AM41:AM42,Jadwal!$O$7:$O$503,"T",Jadwal!$U$7:$U$503,$AR$34)+COUNTIFS(Jadwal!$X$7:$X$503,AM41:AM42,Jadwal!$Y$7:$Y$503,"T",Jadwal!$AE$7:$AE$503,$AR$34)+COUNTIFS(Jadwal!$AH$7:$AH$503,AM41:AM42,Jadwal!$AI$7:$AI$503,"T",Jadwal!$AO$7:$AO$503,$AR$34)+COUNTIFS(Jadwal!$AR$7:$AR$503,AM41:AM42,Jadwal!$AS$7:$AS$503,"T",Jadwal!$AY$7:$AY$503,$AR$34)</f>
        <v>2</v>
      </c>
      <c r="AS42" s="116">
        <f>COUNTIFS(Jadwal!$D$7:$D$503,AM41:AM42,Jadwal!$E$7:$E$503,"P",Jadwal!$K$7:$K$503,$AR$34)+COUNTIFS(Jadwal!$N$7:$N$503,AM41:AM42,Jadwal!$O$7:$O$503,"P",Jadwal!$U$7:$U$503,$AR$34)+COUNTIFS(Jadwal!$X$7:$X$503,AM41:AM42,Jadwal!$Y$7:$Y$503,"P",Jadwal!$AE$7:$AE$503,$AR$34)+COUNTIFS(Jadwal!$AH$7:$AH$503,AM41:AM42,Jadwal!$AI$7:$AI$503,"P",Jadwal!$AO$7:$AO$503,$AR$34)+COUNTIFS(Jadwal!$AR$7:$AR$503,AM41:AM42,Jadwal!$AS$7:$AS$503,"P",Jadwal!$AY$7:$AY$503,$AR$34)</f>
        <v>2</v>
      </c>
      <c r="AT42" s="116"/>
      <c r="AU42" s="116"/>
      <c r="AV42" s="84"/>
      <c r="AW42" s="84"/>
      <c r="AX42" s="84"/>
      <c r="AY42" s="84"/>
      <c r="AZ42" s="84"/>
      <c r="BA42" s="84"/>
      <c r="BB42" s="84"/>
      <c r="BC42" s="84"/>
      <c r="BD42" s="84"/>
      <c r="BE42" s="84"/>
    </row>
    <row r="43" spans="1:57" ht="12.75" customHeight="1">
      <c r="A43" s="103">
        <v>9</v>
      </c>
      <c r="B43" s="103"/>
      <c r="C43" s="103"/>
      <c r="D43" s="94"/>
      <c r="E43" s="103"/>
      <c r="F43" s="103"/>
      <c r="G43" s="111"/>
      <c r="H43" s="111"/>
      <c r="I43" s="103"/>
      <c r="J43" s="111"/>
      <c r="K43" s="103"/>
      <c r="L43" s="111"/>
      <c r="M43" s="111"/>
      <c r="N43" s="111"/>
      <c r="O43" s="103"/>
      <c r="P43" s="103"/>
      <c r="Q43" s="110"/>
      <c r="R43" s="110"/>
      <c r="S43" s="110"/>
      <c r="T43" s="110"/>
      <c r="U43" s="110"/>
      <c r="V43" s="87"/>
      <c r="W43" s="87"/>
      <c r="X43" s="84"/>
      <c r="Y43" s="84"/>
      <c r="Z43" s="84"/>
      <c r="AA43" s="84"/>
      <c r="AB43" s="92"/>
      <c r="AC43" s="92"/>
      <c r="AD43" s="92"/>
      <c r="AE43" s="84"/>
      <c r="AF43" s="84"/>
      <c r="AG43" s="84"/>
      <c r="AH43" s="84"/>
      <c r="AI43" s="84"/>
      <c r="AJ43" s="84"/>
      <c r="AK43" s="84"/>
      <c r="AL43" s="116">
        <v>8</v>
      </c>
      <c r="AM43" s="247"/>
      <c r="AN43" s="108"/>
      <c r="AO43" s="116"/>
      <c r="AP43" s="116">
        <f>COUNTIFS(Jadwal!$D$7:$D$503,AM42:AM43,Jadwal!$E$7:$E$503,"T",Jadwal!$K$7:$K$503,$AP$34)+COUNTIFS(Jadwal!$N$7:$N$503,AM42:AM43,Jadwal!$O$7:$O$503,"T",Jadwal!$U$7:$U$503,$AP$34)+COUNTIFS(Jadwal!$X$7:$X$503,AM42:AM43,Jadwal!$Y$7:$Y$503,"T",Jadwal!$AE$7:$AE$503,$AP$34)+COUNTIFS(Jadwal!$AH$7:$AH$503,AM42:AM43,Jadwal!$AI$7:$AI$503,"T",Jadwal!$AO$7:$AO$503,$AP$34)+COUNTIFS(Jadwal!$AR$7:$AR$503,AM42:AM43,Jadwal!$AS$7:$AS$503,"T",Jadwal!$AY$7:$AY$503,$AP$34)</f>
        <v>0</v>
      </c>
      <c r="AQ43" s="116">
        <f>COUNTIFS(Jadwal!$D$7:$D$503,AM42:AM43,Jadwal!$E$7:$E$503,"P",Jadwal!$K$7:$K$503,$AP$34)+COUNTIFS(Jadwal!$N$7:$N$503,AM42:AM43,Jadwal!$O$7:$O$503,"P",Jadwal!$U$7:$U$503,$AP$34)+COUNTIFS(Jadwal!$X$7:$X$503,AM42:AM43,Jadwal!$Y$7:$Y$503,"P",Jadwal!$AE$7:$AE$503,$AP$34)+COUNTIFS(Jadwal!$AH$7:$AH$503,AM42:AM43,Jadwal!$AI$7:$AI$503,"P",Jadwal!$AO$7:$AO$503,$AP$34)+COUNTIFS(Jadwal!$AR$7:$AR$503,AM42:AM43,Jadwal!$AS$7:$AS$503,"P",Jadwal!$AY$7:$AY$503,$AP$34)</f>
        <v>0</v>
      </c>
      <c r="AR43" s="116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2</v>
      </c>
      <c r="AS43" s="116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2</v>
      </c>
      <c r="AT43" s="116"/>
      <c r="AU43" s="116"/>
      <c r="AV43" s="84"/>
      <c r="AW43" s="84"/>
      <c r="AX43" s="84"/>
      <c r="AY43" s="84"/>
      <c r="AZ43" s="84"/>
      <c r="BA43" s="84"/>
      <c r="BB43" s="84"/>
      <c r="BC43" s="84"/>
      <c r="BD43" s="84"/>
      <c r="BE43" s="84"/>
    </row>
    <row r="44" spans="1:57" ht="12.75" customHeight="1">
      <c r="A44" s="103">
        <v>10</v>
      </c>
      <c r="B44" s="103"/>
      <c r="C44" s="103"/>
      <c r="D44" s="94"/>
      <c r="E44" s="103"/>
      <c r="F44" s="103"/>
      <c r="G44" s="111"/>
      <c r="H44" s="111"/>
      <c r="I44" s="103"/>
      <c r="J44" s="111"/>
      <c r="K44" s="103"/>
      <c r="L44" s="111"/>
      <c r="M44" s="111"/>
      <c r="N44" s="111"/>
      <c r="O44" s="103"/>
      <c r="P44" s="103"/>
      <c r="Q44" s="110"/>
      <c r="R44" s="110"/>
      <c r="S44" s="110"/>
      <c r="T44" s="110"/>
      <c r="U44" s="110"/>
      <c r="V44" s="87"/>
      <c r="W44" s="87"/>
      <c r="X44" s="84"/>
      <c r="Y44" s="84"/>
      <c r="Z44" s="84"/>
      <c r="AA44" s="84"/>
      <c r="AB44" s="92"/>
      <c r="AC44" s="92"/>
      <c r="AD44" s="92"/>
      <c r="AE44" s="84"/>
      <c r="AF44" s="84"/>
      <c r="AG44" s="84"/>
      <c r="AH44" s="84"/>
      <c r="AI44" s="84"/>
      <c r="AJ44" s="84"/>
      <c r="AK44" s="84"/>
      <c r="AL44" s="116">
        <v>9</v>
      </c>
      <c r="AM44" s="10"/>
      <c r="AN44" s="116"/>
      <c r="AO44" s="116"/>
      <c r="AP44" s="116">
        <f>COUNTIFS(Jadwal!$D$7:$D$503,AM43:AM44,Jadwal!$E$7:$E$503,"T",Jadwal!$K$7:$K$503,$AP$34)+COUNTIFS(Jadwal!$N$7:$N$503,AM43:AM44,Jadwal!$O$7:$O$503,"T",Jadwal!$U$7:$U$503,$AP$34)+COUNTIFS(Jadwal!$X$7:$X$503,AM43:AM44,Jadwal!$Y$7:$Y$503,"T",Jadwal!$AE$7:$AE$503,$AP$34)+COUNTIFS(Jadwal!$AH$7:$AH$503,AM43:AM44,Jadwal!$AI$7:$AI$503,"T",Jadwal!$AO$7:$AO$503,$AP$34)+COUNTIFS(Jadwal!$AR$7:$AR$503,AM43:AM44,Jadwal!$AS$7:$AS$503,"T",Jadwal!$AY$7:$AY$503,$AP$34)</f>
        <v>0</v>
      </c>
      <c r="AQ44" s="116">
        <f>COUNTIFS(Jadwal!$D$7:$D$503,AM43:AM44,Jadwal!$E$7:$E$503,"P",Jadwal!$K$7:$K$503,$AP$34)+COUNTIFS(Jadwal!$N$7:$N$503,AM43:AM44,Jadwal!$O$7:$O$503,"P",Jadwal!$U$7:$U$503,$AP$34)+COUNTIFS(Jadwal!$X$7:$X$503,AM43:AM44,Jadwal!$Y$7:$Y$503,"P",Jadwal!$AE$7:$AE$503,$AP$34)+COUNTIFS(Jadwal!$AH$7:$AH$503,AM43:AM44,Jadwal!$AI$7:$AI$503,"P",Jadwal!$AO$7:$AO$503,$AP$34)+COUNTIFS(Jadwal!$AR$7:$AR$503,AM43:AM44,Jadwal!$AS$7:$AS$503,"P",Jadwal!$AY$7:$AY$503,$AP$34)</f>
        <v>0</v>
      </c>
      <c r="AR44" s="116">
        <f>COUNTIFS(Jadwal!$D$7:$D$503,AM44,Jadwal!$E$7:$E$503,"T",Jadwal!$K$7:$K$503,$AR$34)+COUNTIFS(Jadwal!$N$7:$N$503,AM44,Jadwal!$O$7:$O$503,"T",Jadwal!$U$7:$U$503,$AR$34)+COUNTIFS(Jadwal!$X$7:$X$503,AM44,Jadwal!$Y$7:$Y$503,"T",Jadwal!$AE$7:$AE$503,$AR$34)+COUNTIFS(Jadwal!$AH$7:$AH$503,AM44,Jadwal!$AI$7:$AI$503,"T",Jadwal!$AO$7:$AO$503,$AR$34)+COUNTIFS(Jadwal!$AR$7:$AR$503,AM44,Jadwal!$AS$7:$AS$503,"T",Jadwal!$AY$7:$AY$503,$AR$34)</f>
        <v>0</v>
      </c>
      <c r="AS44" s="116">
        <f>COUNTIFS(Jadwal!$D$7:$D$503,AM44,Jadwal!$E$7:$E$503,"P",Jadwal!$K$7:$K$503,$AR$34)+COUNTIFS(Jadwal!$N$7:$N$503,AM44,Jadwal!$O$7:$O$503,"P",Jadwal!$U$7:$U$503,$AR$34)+COUNTIFS(Jadwal!$X$7:$X$503,AM44,Jadwal!$Y$7:$Y$503,"P",Jadwal!$AE$7:$AE$503,$AR$34)+COUNTIFS(Jadwal!$AH$7:$AH$503,AM44,Jadwal!$AI$7:$AI$503,"P",Jadwal!$AO$7:$AO$503,$AR$34)+COUNTIFS(Jadwal!$AR$7:$AR$503,AM44,Jadwal!$AS$7:$AS$503,"P",Jadwal!$AY$7:$AY$503,$AR$34)</f>
        <v>0</v>
      </c>
      <c r="AT44" s="116"/>
      <c r="AU44" s="116"/>
      <c r="AV44" s="84"/>
      <c r="AW44" s="84"/>
      <c r="AX44" s="84"/>
      <c r="AY44" s="84"/>
      <c r="AZ44" s="84"/>
      <c r="BA44" s="84"/>
      <c r="BB44" s="84"/>
      <c r="BC44" s="84"/>
      <c r="BD44" s="84"/>
      <c r="BE44" s="84"/>
    </row>
    <row r="45" spans="1:57" ht="12.75" customHeight="1">
      <c r="A45" s="84"/>
      <c r="B45" s="84"/>
      <c r="C45" s="84"/>
      <c r="D45" s="85"/>
      <c r="E45" s="84"/>
      <c r="F45" s="84"/>
      <c r="G45" s="86"/>
      <c r="H45" s="86"/>
      <c r="I45" s="84"/>
      <c r="J45" s="86"/>
      <c r="K45" s="84"/>
      <c r="L45" s="86"/>
      <c r="M45" s="86"/>
      <c r="N45" s="86"/>
      <c r="O45" s="84"/>
      <c r="P45" s="84"/>
      <c r="Q45" s="87"/>
      <c r="R45" s="90"/>
      <c r="S45" s="90"/>
      <c r="T45" s="87"/>
      <c r="U45" s="87"/>
      <c r="V45" s="87"/>
      <c r="W45" s="87"/>
      <c r="X45" s="84"/>
      <c r="Y45" s="84"/>
      <c r="Z45" s="84"/>
      <c r="AA45" s="84"/>
      <c r="AB45" s="92"/>
      <c r="AC45" s="92"/>
      <c r="AD45" s="92"/>
      <c r="AE45" s="84"/>
      <c r="AF45" s="84"/>
      <c r="AG45" s="84"/>
      <c r="AH45" s="84"/>
      <c r="AI45" s="84"/>
      <c r="AJ45" s="84"/>
      <c r="AK45" s="84"/>
      <c r="AL45" s="116">
        <v>10</v>
      </c>
      <c r="AM45" s="13"/>
      <c r="AN45" s="116"/>
      <c r="AO45" s="116"/>
      <c r="AP45" s="116">
        <f>COUNTIFS(Jadwal!$D$7:$D$503,AM44:AM45,Jadwal!$E$7:$E$503,"T",Jadwal!$K$7:$K$503,$AP$34)+COUNTIFS(Jadwal!$N$7:$N$503,AM44:AM45,Jadwal!$O$7:$O$503,"T",Jadwal!$U$7:$U$503,$AP$34)+COUNTIFS(Jadwal!$X$7:$X$503,AM44:AM45,Jadwal!$Y$7:$Y$503,"T",Jadwal!$AE$7:$AE$503,$AP$34)+COUNTIFS(Jadwal!$AH$7:$AH$503,AM44:AM45,Jadwal!$AI$7:$AI$503,"T",Jadwal!$AO$7:$AO$503,$AP$34)+COUNTIFS(Jadwal!$AR$7:$AR$503,AM44:AM45,Jadwal!$AS$7:$AS$503,"T",Jadwal!$AY$7:$AY$503,$AP$34)</f>
        <v>0</v>
      </c>
      <c r="AQ45" s="116">
        <f>COUNTIFS(Jadwal!$D$7:$D$503,AM44:AM45,Jadwal!$E$7:$E$503,"P",Jadwal!$K$7:$K$503,$AP$34)+COUNTIFS(Jadwal!$N$7:$N$503,AM44:AM45,Jadwal!$O$7:$O$503,"P",Jadwal!$U$7:$U$503,$AP$34)+COUNTIFS(Jadwal!$X$7:$X$503,AM44:AM45,Jadwal!$Y$7:$Y$503,"P",Jadwal!$AE$7:$AE$503,$AP$34)+COUNTIFS(Jadwal!$AH$7:$AH$503,AM44:AM45,Jadwal!$AI$7:$AI$503,"P",Jadwal!$AO$7:$AO$503,$AP$34)+COUNTIFS(Jadwal!$AR$7:$AR$503,AM44:AM45,Jadwal!$AS$7:$AS$503,"P",Jadwal!$AY$7:$AY$503,$AP$34)</f>
        <v>0</v>
      </c>
      <c r="AR45" s="116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116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116"/>
      <c r="AU45" s="116"/>
      <c r="AV45" s="84"/>
      <c r="AW45" s="84"/>
      <c r="AX45" s="84"/>
      <c r="AY45" s="84"/>
      <c r="AZ45" s="84"/>
      <c r="BA45" s="84"/>
      <c r="BB45" s="84"/>
      <c r="BC45" s="84"/>
      <c r="BD45" s="84"/>
      <c r="BE45" s="84"/>
    </row>
    <row r="46" spans="1:57" ht="12.75" customHeight="1">
      <c r="A46" s="84"/>
      <c r="B46" s="84"/>
      <c r="C46" s="84"/>
      <c r="D46" s="85"/>
      <c r="E46" s="84"/>
      <c r="F46" s="84"/>
      <c r="G46" s="86"/>
      <c r="H46" s="86"/>
      <c r="I46" s="84"/>
      <c r="J46" s="86"/>
      <c r="K46" s="84"/>
      <c r="L46" s="86"/>
      <c r="M46" s="86"/>
      <c r="N46" s="86"/>
      <c r="O46" s="84"/>
      <c r="P46" s="84"/>
      <c r="Q46" s="87"/>
      <c r="R46" s="90"/>
      <c r="S46" s="90"/>
      <c r="T46" s="87"/>
      <c r="U46" s="87"/>
      <c r="V46" s="87"/>
      <c r="W46" s="87"/>
      <c r="X46" s="84"/>
      <c r="Y46" s="84"/>
      <c r="Z46" s="84"/>
      <c r="AA46" s="84"/>
      <c r="AB46" s="92"/>
      <c r="AC46" s="92"/>
      <c r="AD46" s="92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</row>
    <row r="47" spans="1:57" ht="12.75" customHeight="1">
      <c r="A47" s="294"/>
      <c r="B47" s="295"/>
      <c r="C47" s="296"/>
      <c r="D47" s="297"/>
      <c r="E47" s="296"/>
      <c r="F47" s="296"/>
      <c r="G47" s="300"/>
      <c r="H47" s="300"/>
      <c r="I47" s="296"/>
      <c r="J47" s="300"/>
      <c r="K47" s="296"/>
      <c r="L47" s="300"/>
      <c r="M47" s="300"/>
      <c r="N47" s="300"/>
      <c r="O47" s="296"/>
      <c r="P47" s="296"/>
      <c r="Q47" s="301"/>
      <c r="R47" s="302"/>
      <c r="S47" s="302"/>
      <c r="T47" s="301"/>
      <c r="U47" s="301"/>
      <c r="V47" s="301"/>
      <c r="W47" s="301"/>
      <c r="X47" s="296"/>
      <c r="Y47" s="296"/>
      <c r="Z47" s="296"/>
      <c r="AA47" s="296"/>
      <c r="AB47" s="295"/>
      <c r="AC47" s="295"/>
      <c r="AD47" s="295"/>
      <c r="AE47" s="296"/>
      <c r="AF47" s="296"/>
      <c r="AG47" s="296"/>
      <c r="AH47" s="296"/>
      <c r="AI47" s="296"/>
      <c r="AJ47" s="296"/>
      <c r="AK47" s="84"/>
      <c r="AL47" s="303"/>
      <c r="AM47" s="304"/>
      <c r="AN47" s="305"/>
      <c r="AO47" s="305"/>
      <c r="AP47" s="305"/>
      <c r="AQ47" s="305"/>
      <c r="AR47" s="305"/>
      <c r="AS47" s="305"/>
      <c r="AT47" s="296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</row>
    <row r="48" spans="1:57" ht="12.75" customHeight="1">
      <c r="A48" s="296"/>
      <c r="B48" s="296"/>
      <c r="C48" s="296"/>
      <c r="D48" s="297"/>
      <c r="E48" s="296"/>
      <c r="F48" s="296"/>
      <c r="G48" s="300"/>
      <c r="H48" s="300"/>
      <c r="I48" s="296"/>
      <c r="J48" s="300"/>
      <c r="K48" s="296"/>
      <c r="L48" s="300"/>
      <c r="M48" s="300"/>
      <c r="N48" s="300"/>
      <c r="O48" s="296"/>
      <c r="P48" s="296"/>
      <c r="Q48" s="301"/>
      <c r="R48" s="302"/>
      <c r="S48" s="302"/>
      <c r="T48" s="302"/>
      <c r="U48" s="302"/>
      <c r="V48" s="301"/>
      <c r="W48" s="301"/>
      <c r="X48" s="296"/>
      <c r="Y48" s="296"/>
      <c r="Z48" s="296"/>
      <c r="AA48" s="296"/>
      <c r="AB48" s="295"/>
      <c r="AC48" s="295"/>
      <c r="AD48" s="295"/>
      <c r="AE48" s="296"/>
      <c r="AF48" s="296"/>
      <c r="AG48" s="296"/>
      <c r="AH48" s="296"/>
      <c r="AI48" s="296"/>
      <c r="AJ48" s="296"/>
      <c r="AK48" s="84"/>
      <c r="AL48" s="151"/>
      <c r="AM48" s="306"/>
      <c r="AN48" s="151"/>
      <c r="AO48" s="151"/>
      <c r="AP48" s="151"/>
      <c r="AQ48" s="151"/>
      <c r="AR48" s="151"/>
      <c r="AS48" s="151"/>
      <c r="AT48" s="296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</row>
    <row r="49" spans="1:57" ht="12.75" customHeight="1">
      <c r="A49" s="296"/>
      <c r="B49" s="296"/>
      <c r="C49" s="296"/>
      <c r="D49" s="297"/>
      <c r="E49" s="296"/>
      <c r="F49" s="296"/>
      <c r="G49" s="300"/>
      <c r="H49" s="300"/>
      <c r="I49" s="296"/>
      <c r="J49" s="300"/>
      <c r="K49" s="296"/>
      <c r="L49" s="300"/>
      <c r="M49" s="300"/>
      <c r="N49" s="300"/>
      <c r="O49" s="296"/>
      <c r="P49" s="296"/>
      <c r="Q49" s="301"/>
      <c r="R49" s="302"/>
      <c r="S49" s="302"/>
      <c r="T49" s="302"/>
      <c r="U49" s="302"/>
      <c r="V49" s="301"/>
      <c r="W49" s="301"/>
      <c r="X49" s="296"/>
      <c r="Y49" s="296"/>
      <c r="Z49" s="296"/>
      <c r="AA49" s="296"/>
      <c r="AB49" s="295"/>
      <c r="AC49" s="295"/>
      <c r="AD49" s="295"/>
      <c r="AE49" s="296"/>
      <c r="AF49" s="296"/>
      <c r="AG49" s="296"/>
      <c r="AH49" s="296"/>
      <c r="AI49" s="296"/>
      <c r="AJ49" s="296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</row>
    <row r="50" spans="1:57" ht="15.75" customHeight="1">
      <c r="A50" s="2"/>
      <c r="B50" s="2"/>
      <c r="C50" s="2"/>
      <c r="D50" s="1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15.75" customHeight="1">
      <c r="A51" s="2"/>
      <c r="B51" s="2"/>
      <c r="C51" s="2"/>
      <c r="D51" s="1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15.75" customHeight="1">
      <c r="A52" s="2"/>
      <c r="B52" s="2"/>
      <c r="C52" s="2"/>
      <c r="D52" s="1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15.75" customHeight="1">
      <c r="A53" s="2"/>
      <c r="B53" s="2"/>
      <c r="C53" s="2"/>
      <c r="D53" s="1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15.75" customHeight="1">
      <c r="A54" s="2"/>
      <c r="B54" s="2"/>
      <c r="C54" s="2"/>
      <c r="D54" s="1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15.75" customHeight="1">
      <c r="D55" s="307"/>
    </row>
    <row r="56" spans="1:57" ht="15.75" customHeight="1">
      <c r="D56" s="307"/>
    </row>
    <row r="57" spans="1:57" ht="15.75" customHeight="1">
      <c r="D57" s="307"/>
    </row>
    <row r="58" spans="1:57" ht="15.75" customHeight="1">
      <c r="D58" s="307"/>
    </row>
    <row r="59" spans="1:57" ht="15.75" customHeight="1">
      <c r="D59" s="307"/>
    </row>
    <row r="60" spans="1:57" ht="15.75" customHeight="1">
      <c r="D60" s="307"/>
    </row>
    <row r="61" spans="1:57" ht="15.75" customHeight="1">
      <c r="D61" s="307"/>
    </row>
    <row r="62" spans="1:57" ht="15.75" customHeight="1">
      <c r="D62" s="307"/>
    </row>
    <row r="63" spans="1:57" ht="15.75" customHeight="1">
      <c r="D63" s="307"/>
    </row>
    <row r="64" spans="1:57" ht="15.75" customHeight="1">
      <c r="D64" s="307"/>
    </row>
    <row r="65" spans="4:4" ht="15.75" customHeight="1">
      <c r="D65" s="307"/>
    </row>
    <row r="66" spans="4:4" ht="15.75" customHeight="1">
      <c r="D66" s="307"/>
    </row>
    <row r="67" spans="4:4" ht="15.75" customHeight="1">
      <c r="D67" s="307"/>
    </row>
    <row r="68" spans="4:4" ht="15.75" customHeight="1">
      <c r="D68" s="307"/>
    </row>
    <row r="69" spans="4:4" ht="15.75" customHeight="1">
      <c r="D69" s="307"/>
    </row>
    <row r="70" spans="4:4" ht="15.75" customHeight="1">
      <c r="D70" s="307"/>
    </row>
    <row r="71" spans="4:4" ht="15.75" customHeight="1">
      <c r="D71" s="307"/>
    </row>
    <row r="72" spans="4:4" ht="15.75" customHeight="1">
      <c r="D72" s="307"/>
    </row>
    <row r="73" spans="4:4" ht="15.75" customHeight="1">
      <c r="D73" s="307"/>
    </row>
    <row r="74" spans="4:4" ht="15.75" customHeight="1">
      <c r="D74" s="307"/>
    </row>
    <row r="75" spans="4:4" ht="15.75" customHeight="1">
      <c r="D75" s="307"/>
    </row>
    <row r="76" spans="4:4" ht="15.75" customHeight="1">
      <c r="D76" s="307"/>
    </row>
    <row r="77" spans="4:4" ht="15.75" customHeight="1">
      <c r="D77" s="307"/>
    </row>
    <row r="78" spans="4:4" ht="15.75" customHeight="1">
      <c r="D78" s="307"/>
    </row>
    <row r="79" spans="4:4" ht="15.75" customHeight="1">
      <c r="D79" s="307"/>
    </row>
    <row r="80" spans="4:4" ht="15.75" customHeight="1">
      <c r="D80" s="307"/>
    </row>
    <row r="81" spans="4:4" ht="15.75" customHeight="1">
      <c r="D81" s="307"/>
    </row>
    <row r="82" spans="4:4" ht="15.75" customHeight="1">
      <c r="D82" s="307"/>
    </row>
    <row r="83" spans="4:4" ht="15.75" customHeight="1">
      <c r="D83" s="307"/>
    </row>
    <row r="84" spans="4:4" ht="15.75" customHeight="1">
      <c r="D84" s="307"/>
    </row>
    <row r="85" spans="4:4" ht="15.75" customHeight="1">
      <c r="D85" s="307"/>
    </row>
    <row r="86" spans="4:4" ht="15.75" customHeight="1">
      <c r="D86" s="307"/>
    </row>
    <row r="87" spans="4:4" ht="15.75" customHeight="1">
      <c r="D87" s="307"/>
    </row>
    <row r="88" spans="4:4" ht="15.75" customHeight="1">
      <c r="D88" s="307"/>
    </row>
    <row r="89" spans="4:4" ht="15.75" customHeight="1">
      <c r="D89" s="307"/>
    </row>
    <row r="90" spans="4:4" ht="15.75" customHeight="1">
      <c r="D90" s="307"/>
    </row>
    <row r="91" spans="4:4" ht="15.75" customHeight="1">
      <c r="D91" s="307"/>
    </row>
    <row r="92" spans="4:4" ht="15.75" customHeight="1">
      <c r="D92" s="307"/>
    </row>
    <row r="93" spans="4:4" ht="15.75" customHeight="1">
      <c r="D93" s="307"/>
    </row>
    <row r="94" spans="4:4" ht="15.75" customHeight="1">
      <c r="D94" s="307"/>
    </row>
    <row r="95" spans="4:4" ht="15.75" customHeight="1">
      <c r="D95" s="307"/>
    </row>
    <row r="96" spans="4:4" ht="15.75" customHeight="1">
      <c r="D96" s="307"/>
    </row>
    <row r="97" spans="4:4" ht="15.75" customHeight="1">
      <c r="D97" s="307"/>
    </row>
    <row r="98" spans="4:4" ht="15.75" customHeight="1">
      <c r="D98" s="307"/>
    </row>
    <row r="99" spans="4:4" ht="15.75" customHeight="1">
      <c r="D99" s="307"/>
    </row>
    <row r="100" spans="4:4" ht="15.75" customHeight="1">
      <c r="D100" s="307"/>
    </row>
    <row r="101" spans="4:4" ht="15.75" customHeight="1">
      <c r="D101" s="307"/>
    </row>
    <row r="102" spans="4:4" ht="15.75" customHeight="1">
      <c r="D102" s="307"/>
    </row>
    <row r="103" spans="4:4" ht="15.75" customHeight="1">
      <c r="D103" s="307"/>
    </row>
    <row r="104" spans="4:4" ht="15.75" customHeight="1">
      <c r="D104" s="307"/>
    </row>
    <row r="105" spans="4:4" ht="15.75" customHeight="1">
      <c r="D105" s="307"/>
    </row>
    <row r="106" spans="4:4" ht="15.75" customHeight="1">
      <c r="D106" s="307"/>
    </row>
    <row r="107" spans="4:4" ht="15.75" customHeight="1">
      <c r="D107" s="307"/>
    </row>
    <row r="108" spans="4:4" ht="15.75" customHeight="1">
      <c r="D108" s="307"/>
    </row>
    <row r="109" spans="4:4" ht="15.75" customHeight="1">
      <c r="D109" s="307"/>
    </row>
    <row r="110" spans="4:4" ht="15.75" customHeight="1">
      <c r="D110" s="307"/>
    </row>
    <row r="111" spans="4:4" ht="15.75" customHeight="1">
      <c r="D111" s="307"/>
    </row>
    <row r="112" spans="4:4" ht="15.75" customHeight="1">
      <c r="D112" s="307"/>
    </row>
    <row r="113" spans="4:4" ht="15.75" customHeight="1">
      <c r="D113" s="307"/>
    </row>
    <row r="114" spans="4:4" ht="15.75" customHeight="1">
      <c r="D114" s="307"/>
    </row>
    <row r="115" spans="4:4" ht="15.75" customHeight="1">
      <c r="D115" s="307"/>
    </row>
    <row r="116" spans="4:4" ht="15.75" customHeight="1">
      <c r="D116" s="307"/>
    </row>
    <row r="117" spans="4:4" ht="15.75" customHeight="1">
      <c r="D117" s="307"/>
    </row>
    <row r="118" spans="4:4" ht="15.75" customHeight="1">
      <c r="D118" s="307"/>
    </row>
    <row r="119" spans="4:4" ht="15.75" customHeight="1">
      <c r="D119" s="307"/>
    </row>
    <row r="120" spans="4:4" ht="15.75" customHeight="1">
      <c r="D120" s="307"/>
    </row>
    <row r="121" spans="4:4" ht="15.75" customHeight="1">
      <c r="D121" s="307"/>
    </row>
    <row r="122" spans="4:4" ht="15.75" customHeight="1">
      <c r="D122" s="307"/>
    </row>
    <row r="123" spans="4:4" ht="15.75" customHeight="1">
      <c r="D123" s="307"/>
    </row>
    <row r="124" spans="4:4" ht="15.75" customHeight="1">
      <c r="D124" s="307"/>
    </row>
    <row r="125" spans="4:4" ht="15.75" customHeight="1">
      <c r="D125" s="307"/>
    </row>
    <row r="126" spans="4:4" ht="15.75" customHeight="1">
      <c r="D126" s="307"/>
    </row>
    <row r="127" spans="4:4" ht="15.75" customHeight="1">
      <c r="D127" s="307"/>
    </row>
    <row r="128" spans="4:4" ht="15.75" customHeight="1">
      <c r="D128" s="307"/>
    </row>
    <row r="129" spans="4:4" ht="15.75" customHeight="1">
      <c r="D129" s="307"/>
    </row>
    <row r="130" spans="4:4" ht="15.75" customHeight="1">
      <c r="D130" s="307"/>
    </row>
    <row r="131" spans="4:4" ht="15.75" customHeight="1">
      <c r="D131" s="307"/>
    </row>
    <row r="132" spans="4:4" ht="15.75" customHeight="1">
      <c r="D132" s="307"/>
    </row>
    <row r="133" spans="4:4" ht="15.75" customHeight="1">
      <c r="D133" s="307"/>
    </row>
    <row r="134" spans="4:4" ht="15.75" customHeight="1">
      <c r="D134" s="307"/>
    </row>
    <row r="135" spans="4:4" ht="15.75" customHeight="1">
      <c r="D135" s="307"/>
    </row>
    <row r="136" spans="4:4" ht="15.75" customHeight="1">
      <c r="D136" s="307"/>
    </row>
    <row r="137" spans="4:4" ht="15.75" customHeight="1">
      <c r="D137" s="307"/>
    </row>
    <row r="138" spans="4:4" ht="15.75" customHeight="1">
      <c r="D138" s="307"/>
    </row>
    <row r="139" spans="4:4" ht="15.75" customHeight="1">
      <c r="D139" s="307"/>
    </row>
    <row r="140" spans="4:4" ht="15.75" customHeight="1">
      <c r="D140" s="307"/>
    </row>
    <row r="141" spans="4:4" ht="15.75" customHeight="1">
      <c r="D141" s="307"/>
    </row>
    <row r="142" spans="4:4" ht="15.75" customHeight="1">
      <c r="D142" s="307"/>
    </row>
    <row r="143" spans="4:4" ht="15.75" customHeight="1">
      <c r="D143" s="307"/>
    </row>
    <row r="144" spans="4:4" ht="15.75" customHeight="1">
      <c r="D144" s="307"/>
    </row>
    <row r="145" spans="4:4" ht="15.75" customHeight="1">
      <c r="D145" s="307"/>
    </row>
    <row r="146" spans="4:4" ht="15.75" customHeight="1">
      <c r="D146" s="307"/>
    </row>
    <row r="147" spans="4:4" ht="15.75" customHeight="1">
      <c r="D147" s="307"/>
    </row>
    <row r="148" spans="4:4" ht="15.75" customHeight="1">
      <c r="D148" s="307"/>
    </row>
    <row r="149" spans="4:4" ht="15.75" customHeight="1">
      <c r="D149" s="307"/>
    </row>
    <row r="150" spans="4:4" ht="15.75" customHeight="1">
      <c r="D150" s="307"/>
    </row>
    <row r="151" spans="4:4" ht="15.75" customHeight="1">
      <c r="D151" s="307"/>
    </row>
    <row r="152" spans="4:4" ht="15.75" customHeight="1">
      <c r="D152" s="307"/>
    </row>
    <row r="153" spans="4:4" ht="15.75" customHeight="1">
      <c r="D153" s="307"/>
    </row>
    <row r="154" spans="4:4" ht="15.75" customHeight="1">
      <c r="D154" s="307"/>
    </row>
    <row r="155" spans="4:4" ht="15.75" customHeight="1">
      <c r="D155" s="307"/>
    </row>
    <row r="156" spans="4:4" ht="15.75" customHeight="1">
      <c r="D156" s="307"/>
    </row>
    <row r="157" spans="4:4" ht="15.75" customHeight="1">
      <c r="D157" s="307"/>
    </row>
    <row r="158" spans="4:4" ht="15.75" customHeight="1">
      <c r="D158" s="307"/>
    </row>
    <row r="159" spans="4:4" ht="15.75" customHeight="1">
      <c r="D159" s="307"/>
    </row>
    <row r="160" spans="4:4" ht="15.75" customHeight="1">
      <c r="D160" s="307"/>
    </row>
    <row r="161" spans="4:4" ht="15.75" customHeight="1">
      <c r="D161" s="307"/>
    </row>
    <row r="162" spans="4:4" ht="15.75" customHeight="1">
      <c r="D162" s="307"/>
    </row>
    <row r="163" spans="4:4" ht="15.75" customHeight="1">
      <c r="D163" s="307"/>
    </row>
    <row r="164" spans="4:4" ht="15.75" customHeight="1">
      <c r="D164" s="307"/>
    </row>
    <row r="165" spans="4:4" ht="15.75" customHeight="1">
      <c r="D165" s="307"/>
    </row>
    <row r="166" spans="4:4" ht="15.75" customHeight="1">
      <c r="D166" s="307"/>
    </row>
    <row r="167" spans="4:4" ht="15.75" customHeight="1">
      <c r="D167" s="307"/>
    </row>
    <row r="168" spans="4:4" ht="15.75" customHeight="1">
      <c r="D168" s="307"/>
    </row>
    <row r="169" spans="4:4" ht="15.75" customHeight="1">
      <c r="D169" s="307"/>
    </row>
    <row r="170" spans="4:4" ht="15.75" customHeight="1">
      <c r="D170" s="307"/>
    </row>
    <row r="171" spans="4:4" ht="15.75" customHeight="1">
      <c r="D171" s="307"/>
    </row>
    <row r="172" spans="4:4" ht="15.75" customHeight="1">
      <c r="D172" s="307"/>
    </row>
    <row r="173" spans="4:4" ht="15.75" customHeight="1">
      <c r="D173" s="307"/>
    </row>
    <row r="174" spans="4:4" ht="15.75" customHeight="1">
      <c r="D174" s="307"/>
    </row>
    <row r="175" spans="4:4" ht="15.75" customHeight="1">
      <c r="D175" s="307"/>
    </row>
    <row r="176" spans="4:4" ht="15.75" customHeight="1">
      <c r="D176" s="307"/>
    </row>
    <row r="177" spans="4:4" ht="15.75" customHeight="1">
      <c r="D177" s="307"/>
    </row>
    <row r="178" spans="4:4" ht="15.75" customHeight="1">
      <c r="D178" s="307"/>
    </row>
    <row r="179" spans="4:4" ht="15.75" customHeight="1">
      <c r="D179" s="307"/>
    </row>
    <row r="180" spans="4:4" ht="15.75" customHeight="1">
      <c r="D180" s="307"/>
    </row>
    <row r="181" spans="4:4" ht="15.75" customHeight="1">
      <c r="D181" s="307"/>
    </row>
    <row r="182" spans="4:4" ht="15.75" customHeight="1">
      <c r="D182" s="307"/>
    </row>
    <row r="183" spans="4:4" ht="15.75" customHeight="1">
      <c r="D183" s="307"/>
    </row>
    <row r="184" spans="4:4" ht="15.75" customHeight="1">
      <c r="D184" s="307"/>
    </row>
    <row r="185" spans="4:4" ht="15.75" customHeight="1">
      <c r="D185" s="307"/>
    </row>
    <row r="186" spans="4:4" ht="15.75" customHeight="1">
      <c r="D186" s="307"/>
    </row>
    <row r="187" spans="4:4" ht="15.75" customHeight="1">
      <c r="D187" s="307"/>
    </row>
    <row r="188" spans="4:4" ht="15.75" customHeight="1">
      <c r="D188" s="307"/>
    </row>
    <row r="189" spans="4:4" ht="15.75" customHeight="1">
      <c r="D189" s="307"/>
    </row>
    <row r="190" spans="4:4" ht="15.75" customHeight="1">
      <c r="D190" s="307"/>
    </row>
    <row r="191" spans="4:4" ht="15.75" customHeight="1">
      <c r="D191" s="307"/>
    </row>
    <row r="192" spans="4:4" ht="15.75" customHeight="1">
      <c r="D192" s="307"/>
    </row>
    <row r="193" spans="4:4" ht="15.75" customHeight="1">
      <c r="D193" s="307"/>
    </row>
    <row r="194" spans="4:4" ht="15.75" customHeight="1">
      <c r="D194" s="307"/>
    </row>
    <row r="195" spans="4:4" ht="15.75" customHeight="1">
      <c r="D195" s="307"/>
    </row>
    <row r="196" spans="4:4" ht="15.75" customHeight="1">
      <c r="D196" s="307"/>
    </row>
    <row r="197" spans="4:4" ht="15.75" customHeight="1">
      <c r="D197" s="307"/>
    </row>
    <row r="198" spans="4:4" ht="15.75" customHeight="1">
      <c r="D198" s="307"/>
    </row>
    <row r="199" spans="4:4" ht="15.75" customHeight="1">
      <c r="D199" s="307"/>
    </row>
    <row r="200" spans="4:4" ht="15.75" customHeight="1">
      <c r="D200" s="307"/>
    </row>
    <row r="201" spans="4:4" ht="15.75" customHeight="1">
      <c r="D201" s="307"/>
    </row>
    <row r="202" spans="4:4" ht="15.75" customHeight="1">
      <c r="D202" s="307"/>
    </row>
    <row r="203" spans="4:4" ht="15.75" customHeight="1">
      <c r="D203" s="307"/>
    </row>
    <row r="204" spans="4:4" ht="15.75" customHeight="1">
      <c r="D204" s="307"/>
    </row>
    <row r="205" spans="4:4" ht="15.75" customHeight="1">
      <c r="D205" s="307"/>
    </row>
    <row r="206" spans="4:4" ht="15.75" customHeight="1">
      <c r="D206" s="307"/>
    </row>
    <row r="207" spans="4:4" ht="15.75" customHeight="1">
      <c r="D207" s="307"/>
    </row>
    <row r="208" spans="4:4" ht="15.75" customHeight="1">
      <c r="D208" s="307"/>
    </row>
    <row r="209" spans="4:4" ht="15.75" customHeight="1">
      <c r="D209" s="307"/>
    </row>
    <row r="210" spans="4:4" ht="15.75" customHeight="1">
      <c r="D210" s="307"/>
    </row>
    <row r="211" spans="4:4" ht="15.75" customHeight="1">
      <c r="D211" s="307"/>
    </row>
    <row r="212" spans="4:4" ht="15.75" customHeight="1">
      <c r="D212" s="307"/>
    </row>
    <row r="213" spans="4:4" ht="15.75" customHeight="1">
      <c r="D213" s="307"/>
    </row>
    <row r="214" spans="4:4" ht="15.75" customHeight="1">
      <c r="D214" s="307"/>
    </row>
    <row r="215" spans="4:4" ht="15.75" customHeight="1">
      <c r="D215" s="307"/>
    </row>
    <row r="216" spans="4:4" ht="15.75" customHeight="1">
      <c r="D216" s="307"/>
    </row>
    <row r="217" spans="4:4" ht="15.75" customHeight="1">
      <c r="D217" s="307"/>
    </row>
    <row r="218" spans="4:4" ht="15.75" customHeight="1">
      <c r="D218" s="307"/>
    </row>
    <row r="219" spans="4:4" ht="15.75" customHeight="1">
      <c r="D219" s="307"/>
    </row>
    <row r="220" spans="4:4" ht="15.75" customHeight="1">
      <c r="D220" s="307"/>
    </row>
    <row r="221" spans="4:4" ht="15.75" customHeight="1">
      <c r="D221" s="307"/>
    </row>
    <row r="222" spans="4:4" ht="15.75" customHeight="1">
      <c r="D222" s="307"/>
    </row>
    <row r="223" spans="4:4" ht="15.75" customHeight="1">
      <c r="D223" s="307"/>
    </row>
    <row r="224" spans="4:4" ht="15.75" customHeight="1">
      <c r="D224" s="307"/>
    </row>
    <row r="225" spans="4:4" ht="15.75" customHeight="1">
      <c r="D225" s="307"/>
    </row>
    <row r="226" spans="4:4" ht="15.75" customHeight="1">
      <c r="D226" s="307"/>
    </row>
    <row r="227" spans="4:4" ht="15.75" customHeight="1">
      <c r="D227" s="307"/>
    </row>
    <row r="228" spans="4:4" ht="15.75" customHeight="1">
      <c r="D228" s="307"/>
    </row>
    <row r="229" spans="4:4" ht="15.75" customHeight="1">
      <c r="D229" s="307"/>
    </row>
    <row r="230" spans="4:4" ht="15.75" customHeight="1">
      <c r="D230" s="307"/>
    </row>
    <row r="231" spans="4:4" ht="15.75" customHeight="1">
      <c r="D231" s="307"/>
    </row>
    <row r="232" spans="4:4" ht="15.75" customHeight="1">
      <c r="D232" s="307"/>
    </row>
    <row r="233" spans="4:4" ht="15.75" customHeight="1">
      <c r="D233" s="307"/>
    </row>
    <row r="234" spans="4:4" ht="15.75" customHeight="1">
      <c r="D234" s="307"/>
    </row>
    <row r="235" spans="4:4" ht="15.75" customHeight="1">
      <c r="D235" s="307"/>
    </row>
    <row r="236" spans="4:4" ht="15.75" customHeight="1">
      <c r="D236" s="307"/>
    </row>
    <row r="237" spans="4:4" ht="15.75" customHeight="1">
      <c r="D237" s="307"/>
    </row>
    <row r="238" spans="4:4" ht="15.75" customHeight="1">
      <c r="D238" s="307"/>
    </row>
    <row r="239" spans="4:4" ht="15.75" customHeight="1">
      <c r="D239" s="307"/>
    </row>
    <row r="240" spans="4:4" ht="15.75" customHeight="1">
      <c r="D240" s="307"/>
    </row>
    <row r="241" spans="4:4" ht="15.75" customHeight="1">
      <c r="D241" s="307"/>
    </row>
    <row r="242" spans="4:4" ht="15.75" customHeight="1">
      <c r="D242" s="307"/>
    </row>
    <row r="243" spans="4:4" ht="15.75" customHeight="1">
      <c r="D243" s="307"/>
    </row>
    <row r="244" spans="4:4" ht="15.75" customHeight="1">
      <c r="D244" s="307"/>
    </row>
    <row r="245" spans="4:4" ht="15.75" customHeight="1">
      <c r="D245" s="307"/>
    </row>
    <row r="246" spans="4:4" ht="15.75" customHeight="1">
      <c r="D246" s="307"/>
    </row>
    <row r="247" spans="4:4" ht="15.75" customHeight="1">
      <c r="D247" s="307"/>
    </row>
    <row r="248" spans="4:4" ht="15.75" customHeight="1">
      <c r="D248" s="307"/>
    </row>
    <row r="249" spans="4:4" ht="15.75" customHeight="1">
      <c r="D249" s="307"/>
    </row>
    <row r="250" spans="4:4" ht="15.75" customHeight="1">
      <c r="D250" s="307"/>
    </row>
    <row r="251" spans="4:4" ht="15.75" customHeight="1">
      <c r="D251" s="307"/>
    </row>
    <row r="252" spans="4:4" ht="15.75" customHeight="1">
      <c r="D252" s="307"/>
    </row>
    <row r="253" spans="4:4" ht="15.75" customHeight="1">
      <c r="D253" s="307"/>
    </row>
    <row r="254" spans="4:4" ht="15.75" customHeight="1">
      <c r="D254" s="307"/>
    </row>
    <row r="255" spans="4:4" ht="15.75" customHeight="1">
      <c r="D255" s="307"/>
    </row>
    <row r="256" spans="4:4" ht="15.75" customHeight="1">
      <c r="D256" s="307"/>
    </row>
    <row r="257" spans="4:4" ht="15.75" customHeight="1">
      <c r="D257" s="307"/>
    </row>
    <row r="258" spans="4:4" ht="15.75" customHeight="1">
      <c r="D258" s="307"/>
    </row>
    <row r="259" spans="4:4" ht="15.75" customHeight="1">
      <c r="D259" s="307"/>
    </row>
    <row r="260" spans="4:4" ht="15.75" customHeight="1">
      <c r="D260" s="307"/>
    </row>
    <row r="261" spans="4:4" ht="15.75" customHeight="1">
      <c r="D261" s="307"/>
    </row>
    <row r="262" spans="4:4" ht="15.75" customHeight="1">
      <c r="D262" s="307"/>
    </row>
    <row r="263" spans="4:4" ht="15.75" customHeight="1">
      <c r="D263" s="307"/>
    </row>
    <row r="264" spans="4:4" ht="15.75" customHeight="1">
      <c r="D264" s="307"/>
    </row>
    <row r="265" spans="4:4" ht="15.75" customHeight="1">
      <c r="D265" s="307"/>
    </row>
    <row r="266" spans="4:4" ht="15.75" customHeight="1">
      <c r="D266" s="307"/>
    </row>
    <row r="267" spans="4:4" ht="15.75" customHeight="1">
      <c r="D267" s="307"/>
    </row>
    <row r="268" spans="4:4" ht="15.75" customHeight="1">
      <c r="D268" s="307"/>
    </row>
    <row r="269" spans="4:4" ht="15.75" customHeight="1">
      <c r="D269" s="307"/>
    </row>
    <row r="270" spans="4:4" ht="15.75" customHeight="1">
      <c r="D270" s="307"/>
    </row>
    <row r="271" spans="4:4" ht="15.75" customHeight="1">
      <c r="D271" s="307"/>
    </row>
    <row r="272" spans="4:4" ht="15.75" customHeight="1">
      <c r="D272" s="307"/>
    </row>
    <row r="273" spans="4:4" ht="15.75" customHeight="1">
      <c r="D273" s="307"/>
    </row>
    <row r="274" spans="4:4" ht="15.75" customHeight="1">
      <c r="D274" s="307"/>
    </row>
    <row r="275" spans="4:4" ht="15.75" customHeight="1">
      <c r="D275" s="307"/>
    </row>
    <row r="276" spans="4:4" ht="15.75" customHeight="1">
      <c r="D276" s="307"/>
    </row>
    <row r="277" spans="4:4" ht="15.75" customHeight="1">
      <c r="D277" s="307"/>
    </row>
    <row r="278" spans="4:4" ht="15.75" customHeight="1">
      <c r="D278" s="307"/>
    </row>
    <row r="279" spans="4:4" ht="15.75" customHeight="1">
      <c r="D279" s="307"/>
    </row>
    <row r="280" spans="4:4" ht="15.75" customHeight="1">
      <c r="D280" s="307"/>
    </row>
    <row r="281" spans="4:4" ht="15.75" customHeight="1">
      <c r="D281" s="307"/>
    </row>
    <row r="282" spans="4:4" ht="15.75" customHeight="1">
      <c r="D282" s="307"/>
    </row>
    <row r="283" spans="4:4" ht="15.75" customHeight="1">
      <c r="D283" s="307"/>
    </row>
    <row r="284" spans="4:4" ht="15.75" customHeight="1">
      <c r="D284" s="307"/>
    </row>
    <row r="285" spans="4:4" ht="15.75" customHeight="1">
      <c r="D285" s="307"/>
    </row>
    <row r="286" spans="4:4" ht="15.75" customHeight="1">
      <c r="D286" s="307"/>
    </row>
    <row r="287" spans="4:4" ht="15.75" customHeight="1">
      <c r="D287" s="307"/>
    </row>
    <row r="288" spans="4:4" ht="15.75" customHeight="1">
      <c r="D288" s="307"/>
    </row>
    <row r="289" spans="4:4" ht="15.75" customHeight="1">
      <c r="D289" s="307"/>
    </row>
    <row r="290" spans="4:4" ht="15.75" customHeight="1">
      <c r="D290" s="307"/>
    </row>
    <row r="291" spans="4:4" ht="15.75" customHeight="1">
      <c r="D291" s="307"/>
    </row>
    <row r="292" spans="4:4" ht="15.75" customHeight="1">
      <c r="D292" s="307"/>
    </row>
    <row r="293" spans="4:4" ht="15.75" customHeight="1">
      <c r="D293" s="307"/>
    </row>
    <row r="294" spans="4:4" ht="15.75" customHeight="1">
      <c r="D294" s="307"/>
    </row>
    <row r="295" spans="4:4" ht="15.75" customHeight="1">
      <c r="D295" s="307"/>
    </row>
    <row r="296" spans="4:4" ht="15.75" customHeight="1">
      <c r="D296" s="307"/>
    </row>
    <row r="297" spans="4:4" ht="15.75" customHeight="1">
      <c r="D297" s="307"/>
    </row>
    <row r="298" spans="4:4" ht="15.75" customHeight="1">
      <c r="D298" s="307"/>
    </row>
    <row r="299" spans="4:4" ht="15.75" customHeight="1">
      <c r="D299" s="307"/>
    </row>
    <row r="300" spans="4:4" ht="15.75" customHeight="1">
      <c r="D300" s="307"/>
    </row>
    <row r="301" spans="4:4" ht="15.75" customHeight="1">
      <c r="D301" s="307"/>
    </row>
    <row r="302" spans="4:4" ht="15.75" customHeight="1">
      <c r="D302" s="307"/>
    </row>
    <row r="303" spans="4:4" ht="15.75" customHeight="1">
      <c r="D303" s="307"/>
    </row>
    <row r="304" spans="4:4" ht="15.75" customHeight="1">
      <c r="D304" s="307"/>
    </row>
    <row r="305" spans="4:4" ht="15.75" customHeight="1">
      <c r="D305" s="307"/>
    </row>
    <row r="306" spans="4:4" ht="15.75" customHeight="1">
      <c r="D306" s="307"/>
    </row>
    <row r="307" spans="4:4" ht="15.75" customHeight="1">
      <c r="D307" s="307"/>
    </row>
    <row r="308" spans="4:4" ht="15.75" customHeight="1">
      <c r="D308" s="307"/>
    </row>
    <row r="309" spans="4:4" ht="15.75" customHeight="1">
      <c r="D309" s="307"/>
    </row>
    <row r="310" spans="4:4" ht="15.75" customHeight="1">
      <c r="D310" s="307"/>
    </row>
    <row r="311" spans="4:4" ht="15.75" customHeight="1">
      <c r="D311" s="307"/>
    </row>
    <row r="312" spans="4:4" ht="15.75" customHeight="1">
      <c r="D312" s="307"/>
    </row>
    <row r="313" spans="4:4" ht="15.75" customHeight="1">
      <c r="D313" s="307"/>
    </row>
    <row r="314" spans="4:4" ht="15.75" customHeight="1">
      <c r="D314" s="307"/>
    </row>
    <row r="315" spans="4:4" ht="15.75" customHeight="1">
      <c r="D315" s="307"/>
    </row>
    <row r="316" spans="4:4" ht="15.75" customHeight="1">
      <c r="D316" s="307"/>
    </row>
    <row r="317" spans="4:4" ht="15.75" customHeight="1">
      <c r="D317" s="307"/>
    </row>
    <row r="318" spans="4:4" ht="15.75" customHeight="1">
      <c r="D318" s="307"/>
    </row>
    <row r="319" spans="4:4" ht="15.75" customHeight="1">
      <c r="D319" s="307"/>
    </row>
    <row r="320" spans="4:4" ht="15.75" customHeight="1">
      <c r="D320" s="307"/>
    </row>
    <row r="321" spans="4:4" ht="15.75" customHeight="1">
      <c r="D321" s="307"/>
    </row>
    <row r="322" spans="4:4" ht="15.75" customHeight="1">
      <c r="D322" s="307"/>
    </row>
    <row r="323" spans="4:4" ht="15.75" customHeight="1">
      <c r="D323" s="307"/>
    </row>
    <row r="324" spans="4:4" ht="15.75" customHeight="1">
      <c r="D324" s="307"/>
    </row>
    <row r="325" spans="4:4" ht="15.75" customHeight="1">
      <c r="D325" s="307"/>
    </row>
    <row r="326" spans="4:4" ht="15.75" customHeight="1">
      <c r="D326" s="307"/>
    </row>
    <row r="327" spans="4:4" ht="15.75" customHeight="1">
      <c r="D327" s="307"/>
    </row>
    <row r="328" spans="4:4" ht="15.75" customHeight="1">
      <c r="D328" s="307"/>
    </row>
    <row r="329" spans="4:4" ht="15.75" customHeight="1">
      <c r="D329" s="307"/>
    </row>
    <row r="330" spans="4:4" ht="15.75" customHeight="1">
      <c r="D330" s="307"/>
    </row>
    <row r="331" spans="4:4" ht="15.75" customHeight="1">
      <c r="D331" s="307"/>
    </row>
    <row r="332" spans="4:4" ht="15.75" customHeight="1">
      <c r="D332" s="307"/>
    </row>
    <row r="333" spans="4:4" ht="15.75" customHeight="1">
      <c r="D333" s="307"/>
    </row>
    <row r="334" spans="4:4" ht="15.75" customHeight="1">
      <c r="D334" s="307"/>
    </row>
    <row r="335" spans="4:4" ht="15.75" customHeight="1">
      <c r="D335" s="307"/>
    </row>
    <row r="336" spans="4:4" ht="15.75" customHeight="1">
      <c r="D336" s="307"/>
    </row>
    <row r="337" spans="4:4" ht="15.75" customHeight="1">
      <c r="D337" s="307"/>
    </row>
    <row r="338" spans="4:4" ht="15.75" customHeight="1">
      <c r="D338" s="307"/>
    </row>
    <row r="339" spans="4:4" ht="15.75" customHeight="1">
      <c r="D339" s="307"/>
    </row>
    <row r="340" spans="4:4" ht="15.75" customHeight="1">
      <c r="D340" s="307"/>
    </row>
    <row r="341" spans="4:4" ht="15.75" customHeight="1">
      <c r="D341" s="307"/>
    </row>
    <row r="342" spans="4:4" ht="15.75" customHeight="1">
      <c r="D342" s="307"/>
    </row>
    <row r="343" spans="4:4" ht="15.75" customHeight="1">
      <c r="D343" s="307"/>
    </row>
    <row r="344" spans="4:4" ht="15.75" customHeight="1">
      <c r="D344" s="307"/>
    </row>
    <row r="345" spans="4:4" ht="15.75" customHeight="1">
      <c r="D345" s="307"/>
    </row>
    <row r="346" spans="4:4" ht="15.75" customHeight="1">
      <c r="D346" s="307"/>
    </row>
    <row r="347" spans="4:4" ht="15.75" customHeight="1">
      <c r="D347" s="307"/>
    </row>
    <row r="348" spans="4:4" ht="15.75" customHeight="1">
      <c r="D348" s="307"/>
    </row>
    <row r="349" spans="4:4" ht="15.75" customHeight="1">
      <c r="D349" s="307"/>
    </row>
    <row r="350" spans="4:4" ht="15.75" customHeight="1">
      <c r="D350" s="307"/>
    </row>
    <row r="351" spans="4:4" ht="15.75" customHeight="1">
      <c r="D351" s="307"/>
    </row>
    <row r="352" spans="4:4" ht="15.75" customHeight="1">
      <c r="D352" s="307"/>
    </row>
    <row r="353" spans="4:4" ht="15.75" customHeight="1">
      <c r="D353" s="307"/>
    </row>
    <row r="354" spans="4:4" ht="15.75" customHeight="1">
      <c r="D354" s="307"/>
    </row>
    <row r="355" spans="4:4" ht="15.75" customHeight="1">
      <c r="D355" s="307"/>
    </row>
    <row r="356" spans="4:4" ht="15.75" customHeight="1">
      <c r="D356" s="307"/>
    </row>
    <row r="357" spans="4:4" ht="15.75" customHeight="1">
      <c r="D357" s="307"/>
    </row>
    <row r="358" spans="4:4" ht="15.75" customHeight="1">
      <c r="D358" s="307"/>
    </row>
    <row r="359" spans="4:4" ht="15.75" customHeight="1">
      <c r="D359" s="307"/>
    </row>
    <row r="360" spans="4:4" ht="15.75" customHeight="1">
      <c r="D360" s="307"/>
    </row>
    <row r="361" spans="4:4" ht="15.75" customHeight="1">
      <c r="D361" s="307"/>
    </row>
    <row r="362" spans="4:4" ht="15.75" customHeight="1">
      <c r="D362" s="307"/>
    </row>
    <row r="363" spans="4:4" ht="15.75" customHeight="1">
      <c r="D363" s="307"/>
    </row>
    <row r="364" spans="4:4" ht="15.75" customHeight="1">
      <c r="D364" s="307"/>
    </row>
    <row r="365" spans="4:4" ht="15.75" customHeight="1">
      <c r="D365" s="307"/>
    </row>
    <row r="366" spans="4:4" ht="15.75" customHeight="1">
      <c r="D366" s="307"/>
    </row>
    <row r="367" spans="4:4" ht="15.75" customHeight="1">
      <c r="D367" s="307"/>
    </row>
    <row r="368" spans="4:4" ht="15.75" customHeight="1">
      <c r="D368" s="307"/>
    </row>
    <row r="369" spans="4:4" ht="15.75" customHeight="1">
      <c r="D369" s="307"/>
    </row>
    <row r="370" spans="4:4" ht="15.75" customHeight="1">
      <c r="D370" s="307"/>
    </row>
    <row r="371" spans="4:4" ht="15.75" customHeight="1">
      <c r="D371" s="307"/>
    </row>
    <row r="372" spans="4:4" ht="15.75" customHeight="1">
      <c r="D372" s="307"/>
    </row>
    <row r="373" spans="4:4" ht="15.75" customHeight="1">
      <c r="D373" s="307"/>
    </row>
    <row r="374" spans="4:4" ht="15.75" customHeight="1">
      <c r="D374" s="307"/>
    </row>
    <row r="375" spans="4:4" ht="15.75" customHeight="1">
      <c r="D375" s="307"/>
    </row>
    <row r="376" spans="4:4" ht="15.75" customHeight="1">
      <c r="D376" s="307"/>
    </row>
    <row r="377" spans="4:4" ht="15.75" customHeight="1">
      <c r="D377" s="307"/>
    </row>
    <row r="378" spans="4:4" ht="15.75" customHeight="1">
      <c r="D378" s="307"/>
    </row>
    <row r="379" spans="4:4" ht="15.75" customHeight="1">
      <c r="D379" s="307"/>
    </row>
    <row r="380" spans="4:4" ht="15.75" customHeight="1">
      <c r="D380" s="307"/>
    </row>
    <row r="381" spans="4:4" ht="15.75" customHeight="1">
      <c r="D381" s="307"/>
    </row>
    <row r="382" spans="4:4" ht="15.75" customHeight="1">
      <c r="D382" s="307"/>
    </row>
    <row r="383" spans="4:4" ht="15.75" customHeight="1">
      <c r="D383" s="307"/>
    </row>
    <row r="384" spans="4:4" ht="15.75" customHeight="1">
      <c r="D384" s="307"/>
    </row>
    <row r="385" spans="4:4" ht="15.75" customHeight="1">
      <c r="D385" s="307"/>
    </row>
    <row r="386" spans="4:4" ht="15.75" customHeight="1">
      <c r="D386" s="307"/>
    </row>
    <row r="387" spans="4:4" ht="15.75" customHeight="1">
      <c r="D387" s="307"/>
    </row>
    <row r="388" spans="4:4" ht="15.75" customHeight="1">
      <c r="D388" s="307"/>
    </row>
    <row r="389" spans="4:4" ht="15.75" customHeight="1">
      <c r="D389" s="307"/>
    </row>
    <row r="390" spans="4:4" ht="15.75" customHeight="1">
      <c r="D390" s="307"/>
    </row>
    <row r="391" spans="4:4" ht="15.75" customHeight="1">
      <c r="D391" s="307"/>
    </row>
    <row r="392" spans="4:4" ht="15.75" customHeight="1">
      <c r="D392" s="307"/>
    </row>
    <row r="393" spans="4:4" ht="15.75" customHeight="1">
      <c r="D393" s="307"/>
    </row>
    <row r="394" spans="4:4" ht="15.75" customHeight="1">
      <c r="D394" s="307"/>
    </row>
    <row r="395" spans="4:4" ht="15.75" customHeight="1">
      <c r="D395" s="307"/>
    </row>
    <row r="396" spans="4:4" ht="15.75" customHeight="1">
      <c r="D396" s="307"/>
    </row>
    <row r="397" spans="4:4" ht="15.75" customHeight="1">
      <c r="D397" s="307"/>
    </row>
    <row r="398" spans="4:4" ht="15.75" customHeight="1">
      <c r="D398" s="307"/>
    </row>
    <row r="399" spans="4:4" ht="15.75" customHeight="1">
      <c r="D399" s="307"/>
    </row>
    <row r="400" spans="4:4" ht="15.75" customHeight="1">
      <c r="D400" s="307"/>
    </row>
    <row r="401" spans="4:4" ht="15.75" customHeight="1">
      <c r="D401" s="307"/>
    </row>
    <row r="402" spans="4:4" ht="15.75" customHeight="1">
      <c r="D402" s="307"/>
    </row>
    <row r="403" spans="4:4" ht="15.75" customHeight="1">
      <c r="D403" s="307"/>
    </row>
    <row r="404" spans="4:4" ht="15.75" customHeight="1">
      <c r="D404" s="307"/>
    </row>
    <row r="405" spans="4:4" ht="15.75" customHeight="1">
      <c r="D405" s="307"/>
    </row>
    <row r="406" spans="4:4" ht="15.75" customHeight="1">
      <c r="D406" s="307"/>
    </row>
    <row r="407" spans="4:4" ht="15.75" customHeight="1">
      <c r="D407" s="307"/>
    </row>
    <row r="408" spans="4:4" ht="15.75" customHeight="1">
      <c r="D408" s="307"/>
    </row>
    <row r="409" spans="4:4" ht="15.75" customHeight="1">
      <c r="D409" s="307"/>
    </row>
    <row r="410" spans="4:4" ht="15.75" customHeight="1">
      <c r="D410" s="307"/>
    </row>
    <row r="411" spans="4:4" ht="15.75" customHeight="1">
      <c r="D411" s="307"/>
    </row>
    <row r="412" spans="4:4" ht="15.75" customHeight="1">
      <c r="D412" s="307"/>
    </row>
    <row r="413" spans="4:4" ht="15.75" customHeight="1">
      <c r="D413" s="307"/>
    </row>
    <row r="414" spans="4:4" ht="15.75" customHeight="1">
      <c r="D414" s="307"/>
    </row>
    <row r="415" spans="4:4" ht="15.75" customHeight="1">
      <c r="D415" s="307"/>
    </row>
    <row r="416" spans="4:4" ht="15.75" customHeight="1">
      <c r="D416" s="307"/>
    </row>
    <row r="417" spans="4:4" ht="15.75" customHeight="1">
      <c r="D417" s="307"/>
    </row>
    <row r="418" spans="4:4" ht="15.75" customHeight="1">
      <c r="D418" s="307"/>
    </row>
    <row r="419" spans="4:4" ht="15.75" customHeight="1">
      <c r="D419" s="307"/>
    </row>
    <row r="420" spans="4:4" ht="15.75" customHeight="1">
      <c r="D420" s="307"/>
    </row>
    <row r="421" spans="4:4" ht="15.75" customHeight="1">
      <c r="D421" s="307"/>
    </row>
    <row r="422" spans="4:4" ht="15.75" customHeight="1">
      <c r="D422" s="307"/>
    </row>
    <row r="423" spans="4:4" ht="15.75" customHeight="1">
      <c r="D423" s="307"/>
    </row>
    <row r="424" spans="4:4" ht="15.75" customHeight="1">
      <c r="D424" s="307"/>
    </row>
    <row r="425" spans="4:4" ht="15.75" customHeight="1">
      <c r="D425" s="307"/>
    </row>
    <row r="426" spans="4:4" ht="15.75" customHeight="1">
      <c r="D426" s="307"/>
    </row>
    <row r="427" spans="4:4" ht="15.75" customHeight="1">
      <c r="D427" s="307"/>
    </row>
    <row r="428" spans="4:4" ht="15.75" customHeight="1">
      <c r="D428" s="307"/>
    </row>
    <row r="429" spans="4:4" ht="15.75" customHeight="1">
      <c r="D429" s="307"/>
    </row>
    <row r="430" spans="4:4" ht="15.75" customHeight="1">
      <c r="D430" s="307"/>
    </row>
    <row r="431" spans="4:4" ht="15.75" customHeight="1">
      <c r="D431" s="307"/>
    </row>
    <row r="432" spans="4:4" ht="15.75" customHeight="1">
      <c r="D432" s="307"/>
    </row>
    <row r="433" spans="4:4" ht="15.75" customHeight="1">
      <c r="D433" s="307"/>
    </row>
    <row r="434" spans="4:4" ht="15.75" customHeight="1">
      <c r="D434" s="307"/>
    </row>
    <row r="435" spans="4:4" ht="15.75" customHeight="1">
      <c r="D435" s="307"/>
    </row>
    <row r="436" spans="4:4" ht="15.75" customHeight="1">
      <c r="D436" s="307"/>
    </row>
    <row r="437" spans="4:4" ht="15.75" customHeight="1">
      <c r="D437" s="307"/>
    </row>
    <row r="438" spans="4:4" ht="15.75" customHeight="1">
      <c r="D438" s="307"/>
    </row>
    <row r="439" spans="4:4" ht="15.75" customHeight="1">
      <c r="D439" s="307"/>
    </row>
    <row r="440" spans="4:4" ht="15.75" customHeight="1">
      <c r="D440" s="307"/>
    </row>
    <row r="441" spans="4:4" ht="15.75" customHeight="1">
      <c r="D441" s="307"/>
    </row>
    <row r="442" spans="4:4" ht="15.75" customHeight="1">
      <c r="D442" s="307"/>
    </row>
    <row r="443" spans="4:4" ht="15.75" customHeight="1">
      <c r="D443" s="307"/>
    </row>
    <row r="444" spans="4:4" ht="15.75" customHeight="1">
      <c r="D444" s="307"/>
    </row>
    <row r="445" spans="4:4" ht="15.75" customHeight="1">
      <c r="D445" s="307"/>
    </row>
    <row r="446" spans="4:4" ht="15.75" customHeight="1">
      <c r="D446" s="307"/>
    </row>
    <row r="447" spans="4:4" ht="15.75" customHeight="1">
      <c r="D447" s="307"/>
    </row>
    <row r="448" spans="4:4" ht="15.75" customHeight="1">
      <c r="D448" s="307"/>
    </row>
    <row r="449" spans="4:4" ht="15.75" customHeight="1">
      <c r="D449" s="307"/>
    </row>
    <row r="450" spans="4:4" ht="15.75" customHeight="1">
      <c r="D450" s="307"/>
    </row>
    <row r="451" spans="4:4" ht="15.75" customHeight="1">
      <c r="D451" s="307"/>
    </row>
    <row r="452" spans="4:4" ht="15.75" customHeight="1">
      <c r="D452" s="307"/>
    </row>
    <row r="453" spans="4:4" ht="15.75" customHeight="1">
      <c r="D453" s="307"/>
    </row>
    <row r="454" spans="4:4" ht="15.75" customHeight="1">
      <c r="D454" s="307"/>
    </row>
    <row r="455" spans="4:4" ht="15.75" customHeight="1">
      <c r="D455" s="307"/>
    </row>
    <row r="456" spans="4:4" ht="15.75" customHeight="1">
      <c r="D456" s="307"/>
    </row>
    <row r="457" spans="4:4" ht="15.75" customHeight="1">
      <c r="D457" s="307"/>
    </row>
    <row r="458" spans="4:4" ht="15.75" customHeight="1">
      <c r="D458" s="307"/>
    </row>
    <row r="459" spans="4:4" ht="15.75" customHeight="1">
      <c r="D459" s="307"/>
    </row>
    <row r="460" spans="4:4" ht="15.75" customHeight="1">
      <c r="D460" s="307"/>
    </row>
    <row r="461" spans="4:4" ht="15.75" customHeight="1">
      <c r="D461" s="307"/>
    </row>
    <row r="462" spans="4:4" ht="15.75" customHeight="1">
      <c r="D462" s="307"/>
    </row>
    <row r="463" spans="4:4" ht="15.75" customHeight="1">
      <c r="D463" s="307"/>
    </row>
    <row r="464" spans="4:4" ht="15.75" customHeight="1">
      <c r="D464" s="307"/>
    </row>
    <row r="465" spans="4:4" ht="15.75" customHeight="1">
      <c r="D465" s="307"/>
    </row>
    <row r="466" spans="4:4" ht="15.75" customHeight="1">
      <c r="D466" s="307"/>
    </row>
    <row r="467" spans="4:4" ht="15.75" customHeight="1">
      <c r="D467" s="307"/>
    </row>
    <row r="468" spans="4:4" ht="15.75" customHeight="1">
      <c r="D468" s="307"/>
    </row>
    <row r="469" spans="4:4" ht="15.75" customHeight="1">
      <c r="D469" s="307"/>
    </row>
    <row r="470" spans="4:4" ht="15.75" customHeight="1">
      <c r="D470" s="307"/>
    </row>
    <row r="471" spans="4:4" ht="15.75" customHeight="1">
      <c r="D471" s="307"/>
    </row>
    <row r="472" spans="4:4" ht="15.75" customHeight="1">
      <c r="D472" s="307"/>
    </row>
    <row r="473" spans="4:4" ht="15.75" customHeight="1">
      <c r="D473" s="307"/>
    </row>
    <row r="474" spans="4:4" ht="15.75" customHeight="1">
      <c r="D474" s="307"/>
    </row>
    <row r="475" spans="4:4" ht="15.75" customHeight="1">
      <c r="D475" s="307"/>
    </row>
    <row r="476" spans="4:4" ht="15.75" customHeight="1">
      <c r="D476" s="307"/>
    </row>
    <row r="477" spans="4:4" ht="15.75" customHeight="1">
      <c r="D477" s="307"/>
    </row>
    <row r="478" spans="4:4" ht="15.75" customHeight="1">
      <c r="D478" s="307"/>
    </row>
    <row r="479" spans="4:4" ht="15.75" customHeight="1">
      <c r="D479" s="307"/>
    </row>
    <row r="480" spans="4:4" ht="15.75" customHeight="1">
      <c r="D480" s="307"/>
    </row>
    <row r="481" spans="4:4" ht="15.75" customHeight="1">
      <c r="D481" s="307"/>
    </row>
    <row r="482" spans="4:4" ht="15.75" customHeight="1">
      <c r="D482" s="307"/>
    </row>
    <row r="483" spans="4:4" ht="15.75" customHeight="1">
      <c r="D483" s="307"/>
    </row>
    <row r="484" spans="4:4" ht="15.75" customHeight="1">
      <c r="D484" s="307"/>
    </row>
    <row r="485" spans="4:4" ht="15.75" customHeight="1">
      <c r="D485" s="307"/>
    </row>
    <row r="486" spans="4:4" ht="15.75" customHeight="1">
      <c r="D486" s="307"/>
    </row>
    <row r="487" spans="4:4" ht="15.75" customHeight="1">
      <c r="D487" s="307"/>
    </row>
    <row r="488" spans="4:4" ht="15.75" customHeight="1">
      <c r="D488" s="307"/>
    </row>
    <row r="489" spans="4:4" ht="15.75" customHeight="1">
      <c r="D489" s="307"/>
    </row>
    <row r="490" spans="4:4" ht="15.75" customHeight="1">
      <c r="D490" s="307"/>
    </row>
    <row r="491" spans="4:4" ht="15.75" customHeight="1">
      <c r="D491" s="307"/>
    </row>
    <row r="492" spans="4:4" ht="15.75" customHeight="1">
      <c r="D492" s="307"/>
    </row>
    <row r="493" spans="4:4" ht="15.75" customHeight="1">
      <c r="D493" s="307"/>
    </row>
    <row r="494" spans="4:4" ht="15.75" customHeight="1">
      <c r="D494" s="307"/>
    </row>
    <row r="495" spans="4:4" ht="15.75" customHeight="1">
      <c r="D495" s="307"/>
    </row>
    <row r="496" spans="4:4" ht="15.75" customHeight="1">
      <c r="D496" s="307"/>
    </row>
    <row r="497" spans="4:4" ht="15.75" customHeight="1">
      <c r="D497" s="307"/>
    </row>
    <row r="498" spans="4:4" ht="15.75" customHeight="1">
      <c r="D498" s="307"/>
    </row>
    <row r="499" spans="4:4" ht="15.75" customHeight="1">
      <c r="D499" s="307"/>
    </row>
    <row r="500" spans="4:4" ht="15.75" customHeight="1">
      <c r="D500" s="307"/>
    </row>
    <row r="501" spans="4:4" ht="15.75" customHeight="1">
      <c r="D501" s="307"/>
    </row>
    <row r="502" spans="4:4" ht="15.75" customHeight="1">
      <c r="D502" s="307"/>
    </row>
    <row r="503" spans="4:4" ht="15.75" customHeight="1">
      <c r="D503" s="307"/>
    </row>
    <row r="504" spans="4:4" ht="15.75" customHeight="1">
      <c r="D504" s="307"/>
    </row>
    <row r="505" spans="4:4" ht="15.75" customHeight="1">
      <c r="D505" s="307"/>
    </row>
    <row r="506" spans="4:4" ht="15.75" customHeight="1">
      <c r="D506" s="307"/>
    </row>
    <row r="507" spans="4:4" ht="15.75" customHeight="1">
      <c r="D507" s="307"/>
    </row>
    <row r="508" spans="4:4" ht="15.75" customHeight="1">
      <c r="D508" s="307"/>
    </row>
    <row r="509" spans="4:4" ht="15.75" customHeight="1">
      <c r="D509" s="307"/>
    </row>
    <row r="510" spans="4:4" ht="15.75" customHeight="1">
      <c r="D510" s="307"/>
    </row>
    <row r="511" spans="4:4" ht="15.75" customHeight="1">
      <c r="D511" s="307"/>
    </row>
    <row r="512" spans="4:4" ht="15.75" customHeight="1">
      <c r="D512" s="307"/>
    </row>
    <row r="513" spans="4:4" ht="15.75" customHeight="1">
      <c r="D513" s="307"/>
    </row>
    <row r="514" spans="4:4" ht="15.75" customHeight="1">
      <c r="D514" s="307"/>
    </row>
    <row r="515" spans="4:4" ht="15.75" customHeight="1">
      <c r="D515" s="307"/>
    </row>
    <row r="516" spans="4:4" ht="15.75" customHeight="1">
      <c r="D516" s="307"/>
    </row>
    <row r="517" spans="4:4" ht="15.75" customHeight="1">
      <c r="D517" s="307"/>
    </row>
    <row r="518" spans="4:4" ht="15.75" customHeight="1">
      <c r="D518" s="307"/>
    </row>
    <row r="519" spans="4:4" ht="15.75" customHeight="1">
      <c r="D519" s="307"/>
    </row>
    <row r="520" spans="4:4" ht="15.75" customHeight="1">
      <c r="D520" s="307"/>
    </row>
    <row r="521" spans="4:4" ht="15.75" customHeight="1">
      <c r="D521" s="307"/>
    </row>
    <row r="522" spans="4:4" ht="15.75" customHeight="1">
      <c r="D522" s="307"/>
    </row>
    <row r="523" spans="4:4" ht="15.75" customHeight="1">
      <c r="D523" s="307"/>
    </row>
    <row r="524" spans="4:4" ht="15.75" customHeight="1">
      <c r="D524" s="307"/>
    </row>
    <row r="525" spans="4:4" ht="15.75" customHeight="1">
      <c r="D525" s="307"/>
    </row>
    <row r="526" spans="4:4" ht="15.75" customHeight="1">
      <c r="D526" s="307"/>
    </row>
    <row r="527" spans="4:4" ht="15.75" customHeight="1">
      <c r="D527" s="307"/>
    </row>
    <row r="528" spans="4:4" ht="15.75" customHeight="1">
      <c r="D528" s="307"/>
    </row>
    <row r="529" spans="4:4" ht="15.75" customHeight="1">
      <c r="D529" s="307"/>
    </row>
    <row r="530" spans="4:4" ht="15.75" customHeight="1">
      <c r="D530" s="307"/>
    </row>
    <row r="531" spans="4:4" ht="15.75" customHeight="1">
      <c r="D531" s="307"/>
    </row>
    <row r="532" spans="4:4" ht="15.75" customHeight="1">
      <c r="D532" s="307"/>
    </row>
    <row r="533" spans="4:4" ht="15.75" customHeight="1">
      <c r="D533" s="307"/>
    </row>
    <row r="534" spans="4:4" ht="15.75" customHeight="1">
      <c r="D534" s="307"/>
    </row>
    <row r="535" spans="4:4" ht="15.75" customHeight="1">
      <c r="D535" s="307"/>
    </row>
    <row r="536" spans="4:4" ht="15.75" customHeight="1">
      <c r="D536" s="307"/>
    </row>
    <row r="537" spans="4:4" ht="15.75" customHeight="1">
      <c r="D537" s="307"/>
    </row>
    <row r="538" spans="4:4" ht="15.75" customHeight="1">
      <c r="D538" s="307"/>
    </row>
    <row r="539" spans="4:4" ht="15.75" customHeight="1">
      <c r="D539" s="307"/>
    </row>
    <row r="540" spans="4:4" ht="15.75" customHeight="1">
      <c r="D540" s="307"/>
    </row>
    <row r="541" spans="4:4" ht="15.75" customHeight="1">
      <c r="D541" s="307"/>
    </row>
    <row r="542" spans="4:4" ht="15.75" customHeight="1">
      <c r="D542" s="307"/>
    </row>
    <row r="543" spans="4:4" ht="15.75" customHeight="1">
      <c r="D543" s="307"/>
    </row>
    <row r="544" spans="4:4" ht="15.75" customHeight="1">
      <c r="D544" s="307"/>
    </row>
    <row r="545" spans="4:4" ht="15.75" customHeight="1">
      <c r="D545" s="307"/>
    </row>
    <row r="546" spans="4:4" ht="15.75" customHeight="1">
      <c r="D546" s="307"/>
    </row>
    <row r="547" spans="4:4" ht="15.75" customHeight="1">
      <c r="D547" s="307"/>
    </row>
    <row r="548" spans="4:4" ht="15.75" customHeight="1">
      <c r="D548" s="307"/>
    </row>
    <row r="549" spans="4:4" ht="15.75" customHeight="1">
      <c r="D549" s="307"/>
    </row>
    <row r="550" spans="4:4" ht="15.75" customHeight="1">
      <c r="D550" s="307"/>
    </row>
    <row r="551" spans="4:4" ht="15.75" customHeight="1">
      <c r="D551" s="307"/>
    </row>
    <row r="552" spans="4:4" ht="15.75" customHeight="1">
      <c r="D552" s="307"/>
    </row>
    <row r="553" spans="4:4" ht="15.75" customHeight="1">
      <c r="D553" s="307"/>
    </row>
    <row r="554" spans="4:4" ht="15.75" customHeight="1">
      <c r="D554" s="307"/>
    </row>
    <row r="555" spans="4:4" ht="15.75" customHeight="1">
      <c r="D555" s="307"/>
    </row>
    <row r="556" spans="4:4" ht="15.75" customHeight="1">
      <c r="D556" s="307"/>
    </row>
    <row r="557" spans="4:4" ht="15.75" customHeight="1">
      <c r="D557" s="307"/>
    </row>
    <row r="558" spans="4:4" ht="15.75" customHeight="1">
      <c r="D558" s="307"/>
    </row>
    <row r="559" spans="4:4" ht="15.75" customHeight="1">
      <c r="D559" s="307"/>
    </row>
    <row r="560" spans="4:4" ht="15.75" customHeight="1">
      <c r="D560" s="307"/>
    </row>
    <row r="561" spans="4:4" ht="15.75" customHeight="1">
      <c r="D561" s="307"/>
    </row>
    <row r="562" spans="4:4" ht="15.75" customHeight="1">
      <c r="D562" s="307"/>
    </row>
    <row r="563" spans="4:4" ht="15.75" customHeight="1">
      <c r="D563" s="307"/>
    </row>
    <row r="564" spans="4:4" ht="15.75" customHeight="1">
      <c r="D564" s="307"/>
    </row>
    <row r="565" spans="4:4" ht="15.75" customHeight="1">
      <c r="D565" s="307"/>
    </row>
    <row r="566" spans="4:4" ht="15.75" customHeight="1">
      <c r="D566" s="307"/>
    </row>
    <row r="567" spans="4:4" ht="15.75" customHeight="1">
      <c r="D567" s="307"/>
    </row>
    <row r="568" spans="4:4" ht="15.75" customHeight="1">
      <c r="D568" s="307"/>
    </row>
    <row r="569" spans="4:4" ht="15.75" customHeight="1">
      <c r="D569" s="307"/>
    </row>
    <row r="570" spans="4:4" ht="15.75" customHeight="1">
      <c r="D570" s="307"/>
    </row>
    <row r="571" spans="4:4" ht="15.75" customHeight="1">
      <c r="D571" s="307"/>
    </row>
    <row r="572" spans="4:4" ht="15.75" customHeight="1">
      <c r="D572" s="307"/>
    </row>
    <row r="573" spans="4:4" ht="15.75" customHeight="1">
      <c r="D573" s="307"/>
    </row>
    <row r="574" spans="4:4" ht="15.75" customHeight="1">
      <c r="D574" s="307"/>
    </row>
    <row r="575" spans="4:4" ht="15.75" customHeight="1">
      <c r="D575" s="307"/>
    </row>
    <row r="576" spans="4:4" ht="15.75" customHeight="1">
      <c r="D576" s="307"/>
    </row>
    <row r="577" spans="4:4" ht="15.75" customHeight="1">
      <c r="D577" s="307"/>
    </row>
    <row r="578" spans="4:4" ht="15.75" customHeight="1">
      <c r="D578" s="307"/>
    </row>
    <row r="579" spans="4:4" ht="15.75" customHeight="1">
      <c r="D579" s="307"/>
    </row>
    <row r="580" spans="4:4" ht="15.75" customHeight="1">
      <c r="D580" s="307"/>
    </row>
    <row r="581" spans="4:4" ht="15.75" customHeight="1">
      <c r="D581" s="307"/>
    </row>
    <row r="582" spans="4:4" ht="15.75" customHeight="1">
      <c r="D582" s="307"/>
    </row>
    <row r="583" spans="4:4" ht="15.75" customHeight="1">
      <c r="D583" s="307"/>
    </row>
    <row r="584" spans="4:4" ht="15.75" customHeight="1">
      <c r="D584" s="307"/>
    </row>
    <row r="585" spans="4:4" ht="15.75" customHeight="1">
      <c r="D585" s="307"/>
    </row>
    <row r="586" spans="4:4" ht="15.75" customHeight="1">
      <c r="D586" s="307"/>
    </row>
    <row r="587" spans="4:4" ht="15.75" customHeight="1">
      <c r="D587" s="307"/>
    </row>
    <row r="588" spans="4:4" ht="15.75" customHeight="1">
      <c r="D588" s="307"/>
    </row>
    <row r="589" spans="4:4" ht="15.75" customHeight="1">
      <c r="D589" s="307"/>
    </row>
    <row r="590" spans="4:4" ht="15.75" customHeight="1">
      <c r="D590" s="307"/>
    </row>
    <row r="591" spans="4:4" ht="15.75" customHeight="1">
      <c r="D591" s="307"/>
    </row>
    <row r="592" spans="4:4" ht="15.75" customHeight="1">
      <c r="D592" s="307"/>
    </row>
    <row r="593" spans="4:4" ht="15.75" customHeight="1">
      <c r="D593" s="307"/>
    </row>
    <row r="594" spans="4:4" ht="15.75" customHeight="1">
      <c r="D594" s="307"/>
    </row>
    <row r="595" spans="4:4" ht="15.75" customHeight="1">
      <c r="D595" s="307"/>
    </row>
    <row r="596" spans="4:4" ht="15.75" customHeight="1">
      <c r="D596" s="307"/>
    </row>
    <row r="597" spans="4:4" ht="15.75" customHeight="1">
      <c r="D597" s="307"/>
    </row>
    <row r="598" spans="4:4" ht="15.75" customHeight="1">
      <c r="D598" s="307"/>
    </row>
    <row r="599" spans="4:4" ht="15.75" customHeight="1">
      <c r="D599" s="307"/>
    </row>
    <row r="600" spans="4:4" ht="15.75" customHeight="1">
      <c r="D600" s="307"/>
    </row>
    <row r="601" spans="4:4" ht="15.75" customHeight="1">
      <c r="D601" s="307"/>
    </row>
    <row r="602" spans="4:4" ht="15.75" customHeight="1">
      <c r="D602" s="307"/>
    </row>
    <row r="603" spans="4:4" ht="15.75" customHeight="1">
      <c r="D603" s="307"/>
    </row>
    <row r="604" spans="4:4" ht="15.75" customHeight="1">
      <c r="D604" s="307"/>
    </row>
    <row r="605" spans="4:4" ht="15.75" customHeight="1">
      <c r="D605" s="307"/>
    </row>
    <row r="606" spans="4:4" ht="15.75" customHeight="1">
      <c r="D606" s="307"/>
    </row>
    <row r="607" spans="4:4" ht="15.75" customHeight="1">
      <c r="D607" s="307"/>
    </row>
    <row r="608" spans="4:4" ht="15.75" customHeight="1">
      <c r="D608" s="307"/>
    </row>
    <row r="609" spans="4:4" ht="15.75" customHeight="1">
      <c r="D609" s="307"/>
    </row>
    <row r="610" spans="4:4" ht="15.75" customHeight="1">
      <c r="D610" s="307"/>
    </row>
    <row r="611" spans="4:4" ht="15.75" customHeight="1">
      <c r="D611" s="307"/>
    </row>
    <row r="612" spans="4:4" ht="15.75" customHeight="1">
      <c r="D612" s="307"/>
    </row>
    <row r="613" spans="4:4" ht="15.75" customHeight="1">
      <c r="D613" s="307"/>
    </row>
    <row r="614" spans="4:4" ht="15.75" customHeight="1">
      <c r="D614" s="307"/>
    </row>
    <row r="615" spans="4:4" ht="15.75" customHeight="1">
      <c r="D615" s="307"/>
    </row>
    <row r="616" spans="4:4" ht="15.75" customHeight="1">
      <c r="D616" s="307"/>
    </row>
    <row r="617" spans="4:4" ht="15.75" customHeight="1">
      <c r="D617" s="307"/>
    </row>
    <row r="618" spans="4:4" ht="15.75" customHeight="1">
      <c r="D618" s="307"/>
    </row>
    <row r="619" spans="4:4" ht="15.75" customHeight="1">
      <c r="D619" s="307"/>
    </row>
    <row r="620" spans="4:4" ht="15.75" customHeight="1">
      <c r="D620" s="307"/>
    </row>
    <row r="621" spans="4:4" ht="15.75" customHeight="1">
      <c r="D621" s="307"/>
    </row>
    <row r="622" spans="4:4" ht="15.75" customHeight="1">
      <c r="D622" s="307"/>
    </row>
    <row r="623" spans="4:4" ht="15.75" customHeight="1">
      <c r="D623" s="307"/>
    </row>
    <row r="624" spans="4:4" ht="15.75" customHeight="1">
      <c r="D624" s="307"/>
    </row>
    <row r="625" spans="4:4" ht="15.75" customHeight="1">
      <c r="D625" s="307"/>
    </row>
    <row r="626" spans="4:4" ht="15.75" customHeight="1">
      <c r="D626" s="307"/>
    </row>
    <row r="627" spans="4:4" ht="15.75" customHeight="1">
      <c r="D627" s="307"/>
    </row>
    <row r="628" spans="4:4" ht="15.75" customHeight="1">
      <c r="D628" s="307"/>
    </row>
    <row r="629" spans="4:4" ht="15.75" customHeight="1">
      <c r="D629" s="307"/>
    </row>
    <row r="630" spans="4:4" ht="15.75" customHeight="1">
      <c r="D630" s="307"/>
    </row>
    <row r="631" spans="4:4" ht="15.75" customHeight="1">
      <c r="D631" s="307"/>
    </row>
    <row r="632" spans="4:4" ht="15.75" customHeight="1">
      <c r="D632" s="307"/>
    </row>
    <row r="633" spans="4:4" ht="15.75" customHeight="1">
      <c r="D633" s="307"/>
    </row>
    <row r="634" spans="4:4" ht="15.75" customHeight="1">
      <c r="D634" s="307"/>
    </row>
    <row r="635" spans="4:4" ht="15.75" customHeight="1">
      <c r="D635" s="307"/>
    </row>
    <row r="636" spans="4:4" ht="15.75" customHeight="1">
      <c r="D636" s="307"/>
    </row>
    <row r="637" spans="4:4" ht="15.75" customHeight="1">
      <c r="D637" s="307"/>
    </row>
    <row r="638" spans="4:4" ht="15.75" customHeight="1">
      <c r="D638" s="307"/>
    </row>
    <row r="639" spans="4:4" ht="15.75" customHeight="1">
      <c r="D639" s="307"/>
    </row>
    <row r="640" spans="4:4" ht="15.75" customHeight="1">
      <c r="D640" s="307"/>
    </row>
    <row r="641" spans="4:4" ht="15.75" customHeight="1">
      <c r="D641" s="307"/>
    </row>
    <row r="642" spans="4:4" ht="15.75" customHeight="1">
      <c r="D642" s="307"/>
    </row>
    <row r="643" spans="4:4" ht="15.75" customHeight="1">
      <c r="D643" s="307"/>
    </row>
    <row r="644" spans="4:4" ht="15.75" customHeight="1">
      <c r="D644" s="307"/>
    </row>
    <row r="645" spans="4:4" ht="15.75" customHeight="1">
      <c r="D645" s="307"/>
    </row>
    <row r="646" spans="4:4" ht="15.75" customHeight="1">
      <c r="D646" s="307"/>
    </row>
    <row r="647" spans="4:4" ht="15.75" customHeight="1">
      <c r="D647" s="307"/>
    </row>
    <row r="648" spans="4:4" ht="15.75" customHeight="1">
      <c r="D648" s="307"/>
    </row>
    <row r="649" spans="4:4" ht="15.75" customHeight="1">
      <c r="D649" s="307"/>
    </row>
    <row r="650" spans="4:4" ht="15.75" customHeight="1">
      <c r="D650" s="307"/>
    </row>
    <row r="651" spans="4:4" ht="15.75" customHeight="1">
      <c r="D651" s="307"/>
    </row>
    <row r="652" spans="4:4" ht="15.75" customHeight="1">
      <c r="D652" s="307"/>
    </row>
    <row r="653" spans="4:4" ht="15.75" customHeight="1">
      <c r="D653" s="307"/>
    </row>
    <row r="654" spans="4:4" ht="15.75" customHeight="1">
      <c r="D654" s="307"/>
    </row>
    <row r="655" spans="4:4" ht="15.75" customHeight="1">
      <c r="D655" s="307"/>
    </row>
    <row r="656" spans="4:4" ht="15.75" customHeight="1">
      <c r="D656" s="307"/>
    </row>
    <row r="657" spans="4:4" ht="15.75" customHeight="1">
      <c r="D657" s="307"/>
    </row>
    <row r="658" spans="4:4" ht="15.75" customHeight="1">
      <c r="D658" s="307"/>
    </row>
    <row r="659" spans="4:4" ht="15.75" customHeight="1">
      <c r="D659" s="307"/>
    </row>
    <row r="660" spans="4:4" ht="15.75" customHeight="1">
      <c r="D660" s="307"/>
    </row>
    <row r="661" spans="4:4" ht="15.75" customHeight="1">
      <c r="D661" s="307"/>
    </row>
    <row r="662" spans="4:4" ht="15.75" customHeight="1">
      <c r="D662" s="307"/>
    </row>
    <row r="663" spans="4:4" ht="15.75" customHeight="1">
      <c r="D663" s="307"/>
    </row>
    <row r="664" spans="4:4" ht="15.75" customHeight="1">
      <c r="D664" s="307"/>
    </row>
    <row r="665" spans="4:4" ht="15.75" customHeight="1">
      <c r="D665" s="307"/>
    </row>
    <row r="666" spans="4:4" ht="15.75" customHeight="1">
      <c r="D666" s="307"/>
    </row>
    <row r="667" spans="4:4" ht="15.75" customHeight="1">
      <c r="D667" s="307"/>
    </row>
    <row r="668" spans="4:4" ht="15.75" customHeight="1">
      <c r="D668" s="307"/>
    </row>
    <row r="669" spans="4:4" ht="15.75" customHeight="1">
      <c r="D669" s="307"/>
    </row>
    <row r="670" spans="4:4" ht="15.75" customHeight="1">
      <c r="D670" s="307"/>
    </row>
    <row r="671" spans="4:4" ht="15.75" customHeight="1">
      <c r="D671" s="307"/>
    </row>
    <row r="672" spans="4:4" ht="15.75" customHeight="1">
      <c r="D672" s="307"/>
    </row>
    <row r="673" spans="4:4" ht="15.75" customHeight="1">
      <c r="D673" s="307"/>
    </row>
    <row r="674" spans="4:4" ht="15.75" customHeight="1">
      <c r="D674" s="307"/>
    </row>
    <row r="675" spans="4:4" ht="15.75" customHeight="1">
      <c r="D675" s="307"/>
    </row>
    <row r="676" spans="4:4" ht="15.75" customHeight="1">
      <c r="D676" s="307"/>
    </row>
    <row r="677" spans="4:4" ht="15.75" customHeight="1">
      <c r="D677" s="307"/>
    </row>
    <row r="678" spans="4:4" ht="15.75" customHeight="1">
      <c r="D678" s="307"/>
    </row>
    <row r="679" spans="4:4" ht="15.75" customHeight="1">
      <c r="D679" s="307"/>
    </row>
    <row r="680" spans="4:4" ht="15.75" customHeight="1">
      <c r="D680" s="307"/>
    </row>
    <row r="681" spans="4:4" ht="15.75" customHeight="1">
      <c r="D681" s="307"/>
    </row>
    <row r="682" spans="4:4" ht="15.75" customHeight="1">
      <c r="D682" s="307"/>
    </row>
    <row r="683" spans="4:4" ht="15.75" customHeight="1">
      <c r="D683" s="307"/>
    </row>
    <row r="684" spans="4:4" ht="15.75" customHeight="1">
      <c r="D684" s="307"/>
    </row>
    <row r="685" spans="4:4" ht="15.75" customHeight="1">
      <c r="D685" s="307"/>
    </row>
    <row r="686" spans="4:4" ht="15.75" customHeight="1">
      <c r="D686" s="307"/>
    </row>
    <row r="687" spans="4:4" ht="15.75" customHeight="1">
      <c r="D687" s="307"/>
    </row>
    <row r="688" spans="4:4" ht="15.75" customHeight="1">
      <c r="D688" s="307"/>
    </row>
    <row r="689" spans="4:4" ht="15.75" customHeight="1">
      <c r="D689" s="307"/>
    </row>
    <row r="690" spans="4:4" ht="15.75" customHeight="1">
      <c r="D690" s="307"/>
    </row>
    <row r="691" spans="4:4" ht="15.75" customHeight="1">
      <c r="D691" s="307"/>
    </row>
    <row r="692" spans="4:4" ht="15.75" customHeight="1">
      <c r="D692" s="307"/>
    </row>
    <row r="693" spans="4:4" ht="15.75" customHeight="1">
      <c r="D693" s="307"/>
    </row>
    <row r="694" spans="4:4" ht="15.75" customHeight="1">
      <c r="D694" s="307"/>
    </row>
    <row r="695" spans="4:4" ht="15.75" customHeight="1">
      <c r="D695" s="307"/>
    </row>
    <row r="696" spans="4:4" ht="15.75" customHeight="1">
      <c r="D696" s="307"/>
    </row>
    <row r="697" spans="4:4" ht="15.75" customHeight="1">
      <c r="D697" s="307"/>
    </row>
    <row r="698" spans="4:4" ht="15.75" customHeight="1">
      <c r="D698" s="307"/>
    </row>
    <row r="699" spans="4:4" ht="15.75" customHeight="1">
      <c r="D699" s="307"/>
    </row>
    <row r="700" spans="4:4" ht="15.75" customHeight="1">
      <c r="D700" s="307"/>
    </row>
    <row r="701" spans="4:4" ht="15.75" customHeight="1">
      <c r="D701" s="307"/>
    </row>
    <row r="702" spans="4:4" ht="15.75" customHeight="1">
      <c r="D702" s="307"/>
    </row>
    <row r="703" spans="4:4" ht="15.75" customHeight="1">
      <c r="D703" s="307"/>
    </row>
    <row r="704" spans="4:4" ht="15.75" customHeight="1">
      <c r="D704" s="307"/>
    </row>
    <row r="705" spans="4:4" ht="15.75" customHeight="1">
      <c r="D705" s="307"/>
    </row>
    <row r="706" spans="4:4" ht="15.75" customHeight="1">
      <c r="D706" s="307"/>
    </row>
    <row r="707" spans="4:4" ht="15.75" customHeight="1">
      <c r="D707" s="307"/>
    </row>
    <row r="708" spans="4:4" ht="15.75" customHeight="1">
      <c r="D708" s="307"/>
    </row>
    <row r="709" spans="4:4" ht="15.75" customHeight="1">
      <c r="D709" s="307"/>
    </row>
    <row r="710" spans="4:4" ht="15.75" customHeight="1">
      <c r="D710" s="307"/>
    </row>
    <row r="711" spans="4:4" ht="15.75" customHeight="1">
      <c r="D711" s="307"/>
    </row>
    <row r="712" spans="4:4" ht="15.75" customHeight="1">
      <c r="D712" s="307"/>
    </row>
    <row r="713" spans="4:4" ht="15.75" customHeight="1">
      <c r="D713" s="307"/>
    </row>
    <row r="714" spans="4:4" ht="15.75" customHeight="1">
      <c r="D714" s="307"/>
    </row>
    <row r="715" spans="4:4" ht="15.75" customHeight="1">
      <c r="D715" s="307"/>
    </row>
    <row r="716" spans="4:4" ht="15.75" customHeight="1">
      <c r="D716" s="307"/>
    </row>
    <row r="717" spans="4:4" ht="15.75" customHeight="1">
      <c r="D717" s="307"/>
    </row>
    <row r="718" spans="4:4" ht="15.75" customHeight="1">
      <c r="D718" s="307"/>
    </row>
    <row r="719" spans="4:4" ht="15.75" customHeight="1">
      <c r="D719" s="307"/>
    </row>
    <row r="720" spans="4:4" ht="15.75" customHeight="1">
      <c r="D720" s="307"/>
    </row>
    <row r="721" spans="4:4" ht="15.75" customHeight="1">
      <c r="D721" s="307"/>
    </row>
    <row r="722" spans="4:4" ht="15.75" customHeight="1">
      <c r="D722" s="307"/>
    </row>
    <row r="723" spans="4:4" ht="15.75" customHeight="1">
      <c r="D723" s="307"/>
    </row>
    <row r="724" spans="4:4" ht="15.75" customHeight="1">
      <c r="D724" s="307"/>
    </row>
    <row r="725" spans="4:4" ht="15.75" customHeight="1">
      <c r="D725" s="307"/>
    </row>
    <row r="726" spans="4:4" ht="15.75" customHeight="1">
      <c r="D726" s="307"/>
    </row>
    <row r="727" spans="4:4" ht="15.75" customHeight="1">
      <c r="D727" s="307"/>
    </row>
    <row r="728" spans="4:4" ht="15.75" customHeight="1">
      <c r="D728" s="307"/>
    </row>
    <row r="729" spans="4:4" ht="15.75" customHeight="1">
      <c r="D729" s="307"/>
    </row>
    <row r="730" spans="4:4" ht="15.75" customHeight="1">
      <c r="D730" s="307"/>
    </row>
    <row r="731" spans="4:4" ht="15.75" customHeight="1">
      <c r="D731" s="307"/>
    </row>
    <row r="732" spans="4:4" ht="15.75" customHeight="1">
      <c r="D732" s="307"/>
    </row>
    <row r="733" spans="4:4" ht="15.75" customHeight="1">
      <c r="D733" s="307"/>
    </row>
    <row r="734" spans="4:4" ht="15.75" customHeight="1">
      <c r="D734" s="307"/>
    </row>
    <row r="735" spans="4:4" ht="15.75" customHeight="1">
      <c r="D735" s="307"/>
    </row>
    <row r="736" spans="4:4" ht="15.75" customHeight="1">
      <c r="D736" s="307"/>
    </row>
    <row r="737" spans="4:4" ht="15.75" customHeight="1">
      <c r="D737" s="307"/>
    </row>
    <row r="738" spans="4:4" ht="15.75" customHeight="1">
      <c r="D738" s="307"/>
    </row>
    <row r="739" spans="4:4" ht="15.75" customHeight="1">
      <c r="D739" s="307"/>
    </row>
    <row r="740" spans="4:4" ht="15.75" customHeight="1">
      <c r="D740" s="307"/>
    </row>
    <row r="741" spans="4:4" ht="15.75" customHeight="1">
      <c r="D741" s="307"/>
    </row>
    <row r="742" spans="4:4" ht="15.75" customHeight="1">
      <c r="D742" s="307"/>
    </row>
    <row r="743" spans="4:4" ht="15.75" customHeight="1">
      <c r="D743" s="307"/>
    </row>
    <row r="744" spans="4:4" ht="15.75" customHeight="1">
      <c r="D744" s="307"/>
    </row>
    <row r="745" spans="4:4" ht="15.75" customHeight="1">
      <c r="D745" s="307"/>
    </row>
    <row r="746" spans="4:4" ht="15.75" customHeight="1">
      <c r="D746" s="307"/>
    </row>
    <row r="747" spans="4:4" ht="15.75" customHeight="1">
      <c r="D747" s="307"/>
    </row>
    <row r="748" spans="4:4" ht="15.75" customHeight="1">
      <c r="D748" s="307"/>
    </row>
    <row r="749" spans="4:4" ht="15.75" customHeight="1">
      <c r="D749" s="307"/>
    </row>
    <row r="750" spans="4:4" ht="15.75" customHeight="1">
      <c r="D750" s="307"/>
    </row>
    <row r="751" spans="4:4" ht="15.75" customHeight="1">
      <c r="D751" s="307"/>
    </row>
    <row r="752" spans="4:4" ht="15.75" customHeight="1">
      <c r="D752" s="307"/>
    </row>
    <row r="753" spans="4:4" ht="15.75" customHeight="1">
      <c r="D753" s="307"/>
    </row>
    <row r="754" spans="4:4" ht="15.75" customHeight="1">
      <c r="D754" s="307"/>
    </row>
    <row r="755" spans="4:4" ht="15.75" customHeight="1">
      <c r="D755" s="307"/>
    </row>
    <row r="756" spans="4:4" ht="15.75" customHeight="1">
      <c r="D756" s="307"/>
    </row>
    <row r="757" spans="4:4" ht="15.75" customHeight="1">
      <c r="D757" s="307"/>
    </row>
    <row r="758" spans="4:4" ht="15.75" customHeight="1">
      <c r="D758" s="307"/>
    </row>
    <row r="759" spans="4:4" ht="15.75" customHeight="1">
      <c r="D759" s="307"/>
    </row>
    <row r="760" spans="4:4" ht="15.75" customHeight="1">
      <c r="D760" s="307"/>
    </row>
    <row r="761" spans="4:4" ht="15.75" customHeight="1">
      <c r="D761" s="307"/>
    </row>
    <row r="762" spans="4:4" ht="15.75" customHeight="1">
      <c r="D762" s="307"/>
    </row>
    <row r="763" spans="4:4" ht="15.75" customHeight="1">
      <c r="D763" s="307"/>
    </row>
    <row r="764" spans="4:4" ht="15.75" customHeight="1">
      <c r="D764" s="307"/>
    </row>
    <row r="765" spans="4:4" ht="15.75" customHeight="1">
      <c r="D765" s="307"/>
    </row>
    <row r="766" spans="4:4" ht="15.75" customHeight="1">
      <c r="D766" s="307"/>
    </row>
    <row r="767" spans="4:4" ht="15.75" customHeight="1">
      <c r="D767" s="307"/>
    </row>
    <row r="768" spans="4:4" ht="15.75" customHeight="1">
      <c r="D768" s="307"/>
    </row>
    <row r="769" spans="4:4" ht="15.75" customHeight="1">
      <c r="D769" s="307"/>
    </row>
    <row r="770" spans="4:4" ht="15.75" customHeight="1">
      <c r="D770" s="307"/>
    </row>
    <row r="771" spans="4:4" ht="15.75" customHeight="1">
      <c r="D771" s="307"/>
    </row>
    <row r="772" spans="4:4" ht="15.75" customHeight="1">
      <c r="D772" s="307"/>
    </row>
    <row r="773" spans="4:4" ht="15.75" customHeight="1">
      <c r="D773" s="307"/>
    </row>
    <row r="774" spans="4:4" ht="15.75" customHeight="1">
      <c r="D774" s="307"/>
    </row>
    <row r="775" spans="4:4" ht="15.75" customHeight="1">
      <c r="D775" s="307"/>
    </row>
    <row r="776" spans="4:4" ht="15.75" customHeight="1">
      <c r="D776" s="307"/>
    </row>
    <row r="777" spans="4:4" ht="15.75" customHeight="1">
      <c r="D777" s="307"/>
    </row>
    <row r="778" spans="4:4" ht="15.75" customHeight="1">
      <c r="D778" s="307"/>
    </row>
    <row r="779" spans="4:4" ht="15.75" customHeight="1">
      <c r="D779" s="307"/>
    </row>
    <row r="780" spans="4:4" ht="15.75" customHeight="1">
      <c r="D780" s="307"/>
    </row>
    <row r="781" spans="4:4" ht="15.75" customHeight="1">
      <c r="D781" s="307"/>
    </row>
    <row r="782" spans="4:4" ht="15.75" customHeight="1">
      <c r="D782" s="307"/>
    </row>
    <row r="783" spans="4:4" ht="15.75" customHeight="1">
      <c r="D783" s="307"/>
    </row>
    <row r="784" spans="4:4" ht="15.75" customHeight="1">
      <c r="D784" s="307"/>
    </row>
    <row r="785" spans="4:4" ht="15.75" customHeight="1">
      <c r="D785" s="307"/>
    </row>
    <row r="786" spans="4:4" ht="15.75" customHeight="1">
      <c r="D786" s="307"/>
    </row>
    <row r="787" spans="4:4" ht="15.75" customHeight="1">
      <c r="D787" s="307"/>
    </row>
    <row r="788" spans="4:4" ht="15.75" customHeight="1">
      <c r="D788" s="307"/>
    </row>
    <row r="789" spans="4:4" ht="15.75" customHeight="1">
      <c r="D789" s="307"/>
    </row>
    <row r="790" spans="4:4" ht="15.75" customHeight="1">
      <c r="D790" s="307"/>
    </row>
    <row r="791" spans="4:4" ht="15.75" customHeight="1">
      <c r="D791" s="307"/>
    </row>
    <row r="792" spans="4:4" ht="15.75" customHeight="1">
      <c r="D792" s="307"/>
    </row>
    <row r="793" spans="4:4" ht="15.75" customHeight="1">
      <c r="D793" s="307"/>
    </row>
    <row r="794" spans="4:4" ht="15.75" customHeight="1">
      <c r="D794" s="307"/>
    </row>
    <row r="795" spans="4:4" ht="15.75" customHeight="1">
      <c r="D795" s="307"/>
    </row>
    <row r="796" spans="4:4" ht="15.75" customHeight="1">
      <c r="D796" s="307"/>
    </row>
    <row r="797" spans="4:4" ht="15.75" customHeight="1">
      <c r="D797" s="307"/>
    </row>
    <row r="798" spans="4:4" ht="15.75" customHeight="1">
      <c r="D798" s="307"/>
    </row>
    <row r="799" spans="4:4" ht="15.75" customHeight="1">
      <c r="D799" s="307"/>
    </row>
    <row r="800" spans="4:4" ht="15.75" customHeight="1">
      <c r="D800" s="307"/>
    </row>
    <row r="801" spans="4:4" ht="15.75" customHeight="1">
      <c r="D801" s="307"/>
    </row>
    <row r="802" spans="4:4" ht="15.75" customHeight="1">
      <c r="D802" s="307"/>
    </row>
    <row r="803" spans="4:4" ht="15.75" customHeight="1">
      <c r="D803" s="307"/>
    </row>
    <row r="804" spans="4:4" ht="15.75" customHeight="1">
      <c r="D804" s="307"/>
    </row>
    <row r="805" spans="4:4" ht="15.75" customHeight="1">
      <c r="D805" s="307"/>
    </row>
    <row r="806" spans="4:4" ht="15.75" customHeight="1">
      <c r="D806" s="307"/>
    </row>
    <row r="807" spans="4:4" ht="15.75" customHeight="1">
      <c r="D807" s="307"/>
    </row>
    <row r="808" spans="4:4" ht="15.75" customHeight="1">
      <c r="D808" s="307"/>
    </row>
    <row r="809" spans="4:4" ht="15.75" customHeight="1">
      <c r="D809" s="307"/>
    </row>
    <row r="810" spans="4:4" ht="15.75" customHeight="1">
      <c r="D810" s="307"/>
    </row>
    <row r="811" spans="4:4" ht="15.75" customHeight="1">
      <c r="D811" s="307"/>
    </row>
    <row r="812" spans="4:4" ht="15.75" customHeight="1">
      <c r="D812" s="307"/>
    </row>
    <row r="813" spans="4:4" ht="15.75" customHeight="1">
      <c r="D813" s="307"/>
    </row>
    <row r="814" spans="4:4" ht="15.75" customHeight="1">
      <c r="D814" s="307"/>
    </row>
    <row r="815" spans="4:4" ht="15.75" customHeight="1">
      <c r="D815" s="307"/>
    </row>
    <row r="816" spans="4:4" ht="15.75" customHeight="1">
      <c r="D816" s="307"/>
    </row>
    <row r="817" spans="4:4" ht="15.75" customHeight="1">
      <c r="D817" s="307"/>
    </row>
    <row r="818" spans="4:4" ht="15.75" customHeight="1">
      <c r="D818" s="307"/>
    </row>
    <row r="819" spans="4:4" ht="15.75" customHeight="1">
      <c r="D819" s="307"/>
    </row>
    <row r="820" spans="4:4" ht="15.75" customHeight="1">
      <c r="D820" s="307"/>
    </row>
    <row r="821" spans="4:4" ht="15.75" customHeight="1">
      <c r="D821" s="307"/>
    </row>
    <row r="822" spans="4:4" ht="15.75" customHeight="1">
      <c r="D822" s="307"/>
    </row>
    <row r="823" spans="4:4" ht="15.75" customHeight="1">
      <c r="D823" s="307"/>
    </row>
    <row r="824" spans="4:4" ht="15.75" customHeight="1">
      <c r="D824" s="307"/>
    </row>
    <row r="825" spans="4:4" ht="15.75" customHeight="1">
      <c r="D825" s="307"/>
    </row>
    <row r="826" spans="4:4" ht="15.75" customHeight="1">
      <c r="D826" s="307"/>
    </row>
    <row r="827" spans="4:4" ht="15.75" customHeight="1">
      <c r="D827" s="307"/>
    </row>
    <row r="828" spans="4:4" ht="15.75" customHeight="1">
      <c r="D828" s="307"/>
    </row>
    <row r="829" spans="4:4" ht="15.75" customHeight="1">
      <c r="D829" s="307"/>
    </row>
    <row r="830" spans="4:4" ht="15.75" customHeight="1">
      <c r="D830" s="307"/>
    </row>
    <row r="831" spans="4:4" ht="15.75" customHeight="1">
      <c r="D831" s="307"/>
    </row>
    <row r="832" spans="4:4" ht="15.75" customHeight="1">
      <c r="D832" s="307"/>
    </row>
    <row r="833" spans="4:4" ht="15.75" customHeight="1">
      <c r="D833" s="307"/>
    </row>
    <row r="834" spans="4:4" ht="15.75" customHeight="1">
      <c r="D834" s="307"/>
    </row>
    <row r="835" spans="4:4" ht="15.75" customHeight="1">
      <c r="D835" s="307"/>
    </row>
    <row r="836" spans="4:4" ht="15.75" customHeight="1">
      <c r="D836" s="307"/>
    </row>
    <row r="837" spans="4:4" ht="15.75" customHeight="1">
      <c r="D837" s="307"/>
    </row>
    <row r="838" spans="4:4" ht="15.75" customHeight="1">
      <c r="D838" s="307"/>
    </row>
    <row r="839" spans="4:4" ht="15.75" customHeight="1">
      <c r="D839" s="307"/>
    </row>
    <row r="840" spans="4:4" ht="15.75" customHeight="1">
      <c r="D840" s="307"/>
    </row>
    <row r="841" spans="4:4" ht="15.75" customHeight="1">
      <c r="D841" s="307"/>
    </row>
    <row r="842" spans="4:4" ht="15.75" customHeight="1">
      <c r="D842" s="307"/>
    </row>
    <row r="843" spans="4:4" ht="15.75" customHeight="1">
      <c r="D843" s="307"/>
    </row>
    <row r="844" spans="4:4" ht="15.75" customHeight="1">
      <c r="D844" s="307"/>
    </row>
    <row r="845" spans="4:4" ht="15.75" customHeight="1">
      <c r="D845" s="307"/>
    </row>
    <row r="846" spans="4:4" ht="15.75" customHeight="1">
      <c r="D846" s="307"/>
    </row>
    <row r="847" spans="4:4" ht="15.75" customHeight="1">
      <c r="D847" s="307"/>
    </row>
    <row r="848" spans="4:4" ht="15.75" customHeight="1">
      <c r="D848" s="307"/>
    </row>
    <row r="849" spans="4:4" ht="15.75" customHeight="1">
      <c r="D849" s="307"/>
    </row>
    <row r="850" spans="4:4" ht="15.75" customHeight="1">
      <c r="D850" s="307"/>
    </row>
    <row r="851" spans="4:4" ht="15.75" customHeight="1">
      <c r="D851" s="307"/>
    </row>
    <row r="852" spans="4:4" ht="15.75" customHeight="1">
      <c r="D852" s="307"/>
    </row>
    <row r="853" spans="4:4" ht="15.75" customHeight="1">
      <c r="D853" s="307"/>
    </row>
    <row r="854" spans="4:4" ht="15.75" customHeight="1">
      <c r="D854" s="307"/>
    </row>
    <row r="855" spans="4:4" ht="15.75" customHeight="1">
      <c r="D855" s="307"/>
    </row>
    <row r="856" spans="4:4" ht="15.75" customHeight="1">
      <c r="D856" s="307"/>
    </row>
    <row r="857" spans="4:4" ht="15.75" customHeight="1">
      <c r="D857" s="307"/>
    </row>
    <row r="858" spans="4:4" ht="15.75" customHeight="1">
      <c r="D858" s="307"/>
    </row>
    <row r="859" spans="4:4" ht="15.75" customHeight="1">
      <c r="D859" s="307"/>
    </row>
    <row r="860" spans="4:4" ht="15.75" customHeight="1">
      <c r="D860" s="307"/>
    </row>
    <row r="861" spans="4:4" ht="15.75" customHeight="1">
      <c r="D861" s="307"/>
    </row>
    <row r="862" spans="4:4" ht="15.75" customHeight="1">
      <c r="D862" s="307"/>
    </row>
    <row r="863" spans="4:4" ht="15.75" customHeight="1">
      <c r="D863" s="307"/>
    </row>
    <row r="864" spans="4:4" ht="15.75" customHeight="1">
      <c r="D864" s="307"/>
    </row>
    <row r="865" spans="4:4" ht="15.75" customHeight="1">
      <c r="D865" s="307"/>
    </row>
    <row r="866" spans="4:4" ht="15.75" customHeight="1">
      <c r="D866" s="307"/>
    </row>
    <row r="867" spans="4:4" ht="15.75" customHeight="1">
      <c r="D867" s="307"/>
    </row>
    <row r="868" spans="4:4" ht="15.75" customHeight="1">
      <c r="D868" s="307"/>
    </row>
    <row r="869" spans="4:4" ht="15.75" customHeight="1">
      <c r="D869" s="307"/>
    </row>
    <row r="870" spans="4:4" ht="15.75" customHeight="1">
      <c r="D870" s="307"/>
    </row>
    <row r="871" spans="4:4" ht="15.75" customHeight="1">
      <c r="D871" s="307"/>
    </row>
    <row r="872" spans="4:4" ht="15.75" customHeight="1">
      <c r="D872" s="307"/>
    </row>
    <row r="873" spans="4:4" ht="15.75" customHeight="1">
      <c r="D873" s="307"/>
    </row>
    <row r="874" spans="4:4" ht="15.75" customHeight="1">
      <c r="D874" s="307"/>
    </row>
    <row r="875" spans="4:4" ht="15.75" customHeight="1">
      <c r="D875" s="307"/>
    </row>
    <row r="876" spans="4:4" ht="15.75" customHeight="1">
      <c r="D876" s="307"/>
    </row>
    <row r="877" spans="4:4" ht="15.75" customHeight="1">
      <c r="D877" s="307"/>
    </row>
    <row r="878" spans="4:4" ht="15.75" customHeight="1">
      <c r="D878" s="307"/>
    </row>
    <row r="879" spans="4:4" ht="15.75" customHeight="1">
      <c r="D879" s="307"/>
    </row>
    <row r="880" spans="4:4" ht="15.75" customHeight="1">
      <c r="D880" s="307"/>
    </row>
    <row r="881" spans="4:4" ht="15.75" customHeight="1">
      <c r="D881" s="307"/>
    </row>
    <row r="882" spans="4:4" ht="15.75" customHeight="1">
      <c r="D882" s="307"/>
    </row>
    <row r="883" spans="4:4" ht="15.75" customHeight="1">
      <c r="D883" s="307"/>
    </row>
    <row r="884" spans="4:4" ht="15.75" customHeight="1">
      <c r="D884" s="307"/>
    </row>
    <row r="885" spans="4:4" ht="15.75" customHeight="1">
      <c r="D885" s="307"/>
    </row>
    <row r="886" spans="4:4" ht="15.75" customHeight="1">
      <c r="D886" s="307"/>
    </row>
    <row r="887" spans="4:4" ht="15.75" customHeight="1">
      <c r="D887" s="307"/>
    </row>
    <row r="888" spans="4:4" ht="15.75" customHeight="1">
      <c r="D888" s="307"/>
    </row>
    <row r="889" spans="4:4" ht="15.75" customHeight="1">
      <c r="D889" s="307"/>
    </row>
    <row r="890" spans="4:4" ht="15.75" customHeight="1">
      <c r="D890" s="307"/>
    </row>
    <row r="891" spans="4:4" ht="15.75" customHeight="1">
      <c r="D891" s="307"/>
    </row>
    <row r="892" spans="4:4" ht="15.75" customHeight="1">
      <c r="D892" s="307"/>
    </row>
    <row r="893" spans="4:4" ht="15.75" customHeight="1">
      <c r="D893" s="307"/>
    </row>
    <row r="894" spans="4:4" ht="15.75" customHeight="1">
      <c r="D894" s="307"/>
    </row>
    <row r="895" spans="4:4" ht="15.75" customHeight="1">
      <c r="D895" s="307"/>
    </row>
    <row r="896" spans="4:4" ht="15.75" customHeight="1">
      <c r="D896" s="307"/>
    </row>
    <row r="897" spans="4:4" ht="15.75" customHeight="1">
      <c r="D897" s="307"/>
    </row>
    <row r="898" spans="4:4" ht="15.75" customHeight="1">
      <c r="D898" s="307"/>
    </row>
    <row r="899" spans="4:4" ht="15.75" customHeight="1">
      <c r="D899" s="307"/>
    </row>
    <row r="900" spans="4:4" ht="15.75" customHeight="1">
      <c r="D900" s="307"/>
    </row>
    <row r="901" spans="4:4" ht="15.75" customHeight="1">
      <c r="D901" s="307"/>
    </row>
    <row r="902" spans="4:4" ht="15.75" customHeight="1">
      <c r="D902" s="307"/>
    </row>
    <row r="903" spans="4:4" ht="15.75" customHeight="1">
      <c r="D903" s="307"/>
    </row>
    <row r="904" spans="4:4" ht="15.75" customHeight="1">
      <c r="D904" s="307"/>
    </row>
    <row r="905" spans="4:4" ht="15.75" customHeight="1">
      <c r="D905" s="307"/>
    </row>
    <row r="906" spans="4:4" ht="15.75" customHeight="1">
      <c r="D906" s="307"/>
    </row>
    <row r="907" spans="4:4" ht="15.75" customHeight="1">
      <c r="D907" s="307"/>
    </row>
    <row r="908" spans="4:4" ht="15.75" customHeight="1">
      <c r="D908" s="307"/>
    </row>
    <row r="909" spans="4:4" ht="15.75" customHeight="1">
      <c r="D909" s="307"/>
    </row>
    <row r="910" spans="4:4" ht="15.75" customHeight="1">
      <c r="D910" s="307"/>
    </row>
    <row r="911" spans="4:4" ht="15.75" customHeight="1">
      <c r="D911" s="307"/>
    </row>
    <row r="912" spans="4:4" ht="15.75" customHeight="1">
      <c r="D912" s="307"/>
    </row>
    <row r="913" spans="4:4" ht="15.75" customHeight="1">
      <c r="D913" s="307"/>
    </row>
    <row r="914" spans="4:4" ht="15.75" customHeight="1">
      <c r="D914" s="307"/>
    </row>
    <row r="915" spans="4:4" ht="15.75" customHeight="1">
      <c r="D915" s="307"/>
    </row>
    <row r="916" spans="4:4" ht="15.75" customHeight="1">
      <c r="D916" s="307"/>
    </row>
    <row r="917" spans="4:4" ht="15.75" customHeight="1">
      <c r="D917" s="307"/>
    </row>
    <row r="918" spans="4:4" ht="15.75" customHeight="1">
      <c r="D918" s="307"/>
    </row>
    <row r="919" spans="4:4" ht="15.75" customHeight="1">
      <c r="D919" s="307"/>
    </row>
    <row r="920" spans="4:4" ht="15.75" customHeight="1">
      <c r="D920" s="307"/>
    </row>
    <row r="921" spans="4:4" ht="15.75" customHeight="1">
      <c r="D921" s="307"/>
    </row>
    <row r="922" spans="4:4" ht="15.75" customHeight="1">
      <c r="D922" s="307"/>
    </row>
    <row r="923" spans="4:4" ht="15.75" customHeight="1">
      <c r="D923" s="307"/>
    </row>
    <row r="924" spans="4:4" ht="15.75" customHeight="1">
      <c r="D924" s="307"/>
    </row>
    <row r="925" spans="4:4" ht="15.75" customHeight="1">
      <c r="D925" s="307"/>
    </row>
    <row r="926" spans="4:4" ht="15.75" customHeight="1">
      <c r="D926" s="307"/>
    </row>
    <row r="927" spans="4:4" ht="15.75" customHeight="1">
      <c r="D927" s="307"/>
    </row>
    <row r="928" spans="4:4" ht="15.75" customHeight="1">
      <c r="D928" s="307"/>
    </row>
    <row r="929" spans="4:4" ht="15.75" customHeight="1">
      <c r="D929" s="307"/>
    </row>
    <row r="930" spans="4:4" ht="15.75" customHeight="1">
      <c r="D930" s="307"/>
    </row>
    <row r="931" spans="4:4" ht="15.75" customHeight="1">
      <c r="D931" s="307"/>
    </row>
    <row r="932" spans="4:4" ht="15.75" customHeight="1">
      <c r="D932" s="307"/>
    </row>
    <row r="933" spans="4:4" ht="15.75" customHeight="1">
      <c r="D933" s="307"/>
    </row>
    <row r="934" spans="4:4" ht="15.75" customHeight="1">
      <c r="D934" s="307"/>
    </row>
    <row r="935" spans="4:4" ht="15.75" customHeight="1">
      <c r="D935" s="307"/>
    </row>
    <row r="936" spans="4:4" ht="15.75" customHeight="1">
      <c r="D936" s="307"/>
    </row>
    <row r="937" spans="4:4" ht="15.75" customHeight="1">
      <c r="D937" s="307"/>
    </row>
    <row r="938" spans="4:4" ht="15.75" customHeight="1">
      <c r="D938" s="307"/>
    </row>
    <row r="939" spans="4:4" ht="15.75" customHeight="1">
      <c r="D939" s="307"/>
    </row>
    <row r="940" spans="4:4" ht="15.75" customHeight="1">
      <c r="D940" s="307"/>
    </row>
    <row r="941" spans="4:4" ht="15.75" customHeight="1">
      <c r="D941" s="307"/>
    </row>
    <row r="942" spans="4:4" ht="15.75" customHeight="1">
      <c r="D942" s="307"/>
    </row>
    <row r="943" spans="4:4" ht="15.75" customHeight="1">
      <c r="D943" s="307"/>
    </row>
    <row r="944" spans="4:4" ht="15.75" customHeight="1">
      <c r="D944" s="307"/>
    </row>
    <row r="945" spans="4:4" ht="15.75" customHeight="1">
      <c r="D945" s="307"/>
    </row>
    <row r="946" spans="4:4" ht="15.75" customHeight="1">
      <c r="D946" s="307"/>
    </row>
    <row r="947" spans="4:4" ht="15.75" customHeight="1">
      <c r="D947" s="307"/>
    </row>
    <row r="948" spans="4:4" ht="15.75" customHeight="1">
      <c r="D948" s="307"/>
    </row>
    <row r="949" spans="4:4" ht="15.75" customHeight="1">
      <c r="D949" s="307"/>
    </row>
    <row r="950" spans="4:4" ht="15.75" customHeight="1">
      <c r="D950" s="307"/>
    </row>
    <row r="951" spans="4:4" ht="15.75" customHeight="1">
      <c r="D951" s="307"/>
    </row>
    <row r="952" spans="4:4" ht="15.75" customHeight="1">
      <c r="D952" s="307"/>
    </row>
    <row r="953" spans="4:4" ht="15.75" customHeight="1">
      <c r="D953" s="307"/>
    </row>
    <row r="954" spans="4:4" ht="15.75" customHeight="1">
      <c r="D954" s="307"/>
    </row>
    <row r="955" spans="4:4" ht="15.75" customHeight="1">
      <c r="D955" s="307"/>
    </row>
    <row r="956" spans="4:4" ht="15.75" customHeight="1">
      <c r="D956" s="307"/>
    </row>
    <row r="957" spans="4:4" ht="15.75" customHeight="1">
      <c r="D957" s="307"/>
    </row>
    <row r="958" spans="4:4" ht="15.75" customHeight="1">
      <c r="D958" s="307"/>
    </row>
    <row r="959" spans="4:4" ht="15.75" customHeight="1">
      <c r="D959" s="307"/>
    </row>
    <row r="960" spans="4:4" ht="15.75" customHeight="1">
      <c r="D960" s="307"/>
    </row>
    <row r="961" spans="4:4" ht="15.75" customHeight="1">
      <c r="D961" s="307"/>
    </row>
    <row r="962" spans="4:4" ht="15.75" customHeight="1">
      <c r="D962" s="307"/>
    </row>
    <row r="963" spans="4:4" ht="15.75" customHeight="1">
      <c r="D963" s="307"/>
    </row>
    <row r="964" spans="4:4" ht="15.75" customHeight="1">
      <c r="D964" s="307"/>
    </row>
    <row r="965" spans="4:4" ht="15.75" customHeight="1">
      <c r="D965" s="307"/>
    </row>
    <row r="966" spans="4:4" ht="15.75" customHeight="1">
      <c r="D966" s="307"/>
    </row>
    <row r="967" spans="4:4" ht="15.75" customHeight="1">
      <c r="D967" s="307"/>
    </row>
    <row r="968" spans="4:4" ht="15.75" customHeight="1">
      <c r="D968" s="307"/>
    </row>
    <row r="969" spans="4:4" ht="15.75" customHeight="1">
      <c r="D969" s="307"/>
    </row>
    <row r="970" spans="4:4" ht="15.75" customHeight="1">
      <c r="D970" s="307"/>
    </row>
    <row r="971" spans="4:4" ht="15.75" customHeight="1">
      <c r="D971" s="307"/>
    </row>
    <row r="972" spans="4:4" ht="15.75" customHeight="1">
      <c r="D972" s="307"/>
    </row>
    <row r="973" spans="4:4" ht="15.75" customHeight="1">
      <c r="D973" s="307"/>
    </row>
    <row r="974" spans="4:4" ht="15.75" customHeight="1">
      <c r="D974" s="307"/>
    </row>
    <row r="975" spans="4:4" ht="15.75" customHeight="1">
      <c r="D975" s="307"/>
    </row>
    <row r="976" spans="4:4" ht="15.75" customHeight="1">
      <c r="D976" s="307"/>
    </row>
    <row r="977" spans="4:4" ht="15.75" customHeight="1">
      <c r="D977" s="307"/>
    </row>
    <row r="978" spans="4:4" ht="15.75" customHeight="1">
      <c r="D978" s="307"/>
    </row>
    <row r="979" spans="4:4" ht="15.75" customHeight="1">
      <c r="D979" s="307"/>
    </row>
    <row r="980" spans="4:4" ht="15.75" customHeight="1">
      <c r="D980" s="307"/>
    </row>
    <row r="981" spans="4:4" ht="15.75" customHeight="1">
      <c r="D981" s="307"/>
    </row>
    <row r="982" spans="4:4" ht="15.75" customHeight="1">
      <c r="D982" s="307"/>
    </row>
    <row r="983" spans="4:4" ht="15.75" customHeight="1">
      <c r="D983" s="307"/>
    </row>
    <row r="984" spans="4:4" ht="15.75" customHeight="1">
      <c r="D984" s="307"/>
    </row>
    <row r="985" spans="4:4" ht="15.75" customHeight="1">
      <c r="D985" s="307"/>
    </row>
    <row r="986" spans="4:4" ht="15.75" customHeight="1">
      <c r="D986" s="307"/>
    </row>
    <row r="987" spans="4:4" ht="15.75" customHeight="1">
      <c r="D987" s="307"/>
    </row>
    <row r="988" spans="4:4" ht="15.75" customHeight="1">
      <c r="D988" s="307"/>
    </row>
    <row r="989" spans="4:4" ht="15.75" customHeight="1">
      <c r="D989" s="307"/>
    </row>
  </sheetData>
  <mergeCells count="12">
    <mergeCell ref="AL5:AM5"/>
    <mergeCell ref="AL20:AL21"/>
    <mergeCell ref="AM6:AM7"/>
    <mergeCell ref="AR6:AS6"/>
    <mergeCell ref="AL34:AL35"/>
    <mergeCell ref="AM34:AM35"/>
    <mergeCell ref="AN34:AN35"/>
    <mergeCell ref="AO34:AO35"/>
    <mergeCell ref="AM20:AM21"/>
    <mergeCell ref="AO20:AO21"/>
    <mergeCell ref="AN20:AN21"/>
    <mergeCell ref="AL6:AL7"/>
  </mergeCells>
  <conditionalFormatting sqref="B20:I20 V20:AI29 AJ20 N21:U29 B29 D29:M29 AJ29 N37:T37 N42:T42">
    <cfRule type="cellIs" dxfId="114" priority="1" operator="equal">
      <formula>"RIS"</formula>
    </cfRule>
  </conditionalFormatting>
  <conditionalFormatting sqref="B20:I20 V20:AI29 AJ20 N21:U29 B29 D29:M29 AJ29 N37:T37 N42:T42">
    <cfRule type="cellIs" dxfId="113" priority="2" operator="equal">
      <formula>"PDN"</formula>
    </cfRule>
  </conditionalFormatting>
  <conditionalFormatting sqref="B20:I20 V20:AI29 AJ20 N21:U29 B29 D29:M29 AJ29 N37:T37 N42:T42">
    <cfRule type="cellIs" dxfId="112" priority="3" operator="equal">
      <formula>"art"</formula>
    </cfRule>
  </conditionalFormatting>
  <conditionalFormatting sqref="B34:I34">
    <cfRule type="cellIs" dxfId="111" priority="4" operator="equal">
      <formula>"RIS"</formula>
    </cfRule>
  </conditionalFormatting>
  <conditionalFormatting sqref="B34:I34">
    <cfRule type="cellIs" dxfId="110" priority="5" operator="equal">
      <formula>"PDN"</formula>
    </cfRule>
  </conditionalFormatting>
  <conditionalFormatting sqref="B34:I34">
    <cfRule type="cellIs" dxfId="109" priority="6" operator="equal">
      <formula>"art"</formula>
    </cfRule>
  </conditionalFormatting>
  <conditionalFormatting sqref="M35:AE41">
    <cfRule type="cellIs" dxfId="108" priority="7" operator="equal">
      <formula>"RIS"</formula>
    </cfRule>
  </conditionalFormatting>
  <conditionalFormatting sqref="M35:AE41">
    <cfRule type="cellIs" dxfId="107" priority="8" operator="equal">
      <formula>"PDN"</formula>
    </cfRule>
  </conditionalFormatting>
  <conditionalFormatting sqref="M35:AE41">
    <cfRule type="cellIs" dxfId="106" priority="9" operator="equal">
      <formula>"art"</formula>
    </cfRule>
  </conditionalFormatting>
  <conditionalFormatting sqref="J7:K7">
    <cfRule type="cellIs" dxfId="105" priority="10" operator="equal">
      <formula>"LMG"</formula>
    </cfRule>
  </conditionalFormatting>
  <conditionalFormatting sqref="J11:K11">
    <cfRule type="cellIs" dxfId="104" priority="11" operator="equal">
      <formula>"LMG"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27.42578125" customWidth="1"/>
    <col min="3" max="3" width="34.28515625" customWidth="1"/>
    <col min="4" max="4" width="16.5703125" customWidth="1"/>
    <col min="5" max="9" width="14" hidden="1" customWidth="1"/>
    <col min="10" max="10" width="6.7109375" customWidth="1"/>
    <col min="11" max="11" width="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17.28515625" customWidth="1"/>
    <col min="37" max="37" width="11.42578125" customWidth="1"/>
    <col min="38" max="38" width="3.42578125" customWidth="1"/>
    <col min="39" max="39" width="12.85546875" customWidth="1"/>
    <col min="40" max="40" width="4.85546875" customWidth="1"/>
    <col min="41" max="41" width="12.57031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46" width="5" customWidth="1"/>
    <col min="47" max="47" width="4.85546875" customWidth="1"/>
    <col min="48" max="57" width="9.140625" customWidth="1"/>
  </cols>
  <sheetData>
    <row r="1" spans="1:57" ht="12.75" customHeight="1">
      <c r="A1" s="84" t="s">
        <v>359</v>
      </c>
      <c r="B1" s="84"/>
      <c r="C1" s="84"/>
      <c r="D1" s="85"/>
      <c r="E1" s="84"/>
      <c r="F1" s="84"/>
      <c r="G1" s="86"/>
      <c r="H1" s="86"/>
      <c r="I1" s="84"/>
      <c r="J1" s="86"/>
      <c r="K1" s="84"/>
      <c r="L1" s="86"/>
      <c r="M1" s="86"/>
      <c r="N1" s="86"/>
      <c r="O1" s="84"/>
      <c r="P1" s="84"/>
      <c r="Q1" s="87"/>
      <c r="R1" s="90"/>
      <c r="S1" s="90"/>
      <c r="T1" s="274"/>
      <c r="U1" s="90"/>
      <c r="V1" s="87"/>
      <c r="W1" s="87"/>
      <c r="X1" s="84"/>
      <c r="Y1" s="84"/>
      <c r="Z1" s="84"/>
      <c r="AA1" s="84"/>
      <c r="AB1" s="92"/>
      <c r="AC1" s="92"/>
      <c r="AD1" s="9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ht="12.75" customHeight="1">
      <c r="A2" s="84"/>
      <c r="B2" s="84"/>
      <c r="C2" s="84"/>
      <c r="D2" s="85"/>
      <c r="E2" s="84"/>
      <c r="F2" s="84"/>
      <c r="G2" s="86"/>
      <c r="H2" s="86"/>
      <c r="I2" s="84"/>
      <c r="J2" s="86"/>
      <c r="K2" s="84"/>
      <c r="L2" s="86"/>
      <c r="M2" s="86"/>
      <c r="N2" s="86"/>
      <c r="O2" s="84"/>
      <c r="P2" s="84"/>
      <c r="Q2" s="87"/>
      <c r="R2" s="90"/>
      <c r="S2" s="90"/>
      <c r="T2" s="274"/>
      <c r="U2" s="90"/>
      <c r="V2" s="87"/>
      <c r="W2" s="87"/>
      <c r="X2" s="84"/>
      <c r="Y2" s="84"/>
      <c r="Z2" s="84"/>
      <c r="AA2" s="84"/>
      <c r="AB2" s="92"/>
      <c r="AC2" s="92"/>
      <c r="AD2" s="92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</row>
    <row r="3" spans="1:57" ht="12.75" customHeight="1">
      <c r="A3" s="84"/>
      <c r="B3" s="84"/>
      <c r="C3" s="84"/>
      <c r="D3" s="85"/>
      <c r="E3" s="84"/>
      <c r="F3" s="84"/>
      <c r="G3" s="86"/>
      <c r="H3" s="86"/>
      <c r="I3" s="84"/>
      <c r="J3" s="86"/>
      <c r="K3" s="84"/>
      <c r="L3" s="86"/>
      <c r="M3" s="86"/>
      <c r="N3" s="86"/>
      <c r="O3" s="84"/>
      <c r="P3" s="84"/>
      <c r="Q3" s="87"/>
      <c r="R3" s="90"/>
      <c r="S3" s="90"/>
      <c r="T3" s="274"/>
      <c r="U3" s="90"/>
      <c r="V3" s="87"/>
      <c r="W3" s="87"/>
      <c r="X3" s="84"/>
      <c r="Y3" s="84"/>
      <c r="Z3" s="84"/>
      <c r="AA3" s="84"/>
      <c r="AB3" s="92"/>
      <c r="AC3" s="92"/>
      <c r="AD3" s="92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</row>
    <row r="4" spans="1:57" ht="12.75" customHeight="1">
      <c r="A4" s="84"/>
      <c r="B4" s="84"/>
      <c r="C4" s="84"/>
      <c r="D4" s="85"/>
      <c r="E4" s="84"/>
      <c r="F4" s="84"/>
      <c r="G4" s="86"/>
      <c r="H4" s="86"/>
      <c r="I4" s="84"/>
      <c r="J4" s="86"/>
      <c r="K4" s="84"/>
      <c r="L4" s="86"/>
      <c r="M4" s="86"/>
      <c r="N4" s="86"/>
      <c r="O4" s="84"/>
      <c r="P4" s="84"/>
      <c r="Q4" s="87"/>
      <c r="R4" s="90"/>
      <c r="S4" s="90"/>
      <c r="T4" s="274"/>
      <c r="U4" s="90"/>
      <c r="V4" s="87"/>
      <c r="W4" s="87"/>
      <c r="X4" s="84"/>
      <c r="Y4" s="84"/>
      <c r="Z4" s="84"/>
      <c r="AA4" s="84"/>
      <c r="AB4" s="92"/>
      <c r="AC4" s="92"/>
      <c r="AD4" s="92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</row>
    <row r="5" spans="1:57" ht="12.75" customHeight="1">
      <c r="A5" s="88" t="s">
        <v>165</v>
      </c>
      <c r="B5" s="89"/>
      <c r="C5" s="84"/>
      <c r="D5" s="85"/>
      <c r="E5" s="84"/>
      <c r="F5" s="84"/>
      <c r="G5" s="86"/>
      <c r="H5" s="86"/>
      <c r="I5" s="84"/>
      <c r="J5" s="86"/>
      <c r="K5" s="84"/>
      <c r="L5" s="86"/>
      <c r="M5" s="86"/>
      <c r="N5" s="86"/>
      <c r="O5" s="84"/>
      <c r="P5" s="84"/>
      <c r="Q5" s="87"/>
      <c r="R5" s="90"/>
      <c r="S5" s="90"/>
      <c r="T5" s="84"/>
      <c r="U5" s="87"/>
      <c r="V5" s="87"/>
      <c r="W5" s="87"/>
      <c r="X5" s="84"/>
      <c r="Y5" s="86"/>
      <c r="Z5" s="86"/>
      <c r="AA5" s="86"/>
      <c r="AB5" s="91"/>
      <c r="AC5" s="91"/>
      <c r="AD5" s="92"/>
      <c r="AE5" s="84"/>
      <c r="AF5" s="84"/>
      <c r="AG5" s="84"/>
      <c r="AH5" s="84"/>
      <c r="AI5" s="84"/>
      <c r="AJ5" s="84"/>
      <c r="AK5" s="84"/>
      <c r="AL5" s="703" t="s">
        <v>167</v>
      </c>
      <c r="AM5" s="704"/>
      <c r="AN5" s="93"/>
      <c r="AO5" s="93"/>
      <c r="AP5" s="93"/>
      <c r="AQ5" s="93"/>
      <c r="AR5" s="93"/>
      <c r="AS5" s="93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</row>
    <row r="6" spans="1:57" ht="25.5" customHeight="1">
      <c r="A6" s="94" t="s">
        <v>168</v>
      </c>
      <c r="B6" s="95" t="s">
        <v>17</v>
      </c>
      <c r="C6" s="94" t="s">
        <v>169</v>
      </c>
      <c r="D6" s="96" t="s">
        <v>170</v>
      </c>
      <c r="E6" s="97" t="s">
        <v>171</v>
      </c>
      <c r="F6" s="94" t="s">
        <v>172</v>
      </c>
      <c r="G6" s="95" t="s">
        <v>173</v>
      </c>
      <c r="H6" s="98" t="s">
        <v>174</v>
      </c>
      <c r="I6" s="95" t="s">
        <v>175</v>
      </c>
      <c r="J6" s="95" t="s">
        <v>19</v>
      </c>
      <c r="K6" s="95" t="s">
        <v>20</v>
      </c>
      <c r="L6" s="95" t="s">
        <v>21</v>
      </c>
      <c r="M6" s="95" t="s">
        <v>176</v>
      </c>
      <c r="N6" s="95" t="s">
        <v>177</v>
      </c>
      <c r="O6" s="95" t="s">
        <v>178</v>
      </c>
      <c r="P6" s="95" t="s">
        <v>179</v>
      </c>
      <c r="Q6" s="95" t="s">
        <v>180</v>
      </c>
      <c r="R6" s="94" t="s">
        <v>181</v>
      </c>
      <c r="S6" s="94"/>
      <c r="T6" s="94" t="s">
        <v>0</v>
      </c>
      <c r="U6" s="94" t="s">
        <v>3</v>
      </c>
      <c r="V6" s="94" t="s">
        <v>182</v>
      </c>
      <c r="W6" s="94" t="s">
        <v>183</v>
      </c>
      <c r="X6" s="94" t="s">
        <v>184</v>
      </c>
      <c r="Y6" s="94" t="s">
        <v>185</v>
      </c>
      <c r="Z6" s="95" t="s">
        <v>186</v>
      </c>
      <c r="AA6" s="95" t="s">
        <v>187</v>
      </c>
      <c r="AB6" s="99" t="s">
        <v>188</v>
      </c>
      <c r="AC6" s="99" t="s">
        <v>189</v>
      </c>
      <c r="AD6" s="99" t="s">
        <v>190</v>
      </c>
      <c r="AE6" s="84" t="s">
        <v>191</v>
      </c>
      <c r="AF6" s="84" t="s">
        <v>192</v>
      </c>
      <c r="AG6" s="84" t="s">
        <v>193</v>
      </c>
      <c r="AH6" s="84" t="s">
        <v>194</v>
      </c>
      <c r="AI6" s="84" t="s">
        <v>195</v>
      </c>
      <c r="AJ6" s="84"/>
      <c r="AK6" s="84"/>
      <c r="AL6" s="701" t="s">
        <v>168</v>
      </c>
      <c r="AM6" s="701" t="s">
        <v>18</v>
      </c>
      <c r="AN6" s="100"/>
      <c r="AO6" s="100"/>
      <c r="AP6" s="705" t="s">
        <v>64</v>
      </c>
      <c r="AQ6" s="699"/>
      <c r="AR6" s="705" t="s">
        <v>75</v>
      </c>
      <c r="AS6" s="699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</row>
    <row r="7" spans="1:57" ht="14.25" customHeight="1">
      <c r="A7" s="148">
        <v>1</v>
      </c>
      <c r="B7" s="298">
        <v>1041102</v>
      </c>
      <c r="C7" s="299" t="s">
        <v>229</v>
      </c>
      <c r="D7" s="106" t="s">
        <v>71</v>
      </c>
      <c r="E7" s="107"/>
      <c r="F7" s="108"/>
      <c r="G7" s="229"/>
      <c r="H7" s="103"/>
      <c r="I7" s="103"/>
      <c r="J7" s="125" t="s">
        <v>361</v>
      </c>
      <c r="K7" s="110"/>
      <c r="L7" s="110"/>
      <c r="M7" s="110"/>
      <c r="N7" s="112"/>
      <c r="O7" s="111"/>
      <c r="P7" s="103"/>
      <c r="Q7" s="103"/>
      <c r="R7" s="110"/>
      <c r="S7" s="110"/>
      <c r="T7" s="110"/>
      <c r="U7" s="110"/>
      <c r="V7" s="113"/>
      <c r="W7" s="113"/>
      <c r="X7" s="113"/>
      <c r="Y7" s="113"/>
      <c r="Z7" s="110"/>
      <c r="AA7" s="110"/>
      <c r="AB7" s="114"/>
      <c r="AC7" s="114"/>
      <c r="AD7" s="114"/>
      <c r="AE7" s="126"/>
      <c r="AF7" s="126"/>
      <c r="AG7" s="126"/>
      <c r="AH7" s="127"/>
      <c r="AI7" s="127"/>
      <c r="AJ7" s="298">
        <v>1041102</v>
      </c>
      <c r="AK7" s="84"/>
      <c r="AL7" s="702"/>
      <c r="AM7" s="702"/>
      <c r="AN7" s="115" t="s">
        <v>172</v>
      </c>
      <c r="AO7" s="115" t="s">
        <v>201</v>
      </c>
      <c r="AP7" s="116" t="s">
        <v>202</v>
      </c>
      <c r="AQ7" s="116" t="s">
        <v>203</v>
      </c>
      <c r="AR7" s="116" t="s">
        <v>202</v>
      </c>
      <c r="AS7" s="116" t="s">
        <v>203</v>
      </c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</row>
    <row r="8" spans="1:57" ht="14.25" customHeight="1">
      <c r="A8" s="148">
        <v>2</v>
      </c>
      <c r="B8" s="298" t="s">
        <v>362</v>
      </c>
      <c r="C8" s="299" t="s">
        <v>198</v>
      </c>
      <c r="D8" s="106" t="s">
        <v>37</v>
      </c>
      <c r="E8" s="107"/>
      <c r="F8" s="108"/>
      <c r="G8" s="229"/>
      <c r="H8" s="103"/>
      <c r="I8" s="103"/>
      <c r="J8" s="125" t="s">
        <v>110</v>
      </c>
      <c r="K8" s="110"/>
      <c r="L8" s="110"/>
      <c r="M8" s="110"/>
      <c r="N8" s="112"/>
      <c r="O8" s="111"/>
      <c r="P8" s="103"/>
      <c r="Q8" s="103"/>
      <c r="R8" s="110"/>
      <c r="S8" s="110"/>
      <c r="T8" s="110"/>
      <c r="U8" s="110"/>
      <c r="V8" s="113"/>
      <c r="W8" s="113"/>
      <c r="X8" s="118"/>
      <c r="Y8" s="110"/>
      <c r="Z8" s="110"/>
      <c r="AA8" s="110"/>
      <c r="AB8" s="114"/>
      <c r="AC8" s="114"/>
      <c r="AD8" s="114"/>
      <c r="AE8" s="119"/>
      <c r="AF8" s="119"/>
      <c r="AG8" s="119"/>
      <c r="AH8" s="119"/>
      <c r="AI8" s="85"/>
      <c r="AJ8" s="298" t="s">
        <v>362</v>
      </c>
      <c r="AK8" s="85"/>
      <c r="AL8" s="116">
        <v>1</v>
      </c>
      <c r="AM8" s="120" t="s">
        <v>71</v>
      </c>
      <c r="AN8" s="128">
        <v>3</v>
      </c>
      <c r="AO8" s="128" t="s">
        <v>237</v>
      </c>
      <c r="AP8" s="116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2</v>
      </c>
      <c r="AQ8" s="116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2</v>
      </c>
      <c r="AR8" s="116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2</v>
      </c>
      <c r="AS8" s="116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2</v>
      </c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</row>
    <row r="9" spans="1:57" ht="14.25" customHeight="1">
      <c r="A9" s="148">
        <v>3</v>
      </c>
      <c r="B9" s="298">
        <v>1141104</v>
      </c>
      <c r="C9" s="299" t="s">
        <v>235</v>
      </c>
      <c r="D9" s="106" t="s">
        <v>29</v>
      </c>
      <c r="E9" s="107"/>
      <c r="F9" s="108"/>
      <c r="G9" s="229"/>
      <c r="H9" s="103"/>
      <c r="I9" s="103"/>
      <c r="J9" s="125" t="s">
        <v>241</v>
      </c>
      <c r="K9" s="110"/>
      <c r="L9" s="110"/>
      <c r="M9" s="110"/>
      <c r="N9" s="111"/>
      <c r="O9" s="103"/>
      <c r="P9" s="103"/>
      <c r="Q9" s="110"/>
      <c r="R9" s="110"/>
      <c r="S9" s="110"/>
      <c r="T9" s="308" t="s">
        <v>364</v>
      </c>
      <c r="U9" s="309"/>
      <c r="V9" s="110"/>
      <c r="W9" s="110"/>
      <c r="X9" s="103"/>
      <c r="Y9" s="103"/>
      <c r="Z9" s="103"/>
      <c r="AA9" s="103"/>
      <c r="AB9" s="134"/>
      <c r="AC9" s="134"/>
      <c r="AD9" s="134"/>
      <c r="AE9" s="84"/>
      <c r="AF9" s="84"/>
      <c r="AG9" s="84"/>
      <c r="AH9" s="84"/>
      <c r="AI9" s="84"/>
      <c r="AJ9" s="298">
        <v>1141104</v>
      </c>
      <c r="AK9" s="127"/>
      <c r="AL9" s="116">
        <v>2</v>
      </c>
      <c r="AM9" s="120" t="s">
        <v>37</v>
      </c>
      <c r="AN9" s="128">
        <v>2</v>
      </c>
      <c r="AO9" s="128" t="s">
        <v>206</v>
      </c>
      <c r="AP9" s="116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1</v>
      </c>
      <c r="AQ9" s="116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2</v>
      </c>
      <c r="AR9" s="116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1</v>
      </c>
      <c r="AS9" s="116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2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</row>
    <row r="10" spans="1:57" ht="14.25" customHeight="1">
      <c r="A10" s="148">
        <v>4</v>
      </c>
      <c r="B10" s="298">
        <v>1041101</v>
      </c>
      <c r="C10" s="299" t="s">
        <v>227</v>
      </c>
      <c r="D10" s="106" t="s">
        <v>55</v>
      </c>
      <c r="E10" s="107"/>
      <c r="F10" s="94"/>
      <c r="G10" s="229"/>
      <c r="H10" s="103"/>
      <c r="I10" s="103"/>
      <c r="J10" s="125" t="s">
        <v>342</v>
      </c>
      <c r="K10" s="110"/>
      <c r="L10" s="110"/>
      <c r="M10" s="110"/>
      <c r="N10" s="111"/>
      <c r="O10" s="103"/>
      <c r="P10" s="103"/>
      <c r="Q10" s="110"/>
      <c r="R10" s="110"/>
      <c r="S10" s="110"/>
      <c r="T10" s="308" t="s">
        <v>306</v>
      </c>
      <c r="U10" s="309"/>
      <c r="V10" s="87"/>
      <c r="W10" s="87"/>
      <c r="X10" s="84"/>
      <c r="Y10" s="84"/>
      <c r="Z10" s="84"/>
      <c r="AA10" s="84"/>
      <c r="AB10" s="92"/>
      <c r="AC10" s="92"/>
      <c r="AD10" s="92"/>
      <c r="AE10" s="84"/>
      <c r="AF10" s="84"/>
      <c r="AG10" s="84"/>
      <c r="AH10" s="84"/>
      <c r="AI10" s="84"/>
      <c r="AJ10" s="298">
        <v>1041101</v>
      </c>
      <c r="AK10" s="127"/>
      <c r="AL10" s="116">
        <v>3</v>
      </c>
      <c r="AM10" s="120" t="s">
        <v>29</v>
      </c>
      <c r="AN10" s="122">
        <v>3</v>
      </c>
      <c r="AO10" s="128" t="s">
        <v>242</v>
      </c>
      <c r="AP10" s="116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1</v>
      </c>
      <c r="AQ10" s="116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6</v>
      </c>
      <c r="AR10" s="116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1</v>
      </c>
      <c r="AS10" s="116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6</v>
      </c>
      <c r="AT10" s="84"/>
      <c r="AU10" s="310"/>
      <c r="AV10" s="84"/>
      <c r="AW10" s="84"/>
      <c r="AX10" s="84"/>
      <c r="AY10" s="84"/>
      <c r="AZ10" s="84"/>
      <c r="BA10" s="84"/>
      <c r="BB10" s="84"/>
      <c r="BC10" s="84"/>
      <c r="BD10" s="84"/>
      <c r="BE10" s="84"/>
    </row>
    <row r="11" spans="1:57" ht="14.25" customHeight="1">
      <c r="A11" s="148">
        <v>5</v>
      </c>
      <c r="B11" s="298" t="s">
        <v>370</v>
      </c>
      <c r="C11" s="299" t="s">
        <v>205</v>
      </c>
      <c r="D11" s="106" t="s">
        <v>81</v>
      </c>
      <c r="E11" s="107"/>
      <c r="F11" s="108"/>
      <c r="G11" s="229"/>
      <c r="H11" s="103"/>
      <c r="I11" s="103"/>
      <c r="J11" s="109" t="s">
        <v>9</v>
      </c>
      <c r="K11" s="109" t="s">
        <v>59</v>
      </c>
      <c r="L11" s="117" t="s">
        <v>101</v>
      </c>
      <c r="M11" s="110"/>
      <c r="N11" s="112"/>
      <c r="O11" s="111"/>
      <c r="P11" s="103"/>
      <c r="Q11" s="103"/>
      <c r="R11" s="110"/>
      <c r="S11" s="110"/>
      <c r="T11" s="309"/>
      <c r="U11" s="309"/>
      <c r="V11" s="113"/>
      <c r="W11" s="113"/>
      <c r="X11" s="110"/>
      <c r="Y11" s="110"/>
      <c r="Z11" s="110"/>
      <c r="AA11" s="110"/>
      <c r="AB11" s="114"/>
      <c r="AC11" s="114"/>
      <c r="AD11" s="114"/>
      <c r="AE11" s="126"/>
      <c r="AF11" s="126"/>
      <c r="AG11" s="126"/>
      <c r="AH11" s="127"/>
      <c r="AI11" s="127"/>
      <c r="AJ11" s="298" t="s">
        <v>370</v>
      </c>
      <c r="AK11" s="127"/>
      <c r="AL11" s="116">
        <v>4</v>
      </c>
      <c r="AM11" s="120" t="s">
        <v>55</v>
      </c>
      <c r="AN11" s="122">
        <v>3</v>
      </c>
      <c r="AO11" s="128" t="s">
        <v>303</v>
      </c>
      <c r="AP11" s="116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2</v>
      </c>
      <c r="AQ11" s="116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3</v>
      </c>
      <c r="AR11" s="116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2</v>
      </c>
      <c r="AS11" s="116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2</v>
      </c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</row>
    <row r="12" spans="1:57" ht="14.25" customHeight="1">
      <c r="A12" s="148">
        <v>6</v>
      </c>
      <c r="B12" s="298">
        <v>1141105</v>
      </c>
      <c r="C12" s="299" t="s">
        <v>238</v>
      </c>
      <c r="D12" s="106" t="s">
        <v>239</v>
      </c>
      <c r="E12" s="107"/>
      <c r="F12" s="108"/>
      <c r="G12" s="229"/>
      <c r="H12" s="103"/>
      <c r="I12" s="103"/>
      <c r="J12" s="125" t="s">
        <v>240</v>
      </c>
      <c r="K12" s="110"/>
      <c r="L12" s="110"/>
      <c r="M12" s="110"/>
      <c r="N12" s="112"/>
      <c r="O12" s="111"/>
      <c r="P12" s="103"/>
      <c r="Q12" s="103"/>
      <c r="R12" s="110"/>
      <c r="S12" s="110"/>
      <c r="T12" s="311" t="s">
        <v>373</v>
      </c>
      <c r="U12" s="309"/>
      <c r="V12" s="113"/>
      <c r="W12" s="113"/>
      <c r="X12" s="110"/>
      <c r="Y12" s="110"/>
      <c r="Z12" s="110"/>
      <c r="AA12" s="110"/>
      <c r="AB12" s="114"/>
      <c r="AC12" s="114"/>
      <c r="AD12" s="114"/>
      <c r="AE12" s="126"/>
      <c r="AF12" s="126"/>
      <c r="AG12" s="126"/>
      <c r="AH12" s="127"/>
      <c r="AI12" s="127"/>
      <c r="AJ12" s="298">
        <v>1141105</v>
      </c>
      <c r="AK12" s="127"/>
      <c r="AL12" s="116">
        <v>5</v>
      </c>
      <c r="AM12" s="120" t="s">
        <v>81</v>
      </c>
      <c r="AN12" s="128">
        <v>2</v>
      </c>
      <c r="AO12" s="128" t="s">
        <v>220</v>
      </c>
      <c r="AP12" s="116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2</v>
      </c>
      <c r="AQ12" s="116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0</v>
      </c>
      <c r="AR12" s="116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2</v>
      </c>
      <c r="AS12" s="116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0</v>
      </c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</row>
    <row r="13" spans="1:57" ht="15.75" customHeight="1">
      <c r="A13" s="148">
        <v>7</v>
      </c>
      <c r="B13" s="197">
        <v>1041103</v>
      </c>
      <c r="C13" s="299" t="s">
        <v>221</v>
      </c>
      <c r="D13" s="106" t="s">
        <v>222</v>
      </c>
      <c r="E13" s="107"/>
      <c r="F13" s="108"/>
      <c r="G13" s="229"/>
      <c r="H13" s="103"/>
      <c r="I13" s="103"/>
      <c r="J13" s="125" t="s">
        <v>261</v>
      </c>
      <c r="K13" s="110"/>
      <c r="L13" s="110"/>
      <c r="M13" s="110"/>
      <c r="N13" s="112"/>
      <c r="O13" s="111"/>
      <c r="P13" s="103"/>
      <c r="Q13" s="103"/>
      <c r="R13" s="110"/>
      <c r="S13" s="110"/>
      <c r="T13" s="129" t="s">
        <v>224</v>
      </c>
      <c r="U13" s="129" t="s">
        <v>225</v>
      </c>
      <c r="V13" s="113"/>
      <c r="W13" s="113"/>
      <c r="X13" s="113"/>
      <c r="Y13" s="113"/>
      <c r="Z13" s="110"/>
      <c r="AA13" s="110"/>
      <c r="AB13" s="114"/>
      <c r="AC13" s="114"/>
      <c r="AD13" s="114"/>
      <c r="AE13" s="84"/>
      <c r="AF13" s="84"/>
      <c r="AG13" s="84"/>
      <c r="AH13" s="84"/>
      <c r="AI13" s="84"/>
      <c r="AJ13" s="197">
        <v>1041103</v>
      </c>
      <c r="AK13" s="84"/>
      <c r="AL13" s="116">
        <v>6</v>
      </c>
      <c r="AM13" s="120" t="s">
        <v>239</v>
      </c>
      <c r="AN13" s="122">
        <v>3</v>
      </c>
      <c r="AO13" s="122" t="s">
        <v>244</v>
      </c>
      <c r="AP13" s="116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1</v>
      </c>
      <c r="AQ13" s="116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4</v>
      </c>
      <c r="AR13" s="116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1</v>
      </c>
      <c r="AS13" s="116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5</v>
      </c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</row>
    <row r="14" spans="1:57" ht="14.25" customHeight="1">
      <c r="A14" s="148">
        <v>8</v>
      </c>
      <c r="B14" s="298" t="s">
        <v>374</v>
      </c>
      <c r="C14" s="299" t="s">
        <v>294</v>
      </c>
      <c r="D14" s="106" t="s">
        <v>60</v>
      </c>
      <c r="E14" s="107">
        <v>1</v>
      </c>
      <c r="F14" s="108">
        <v>2</v>
      </c>
      <c r="G14" s="229"/>
      <c r="H14" s="103">
        <f t="shared" ref="H14:H15" si="0">I14/30</f>
        <v>1</v>
      </c>
      <c r="I14" s="103">
        <v>30</v>
      </c>
      <c r="J14" s="125" t="s">
        <v>342</v>
      </c>
      <c r="K14" s="125" t="s">
        <v>123</v>
      </c>
      <c r="L14" s="103"/>
      <c r="M14" s="111"/>
      <c r="N14" s="112"/>
      <c r="O14" s="111"/>
      <c r="P14" s="103"/>
      <c r="Q14" s="103"/>
      <c r="R14" s="110"/>
      <c r="S14" s="110"/>
      <c r="T14" s="110"/>
      <c r="U14" s="110"/>
      <c r="V14" s="113"/>
      <c r="W14" s="113"/>
      <c r="X14" s="113"/>
      <c r="Y14" s="113"/>
      <c r="Z14" s="110"/>
      <c r="AA14" s="110"/>
      <c r="AB14" s="114"/>
      <c r="AC14" s="114"/>
      <c r="AD14" s="114"/>
      <c r="AE14" s="126"/>
      <c r="AF14" s="126"/>
      <c r="AG14" s="126"/>
      <c r="AH14" s="127"/>
      <c r="AI14" s="127"/>
      <c r="AJ14" s="298" t="s">
        <v>374</v>
      </c>
      <c r="AK14" s="84"/>
      <c r="AL14" s="116">
        <v>7</v>
      </c>
      <c r="AM14" s="120" t="s">
        <v>222</v>
      </c>
      <c r="AN14" s="128">
        <v>2</v>
      </c>
      <c r="AO14" s="128" t="s">
        <v>206</v>
      </c>
      <c r="AP14" s="116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1</v>
      </c>
      <c r="AQ14" s="116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2</v>
      </c>
      <c r="AR14" s="116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1</v>
      </c>
      <c r="AS14" s="116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2</v>
      </c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</row>
    <row r="15" spans="1:57" ht="14.25" customHeight="1">
      <c r="A15" s="148">
        <v>9</v>
      </c>
      <c r="B15" s="320"/>
      <c r="C15" s="251"/>
      <c r="D15" s="292"/>
      <c r="E15" s="107">
        <v>1</v>
      </c>
      <c r="F15" s="108">
        <v>2</v>
      </c>
      <c r="G15" s="229"/>
      <c r="H15" s="103">
        <f t="shared" si="0"/>
        <v>1</v>
      </c>
      <c r="I15" s="103">
        <v>30</v>
      </c>
      <c r="J15" s="110"/>
      <c r="K15" s="110"/>
      <c r="L15" s="111"/>
      <c r="M15" s="111"/>
      <c r="N15" s="111"/>
      <c r="O15" s="103"/>
      <c r="P15" s="103"/>
      <c r="Q15" s="110"/>
      <c r="R15" s="110"/>
      <c r="S15" s="110"/>
      <c r="T15" s="103"/>
      <c r="U15" s="110"/>
      <c r="V15" s="110"/>
      <c r="W15" s="110"/>
      <c r="X15" s="103"/>
      <c r="Y15" s="103"/>
      <c r="Z15" s="103"/>
      <c r="AA15" s="103"/>
      <c r="AB15" s="134"/>
      <c r="AC15" s="134"/>
      <c r="AD15" s="134"/>
      <c r="AE15" s="84"/>
      <c r="AF15" s="84"/>
      <c r="AG15" s="84"/>
      <c r="AH15" s="84"/>
      <c r="AI15" s="84"/>
      <c r="AJ15" s="159"/>
      <c r="AK15" s="84"/>
      <c r="AL15" s="116">
        <v>8</v>
      </c>
      <c r="AM15" s="120" t="s">
        <v>60</v>
      </c>
      <c r="AN15" s="128">
        <v>2</v>
      </c>
      <c r="AO15" s="128" t="s">
        <v>206</v>
      </c>
      <c r="AP15" s="116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1</v>
      </c>
      <c r="AQ15" s="116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2</v>
      </c>
      <c r="AR15" s="116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1</v>
      </c>
      <c r="AS15" s="116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2</v>
      </c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</row>
    <row r="16" spans="1:57" ht="12.75" customHeight="1">
      <c r="A16" s="148">
        <v>10</v>
      </c>
      <c r="B16" s="103"/>
      <c r="C16" s="103"/>
      <c r="D16" s="94"/>
      <c r="E16" s="110"/>
      <c r="F16" s="103"/>
      <c r="G16" s="111"/>
      <c r="H16" s="111"/>
      <c r="I16" s="103"/>
      <c r="J16" s="111"/>
      <c r="K16" s="103"/>
      <c r="L16" s="111"/>
      <c r="M16" s="111"/>
      <c r="N16" s="111"/>
      <c r="O16" s="103"/>
      <c r="P16" s="103"/>
      <c r="Q16" s="110"/>
      <c r="R16" s="110"/>
      <c r="S16" s="110"/>
      <c r="T16" s="103"/>
      <c r="U16" s="110"/>
      <c r="V16" s="87"/>
      <c r="W16" s="87"/>
      <c r="X16" s="84"/>
      <c r="Y16" s="84"/>
      <c r="Z16" s="84"/>
      <c r="AA16" s="84"/>
      <c r="AB16" s="92"/>
      <c r="AC16" s="92"/>
      <c r="AD16" s="92"/>
      <c r="AE16" s="84"/>
      <c r="AF16" s="84"/>
      <c r="AG16" s="84"/>
      <c r="AH16" s="84"/>
      <c r="AI16" s="84"/>
      <c r="AJ16" s="84"/>
      <c r="AK16" s="84"/>
      <c r="AL16" s="116">
        <v>9</v>
      </c>
      <c r="AM16" s="292"/>
      <c r="AN16" s="116"/>
      <c r="AO16" s="116"/>
      <c r="AP16" s="116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116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116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116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</row>
    <row r="17" spans="1:57" ht="12.75" customHeight="1">
      <c r="A17" s="84"/>
      <c r="B17" s="84"/>
      <c r="C17" s="84"/>
      <c r="D17" s="85"/>
      <c r="E17" s="84"/>
      <c r="F17" s="84"/>
      <c r="G17" s="86"/>
      <c r="H17" s="86"/>
      <c r="I17" s="84"/>
      <c r="J17" s="86"/>
      <c r="K17" s="84"/>
      <c r="L17" s="86"/>
      <c r="M17" s="86"/>
      <c r="N17" s="86"/>
      <c r="O17" s="84"/>
      <c r="P17" s="84"/>
      <c r="Q17" s="87"/>
      <c r="R17" s="90"/>
      <c r="S17" s="90"/>
      <c r="T17" s="84"/>
      <c r="U17" s="87"/>
      <c r="V17" s="87"/>
      <c r="W17" s="87"/>
      <c r="X17" s="84"/>
      <c r="Y17" s="84"/>
      <c r="Z17" s="84"/>
      <c r="AA17" s="84"/>
      <c r="AB17" s="92"/>
      <c r="AC17" s="92"/>
      <c r="AD17" s="92"/>
      <c r="AE17" s="84"/>
      <c r="AF17" s="84"/>
      <c r="AG17" s="84"/>
      <c r="AH17" s="84"/>
      <c r="AI17" s="84"/>
      <c r="AJ17" s="84"/>
      <c r="AK17" s="84"/>
      <c r="AL17" s="116">
        <v>10</v>
      </c>
      <c r="AM17" s="13"/>
      <c r="AN17" s="116"/>
      <c r="AO17" s="116"/>
      <c r="AP17" s="116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116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116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116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</row>
    <row r="18" spans="1:57" ht="12.75" customHeight="1">
      <c r="A18" s="84"/>
      <c r="B18" s="84"/>
      <c r="C18" s="84"/>
      <c r="D18" s="85"/>
      <c r="E18" s="84"/>
      <c r="F18" s="84"/>
      <c r="G18" s="86"/>
      <c r="H18" s="86"/>
      <c r="I18" s="84"/>
      <c r="J18" s="86"/>
      <c r="K18" s="84"/>
      <c r="L18" s="86"/>
      <c r="M18" s="86"/>
      <c r="N18" s="86"/>
      <c r="O18" s="84"/>
      <c r="P18" s="84"/>
      <c r="Q18" s="87"/>
      <c r="R18" s="90"/>
      <c r="S18" s="90"/>
      <c r="T18" s="84"/>
      <c r="U18" s="87"/>
      <c r="V18" s="87"/>
      <c r="W18" s="87"/>
      <c r="X18" s="84"/>
      <c r="Y18" s="84"/>
      <c r="Z18" s="84"/>
      <c r="AA18" s="84"/>
      <c r="AB18" s="92"/>
      <c r="AC18" s="92"/>
      <c r="AD18" s="92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</row>
    <row r="19" spans="1:57" ht="12.75" customHeight="1">
      <c r="A19" s="84"/>
      <c r="B19" s="84"/>
      <c r="C19" s="84"/>
      <c r="D19" s="85"/>
      <c r="E19" s="84"/>
      <c r="F19" s="84"/>
      <c r="G19" s="86"/>
      <c r="H19" s="86"/>
      <c r="I19" s="84"/>
      <c r="J19" s="86"/>
      <c r="K19" s="84"/>
      <c r="L19" s="86"/>
      <c r="M19" s="86"/>
      <c r="N19" s="86"/>
      <c r="O19" s="84"/>
      <c r="P19" s="84"/>
      <c r="Q19" s="87"/>
      <c r="R19" s="90"/>
      <c r="S19" s="90"/>
      <c r="T19" s="84"/>
      <c r="U19" s="87"/>
      <c r="V19" s="87"/>
      <c r="W19" s="87"/>
      <c r="X19" s="84"/>
      <c r="Y19" s="84"/>
      <c r="Z19" s="84"/>
      <c r="AA19" s="84"/>
      <c r="AB19" s="92"/>
      <c r="AC19" s="92"/>
      <c r="AD19" s="92"/>
      <c r="AE19" s="84"/>
      <c r="AF19" s="84"/>
      <c r="AG19" s="84"/>
      <c r="AH19" s="84"/>
      <c r="AI19" s="84"/>
      <c r="AJ19" s="84"/>
      <c r="AK19" s="84"/>
      <c r="AL19" s="162" t="s">
        <v>250</v>
      </c>
      <c r="AM19" s="163"/>
      <c r="AN19" s="93"/>
      <c r="AO19" s="93"/>
      <c r="AP19" s="93"/>
      <c r="AQ19" s="93"/>
      <c r="AR19" s="93"/>
      <c r="AS19" s="93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</row>
    <row r="20" spans="1:57" ht="35.25" customHeight="1">
      <c r="A20" s="88" t="s">
        <v>249</v>
      </c>
      <c r="B20" s="84"/>
      <c r="C20" s="84"/>
      <c r="D20" s="85"/>
      <c r="E20" s="84"/>
      <c r="F20" s="84"/>
      <c r="G20" s="86"/>
      <c r="H20" s="86"/>
      <c r="I20" s="84"/>
      <c r="J20" s="86"/>
      <c r="K20" s="84"/>
      <c r="L20" s="86"/>
      <c r="M20" s="86"/>
      <c r="N20" s="86"/>
      <c r="O20" s="84"/>
      <c r="P20" s="84"/>
      <c r="Q20" s="87"/>
      <c r="R20" s="90"/>
      <c r="S20" s="90"/>
      <c r="T20" s="84"/>
      <c r="U20" s="87"/>
      <c r="V20" s="87"/>
      <c r="W20" s="87"/>
      <c r="X20" s="84"/>
      <c r="Y20" s="84"/>
      <c r="Z20" s="84"/>
      <c r="AA20" s="84"/>
      <c r="AB20" s="92"/>
      <c r="AC20" s="92"/>
      <c r="AD20" s="92"/>
      <c r="AE20" s="84"/>
      <c r="AF20" s="84"/>
      <c r="AG20" s="84"/>
      <c r="AH20" s="84"/>
      <c r="AI20" s="84"/>
      <c r="AJ20" s="84"/>
      <c r="AK20" s="84"/>
      <c r="AL20" s="701" t="s">
        <v>168</v>
      </c>
      <c r="AM20" s="701" t="s">
        <v>18</v>
      </c>
      <c r="AN20" s="701" t="s">
        <v>172</v>
      </c>
      <c r="AO20" s="701" t="s">
        <v>201</v>
      </c>
      <c r="AP20" s="346" t="s">
        <v>157</v>
      </c>
      <c r="AQ20" s="102"/>
      <c r="AR20" s="346" t="s">
        <v>159</v>
      </c>
      <c r="AS20" s="166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</row>
    <row r="21" spans="1:57" ht="51" customHeight="1">
      <c r="A21" s="94" t="s">
        <v>168</v>
      </c>
      <c r="B21" s="149" t="s">
        <v>17</v>
      </c>
      <c r="C21" s="10" t="s">
        <v>169</v>
      </c>
      <c r="D21" s="164" t="s">
        <v>170</v>
      </c>
      <c r="E21" s="164" t="s">
        <v>171</v>
      </c>
      <c r="F21" s="10" t="s">
        <v>172</v>
      </c>
      <c r="G21" s="95" t="s">
        <v>173</v>
      </c>
      <c r="H21" s="95" t="s">
        <v>174</v>
      </c>
      <c r="I21" s="95" t="s">
        <v>175</v>
      </c>
      <c r="J21" s="10" t="s">
        <v>19</v>
      </c>
      <c r="K21" s="10" t="s">
        <v>20</v>
      </c>
      <c r="L21" s="10" t="s">
        <v>21</v>
      </c>
      <c r="M21" s="10" t="s">
        <v>176</v>
      </c>
      <c r="N21" s="94" t="s">
        <v>177</v>
      </c>
      <c r="O21" s="94" t="s">
        <v>178</v>
      </c>
      <c r="P21" s="94" t="s">
        <v>179</v>
      </c>
      <c r="Q21" s="94" t="s">
        <v>180</v>
      </c>
      <c r="R21" s="95" t="s">
        <v>181</v>
      </c>
      <c r="S21" s="95" t="s">
        <v>381</v>
      </c>
      <c r="T21" s="94" t="s">
        <v>0</v>
      </c>
      <c r="U21" s="94" t="s">
        <v>3</v>
      </c>
      <c r="V21" s="94" t="s">
        <v>182</v>
      </c>
      <c r="W21" s="94" t="s">
        <v>183</v>
      </c>
      <c r="X21" s="94" t="s">
        <v>316</v>
      </c>
      <c r="Y21" s="95" t="s">
        <v>185</v>
      </c>
      <c r="Z21" s="95" t="s">
        <v>186</v>
      </c>
      <c r="AA21" s="95" t="s">
        <v>187</v>
      </c>
      <c r="AB21" s="95" t="s">
        <v>188</v>
      </c>
      <c r="AC21" s="95" t="s">
        <v>189</v>
      </c>
      <c r="AD21" s="149" t="s">
        <v>190</v>
      </c>
      <c r="AE21" s="149" t="s">
        <v>190</v>
      </c>
      <c r="AF21" s="149" t="s">
        <v>192</v>
      </c>
      <c r="AG21" s="149" t="s">
        <v>193</v>
      </c>
      <c r="AH21" s="10" t="s">
        <v>194</v>
      </c>
      <c r="AI21" s="10" t="s">
        <v>195</v>
      </c>
      <c r="AJ21" s="165"/>
      <c r="AK21" s="84"/>
      <c r="AL21" s="702"/>
      <c r="AM21" s="702"/>
      <c r="AN21" s="702"/>
      <c r="AO21" s="702"/>
      <c r="AP21" s="116" t="s">
        <v>202</v>
      </c>
      <c r="AQ21" s="116" t="s">
        <v>203</v>
      </c>
      <c r="AR21" s="116" t="s">
        <v>202</v>
      </c>
      <c r="AS21" s="116" t="s">
        <v>203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</row>
    <row r="22" spans="1:57" ht="12.75" customHeight="1">
      <c r="A22" s="103">
        <v>1</v>
      </c>
      <c r="B22" s="298" t="s">
        <v>382</v>
      </c>
      <c r="C22" s="299" t="s">
        <v>253</v>
      </c>
      <c r="D22" s="133" t="s">
        <v>155</v>
      </c>
      <c r="E22" s="94"/>
      <c r="F22" s="107"/>
      <c r="G22" s="108"/>
      <c r="H22" s="229"/>
      <c r="I22" s="103"/>
      <c r="J22" s="125" t="s">
        <v>110</v>
      </c>
      <c r="K22" s="110"/>
      <c r="L22" s="110"/>
      <c r="M22" s="110"/>
      <c r="N22" s="113"/>
      <c r="O22" s="113"/>
      <c r="P22" s="110"/>
      <c r="Q22" s="110"/>
      <c r="R22" s="171"/>
      <c r="S22" s="110"/>
      <c r="T22" s="110"/>
      <c r="U22" s="110"/>
      <c r="V22" s="110"/>
      <c r="W22" s="110"/>
      <c r="X22" s="110"/>
      <c r="Y22" s="110">
        <f t="shared" ref="Y22:Y27" si="1">COUNTA(T22,U22,V22,W22)</f>
        <v>0</v>
      </c>
      <c r="Z22" s="155">
        <f t="shared" ref="Z22:Z27" si="2">(((F22*1)+(F22*H22)+(F22*E22))/3)*N22</f>
        <v>0</v>
      </c>
      <c r="AA22" s="155">
        <f t="shared" ref="AA22:AA27" si="3">(((F22*1)+(F22*H22)+(F22*E22))/3)*O22</f>
        <v>0</v>
      </c>
      <c r="AB22" s="155">
        <f t="shared" ref="AB22:AB27" si="4">(((F22*1)+(F22*H22)+(F22*E22))/3)*P22</f>
        <v>0</v>
      </c>
      <c r="AC22" s="155">
        <f t="shared" ref="AC22:AC27" si="5">(((F22*1)+(F22*H22)+(F22*E22))/3)*Q22</f>
        <v>0</v>
      </c>
      <c r="AD22" s="156">
        <f t="shared" ref="AD22:AE22" si="6">IF(ISBLANK(R22),0,U22/S22)</f>
        <v>0</v>
      </c>
      <c r="AE22" s="156">
        <f t="shared" si="6"/>
        <v>0</v>
      </c>
      <c r="AF22" s="156"/>
      <c r="AG22" s="157"/>
      <c r="AH22" s="157"/>
      <c r="AI22" s="157"/>
      <c r="AJ22" s="298" t="s">
        <v>382</v>
      </c>
      <c r="AK22" s="84"/>
      <c r="AL22" s="116">
        <v>1</v>
      </c>
      <c r="AM22" s="356" t="s">
        <v>155</v>
      </c>
      <c r="AN22" s="357">
        <v>2</v>
      </c>
      <c r="AO22" s="358" t="s">
        <v>206</v>
      </c>
      <c r="AP22" s="116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1</v>
      </c>
      <c r="AQ22" s="116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2</v>
      </c>
      <c r="AR22" s="116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1</v>
      </c>
      <c r="AS22" s="116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2</v>
      </c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</row>
    <row r="23" spans="1:57" ht="12.75" customHeight="1">
      <c r="A23" s="103">
        <v>2</v>
      </c>
      <c r="B23" s="176">
        <v>1142103</v>
      </c>
      <c r="C23" s="299" t="s">
        <v>388</v>
      </c>
      <c r="D23" s="133" t="s">
        <v>389</v>
      </c>
      <c r="E23" s="94"/>
      <c r="F23" s="107"/>
      <c r="G23" s="108"/>
      <c r="H23" s="229"/>
      <c r="I23" s="103"/>
      <c r="J23" s="125" t="s">
        <v>108</v>
      </c>
      <c r="K23" s="110"/>
      <c r="L23" s="110"/>
      <c r="M23" s="110"/>
      <c r="N23" s="113"/>
      <c r="O23" s="113"/>
      <c r="P23" s="110"/>
      <c r="Q23" s="110"/>
      <c r="R23" s="171"/>
      <c r="S23" s="110"/>
      <c r="T23" s="308" t="s">
        <v>373</v>
      </c>
      <c r="U23" s="110"/>
      <c r="V23" s="110"/>
      <c r="W23" s="110"/>
      <c r="X23" s="110"/>
      <c r="Y23" s="110">
        <f t="shared" si="1"/>
        <v>1</v>
      </c>
      <c r="Z23" s="155">
        <f t="shared" si="2"/>
        <v>0</v>
      </c>
      <c r="AA23" s="155">
        <f t="shared" si="3"/>
        <v>0</v>
      </c>
      <c r="AB23" s="155">
        <f t="shared" si="4"/>
        <v>0</v>
      </c>
      <c r="AC23" s="155">
        <f t="shared" si="5"/>
        <v>0</v>
      </c>
      <c r="AD23" s="156">
        <f t="shared" ref="AD23:AE23" si="7">IF(ISBLANK(R23),0,U23/S23)</f>
        <v>0</v>
      </c>
      <c r="AE23" s="156">
        <f t="shared" si="7"/>
        <v>0</v>
      </c>
      <c r="AF23" s="157"/>
      <c r="AG23" s="157"/>
      <c r="AH23" s="157"/>
      <c r="AI23" s="157"/>
      <c r="AJ23" s="176">
        <v>1142103</v>
      </c>
      <c r="AK23" s="84"/>
      <c r="AL23" s="116">
        <v>2</v>
      </c>
      <c r="AM23" s="356" t="s">
        <v>389</v>
      </c>
      <c r="AN23" s="357">
        <v>3</v>
      </c>
      <c r="AO23" s="358" t="s">
        <v>391</v>
      </c>
      <c r="AP23" s="116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1</v>
      </c>
      <c r="AQ23" s="116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4</v>
      </c>
      <c r="AR23" s="116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1</v>
      </c>
      <c r="AS23" s="116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4</v>
      </c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</row>
    <row r="24" spans="1:57" ht="12.75" customHeight="1">
      <c r="A24" s="103">
        <v>3</v>
      </c>
      <c r="B24" s="298">
        <v>1142105</v>
      </c>
      <c r="C24" s="299" t="s">
        <v>330</v>
      </c>
      <c r="D24" s="133" t="s">
        <v>156</v>
      </c>
      <c r="E24" s="94"/>
      <c r="F24" s="107"/>
      <c r="G24" s="108"/>
      <c r="H24" s="229"/>
      <c r="I24" s="103"/>
      <c r="J24" s="125" t="s">
        <v>114</v>
      </c>
      <c r="K24" s="110"/>
      <c r="L24" s="110"/>
      <c r="M24" s="110"/>
      <c r="N24" s="113"/>
      <c r="O24" s="113"/>
      <c r="P24" s="110"/>
      <c r="Q24" s="110"/>
      <c r="R24" s="171"/>
      <c r="S24" s="110"/>
      <c r="T24" s="308" t="s">
        <v>393</v>
      </c>
      <c r="U24" s="110"/>
      <c r="V24" s="110"/>
      <c r="W24" s="110"/>
      <c r="X24" s="110"/>
      <c r="Y24" s="110">
        <f t="shared" si="1"/>
        <v>1</v>
      </c>
      <c r="Z24" s="155">
        <f t="shared" si="2"/>
        <v>0</v>
      </c>
      <c r="AA24" s="155">
        <f t="shared" si="3"/>
        <v>0</v>
      </c>
      <c r="AB24" s="155">
        <f t="shared" si="4"/>
        <v>0</v>
      </c>
      <c r="AC24" s="155">
        <f t="shared" si="5"/>
        <v>0</v>
      </c>
      <c r="AD24" s="156">
        <f t="shared" ref="AD24:AE24" si="8">IF(ISBLANK(R24),0,U24/S24)</f>
        <v>0</v>
      </c>
      <c r="AE24" s="156">
        <f t="shared" si="8"/>
        <v>0</v>
      </c>
      <c r="AF24" s="157"/>
      <c r="AG24" s="157"/>
      <c r="AH24" s="157"/>
      <c r="AI24" s="157"/>
      <c r="AJ24" s="298">
        <v>1142105</v>
      </c>
      <c r="AK24" s="84"/>
      <c r="AL24" s="116">
        <v>3</v>
      </c>
      <c r="AM24" s="356" t="s">
        <v>156</v>
      </c>
      <c r="AN24" s="357">
        <v>3</v>
      </c>
      <c r="AO24" s="358" t="s">
        <v>391</v>
      </c>
      <c r="AP24" s="116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1</v>
      </c>
      <c r="AQ24" s="116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4</v>
      </c>
      <c r="AR24" s="116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1</v>
      </c>
      <c r="AS24" s="116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4</v>
      </c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</row>
    <row r="25" spans="1:57" ht="12.75" customHeight="1">
      <c r="A25" s="103">
        <v>4</v>
      </c>
      <c r="B25" s="298">
        <v>1142104</v>
      </c>
      <c r="C25" s="299" t="s">
        <v>329</v>
      </c>
      <c r="D25" s="133" t="s">
        <v>143</v>
      </c>
      <c r="E25" s="94"/>
      <c r="F25" s="107"/>
      <c r="G25" s="108"/>
      <c r="H25" s="229"/>
      <c r="I25" s="103"/>
      <c r="J25" s="125" t="s">
        <v>109</v>
      </c>
      <c r="K25" s="110"/>
      <c r="L25" s="110"/>
      <c r="M25" s="110"/>
      <c r="N25" s="113"/>
      <c r="O25" s="113"/>
      <c r="P25" s="110"/>
      <c r="Q25" s="110"/>
      <c r="R25" s="171"/>
      <c r="S25" s="110"/>
      <c r="T25" s="311"/>
      <c r="U25" s="110"/>
      <c r="V25" s="110"/>
      <c r="W25" s="110"/>
      <c r="X25" s="110"/>
      <c r="Y25" s="110">
        <f t="shared" si="1"/>
        <v>0</v>
      </c>
      <c r="Z25" s="155">
        <f t="shared" si="2"/>
        <v>0</v>
      </c>
      <c r="AA25" s="155">
        <f t="shared" si="3"/>
        <v>0</v>
      </c>
      <c r="AB25" s="155">
        <f t="shared" si="4"/>
        <v>0</v>
      </c>
      <c r="AC25" s="155">
        <f t="shared" si="5"/>
        <v>0</v>
      </c>
      <c r="AD25" s="156">
        <f t="shared" ref="AD25:AE25" si="9">IF(ISBLANK(R25),0,U25/S25)</f>
        <v>0</v>
      </c>
      <c r="AE25" s="156">
        <f t="shared" si="9"/>
        <v>0</v>
      </c>
      <c r="AF25" s="157"/>
      <c r="AG25" s="157"/>
      <c r="AH25" s="157"/>
      <c r="AI25" s="157"/>
      <c r="AJ25" s="298">
        <v>1142104</v>
      </c>
      <c r="AK25" s="84"/>
      <c r="AL25" s="116">
        <v>4</v>
      </c>
      <c r="AM25" s="356" t="s">
        <v>143</v>
      </c>
      <c r="AN25" s="357">
        <v>3</v>
      </c>
      <c r="AO25" s="358" t="s">
        <v>391</v>
      </c>
      <c r="AP25" s="116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1</v>
      </c>
      <c r="AQ25" s="116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4</v>
      </c>
      <c r="AR25" s="116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1</v>
      </c>
      <c r="AS25" s="116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4</v>
      </c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</row>
    <row r="26" spans="1:57" ht="12.75" customHeight="1">
      <c r="A26" s="103">
        <v>5</v>
      </c>
      <c r="B26" s="298">
        <v>1142106</v>
      </c>
      <c r="C26" s="299" t="s">
        <v>399</v>
      </c>
      <c r="D26" s="133" t="s">
        <v>158</v>
      </c>
      <c r="E26" s="94"/>
      <c r="F26" s="107"/>
      <c r="G26" s="108"/>
      <c r="H26" s="229"/>
      <c r="I26" s="103"/>
      <c r="J26" s="125" t="s">
        <v>361</v>
      </c>
      <c r="K26" s="110"/>
      <c r="L26" s="110"/>
      <c r="M26" s="110"/>
      <c r="N26" s="113"/>
      <c r="O26" s="113"/>
      <c r="P26" s="110"/>
      <c r="Q26" s="110"/>
      <c r="R26" s="171"/>
      <c r="S26" s="110"/>
      <c r="T26" s="110"/>
      <c r="U26" s="110"/>
      <c r="V26" s="110"/>
      <c r="W26" s="110"/>
      <c r="X26" s="110"/>
      <c r="Y26" s="110">
        <f t="shared" si="1"/>
        <v>0</v>
      </c>
      <c r="Z26" s="155">
        <f t="shared" si="2"/>
        <v>0</v>
      </c>
      <c r="AA26" s="155">
        <f t="shared" si="3"/>
        <v>0</v>
      </c>
      <c r="AB26" s="155">
        <f t="shared" si="4"/>
        <v>0</v>
      </c>
      <c r="AC26" s="155">
        <f t="shared" si="5"/>
        <v>0</v>
      </c>
      <c r="AD26" s="156">
        <f t="shared" ref="AD26:AE26" si="10">IF(ISBLANK(R26),0,U26/S26)</f>
        <v>0</v>
      </c>
      <c r="AE26" s="156">
        <f t="shared" si="10"/>
        <v>0</v>
      </c>
      <c r="AF26" s="157"/>
      <c r="AG26" s="157"/>
      <c r="AH26" s="157"/>
      <c r="AI26" s="157"/>
      <c r="AJ26" s="298">
        <v>1142106</v>
      </c>
      <c r="AK26" s="84"/>
      <c r="AL26" s="116">
        <v>5</v>
      </c>
      <c r="AM26" s="356" t="s">
        <v>158</v>
      </c>
      <c r="AN26" s="357">
        <v>2</v>
      </c>
      <c r="AO26" s="358" t="s">
        <v>206</v>
      </c>
      <c r="AP26" s="116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1</v>
      </c>
      <c r="AQ26" s="116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2</v>
      </c>
      <c r="AR26" s="116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1</v>
      </c>
      <c r="AS26" s="116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2</v>
      </c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</row>
    <row r="27" spans="1:57" ht="12.75" customHeight="1">
      <c r="A27" s="196">
        <v>6</v>
      </c>
      <c r="B27" s="197">
        <v>1041103</v>
      </c>
      <c r="C27" s="299" t="s">
        <v>221</v>
      </c>
      <c r="D27" s="106" t="s">
        <v>222</v>
      </c>
      <c r="E27" s="107"/>
      <c r="F27" s="108"/>
      <c r="G27" s="229"/>
      <c r="H27" s="103"/>
      <c r="I27" s="103"/>
      <c r="J27" s="125" t="s">
        <v>261</v>
      </c>
      <c r="K27" s="264"/>
      <c r="L27" s="110"/>
      <c r="M27" s="110"/>
      <c r="N27" s="199"/>
      <c r="O27" s="199"/>
      <c r="P27" s="171"/>
      <c r="Q27" s="171"/>
      <c r="R27" s="171"/>
      <c r="S27" s="171"/>
      <c r="T27" s="110"/>
      <c r="U27" s="110"/>
      <c r="V27" s="110"/>
      <c r="W27" s="110"/>
      <c r="X27" s="110"/>
      <c r="Y27" s="110">
        <f t="shared" si="1"/>
        <v>0</v>
      </c>
      <c r="Z27" s="155">
        <f t="shared" si="2"/>
        <v>0</v>
      </c>
      <c r="AA27" s="155">
        <f t="shared" si="3"/>
        <v>0</v>
      </c>
      <c r="AB27" s="155">
        <f t="shared" si="4"/>
        <v>0</v>
      </c>
      <c r="AC27" s="155">
        <f t="shared" si="5"/>
        <v>0</v>
      </c>
      <c r="AD27" s="156">
        <f t="shared" ref="AD27:AE27" si="11">IF(ISBLANK(R27),0,U27/S27)</f>
        <v>0</v>
      </c>
      <c r="AE27" s="156">
        <f t="shared" si="11"/>
        <v>0</v>
      </c>
      <c r="AF27" s="157"/>
      <c r="AG27" s="157"/>
      <c r="AH27" s="157"/>
      <c r="AI27" s="157"/>
      <c r="AJ27" s="197">
        <v>1041103</v>
      </c>
      <c r="AK27" s="84"/>
      <c r="AL27" s="116">
        <v>6</v>
      </c>
      <c r="AM27" s="377" t="s">
        <v>222</v>
      </c>
      <c r="AN27" s="378">
        <v>2</v>
      </c>
      <c r="AO27" s="358" t="s">
        <v>206</v>
      </c>
      <c r="AP27" s="116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1</v>
      </c>
      <c r="AQ27" s="116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2</v>
      </c>
      <c r="AR27" s="116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1</v>
      </c>
      <c r="AS27" s="116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2</v>
      </c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</row>
    <row r="28" spans="1:57" ht="12.75" customHeight="1">
      <c r="A28" s="103">
        <v>7</v>
      </c>
      <c r="B28" s="380"/>
      <c r="C28" s="381"/>
      <c r="D28" s="258"/>
      <c r="E28" s="258"/>
      <c r="F28" s="259"/>
      <c r="G28" s="260"/>
      <c r="H28" s="261"/>
      <c r="I28" s="262"/>
      <c r="J28" s="264"/>
      <c r="K28" s="264"/>
      <c r="L28" s="111"/>
      <c r="M28" s="110"/>
      <c r="N28" s="113"/>
      <c r="O28" s="113"/>
      <c r="P28" s="110"/>
      <c r="Q28" s="110"/>
      <c r="R28" s="110"/>
      <c r="S28" s="110"/>
      <c r="T28" s="110"/>
      <c r="U28" s="110"/>
      <c r="V28" s="87"/>
      <c r="W28" s="87"/>
      <c r="X28" s="87"/>
      <c r="Y28" s="87"/>
      <c r="Z28" s="126"/>
      <c r="AA28" s="126"/>
      <c r="AB28" s="126"/>
      <c r="AC28" s="126"/>
      <c r="AD28" s="207"/>
      <c r="AE28" s="207"/>
      <c r="AF28" s="208"/>
      <c r="AG28" s="208"/>
      <c r="AH28" s="208"/>
      <c r="AI28" s="208"/>
      <c r="AJ28" s="159"/>
      <c r="AK28" s="84"/>
      <c r="AL28" s="116">
        <v>7</v>
      </c>
      <c r="AM28" s="383"/>
      <c r="AN28" s="384"/>
      <c r="AO28" s="384"/>
      <c r="AP28" s="116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0</v>
      </c>
      <c r="AQ28" s="116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116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0</v>
      </c>
      <c r="AS28" s="116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</row>
    <row r="29" spans="1:57" ht="12.75" customHeight="1">
      <c r="A29" s="103">
        <v>8</v>
      </c>
      <c r="B29" s="193"/>
      <c r="C29" s="388"/>
      <c r="D29" s="94"/>
      <c r="E29" s="94"/>
      <c r="F29" s="107"/>
      <c r="G29" s="108"/>
      <c r="H29" s="229"/>
      <c r="I29" s="103"/>
      <c r="J29" s="110"/>
      <c r="K29" s="110"/>
      <c r="L29" s="111"/>
      <c r="M29" s="110"/>
      <c r="N29" s="113"/>
      <c r="O29" s="113"/>
      <c r="P29" s="110"/>
      <c r="Q29" s="110"/>
      <c r="R29" s="110"/>
      <c r="S29" s="110"/>
      <c r="T29" s="110"/>
      <c r="U29" s="110"/>
      <c r="V29" s="87"/>
      <c r="W29" s="87"/>
      <c r="X29" s="87"/>
      <c r="Y29" s="87"/>
      <c r="Z29" s="126"/>
      <c r="AA29" s="126"/>
      <c r="AB29" s="126"/>
      <c r="AC29" s="126"/>
      <c r="AD29" s="207"/>
      <c r="AE29" s="207"/>
      <c r="AF29" s="208"/>
      <c r="AG29" s="208"/>
      <c r="AH29" s="208"/>
      <c r="AI29" s="208"/>
      <c r="AJ29" s="159"/>
      <c r="AK29" s="84"/>
      <c r="AL29" s="116">
        <v>8</v>
      </c>
      <c r="AM29" s="94"/>
      <c r="AN29" s="116"/>
      <c r="AO29" s="116"/>
      <c r="AP29" s="116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116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0</v>
      </c>
      <c r="AR29" s="116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116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</row>
    <row r="30" spans="1:57" ht="12.75" customHeight="1">
      <c r="A30" s="103">
        <v>9</v>
      </c>
      <c r="B30" s="221"/>
      <c r="C30" s="221"/>
      <c r="D30" s="222"/>
      <c r="E30" s="10"/>
      <c r="F30" s="150"/>
      <c r="G30" s="108"/>
      <c r="H30" s="103"/>
      <c r="I30" s="103"/>
      <c r="J30" s="170"/>
      <c r="K30" s="170"/>
      <c r="L30" s="170"/>
      <c r="M30" s="170"/>
      <c r="N30" s="113"/>
      <c r="O30" s="113"/>
      <c r="P30" s="110"/>
      <c r="Q30" s="110"/>
      <c r="R30" s="110"/>
      <c r="S30" s="110"/>
      <c r="T30" s="110"/>
      <c r="U30" s="110"/>
      <c r="V30" s="87"/>
      <c r="W30" s="87"/>
      <c r="X30" s="87"/>
      <c r="Y30" s="87"/>
      <c r="Z30" s="126"/>
      <c r="AA30" s="126"/>
      <c r="AB30" s="126"/>
      <c r="AC30" s="126"/>
      <c r="AD30" s="207"/>
      <c r="AE30" s="207"/>
      <c r="AF30" s="208"/>
      <c r="AG30" s="208"/>
      <c r="AH30" s="208"/>
      <c r="AI30" s="208"/>
      <c r="AJ30" s="208"/>
      <c r="AK30" s="84"/>
      <c r="AL30" s="116">
        <v>9</v>
      </c>
      <c r="AM30" s="10"/>
      <c r="AN30" s="116"/>
      <c r="AO30" s="116"/>
      <c r="AP30" s="116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116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116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116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</row>
    <row r="31" spans="1:57" ht="12.75" customHeight="1">
      <c r="A31" s="103">
        <v>10</v>
      </c>
      <c r="B31" s="103"/>
      <c r="C31" s="103"/>
      <c r="D31" s="94"/>
      <c r="E31" s="103"/>
      <c r="F31" s="103"/>
      <c r="G31" s="111"/>
      <c r="H31" s="111"/>
      <c r="I31" s="103"/>
      <c r="J31" s="111"/>
      <c r="K31" s="103"/>
      <c r="L31" s="111"/>
      <c r="M31" s="111"/>
      <c r="N31" s="111"/>
      <c r="O31" s="103"/>
      <c r="P31" s="103"/>
      <c r="Q31" s="110"/>
      <c r="R31" s="110"/>
      <c r="S31" s="110"/>
      <c r="T31" s="103"/>
      <c r="U31" s="110"/>
      <c r="V31" s="87"/>
      <c r="W31" s="87"/>
      <c r="X31" s="84"/>
      <c r="Y31" s="84"/>
      <c r="Z31" s="84"/>
      <c r="AA31" s="84"/>
      <c r="AB31" s="92"/>
      <c r="AC31" s="92"/>
      <c r="AD31" s="92"/>
      <c r="AE31" s="84"/>
      <c r="AF31" s="84"/>
      <c r="AG31" s="84"/>
      <c r="AH31" s="84"/>
      <c r="AI31" s="84"/>
      <c r="AJ31" s="84"/>
      <c r="AK31" s="84"/>
      <c r="AL31" s="116">
        <v>10</v>
      </c>
      <c r="AM31" s="13"/>
      <c r="AN31" s="116"/>
      <c r="AO31" s="116"/>
      <c r="AP31" s="116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116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116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116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</row>
    <row r="32" spans="1:57" ht="12.75" customHeight="1">
      <c r="A32" s="84"/>
      <c r="B32" s="84"/>
      <c r="C32" s="84"/>
      <c r="D32" s="85"/>
      <c r="E32" s="84"/>
      <c r="F32" s="84"/>
      <c r="G32" s="86"/>
      <c r="H32" s="86"/>
      <c r="I32" s="84"/>
      <c r="J32" s="86"/>
      <c r="K32" s="84"/>
      <c r="L32" s="86"/>
      <c r="M32" s="86"/>
      <c r="N32" s="86"/>
      <c r="O32" s="84"/>
      <c r="P32" s="84"/>
      <c r="Q32" s="87"/>
      <c r="R32" s="90"/>
      <c r="S32" s="90"/>
      <c r="T32" s="84"/>
      <c r="U32" s="87"/>
      <c r="V32" s="87"/>
      <c r="W32" s="87"/>
      <c r="X32" s="84"/>
      <c r="Y32" s="84"/>
      <c r="Z32" s="84"/>
      <c r="AA32" s="84"/>
      <c r="AB32" s="92"/>
      <c r="AC32" s="92"/>
      <c r="AD32" s="92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</row>
    <row r="33" spans="1:57" ht="12.75" customHeight="1">
      <c r="A33" s="84"/>
      <c r="B33" s="84"/>
      <c r="C33" s="84"/>
      <c r="D33" s="85"/>
      <c r="E33" s="84"/>
      <c r="F33" s="84"/>
      <c r="G33" s="86"/>
      <c r="H33" s="86"/>
      <c r="I33" s="84"/>
      <c r="J33" s="86"/>
      <c r="K33" s="84"/>
      <c r="L33" s="86"/>
      <c r="M33" s="86"/>
      <c r="N33" s="86"/>
      <c r="O33" s="84"/>
      <c r="P33" s="84"/>
      <c r="Q33" s="87"/>
      <c r="R33" s="90"/>
      <c r="S33" s="90"/>
      <c r="T33" s="84"/>
      <c r="U33" s="87"/>
      <c r="V33" s="87"/>
      <c r="W33" s="87"/>
      <c r="X33" s="84"/>
      <c r="Y33" s="84"/>
      <c r="Z33" s="84"/>
      <c r="AA33" s="84"/>
      <c r="AB33" s="92"/>
      <c r="AC33" s="92"/>
      <c r="AD33" s="92"/>
      <c r="AE33" s="84"/>
      <c r="AF33" s="84"/>
      <c r="AG33" s="84"/>
      <c r="AH33" s="84"/>
      <c r="AI33" s="84"/>
      <c r="AJ33" s="84"/>
      <c r="AK33" s="84"/>
      <c r="AL33" s="162" t="s">
        <v>281</v>
      </c>
      <c r="AM33" s="163"/>
      <c r="AN33" s="93"/>
      <c r="AO33" s="93"/>
      <c r="AP33" s="93"/>
      <c r="AQ33" s="93"/>
      <c r="AR33" s="93"/>
      <c r="AS33" s="93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</row>
    <row r="34" spans="1:57" ht="12.75" customHeight="1">
      <c r="A34" s="88" t="s">
        <v>279</v>
      </c>
      <c r="B34" s="84"/>
      <c r="C34" s="84"/>
      <c r="D34" s="85"/>
      <c r="E34" s="84"/>
      <c r="F34" s="84"/>
      <c r="G34" s="86"/>
      <c r="H34" s="86"/>
      <c r="I34" s="84"/>
      <c r="J34" s="86"/>
      <c r="K34" s="84"/>
      <c r="L34" s="86"/>
      <c r="M34" s="86"/>
      <c r="N34" s="86"/>
      <c r="O34" s="84"/>
      <c r="P34" s="84"/>
      <c r="Q34" s="87"/>
      <c r="R34" s="90"/>
      <c r="S34" s="90"/>
      <c r="T34" s="84"/>
      <c r="U34" s="87"/>
      <c r="V34" s="87"/>
      <c r="W34" s="87"/>
      <c r="X34" s="84"/>
      <c r="Y34" s="84"/>
      <c r="Z34" s="84"/>
      <c r="AA34" s="84"/>
      <c r="AB34" s="92"/>
      <c r="AC34" s="92"/>
      <c r="AD34" s="92"/>
      <c r="AE34" s="84"/>
      <c r="AF34" s="84"/>
      <c r="AG34" s="84"/>
      <c r="AH34" s="84"/>
      <c r="AI34" s="84"/>
      <c r="AJ34" s="84"/>
      <c r="AK34" s="84"/>
      <c r="AL34" s="701" t="s">
        <v>168</v>
      </c>
      <c r="AM34" s="701" t="s">
        <v>18</v>
      </c>
      <c r="AN34" s="701" t="s">
        <v>172</v>
      </c>
      <c r="AO34" s="701" t="s">
        <v>201</v>
      </c>
      <c r="AP34" s="393" t="s">
        <v>278</v>
      </c>
      <c r="AQ34" s="102"/>
      <c r="AR34" s="225"/>
      <c r="AS34" s="166"/>
      <c r="AT34" s="225"/>
      <c r="AU34" s="166"/>
      <c r="AV34" s="84"/>
      <c r="AW34" s="84"/>
      <c r="AX34" s="84"/>
      <c r="AY34" s="84"/>
      <c r="AZ34" s="84"/>
      <c r="BA34" s="84"/>
      <c r="BB34" s="84"/>
      <c r="BC34" s="84"/>
      <c r="BD34" s="84"/>
      <c r="BE34" s="84"/>
    </row>
    <row r="35" spans="1:57" ht="51" customHeight="1">
      <c r="A35" s="94" t="s">
        <v>168</v>
      </c>
      <c r="B35" s="149" t="s">
        <v>17</v>
      </c>
      <c r="C35" s="10" t="s">
        <v>169</v>
      </c>
      <c r="D35" s="164" t="s">
        <v>170</v>
      </c>
      <c r="E35" s="164" t="s">
        <v>171</v>
      </c>
      <c r="F35" s="10" t="s">
        <v>172</v>
      </c>
      <c r="G35" s="95" t="s">
        <v>173</v>
      </c>
      <c r="H35" s="95" t="s">
        <v>174</v>
      </c>
      <c r="I35" s="95" t="s">
        <v>175</v>
      </c>
      <c r="J35" s="10" t="s">
        <v>19</v>
      </c>
      <c r="K35" s="10" t="s">
        <v>20</v>
      </c>
      <c r="L35" s="10" t="s">
        <v>21</v>
      </c>
      <c r="M35" s="10" t="s">
        <v>176</v>
      </c>
      <c r="N35" s="94" t="s">
        <v>177</v>
      </c>
      <c r="O35" s="94" t="s">
        <v>178</v>
      </c>
      <c r="P35" s="94" t="s">
        <v>179</v>
      </c>
      <c r="Q35" s="94" t="s">
        <v>180</v>
      </c>
      <c r="R35" s="95" t="s">
        <v>181</v>
      </c>
      <c r="S35" s="95" t="s">
        <v>381</v>
      </c>
      <c r="T35" s="94" t="s">
        <v>0</v>
      </c>
      <c r="U35" s="94" t="s">
        <v>3</v>
      </c>
      <c r="V35" s="87"/>
      <c r="W35" s="87"/>
      <c r="X35" s="84"/>
      <c r="Y35" s="84"/>
      <c r="Z35" s="84"/>
      <c r="AA35" s="84"/>
      <c r="AB35" s="92"/>
      <c r="AC35" s="92"/>
      <c r="AD35" s="92"/>
      <c r="AE35" s="84"/>
      <c r="AF35" s="84"/>
      <c r="AG35" s="84"/>
      <c r="AH35" s="84"/>
      <c r="AI35" s="84"/>
      <c r="AJ35" s="84"/>
      <c r="AK35" s="84"/>
      <c r="AL35" s="702"/>
      <c r="AM35" s="706"/>
      <c r="AN35" s="706"/>
      <c r="AO35" s="706"/>
      <c r="AP35" s="394" t="s">
        <v>202</v>
      </c>
      <c r="AQ35" s="394" t="s">
        <v>203</v>
      </c>
      <c r="AR35" s="394" t="s">
        <v>202</v>
      </c>
      <c r="AS35" s="394" t="s">
        <v>203</v>
      </c>
      <c r="AT35" s="394" t="s">
        <v>202</v>
      </c>
      <c r="AU35" s="394" t="s">
        <v>203</v>
      </c>
      <c r="AV35" s="84"/>
      <c r="AW35" s="84"/>
      <c r="AX35" s="84"/>
      <c r="AY35" s="84"/>
      <c r="AZ35" s="84"/>
      <c r="BA35" s="84"/>
      <c r="BB35" s="84"/>
      <c r="BC35" s="84"/>
      <c r="BD35" s="84"/>
      <c r="BE35" s="84"/>
    </row>
    <row r="36" spans="1:57" ht="15.75" customHeight="1">
      <c r="A36" s="103">
        <v>1</v>
      </c>
      <c r="B36" s="298" t="s">
        <v>402</v>
      </c>
      <c r="C36" s="395" t="s">
        <v>284</v>
      </c>
      <c r="D36" s="106" t="s">
        <v>267</v>
      </c>
      <c r="E36" s="94"/>
      <c r="F36" s="107"/>
      <c r="G36" s="108"/>
      <c r="H36" s="229"/>
      <c r="I36" s="103"/>
      <c r="J36" s="125" t="s">
        <v>285</v>
      </c>
      <c r="K36" s="110"/>
      <c r="L36" s="110"/>
      <c r="M36" s="110"/>
      <c r="N36" s="113"/>
      <c r="O36" s="113"/>
      <c r="P36" s="110"/>
      <c r="Q36" s="110"/>
      <c r="R36" s="110"/>
      <c r="S36" s="110"/>
      <c r="T36" s="110"/>
      <c r="U36" s="110"/>
      <c r="V36" s="110"/>
      <c r="W36" s="110"/>
      <c r="X36" s="110"/>
      <c r="Y36" s="110">
        <f t="shared" ref="Y36:Y42" si="12">COUNTA(T36,U36,V36,W36)</f>
        <v>0</v>
      </c>
      <c r="Z36" s="155">
        <f t="shared" ref="Z36:Z38" si="13">(((F36*1)+(F36*H36)+(F36*E36))/3)*N36</f>
        <v>0</v>
      </c>
      <c r="AA36" s="155">
        <f t="shared" ref="AA36:AA38" si="14">(((F36*1)+(F36*H36)+(F36*E36))/3)*O36</f>
        <v>0</v>
      </c>
      <c r="AB36" s="155">
        <f t="shared" ref="AB36:AB38" si="15">(((F36*1)+(F36*H36)+(F36*E36))/3)*P36</f>
        <v>0</v>
      </c>
      <c r="AC36" s="155">
        <f t="shared" ref="AC36:AC38" si="16">(((F36*1)+(F36*H36)+(F36*E36))/3)*Q36</f>
        <v>0</v>
      </c>
      <c r="AD36" s="156">
        <f t="shared" ref="AD36:AE36" si="17">IF(ISBLANK(R36),0,U36/S36)</f>
        <v>0</v>
      </c>
      <c r="AE36" s="156">
        <f t="shared" si="17"/>
        <v>0</v>
      </c>
      <c r="AF36" s="84"/>
      <c r="AG36" s="84"/>
      <c r="AH36" s="84"/>
      <c r="AI36" s="84"/>
      <c r="AJ36" s="298" t="s">
        <v>402</v>
      </c>
      <c r="AK36" s="84"/>
      <c r="AL36" s="398">
        <v>1</v>
      </c>
      <c r="AM36" s="377" t="s">
        <v>267</v>
      </c>
      <c r="AN36" s="399">
        <v>2</v>
      </c>
      <c r="AO36" s="358" t="s">
        <v>206</v>
      </c>
      <c r="AP36" s="116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1</v>
      </c>
      <c r="AQ36" s="116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2</v>
      </c>
      <c r="AR36" s="116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0</v>
      </c>
      <c r="AS36" s="116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116">
        <f>COUNTIFS(Jadwal!$D$7:$D$60,AM36,Jadwal!$E$7:$E$60,"T",Jadwal!$K$7:$K$60,$AT$34)+COUNTIFS(Jadwal!$N$7:$N$60,AM36,Jadwal!$O$7:$O$60,"T",Jadwal!$U$7:$U$60,$AT$34)+COUNTIFS(Jadwal!$X$7:$X$60,AM36,Jadwal!$Y$7:$Y$60,"T",Jadwal!$AE$7:$AE$60,$AT$34)+COUNTIFS(Jadwal!$AH$7:$AH$60,AM36,Jadwal!$AI$7:$AI$60,"T",Jadwal!$AO$7:$AO$60,$AT$34)+COUNTIFS(Jadwal!$AR$7:$AR$60,AM36,Jadwal!$AS$7:$AS$60,"T",Jadwal!$AY$7:$AY$60,$AT$34)</f>
        <v>0</v>
      </c>
      <c r="AU36" s="116">
        <f>COUNTIFS(Jadwal!$D$7:$D$60,AM36,Jadwal!$E$7:$E$60,"P",Jadwal!$K$7:$K$60,$AT$34)+COUNTIFS(Jadwal!$N$7:$N$60,AM36,Jadwal!$O$7:$O$60,"P",Jadwal!$U$7:$U$60,$AT$34)+COUNTIFS(Jadwal!$X$7:$X$60,AM36,Jadwal!$Y$7:$Y$60,"P",Jadwal!$AE$7:$AE$60,$AT$34)+COUNTIFS(Jadwal!$AH$7:$AH$60,AM36,Jadwal!$AI$7:$AI$60,"P",Jadwal!$AO$7:$AO$60,$AT$34)+COUNTIFS(Jadwal!$AR$7:$AR$60,AM36,Jadwal!$AS$7:$AS$60,"P",Jadwal!$AY$7:$AY$60,$AT$34)</f>
        <v>0</v>
      </c>
      <c r="AV36" s="84"/>
      <c r="AW36" s="84"/>
      <c r="AX36" s="84"/>
      <c r="AY36" s="84"/>
      <c r="AZ36" s="84"/>
      <c r="BA36" s="84"/>
      <c r="BB36" s="84"/>
      <c r="BC36" s="84"/>
      <c r="BD36" s="84"/>
      <c r="BE36" s="84"/>
    </row>
    <row r="37" spans="1:57" ht="15.75" customHeight="1">
      <c r="A37" s="103">
        <v>2</v>
      </c>
      <c r="B37" s="298">
        <v>1143102</v>
      </c>
      <c r="C37" s="395" t="s">
        <v>340</v>
      </c>
      <c r="D37" s="106" t="s">
        <v>277</v>
      </c>
      <c r="E37" s="94"/>
      <c r="F37" s="107"/>
      <c r="G37" s="108"/>
      <c r="H37" s="229"/>
      <c r="I37" s="103"/>
      <c r="J37" s="109" t="s">
        <v>342</v>
      </c>
      <c r="K37" s="109" t="s">
        <v>130</v>
      </c>
      <c r="L37" s="110"/>
      <c r="M37" s="110"/>
      <c r="N37" s="113"/>
      <c r="O37" s="113"/>
      <c r="P37" s="113"/>
      <c r="Q37" s="110"/>
      <c r="R37" s="110"/>
      <c r="S37" s="110"/>
      <c r="T37" s="411"/>
      <c r="U37" s="110"/>
      <c r="V37" s="110"/>
      <c r="W37" s="110"/>
      <c r="X37" s="110"/>
      <c r="Y37" s="110">
        <f t="shared" si="12"/>
        <v>0</v>
      </c>
      <c r="Z37" s="155">
        <f t="shared" si="13"/>
        <v>0</v>
      </c>
      <c r="AA37" s="155">
        <f t="shared" si="14"/>
        <v>0</v>
      </c>
      <c r="AB37" s="155">
        <f t="shared" si="15"/>
        <v>0</v>
      </c>
      <c r="AC37" s="155">
        <f t="shared" si="16"/>
        <v>0</v>
      </c>
      <c r="AD37" s="156">
        <f t="shared" ref="AD37:AE37" si="18">IF(ISBLANK(R37),0,U37/S37)</f>
        <v>0</v>
      </c>
      <c r="AE37" s="156">
        <f t="shared" si="18"/>
        <v>0</v>
      </c>
      <c r="AF37" s="84"/>
      <c r="AG37" s="84"/>
      <c r="AH37" s="84"/>
      <c r="AI37" s="84"/>
      <c r="AJ37" s="298">
        <v>1143102</v>
      </c>
      <c r="AK37" s="84"/>
      <c r="AL37" s="398">
        <v>2</v>
      </c>
      <c r="AM37" s="377" t="s">
        <v>277</v>
      </c>
      <c r="AN37" s="399">
        <v>3</v>
      </c>
      <c r="AO37" s="358" t="s">
        <v>391</v>
      </c>
      <c r="AP37" s="116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1</v>
      </c>
      <c r="AQ37" s="116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4</v>
      </c>
      <c r="AR37" s="116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0</v>
      </c>
      <c r="AS37" s="116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0</v>
      </c>
      <c r="AT37" s="116">
        <f>COUNTIFS(Jadwal!$D$7:$D$60,AM37,Jadwal!$E$7:$E$60,"T",Jadwal!$K$7:$K$60,$AT$34)+COUNTIFS(Jadwal!$N$7:$N$60,AM37,Jadwal!$O$7:$O$60,"T",Jadwal!$U$7:$U$60,$AT$34)+COUNTIFS(Jadwal!$X$7:$X$60,AM37,Jadwal!$Y$7:$Y$60,"T",Jadwal!$AE$7:$AE$60,$AT$34)+COUNTIFS(Jadwal!$AH$7:$AH$60,AM37,Jadwal!$AI$7:$AI$60,"T",Jadwal!$AO$7:$AO$60,$AT$34)+COUNTIFS(Jadwal!$AR$7:$AR$60,AM37,Jadwal!$AS$7:$AS$60,"T",Jadwal!$AY$7:$AY$60,$AT$34)</f>
        <v>0</v>
      </c>
      <c r="AU37" s="116">
        <f>COUNTIFS(Jadwal!$D$7:$D$60,AM37,Jadwal!$E$7:$E$60,"P",Jadwal!$K$7:$K$60,$AT$34)+COUNTIFS(Jadwal!$N$7:$N$60,AM37,Jadwal!$O$7:$O$60,"P",Jadwal!$U$7:$U$60,$AT$34)+COUNTIFS(Jadwal!$X$7:$X$60,AM37,Jadwal!$Y$7:$Y$60,"P",Jadwal!$AE$7:$AE$60,$AT$34)+COUNTIFS(Jadwal!$AH$7:$AH$60,AM37,Jadwal!$AI$7:$AI$60,"P",Jadwal!$AO$7:$AO$60,$AT$34)+COUNTIFS(Jadwal!$AR$7:$AR$60,AM37,Jadwal!$AS$7:$AS$60,"P",Jadwal!$AY$7:$AY$60,$AT$34)</f>
        <v>0</v>
      </c>
      <c r="AV37" s="84"/>
      <c r="AW37" s="84"/>
      <c r="AX37" s="84"/>
      <c r="AY37" s="84"/>
      <c r="AZ37" s="84"/>
      <c r="BA37" s="84"/>
      <c r="BB37" s="84"/>
      <c r="BC37" s="84"/>
      <c r="BD37" s="84"/>
      <c r="BE37" s="84"/>
    </row>
    <row r="38" spans="1:57" ht="15.75" customHeight="1">
      <c r="A38" s="103">
        <v>3</v>
      </c>
      <c r="B38" s="298">
        <v>1143101</v>
      </c>
      <c r="C38" s="414" t="s">
        <v>413</v>
      </c>
      <c r="D38" s="106" t="s">
        <v>282</v>
      </c>
      <c r="E38" s="94"/>
      <c r="F38" s="107"/>
      <c r="G38" s="108"/>
      <c r="H38" s="229"/>
      <c r="I38" s="103"/>
      <c r="J38" s="125" t="s">
        <v>240</v>
      </c>
      <c r="K38" s="110"/>
      <c r="L38" s="110"/>
      <c r="M38" s="110"/>
      <c r="N38" s="113"/>
      <c r="O38" s="113"/>
      <c r="P38" s="110"/>
      <c r="Q38" s="110"/>
      <c r="R38" s="171"/>
      <c r="S38" s="110"/>
      <c r="T38" s="415" t="s">
        <v>373</v>
      </c>
      <c r="U38" s="110"/>
      <c r="V38" s="110"/>
      <c r="W38" s="110"/>
      <c r="X38" s="110"/>
      <c r="Y38" s="110">
        <f t="shared" si="12"/>
        <v>1</v>
      </c>
      <c r="Z38" s="155">
        <f t="shared" si="13"/>
        <v>0</v>
      </c>
      <c r="AA38" s="155">
        <f t="shared" si="14"/>
        <v>0</v>
      </c>
      <c r="AB38" s="155">
        <f t="shared" si="15"/>
        <v>0</v>
      </c>
      <c r="AC38" s="155">
        <f t="shared" si="16"/>
        <v>0</v>
      </c>
      <c r="AD38" s="156">
        <f t="shared" ref="AD38:AE38" si="19">IF(ISBLANK(R38),0,U38/S38)</f>
        <v>0</v>
      </c>
      <c r="AE38" s="156">
        <f t="shared" si="19"/>
        <v>0</v>
      </c>
      <c r="AF38" s="84"/>
      <c r="AG38" s="84"/>
      <c r="AH38" s="84"/>
      <c r="AI38" s="84"/>
      <c r="AJ38" s="298">
        <v>1143101</v>
      </c>
      <c r="AK38" s="84"/>
      <c r="AL38" s="398">
        <v>3</v>
      </c>
      <c r="AM38" s="377" t="s">
        <v>282</v>
      </c>
      <c r="AN38" s="399">
        <v>3</v>
      </c>
      <c r="AO38" s="358" t="s">
        <v>416</v>
      </c>
      <c r="AP38" s="116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2</v>
      </c>
      <c r="AQ38" s="116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2</v>
      </c>
      <c r="AR38" s="116">
        <f>COUNTIFS(Jadwal!$D$7:$D$503,#REF!,Jadwal!$E$7:$E$503,"T",Jadwal!$K$7:$K$503,$AR$34)+COUNTIFS(Jadwal!$N$7:$N$503,#REF!,Jadwal!$O$7:$O$503,"T",Jadwal!$U$7:$U$503,$AR$34)+COUNTIFS(Jadwal!$X$7:$X$503,#REF!,Jadwal!$Y$7:$Y$503,"T",Jadwal!$AE$7:$AE$503,$AR$34)+COUNTIFS(Jadwal!$AH$7:$AH$503,#REF!,Jadwal!$AI$7:$AI$503,"T",Jadwal!$AO$7:$AO$503,$AR$34)+COUNTIFS(Jadwal!$AR$7:$AR$503,#REF!,Jadwal!$AS$7:$AS$503,"T",Jadwal!$AY$7:$AY$503,$AR$34)</f>
        <v>0</v>
      </c>
      <c r="AS38" s="116">
        <f>COUNTIFS(Jadwal!$D$7:$D$503,#REF!,Jadwal!$E$7:$E$503,"P",Jadwal!$K$7:$K$503,$AR$34)+COUNTIFS(Jadwal!$N$7:$N$503,#REF!,Jadwal!$O$7:$O$503,"P",Jadwal!$U$7:$U$503,$AR$34)+COUNTIFS(Jadwal!$X$7:$X$503,#REF!,Jadwal!$Y$7:$Y$503,"P",Jadwal!$AE$7:$AE$503,$AR$34)+COUNTIFS(Jadwal!$AH$7:$AH$503,#REF!,Jadwal!$AI$7:$AI$503,"P",Jadwal!$AO$7:$AO$503,$AR$34)+COUNTIFS(Jadwal!$AR$7:$AR$503,#REF!,Jadwal!$AS$7:$AS$503,"P",Jadwal!$AY$7:$AY$503,$AR$34)</f>
        <v>0</v>
      </c>
      <c r="AT38" s="116">
        <f>COUNTIFS(Jadwal!$D$7:$D$60,#REF!,Jadwal!$E$7:$E$60,"T",Jadwal!$K$7:$K$60,$AT$34)+COUNTIFS(Jadwal!$N$7:$N$60,#REF!,Jadwal!$O$7:$O$60,"T",Jadwal!$U$7:$U$60,$AT$34)+COUNTIFS(Jadwal!$X$7:$X$60,#REF!,Jadwal!$Y$7:$Y$60,"T",Jadwal!$AE$7:$AE$60,$AT$34)+COUNTIFS(Jadwal!$AH$7:$AH$60,#REF!,Jadwal!$AI$7:$AI$60,"T",Jadwal!$AO$7:$AO$60,$AT$34)+COUNTIFS(Jadwal!$AR$7:$AR$60,#REF!,Jadwal!$AS$7:$AS$60,"T",Jadwal!$AY$7:$AY$60,$AT$34)</f>
        <v>0</v>
      </c>
      <c r="AU38" s="116">
        <f>COUNTIFS(Jadwal!$D$7:$D$60,#REF!,Jadwal!$E$7:$E$60,"P",Jadwal!$K$7:$K$60,$AT$34)+COUNTIFS(Jadwal!$N$7:$N$60,#REF!,Jadwal!$O$7:$O$60,"P",Jadwal!$U$7:$U$60,$AT$34)+COUNTIFS(Jadwal!$X$7:$X$60,#REF!,Jadwal!$Y$7:$Y$60,"P",Jadwal!$AE$7:$AE$60,$AT$34)+COUNTIFS(Jadwal!$AH$7:$AH$60,#REF!,Jadwal!$AI$7:$AI$60,"P",Jadwal!$AO$7:$AO$60,$AT$34)+COUNTIFS(Jadwal!$AR$7:$AR$60,#REF!,Jadwal!$AS$7:$AS$60,"P",Jadwal!$AY$7:$AY$60,$AT$34)</f>
        <v>0</v>
      </c>
      <c r="AV38" s="84"/>
      <c r="AW38" s="84"/>
      <c r="AX38" s="84"/>
      <c r="AY38" s="84"/>
      <c r="AZ38" s="84"/>
      <c r="BA38" s="84"/>
      <c r="BB38" s="84"/>
      <c r="BC38" s="84"/>
      <c r="BD38" s="84"/>
      <c r="BE38" s="84"/>
    </row>
    <row r="39" spans="1:57" ht="15.75" customHeight="1">
      <c r="A39" s="103">
        <v>4</v>
      </c>
      <c r="B39" s="298">
        <v>1143104</v>
      </c>
      <c r="C39" s="395" t="s">
        <v>345</v>
      </c>
      <c r="D39" s="418" t="s">
        <v>346</v>
      </c>
      <c r="E39" s="419"/>
      <c r="F39" s="421"/>
      <c r="G39" s="422"/>
      <c r="H39" s="424"/>
      <c r="I39" s="196"/>
      <c r="J39" s="425" t="s">
        <v>129</v>
      </c>
      <c r="K39" s="110"/>
      <c r="L39" s="110"/>
      <c r="M39" s="110"/>
      <c r="N39" s="113"/>
      <c r="O39" s="113"/>
      <c r="P39" s="110"/>
      <c r="Q39" s="110"/>
      <c r="R39" s="110"/>
      <c r="S39" s="110"/>
      <c r="T39" s="129" t="s">
        <v>306</v>
      </c>
      <c r="U39" s="110"/>
      <c r="V39" s="110"/>
      <c r="W39" s="110"/>
      <c r="X39" s="110"/>
      <c r="Y39" s="110">
        <f t="shared" si="12"/>
        <v>1</v>
      </c>
      <c r="Z39" s="155" t="e">
        <f t="shared" ref="Z39:AC39" si="20">(((#REF!*1)+(#REF!*#REF!)+(#REF!*#REF!))/3)*N39</f>
        <v>#REF!</v>
      </c>
      <c r="AA39" s="155" t="e">
        <f t="shared" si="20"/>
        <v>#REF!</v>
      </c>
      <c r="AB39" s="155" t="e">
        <f t="shared" si="20"/>
        <v>#REF!</v>
      </c>
      <c r="AC39" s="155" t="e">
        <f t="shared" si="20"/>
        <v>#REF!</v>
      </c>
      <c r="AD39" s="156">
        <f t="shared" ref="AD39:AE39" si="21">IF(ISBLANK(R39),0,U39/S39)</f>
        <v>0</v>
      </c>
      <c r="AE39" s="156">
        <f t="shared" si="21"/>
        <v>0</v>
      </c>
      <c r="AF39" s="84"/>
      <c r="AG39" s="84"/>
      <c r="AH39" s="84"/>
      <c r="AI39" s="84"/>
      <c r="AJ39" s="298">
        <v>1143104</v>
      </c>
      <c r="AK39" s="84"/>
      <c r="AL39" s="398">
        <v>4</v>
      </c>
      <c r="AM39" s="426" t="s">
        <v>346</v>
      </c>
      <c r="AN39" s="399">
        <v>3</v>
      </c>
      <c r="AO39" s="358" t="s">
        <v>351</v>
      </c>
      <c r="AP39" s="116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2</v>
      </c>
      <c r="AQ39" s="116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3</v>
      </c>
      <c r="AR39" s="116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0</v>
      </c>
      <c r="AS39" s="116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0</v>
      </c>
      <c r="AT39" s="116">
        <f>COUNTIFS(Jadwal!$D$7:$D$60,AM38,Jadwal!$E$7:$E$60,"T",Jadwal!$K$7:$K$60,$AT$34)+COUNTIFS(Jadwal!$N$7:$N$60,AM38,Jadwal!$O$7:$O$60,"T",Jadwal!$U$7:$U$60,$AT$34)+COUNTIFS(Jadwal!$X$7:$X$60,AM38,Jadwal!$Y$7:$Y$60,"T",Jadwal!$AE$7:$AE$60,$AT$34)+COUNTIFS(Jadwal!$AH$7:$AH$60,AM38,Jadwal!$AI$7:$AI$60,"T",Jadwal!$AO$7:$AO$60,$AT$34)+COUNTIFS(Jadwal!$AR$7:$AR$60,AM38,Jadwal!$AS$7:$AS$60,"T",Jadwal!$AY$7:$AY$60,$AT$34)</f>
        <v>0</v>
      </c>
      <c r="AU39" s="116">
        <f>COUNTIFS(Jadwal!$D$7:$D$60,AM38,Jadwal!$E$7:$E$60,"P",Jadwal!$K$7:$K$60,$AT$34)+COUNTIFS(Jadwal!$N$7:$N$60,AM38,Jadwal!$O$7:$O$60,"P",Jadwal!$U$7:$U$60,$AT$34)+COUNTIFS(Jadwal!$X$7:$X$60,AM38,Jadwal!$Y$7:$Y$60,"P",Jadwal!$AE$7:$AE$60,$AT$34)+COUNTIFS(Jadwal!$AH$7:$AH$60,AM38,Jadwal!$AI$7:$AI$60,"P",Jadwal!$AO$7:$AO$60,$AT$34)+COUNTIFS(Jadwal!$AR$7:$AR$60,AM38,Jadwal!$AS$7:$AS$60,"P",Jadwal!$AY$7:$AY$60,$AT$34)</f>
        <v>0</v>
      </c>
      <c r="AV39" s="84"/>
      <c r="AW39" s="84"/>
      <c r="AX39" s="84"/>
      <c r="AY39" s="84"/>
      <c r="AZ39" s="84"/>
      <c r="BA39" s="84"/>
      <c r="BB39" s="84"/>
      <c r="BC39" s="84"/>
      <c r="BD39" s="84"/>
      <c r="BE39" s="84"/>
    </row>
    <row r="40" spans="1:57" ht="15.75" customHeight="1">
      <c r="A40" s="148">
        <v>5</v>
      </c>
      <c r="B40" s="298">
        <v>1143106</v>
      </c>
      <c r="C40" s="395" t="s">
        <v>426</v>
      </c>
      <c r="D40" s="106" t="s">
        <v>427</v>
      </c>
      <c r="E40" s="103"/>
      <c r="F40" s="103"/>
      <c r="G40" s="111"/>
      <c r="H40" s="111"/>
      <c r="I40" s="103"/>
      <c r="J40" s="125" t="s">
        <v>361</v>
      </c>
      <c r="K40" s="434"/>
      <c r="L40" s="110"/>
      <c r="M40" s="110"/>
      <c r="N40" s="113"/>
      <c r="O40" s="113"/>
      <c r="P40" s="110"/>
      <c r="Q40" s="110"/>
      <c r="R40" s="110"/>
      <c r="S40" s="110"/>
      <c r="T40" s="110"/>
      <c r="U40" s="110"/>
      <c r="V40" s="110"/>
      <c r="W40" s="110"/>
      <c r="X40" s="110"/>
      <c r="Y40" s="110">
        <f t="shared" si="12"/>
        <v>0</v>
      </c>
      <c r="Z40" s="155" t="e">
        <f t="shared" ref="Z40:AC40" si="22">(((#REF!*1)+(#REF!*#REF!)+(#REF!*#REF!))/3)*N40</f>
        <v>#REF!</v>
      </c>
      <c r="AA40" s="155" t="e">
        <f t="shared" si="22"/>
        <v>#REF!</v>
      </c>
      <c r="AB40" s="155" t="e">
        <f t="shared" si="22"/>
        <v>#REF!</v>
      </c>
      <c r="AC40" s="155" t="e">
        <f t="shared" si="22"/>
        <v>#REF!</v>
      </c>
      <c r="AD40" s="156">
        <f t="shared" ref="AD40:AE40" si="23">IF(ISBLANK(R40),0,U40/S40)</f>
        <v>0</v>
      </c>
      <c r="AE40" s="156">
        <f t="shared" si="23"/>
        <v>0</v>
      </c>
      <c r="AF40" s="84"/>
      <c r="AG40" s="84"/>
      <c r="AH40" s="84"/>
      <c r="AI40" s="84"/>
      <c r="AJ40" s="298">
        <v>1143106</v>
      </c>
      <c r="AK40" s="84"/>
      <c r="AL40" s="398">
        <v>5</v>
      </c>
      <c r="AM40" s="377" t="s">
        <v>427</v>
      </c>
      <c r="AN40" s="399">
        <v>2</v>
      </c>
      <c r="AO40" s="358" t="s">
        <v>206</v>
      </c>
      <c r="AP40" s="116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1</v>
      </c>
      <c r="AQ40" s="116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2</v>
      </c>
      <c r="AR40" s="116">
        <f>COUNTIFS(Jadwal!$D$7:$D$503,AM40,Jadwal!$E$7:$E$503,"T",Jadwal!$K$7:$K$503,$AR$34)+COUNTIFS(Jadwal!$N$7:$N$503,AM40,Jadwal!$O$7:$O$503,"T",Jadwal!$U$7:$U$503,$AR$34)+COUNTIFS(Jadwal!$X$7:$X$503,AM40,Jadwal!$Y$7:$Y$503,"T",Jadwal!$AE$7:$AE$503,$AR$34)+COUNTIFS(Jadwal!$AH$7:$AH$503,AM40,Jadwal!$AI$7:$AI$503,"T",Jadwal!$AO$7:$AO$503,$AR$34)+COUNTIFS(Jadwal!$AR$7:$AR$503,AM40,Jadwal!$AS$7:$AS$503,"T",Jadwal!$AY$7:$AY$503,$AR$34)</f>
        <v>0</v>
      </c>
      <c r="AS40" s="116">
        <f>COUNTIFS(Jadwal!$D$7:$D$503,AM40,Jadwal!$E$7:$E$503,"P",Jadwal!$K$7:$K$503,$AR$34)+COUNTIFS(Jadwal!$N$7:$N$503,AM40,Jadwal!$O$7:$O$503,"P",Jadwal!$U$7:$U$503,$AR$34)+COUNTIFS(Jadwal!$X$7:$X$503,AM40,Jadwal!$Y$7:$Y$503,"P",Jadwal!$AE$7:$AE$503,$AR$34)+COUNTIFS(Jadwal!$AH$7:$AH$503,AM40,Jadwal!$AI$7:$AI$503,"P",Jadwal!$AO$7:$AO$503,$AR$34)+COUNTIFS(Jadwal!$AR$7:$AR$503,AM40,Jadwal!$AS$7:$AS$503,"P",Jadwal!$AY$7:$AY$503,$AR$34)</f>
        <v>0</v>
      </c>
      <c r="AT40" s="116">
        <f>COUNTIFS(Jadwal!$D$7:$D$60,AM40,Jadwal!$E$7:$E$60,"T",Jadwal!$K$7:$K$60,$AT$34)+COUNTIFS(Jadwal!$N$7:$N$60,AM40,Jadwal!$O$7:$O$60,"T",Jadwal!$U$7:$U$60,$AT$34)+COUNTIFS(Jadwal!$X$7:$X$60,AM40,Jadwal!$Y$7:$Y$60,"T",Jadwal!$AE$7:$AE$60,$AT$34)+COUNTIFS(Jadwal!$AH$7:$AH$60,AM40,Jadwal!$AI$7:$AI$60,"T",Jadwal!$AO$7:$AO$60,$AT$34)+COUNTIFS(Jadwal!$AR$7:$AR$60,AM40,Jadwal!$AS$7:$AS$60,"T",Jadwal!$AY$7:$AY$60,$AT$34)</f>
        <v>0</v>
      </c>
      <c r="AU40" s="116">
        <f>COUNTIFS(Jadwal!$D$7:$D$60,AM40,Jadwal!$E$7:$E$60,"P",Jadwal!$K$7:$K$60,$AT$34)+COUNTIFS(Jadwal!$N$7:$N$60,AM40,Jadwal!$O$7:$O$60,"P",Jadwal!$U$7:$U$60,$AT$34)+COUNTIFS(Jadwal!$X$7:$X$60,AM40,Jadwal!$Y$7:$Y$60,"P",Jadwal!$AE$7:$AE$60,$AT$34)+COUNTIFS(Jadwal!$AH$7:$AH$60,AM40,Jadwal!$AI$7:$AI$60,"P",Jadwal!$AO$7:$AO$60,$AT$34)+COUNTIFS(Jadwal!$AR$7:$AR$60,AM40,Jadwal!$AS$7:$AS$60,"P",Jadwal!$AY$7:$AY$60,$AT$34)</f>
        <v>0</v>
      </c>
      <c r="AV40" s="84"/>
      <c r="AW40" s="84"/>
      <c r="AX40" s="84"/>
      <c r="AY40" s="84"/>
      <c r="AZ40" s="84"/>
      <c r="BA40" s="84"/>
      <c r="BB40" s="84"/>
      <c r="BC40" s="84"/>
      <c r="BD40" s="84"/>
      <c r="BE40" s="84"/>
    </row>
    <row r="41" spans="1:57" ht="15.75" customHeight="1">
      <c r="A41" s="148">
        <v>6</v>
      </c>
      <c r="B41" s="298">
        <v>1143105</v>
      </c>
      <c r="C41" s="395" t="s">
        <v>430</v>
      </c>
      <c r="D41" s="437" t="s">
        <v>280</v>
      </c>
      <c r="E41" s="94"/>
      <c r="F41" s="107"/>
      <c r="G41" s="108"/>
      <c r="H41" s="229"/>
      <c r="I41" s="103"/>
      <c r="J41" s="125" t="s">
        <v>128</v>
      </c>
      <c r="K41" s="434"/>
      <c r="L41" s="110"/>
      <c r="M41" s="110"/>
      <c r="N41" s="113"/>
      <c r="O41" s="113"/>
      <c r="P41" s="113"/>
      <c r="Q41" s="110"/>
      <c r="R41" s="110"/>
      <c r="S41" s="110"/>
      <c r="T41" s="110"/>
      <c r="U41" s="110"/>
      <c r="V41" s="110"/>
      <c r="W41" s="110"/>
      <c r="X41" s="110"/>
      <c r="Y41" s="110">
        <f t="shared" si="12"/>
        <v>0</v>
      </c>
      <c r="Z41" s="155" t="e">
        <f t="shared" ref="Z41:AC41" si="24">(((#REF!*1)+(#REF!*#REF!)+(#REF!*#REF!))/3)*N41</f>
        <v>#REF!</v>
      </c>
      <c r="AA41" s="155" t="e">
        <f t="shared" si="24"/>
        <v>#REF!</v>
      </c>
      <c r="AB41" s="155" t="e">
        <f t="shared" si="24"/>
        <v>#REF!</v>
      </c>
      <c r="AC41" s="155" t="e">
        <f t="shared" si="24"/>
        <v>#REF!</v>
      </c>
      <c r="AD41" s="156">
        <f t="shared" ref="AD41:AE41" si="25">IF(ISBLANK(R41),0,U41/S41)</f>
        <v>0</v>
      </c>
      <c r="AE41" s="156">
        <f t="shared" si="25"/>
        <v>0</v>
      </c>
      <c r="AF41" s="84"/>
      <c r="AG41" s="84"/>
      <c r="AH41" s="84"/>
      <c r="AI41" s="84"/>
      <c r="AJ41" s="298">
        <v>1143105</v>
      </c>
      <c r="AK41" s="84"/>
      <c r="AL41" s="398">
        <v>6</v>
      </c>
      <c r="AM41" s="438" t="s">
        <v>280</v>
      </c>
      <c r="AN41" s="399">
        <v>3</v>
      </c>
      <c r="AO41" s="358" t="s">
        <v>416</v>
      </c>
      <c r="AP41" s="116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2</v>
      </c>
      <c r="AQ41" s="116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2</v>
      </c>
      <c r="AR41" s="116">
        <f>COUNTIFS(Jadwal!$D$7:$D$503,AM39,Jadwal!$E$7:$E$503,"T",Jadwal!$K$7:$K$503,$AR$34)+COUNTIFS(Jadwal!$N$7:$N$503,AM39,Jadwal!$O$7:$O$503,"T",Jadwal!$U$7:$U$503,$AR$34)+COUNTIFS(Jadwal!$X$7:$X$503,AM39,Jadwal!$Y$7:$Y$503,"T",Jadwal!$AE$7:$AE$503,$AR$34)+COUNTIFS(Jadwal!$AH$7:$AH$503,AM39,Jadwal!$AI$7:$AI$503,"T",Jadwal!$AO$7:$AO$503,$AR$34)+COUNTIFS(Jadwal!$AR$7:$AR$503,AM39,Jadwal!$AS$7:$AS$503,"T",Jadwal!$AY$7:$AY$503,$AR$34)</f>
        <v>0</v>
      </c>
      <c r="AS41" s="116">
        <f>COUNTIFS(Jadwal!$D$7:$D$503,AM39,Jadwal!$E$7:$E$503,"P",Jadwal!$K$7:$K$503,$AR$34)+COUNTIFS(Jadwal!$N$7:$N$503,AM39,Jadwal!$O$7:$O$503,"P",Jadwal!$U$7:$U$503,$AR$34)+COUNTIFS(Jadwal!$X$7:$X$503,AM39,Jadwal!$Y$7:$Y$503,"P",Jadwal!$AE$7:$AE$503,$AR$34)+COUNTIFS(Jadwal!$AH$7:$AH$503,AM39,Jadwal!$AI$7:$AI$503,"P",Jadwal!$AO$7:$AO$503,$AR$34)+COUNTIFS(Jadwal!$AR$7:$AR$503,AM39,Jadwal!$AS$7:$AS$503,"P",Jadwal!$AY$7:$AY$503,$AR$34)</f>
        <v>0</v>
      </c>
      <c r="AT41" s="116">
        <f>COUNTIFS(Jadwal!$D$7:$D$60,AM39,Jadwal!$E$7:$E$60,"T",Jadwal!$K$7:$K$60,$AT$34)+COUNTIFS(Jadwal!$N$7:$N$60,AM39,Jadwal!$O$7:$O$60,"T",Jadwal!$U$7:$U$60,$AT$34)+COUNTIFS(Jadwal!$X$7:$X$60,AM39,Jadwal!$Y$7:$Y$60,"T",Jadwal!$AE$7:$AE$60,$AT$34)+COUNTIFS(Jadwal!$AH$7:$AH$60,AM39,Jadwal!$AI$7:$AI$60,"T",Jadwal!$AO$7:$AO$60,$AT$34)+COUNTIFS(Jadwal!$AR$7:$AR$60,AM39,Jadwal!$AS$7:$AS$60,"T",Jadwal!$AY$7:$AY$60,$AT$34)</f>
        <v>0</v>
      </c>
      <c r="AU41" s="116">
        <f>COUNTIFS(Jadwal!$D$7:$D$60,AM39,Jadwal!$E$7:$E$60,"P",Jadwal!$K$7:$K$60,$AT$34)+COUNTIFS(Jadwal!$N$7:$N$60,AM39,Jadwal!$O$7:$O$60,"P",Jadwal!$U$7:$U$60,$AT$34)+COUNTIFS(Jadwal!$X$7:$X$60,AM39,Jadwal!$Y$7:$Y$60,"P",Jadwal!$AE$7:$AE$60,$AT$34)+COUNTIFS(Jadwal!$AH$7:$AH$60,AM39,Jadwal!$AI$7:$AI$60,"P",Jadwal!$AO$7:$AO$60,$AT$34)+COUNTIFS(Jadwal!$AR$7:$AR$60,AM39,Jadwal!$AS$7:$AS$60,"P",Jadwal!$AY$7:$AY$60,$AT$34)</f>
        <v>0</v>
      </c>
      <c r="AV41" s="84"/>
      <c r="AW41" s="84"/>
      <c r="AX41" s="84"/>
      <c r="AY41" s="84"/>
      <c r="AZ41" s="84"/>
      <c r="BA41" s="84"/>
      <c r="BB41" s="84"/>
      <c r="BC41" s="84"/>
      <c r="BD41" s="84"/>
      <c r="BE41" s="84"/>
    </row>
    <row r="42" spans="1:57" ht="15.75" customHeight="1">
      <c r="A42" s="148">
        <v>7</v>
      </c>
      <c r="B42" s="298"/>
      <c r="C42" s="299"/>
      <c r="D42" s="437"/>
      <c r="E42" s="94"/>
      <c r="F42" s="107"/>
      <c r="G42" s="108"/>
      <c r="H42" s="229"/>
      <c r="I42" s="103"/>
      <c r="J42" s="125"/>
      <c r="K42" s="434"/>
      <c r="L42" s="110"/>
      <c r="M42" s="110"/>
      <c r="N42" s="113"/>
      <c r="O42" s="113"/>
      <c r="P42" s="110"/>
      <c r="Q42" s="110"/>
      <c r="R42" s="171"/>
      <c r="S42" s="110"/>
      <c r="T42" s="110"/>
      <c r="U42" s="110"/>
      <c r="V42" s="110"/>
      <c r="W42" s="110"/>
      <c r="X42" s="110"/>
      <c r="Y42" s="110">
        <f t="shared" si="12"/>
        <v>0</v>
      </c>
      <c r="Z42" s="155">
        <f>(((F41*1)+(F41*H41)+(F41*E41))/3)*N42</f>
        <v>0</v>
      </c>
      <c r="AA42" s="155">
        <f>(((F41*1)+(F41*H41)+(F41*E41))/3)*O42</f>
        <v>0</v>
      </c>
      <c r="AB42" s="155">
        <f>(((F41*1)+(F41*H41)+(F41*E41))/3)*P42</f>
        <v>0</v>
      </c>
      <c r="AC42" s="155">
        <f>(((F41*1)+(F41*H41)+(F41*E41))/3)*Q42</f>
        <v>0</v>
      </c>
      <c r="AD42" s="156">
        <f t="shared" ref="AD42:AE42" si="26">IF(ISBLANK(R42),0,U42/S42)</f>
        <v>0</v>
      </c>
      <c r="AE42" s="156">
        <f t="shared" si="26"/>
        <v>0</v>
      </c>
      <c r="AF42" s="84"/>
      <c r="AG42" s="84"/>
      <c r="AH42" s="84"/>
      <c r="AI42" s="84"/>
      <c r="AJ42" s="298"/>
      <c r="AK42" s="84"/>
      <c r="AL42" s="398">
        <v>7</v>
      </c>
      <c r="AM42" s="438"/>
      <c r="AN42" s="399"/>
      <c r="AO42" s="358"/>
      <c r="AP42" s="116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0</v>
      </c>
      <c r="AQ42" s="116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0</v>
      </c>
      <c r="AR42" s="116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0</v>
      </c>
      <c r="AS42" s="116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0</v>
      </c>
      <c r="AT42" s="116">
        <f>COUNTIFS(Jadwal!$D$7:$D$60,AM42,Jadwal!$E$7:$E$60,"T",Jadwal!$K$7:$K$60,$AT$34)+COUNTIFS(Jadwal!$N$7:$N$60,AM42,Jadwal!$O$7:$O$60,"T",Jadwal!$U$7:$U$60,$AT$34)+COUNTIFS(Jadwal!$X$7:$X$60,AM42,Jadwal!$Y$7:$Y$60,"T",Jadwal!$AE$7:$AE$60,$AT$34)+COUNTIFS(Jadwal!$AH$7:$AH$60,AM42,Jadwal!$AI$7:$AI$60,"T",Jadwal!$AO$7:$AO$60,$AT$34)+COUNTIFS(Jadwal!$AR$7:$AR$60,AM42,Jadwal!$AS$7:$AS$60,"T",Jadwal!$AY$7:$AY$60,$AT$34)</f>
        <v>0</v>
      </c>
      <c r="AU42" s="116">
        <f>COUNTIFS(Jadwal!$D$7:$D$60,AM42,Jadwal!$E$7:$E$60,"P",Jadwal!$K$7:$K$60,$AT$34)+COUNTIFS(Jadwal!$N$7:$N$60,AM42,Jadwal!$O$7:$O$60,"P",Jadwal!$U$7:$U$60,$AT$34)+COUNTIFS(Jadwal!$X$7:$X$60,AM42,Jadwal!$Y$7:$Y$60,"P",Jadwal!$AE$7:$AE$60,$AT$34)+COUNTIFS(Jadwal!$AH$7:$AH$60,AM42,Jadwal!$AI$7:$AI$60,"P",Jadwal!$AO$7:$AO$60,$AT$34)+COUNTIFS(Jadwal!$AR$7:$AR$60,AM42,Jadwal!$AS$7:$AS$60,"P",Jadwal!$AY$7:$AY$60,$AT$34)</f>
        <v>0</v>
      </c>
      <c r="AV42" s="84"/>
      <c r="AW42" s="84"/>
      <c r="AX42" s="84"/>
      <c r="AY42" s="84"/>
      <c r="AZ42" s="84"/>
      <c r="BA42" s="84"/>
      <c r="BB42" s="84"/>
      <c r="BC42" s="84"/>
      <c r="BD42" s="84"/>
      <c r="BE42" s="84"/>
    </row>
    <row r="43" spans="1:57" ht="12.75" customHeight="1">
      <c r="A43" s="148">
        <v>8</v>
      </c>
      <c r="B43" s="20"/>
      <c r="C43" s="21"/>
      <c r="D43" s="12"/>
      <c r="E43" s="20"/>
      <c r="F43" s="20"/>
      <c r="G43" s="20"/>
      <c r="H43" s="20"/>
      <c r="I43" s="20"/>
      <c r="J43" s="116"/>
      <c r="K43" s="439"/>
      <c r="L43" s="111"/>
      <c r="M43" s="111"/>
      <c r="N43" s="111"/>
      <c r="O43" s="103"/>
      <c r="P43" s="103"/>
      <c r="Q43" s="110"/>
      <c r="R43" s="110"/>
      <c r="S43" s="110"/>
      <c r="T43" s="103"/>
      <c r="U43" s="110"/>
      <c r="V43" s="87"/>
      <c r="W43" s="87"/>
      <c r="X43" s="84"/>
      <c r="Y43" s="84"/>
      <c r="Z43" s="84"/>
      <c r="AA43" s="84"/>
      <c r="AB43" s="92"/>
      <c r="AC43" s="92"/>
      <c r="AD43" s="92"/>
      <c r="AE43" s="84"/>
      <c r="AF43" s="84"/>
      <c r="AG43" s="84"/>
      <c r="AH43" s="84"/>
      <c r="AI43" s="84"/>
      <c r="AJ43" s="84"/>
      <c r="AK43" s="84"/>
      <c r="AL43" s="398">
        <v>8</v>
      </c>
      <c r="AM43" s="20"/>
      <c r="AN43" s="20"/>
      <c r="AO43" s="116"/>
      <c r="AP43" s="116">
        <f>COUNTIFS(Jadwal!$D$7:$D$503,AM43,Jadwal!$E$7:$E$503,"T",Jadwal!$K$7:$K$503,$AP$34)+COUNTIFS(Jadwal!$N$7:$N$503,AM43,Jadwal!$O$7:$O$503,"T",Jadwal!$U$7:$U$503,$AP$34)+COUNTIFS(Jadwal!$X$7:$X$503,AM43,Jadwal!$Y$7:$Y$503,"T",Jadwal!$AE$7:$AE$503,$AP$34)+COUNTIFS(Jadwal!$AH$7:$AH$503,AM43,Jadwal!$AI$7:$AI$503,"T",Jadwal!$AO$7:$AO$503,$AP$34)+COUNTIFS(Jadwal!$AR$7:$AR$503,AM43,Jadwal!$AS$7:$AS$503,"T",Jadwal!$AY$7:$AY$503,$AP$34)</f>
        <v>0</v>
      </c>
      <c r="AQ43" s="116">
        <f>COUNTIFS(Jadwal!$D$7:$D$503,AM43,Jadwal!$E$7:$E$503,"P",Jadwal!$K$7:$K$503,$AP$34)+COUNTIFS(Jadwal!$N$7:$N$503,AM43,Jadwal!$O$7:$O$503,"P",Jadwal!$U$7:$U$503,$AP$34)+COUNTIFS(Jadwal!$X$7:$X$503,AM43,Jadwal!$Y$7:$Y$503,"P",Jadwal!$AE$7:$AE$503,$AP$34)+COUNTIFS(Jadwal!$AH$7:$AH$503,AM43,Jadwal!$AI$7:$AI$503,"P",Jadwal!$AO$7:$AO$503,$AP$34)+COUNTIFS(Jadwal!$AR$7:$AR$503,AM43,Jadwal!$AS$7:$AS$503,"P",Jadwal!$AY$7:$AY$503,$AP$34)</f>
        <v>0</v>
      </c>
      <c r="AR43" s="20">
        <v>0</v>
      </c>
      <c r="AS43" s="20">
        <v>0</v>
      </c>
      <c r="AT43" s="20">
        <v>0</v>
      </c>
      <c r="AU43" s="20">
        <v>0</v>
      </c>
      <c r="AV43" s="84"/>
      <c r="AW43" s="84"/>
      <c r="AX43" s="84"/>
      <c r="AY43" s="84"/>
      <c r="AZ43" s="84"/>
      <c r="BA43" s="84"/>
      <c r="BB43" s="84"/>
      <c r="BC43" s="84"/>
      <c r="BD43" s="84"/>
      <c r="BE43" s="84"/>
    </row>
    <row r="44" spans="1:57" ht="12.75" customHeight="1">
      <c r="A44" s="148">
        <v>9</v>
      </c>
      <c r="B44" s="20"/>
      <c r="C44" s="20"/>
      <c r="D44" s="440"/>
      <c r="E44" s="20"/>
      <c r="F44" s="20"/>
      <c r="G44" s="20"/>
      <c r="H44" s="20"/>
      <c r="I44" s="20"/>
      <c r="J44" s="116"/>
      <c r="K44" s="439"/>
      <c r="L44" s="111"/>
      <c r="M44" s="111"/>
      <c r="N44" s="111"/>
      <c r="O44" s="103"/>
      <c r="P44" s="103"/>
      <c r="Q44" s="110"/>
      <c r="R44" s="110"/>
      <c r="S44" s="110"/>
      <c r="T44" s="103"/>
      <c r="U44" s="110"/>
      <c r="V44" s="87"/>
      <c r="W44" s="87"/>
      <c r="X44" s="84"/>
      <c r="Y44" s="84"/>
      <c r="Z44" s="84"/>
      <c r="AA44" s="84"/>
      <c r="AB44" s="92"/>
      <c r="AC44" s="92"/>
      <c r="AD44" s="92"/>
      <c r="AE44" s="84"/>
      <c r="AF44" s="84"/>
      <c r="AG44" s="84"/>
      <c r="AH44" s="84"/>
      <c r="AI44" s="84"/>
      <c r="AJ44" s="84"/>
      <c r="AK44" s="84"/>
      <c r="AL44" s="398">
        <v>9</v>
      </c>
      <c r="AM44" s="20"/>
      <c r="AN44" s="20"/>
      <c r="AO44" s="20"/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84"/>
      <c r="AW44" s="84"/>
      <c r="AX44" s="84"/>
      <c r="AY44" s="84"/>
      <c r="AZ44" s="84"/>
      <c r="BA44" s="84"/>
      <c r="BB44" s="84"/>
      <c r="BC44" s="84"/>
      <c r="BD44" s="84"/>
      <c r="BE44" s="84"/>
    </row>
    <row r="45" spans="1:57" ht="12.75" customHeight="1">
      <c r="A45" s="103">
        <v>10</v>
      </c>
      <c r="B45" s="441"/>
      <c r="C45" s="441"/>
      <c r="D45" s="442"/>
      <c r="E45" s="441"/>
      <c r="F45" s="441"/>
      <c r="G45" s="443"/>
      <c r="H45" s="443"/>
      <c r="I45" s="441"/>
      <c r="J45" s="443"/>
      <c r="K45" s="103"/>
      <c r="L45" s="111"/>
      <c r="M45" s="111"/>
      <c r="N45" s="111"/>
      <c r="O45" s="103"/>
      <c r="P45" s="103"/>
      <c r="Q45" s="110"/>
      <c r="R45" s="110"/>
      <c r="S45" s="110"/>
      <c r="T45" s="103"/>
      <c r="U45" s="110"/>
      <c r="V45" s="87"/>
      <c r="W45" s="87"/>
      <c r="X45" s="84"/>
      <c r="Y45" s="84"/>
      <c r="Z45" s="84"/>
      <c r="AA45" s="84"/>
      <c r="AB45" s="92"/>
      <c r="AC45" s="92"/>
      <c r="AD45" s="92"/>
      <c r="AE45" s="84"/>
      <c r="AF45" s="84"/>
      <c r="AG45" s="84"/>
      <c r="AH45" s="84"/>
      <c r="AI45" s="84"/>
      <c r="AJ45" s="84"/>
      <c r="AK45" s="84"/>
      <c r="AL45" s="398">
        <v>10</v>
      </c>
      <c r="AM45" s="13"/>
      <c r="AN45" s="116"/>
      <c r="AO45" s="116"/>
      <c r="AP45" s="116">
        <f>COUNTIFS(Jadwal!$D$7:$D$503,AM45,Jadwal!$E$7:$E$503,"T",Jadwal!$K$7:$K$503,$AP$34)+COUNTIFS(Jadwal!$N$7:$N$503,AM45,Jadwal!$O$7:$O$503,"T",Jadwal!$U$7:$U$503,$AP$34)+COUNTIFS(Jadwal!$X$7:$X$503,AM45,Jadwal!$Y$7:$Y$503,"T",Jadwal!$AE$7:$AE$503,$AP$34)+COUNTIFS(Jadwal!$AH$7:$AH$503,AM45,Jadwal!$AI$7:$AI$503,"T",Jadwal!$AO$7:$AO$503,$AP$34)+COUNTIFS(Jadwal!$AR$7:$AR$503,AM45,Jadwal!$AS$7:$AS$503,"T",Jadwal!$AY$7:$AY$503,$AP$34)</f>
        <v>0</v>
      </c>
      <c r="AQ45" s="116">
        <f>COUNTIFS(Jadwal!$D$7:$D$503,AM45,Jadwal!$E$7:$E$503,"P",Jadwal!$K$7:$K$503,$AP$34)+COUNTIFS(Jadwal!$N$7:$N$503,AM45,Jadwal!$O$7:$O$503,"P",Jadwal!$U$7:$U$503,$AP$34)+COUNTIFS(Jadwal!$X$7:$X$503,AM45,Jadwal!$Y$7:$Y$503,"P",Jadwal!$AE$7:$AE$503,$AP$34)+COUNTIFS(Jadwal!$AH$7:$AH$503,AM45,Jadwal!$AI$7:$AI$503,"P",Jadwal!$AO$7:$AO$503,$AP$34)+COUNTIFS(Jadwal!$AR$7:$AR$503,AM45,Jadwal!$AS$7:$AS$503,"P",Jadwal!$AY$7:$AY$503,$AP$34)</f>
        <v>0</v>
      </c>
      <c r="AR45" s="116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116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116">
        <f>COUNTIFS(Jadwal!$D$7:$D$60,AM45,Jadwal!$E$7:$E$60,"T",Jadwal!$K$7:$K$60,$AT$34)+COUNTIFS(Jadwal!$N$7:$N$60,AM45,Jadwal!$O$7:$O$60,"T",Jadwal!$U$7:$U$60,$AT$34)+COUNTIFS(Jadwal!$X$7:$X$60,AM45,Jadwal!$Y$7:$Y$60,"T",Jadwal!$AE$7:$AE$60,$AT$34)+COUNTIFS(Jadwal!$AH$7:$AH$60,AM45,Jadwal!$AI$7:$AI$60,"T",Jadwal!$AO$7:$AO$60,$AT$34)+COUNTIFS(Jadwal!$AR$7:$AR$60,AM45,Jadwal!$AS$7:$AS$60,"T",Jadwal!$AY$7:$AY$60,$AT$34)</f>
        <v>0</v>
      </c>
      <c r="AU45" s="116">
        <f>COUNTIFS(Jadwal!$D$7:$D$60,AM45,Jadwal!$E$7:$E$60,"P",Jadwal!$K$7:$K$60,$AT$34)+COUNTIFS(Jadwal!$N$7:$N$60,AM45,Jadwal!$O$7:$O$60,"P",Jadwal!$U$7:$U$60,$AT$34)+COUNTIFS(Jadwal!$X$7:$X$60,AM45,Jadwal!$Y$7:$Y$60,"P",Jadwal!$AE$7:$AE$60,$AT$34)+COUNTIFS(Jadwal!$AH$7:$AH$60,AM45,Jadwal!$AI$7:$AI$60,"P",Jadwal!$AO$7:$AO$60,$AT$34)+COUNTIFS(Jadwal!$AR$7:$AR$60,AM45,Jadwal!$AS$7:$AS$60,"P",Jadwal!$AY$7:$AY$60,$AT$34)</f>
        <v>0</v>
      </c>
      <c r="AV45" s="84"/>
      <c r="AW45" s="84"/>
      <c r="AX45" s="84"/>
      <c r="AY45" s="84"/>
      <c r="AZ45" s="84"/>
      <c r="BA45" s="84"/>
      <c r="BB45" s="84"/>
      <c r="BC45" s="84"/>
      <c r="BD45" s="84"/>
      <c r="BE45" s="84"/>
    </row>
    <row r="46" spans="1:57" ht="12.75" customHeight="1">
      <c r="A46" s="84"/>
      <c r="B46" s="84"/>
      <c r="C46" s="84"/>
      <c r="D46" s="85"/>
      <c r="E46" s="84"/>
      <c r="F46" s="84"/>
      <c r="G46" s="86"/>
      <c r="H46" s="86"/>
      <c r="I46" s="84"/>
      <c r="J46" s="86"/>
      <c r="K46" s="84"/>
      <c r="L46" s="86"/>
      <c r="M46" s="86"/>
      <c r="N46" s="86"/>
      <c r="O46" s="84"/>
      <c r="P46" s="84"/>
      <c r="Q46" s="87"/>
      <c r="R46" s="90"/>
      <c r="S46" s="90"/>
      <c r="T46" s="84"/>
      <c r="U46" s="87"/>
      <c r="V46" s="87"/>
      <c r="W46" s="87"/>
      <c r="X46" s="84"/>
      <c r="Y46" s="84"/>
      <c r="Z46" s="84"/>
      <c r="AA46" s="84"/>
      <c r="AB46" s="92"/>
      <c r="AC46" s="92"/>
      <c r="AD46" s="92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</row>
    <row r="47" spans="1:57" ht="12.75" customHeight="1">
      <c r="A47" s="84"/>
      <c r="B47" s="84"/>
      <c r="C47" s="84"/>
      <c r="D47" s="85"/>
      <c r="E47" s="84"/>
      <c r="F47" s="84"/>
      <c r="G47" s="86"/>
      <c r="H47" s="86"/>
      <c r="I47" s="84"/>
      <c r="J47" s="86"/>
      <c r="K47" s="84"/>
      <c r="L47" s="86"/>
      <c r="M47" s="86"/>
      <c r="N47" s="86"/>
      <c r="O47" s="84"/>
      <c r="P47" s="84"/>
      <c r="Q47" s="87"/>
      <c r="R47" s="90"/>
      <c r="S47" s="90"/>
      <c r="T47" s="84"/>
      <c r="U47" s="87"/>
      <c r="V47" s="87"/>
      <c r="W47" s="87"/>
      <c r="X47" s="84"/>
      <c r="Y47" s="84"/>
      <c r="Z47" s="84"/>
      <c r="AA47" s="84"/>
      <c r="AB47" s="92"/>
      <c r="AC47" s="92"/>
      <c r="AD47" s="92"/>
      <c r="AE47" s="84"/>
      <c r="AF47" s="84"/>
      <c r="AG47" s="84"/>
      <c r="AH47" s="84"/>
      <c r="AI47" s="84"/>
      <c r="AJ47" s="84"/>
      <c r="AK47" s="84"/>
      <c r="AL47" s="162" t="s">
        <v>315</v>
      </c>
      <c r="AM47" s="163"/>
      <c r="AN47" s="93"/>
      <c r="AO47" s="93"/>
      <c r="AP47" s="93"/>
      <c r="AQ47" s="93"/>
      <c r="AR47" s="93"/>
      <c r="AS47" s="93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</row>
    <row r="48" spans="1:57" ht="12.75" customHeight="1">
      <c r="A48" s="88" t="s">
        <v>440</v>
      </c>
      <c r="B48" s="84"/>
      <c r="C48" s="84"/>
      <c r="D48" s="85"/>
      <c r="E48" s="84"/>
      <c r="F48" s="84"/>
      <c r="G48" s="86"/>
      <c r="H48" s="86"/>
      <c r="I48" s="84"/>
      <c r="J48" s="86"/>
      <c r="K48" s="84"/>
      <c r="L48" s="86"/>
      <c r="M48" s="86"/>
      <c r="N48" s="86"/>
      <c r="O48" s="84"/>
      <c r="P48" s="84"/>
      <c r="Q48" s="87"/>
      <c r="R48" s="90"/>
      <c r="S48" s="90"/>
      <c r="T48" s="84"/>
      <c r="U48" s="87"/>
      <c r="V48" s="87"/>
      <c r="W48" s="87"/>
      <c r="X48" s="84"/>
      <c r="Y48" s="84"/>
      <c r="Z48" s="84"/>
      <c r="AA48" s="84"/>
      <c r="AB48" s="92"/>
      <c r="AC48" s="92"/>
      <c r="AD48" s="92"/>
      <c r="AE48" s="84"/>
      <c r="AF48" s="84"/>
      <c r="AG48" s="84"/>
      <c r="AH48" s="84"/>
      <c r="AI48" s="84"/>
      <c r="AJ48" s="84"/>
      <c r="AK48" s="84"/>
      <c r="AL48" s="701" t="s">
        <v>168</v>
      </c>
      <c r="AM48" s="701" t="s">
        <v>18</v>
      </c>
      <c r="AN48" s="701" t="s">
        <v>172</v>
      </c>
      <c r="AO48" s="701" t="s">
        <v>201</v>
      </c>
      <c r="AP48" s="393" t="s">
        <v>336</v>
      </c>
      <c r="AQ48" s="102"/>
      <c r="AR48" s="225"/>
      <c r="AS48" s="166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</row>
    <row r="49" spans="1:57" ht="51" customHeight="1">
      <c r="A49" s="94" t="s">
        <v>168</v>
      </c>
      <c r="B49" s="149" t="s">
        <v>17</v>
      </c>
      <c r="C49" s="10" t="s">
        <v>169</v>
      </c>
      <c r="D49" s="164" t="s">
        <v>170</v>
      </c>
      <c r="E49" s="164" t="s">
        <v>171</v>
      </c>
      <c r="F49" s="10" t="s">
        <v>172</v>
      </c>
      <c r="G49" s="95" t="s">
        <v>173</v>
      </c>
      <c r="H49" s="95" t="s">
        <v>174</v>
      </c>
      <c r="I49" s="95" t="s">
        <v>175</v>
      </c>
      <c r="J49" s="10" t="s">
        <v>19</v>
      </c>
      <c r="K49" s="10" t="s">
        <v>20</v>
      </c>
      <c r="L49" s="10" t="s">
        <v>21</v>
      </c>
      <c r="M49" s="10" t="s">
        <v>176</v>
      </c>
      <c r="N49" s="94" t="s">
        <v>177</v>
      </c>
      <c r="O49" s="94" t="s">
        <v>178</v>
      </c>
      <c r="P49" s="94" t="s">
        <v>179</v>
      </c>
      <c r="Q49" s="94" t="s">
        <v>180</v>
      </c>
      <c r="R49" s="95" t="s">
        <v>181</v>
      </c>
      <c r="S49" s="95" t="s">
        <v>381</v>
      </c>
      <c r="T49" s="94" t="s">
        <v>0</v>
      </c>
      <c r="U49" s="94" t="s">
        <v>3</v>
      </c>
      <c r="V49" s="87"/>
      <c r="W49" s="87"/>
      <c r="X49" s="84"/>
      <c r="Y49" s="84"/>
      <c r="Z49" s="84"/>
      <c r="AA49" s="84"/>
      <c r="AB49" s="92"/>
      <c r="AC49" s="92"/>
      <c r="AD49" s="92"/>
      <c r="AE49" s="84"/>
      <c r="AF49" s="84"/>
      <c r="AG49" s="84"/>
      <c r="AH49" s="84"/>
      <c r="AI49" s="84"/>
      <c r="AJ49" s="84"/>
      <c r="AK49" s="84"/>
      <c r="AL49" s="702"/>
      <c r="AM49" s="702"/>
      <c r="AN49" s="702"/>
      <c r="AO49" s="702"/>
      <c r="AP49" s="116" t="s">
        <v>202</v>
      </c>
      <c r="AQ49" s="116" t="s">
        <v>203</v>
      </c>
      <c r="AR49" s="116" t="s">
        <v>202</v>
      </c>
      <c r="AS49" s="116" t="s">
        <v>203</v>
      </c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</row>
    <row r="50" spans="1:57" ht="12.75" customHeight="1">
      <c r="A50" s="103">
        <v>1</v>
      </c>
      <c r="B50" s="446"/>
      <c r="C50" s="447" t="s">
        <v>444</v>
      </c>
      <c r="D50" s="106" t="s">
        <v>18</v>
      </c>
      <c r="E50" s="94"/>
      <c r="F50" s="107"/>
      <c r="G50" s="108"/>
      <c r="H50" s="229"/>
      <c r="I50" s="103"/>
      <c r="J50" s="110"/>
      <c r="K50" s="110"/>
      <c r="L50" s="110"/>
      <c r="M50" s="110"/>
      <c r="N50" s="113"/>
      <c r="O50" s="113"/>
      <c r="P50" s="110"/>
      <c r="Q50" s="110"/>
      <c r="R50" s="110"/>
      <c r="S50" s="110"/>
      <c r="T50" s="110"/>
      <c r="U50" s="110"/>
      <c r="V50" s="87"/>
      <c r="W50" s="87"/>
      <c r="X50" s="84"/>
      <c r="Y50" s="84"/>
      <c r="Z50" s="84"/>
      <c r="AA50" s="84"/>
      <c r="AB50" s="92"/>
      <c r="AC50" s="92"/>
      <c r="AD50" s="92"/>
      <c r="AE50" s="84"/>
      <c r="AF50" s="84"/>
      <c r="AG50" s="84"/>
      <c r="AH50" s="84"/>
      <c r="AI50" s="84"/>
      <c r="AJ50" s="251"/>
      <c r="AK50" s="84"/>
      <c r="AL50" s="116">
        <v>1</v>
      </c>
      <c r="AM50" s="448" t="s">
        <v>18</v>
      </c>
      <c r="AN50" s="399">
        <v>2</v>
      </c>
      <c r="AO50" s="358" t="s">
        <v>206</v>
      </c>
      <c r="AP50" s="116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1</v>
      </c>
      <c r="AQ50" s="116">
        <f>COUNTIFS(Jadwal!$D$7:$D$503,AM50,Jadwal!$E$7:$E$503,"P",Jadwal!$K$7:$K$503,$AP$48)+COUNTIFS(Jadwal!$N$7:$N$503,AM50,Jadwal!$O$7:$O$503,"P",Jadwal!$U$7:$U$503,$AP$48)+COUNTIFS(Jadwal!$X$7:$X$503,AM50,Jadwal!$Y$7:$Y$503,"P",Jadwal!$AE$7:$AE$503,$AP$48)+COUNTIFS(Jadwal!$AH$7:$AH$503,AM50,Jadwal!$AI$7:$AI$503,"P",Jadwal!$AO$7:$AO$503,$AP$48)+COUNTIFS(Jadwal!$AR$7:$AR$503,AM50,Jadwal!$AS$7:$AS$503,"P",Jadwal!$AY$7:$AY$503,$AP$48)</f>
        <v>2</v>
      </c>
      <c r="AR50" s="116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0</v>
      </c>
      <c r="AS50" s="116">
        <f>COUNTIFS(Jadwal!$D$7:$D$503,AM50,Jadwal!$E$7:$E$503,"P",Jadwal!$K$7:$K$503,$AR$48)+COUNTIFS(Jadwal!$N$7:$N$503,AM50,Jadwal!$O$7:$O$503,"P",Jadwal!$U$7:$U$503,$AR$48)+COUNTIFS(Jadwal!$X$7:$X$503,AM50,Jadwal!$Y$7:$Y$503,"P",Jadwal!$AE$7:$AE$503,$AR$48)+COUNTIFS(Jadwal!$AH$7:$AH$503,AM50,Jadwal!$AI$7:$AI$503,"P",Jadwal!$AO$7:$AO$503,$AR$48)+COUNTIFS(Jadwal!$AR$7:$AR$503,AM50,Jadwal!$AS$7:$AS$503,"P",Jadwal!$AY$7:$AY$503,$AR$48)</f>
        <v>0</v>
      </c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</row>
    <row r="51" spans="1:57" ht="14.25" customHeight="1">
      <c r="A51" s="103">
        <v>2</v>
      </c>
      <c r="B51" s="449">
        <v>1144101</v>
      </c>
      <c r="C51" s="447" t="s">
        <v>447</v>
      </c>
      <c r="D51" s="106" t="s">
        <v>338</v>
      </c>
      <c r="E51" s="94"/>
      <c r="F51" s="107"/>
      <c r="G51" s="108"/>
      <c r="H51" s="229"/>
      <c r="I51" s="103"/>
      <c r="J51" s="110"/>
      <c r="K51" s="110"/>
      <c r="L51" s="110"/>
      <c r="M51" s="110"/>
      <c r="N51" s="113"/>
      <c r="O51" s="113"/>
      <c r="P51" s="110"/>
      <c r="Q51" s="110"/>
      <c r="R51" s="110"/>
      <c r="S51" s="110"/>
      <c r="T51" s="308" t="s">
        <v>373</v>
      </c>
      <c r="U51" s="110"/>
      <c r="V51" s="87"/>
      <c r="W51" s="87"/>
      <c r="X51" s="84"/>
      <c r="Y51" s="84"/>
      <c r="Z51" s="84"/>
      <c r="AA51" s="84"/>
      <c r="AB51" s="92"/>
      <c r="AC51" s="92"/>
      <c r="AD51" s="92"/>
      <c r="AE51" s="84"/>
      <c r="AF51" s="84"/>
      <c r="AG51" s="84"/>
      <c r="AH51" s="84"/>
      <c r="AI51" s="84"/>
      <c r="AJ51" s="449">
        <v>1144101</v>
      </c>
      <c r="AK51" s="84"/>
      <c r="AL51" s="116">
        <v>2</v>
      </c>
      <c r="AM51" s="377" t="s">
        <v>338</v>
      </c>
      <c r="AN51" s="399">
        <v>3</v>
      </c>
      <c r="AO51" s="358" t="s">
        <v>391</v>
      </c>
      <c r="AP51" s="116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1</v>
      </c>
      <c r="AQ51" s="116">
        <f>COUNTIFS(Jadwal!$D$7:$D$503,AM51,Jadwal!$E$7:$E$503,"P",Jadwal!$K$7:$K$503,$AP$48)+COUNTIFS(Jadwal!$N$7:$N$503,AM51,Jadwal!$O$7:$O$503,"P",Jadwal!$U$7:$U$503,$AP$48)+COUNTIFS(Jadwal!$X$7:$X$503,AM51,Jadwal!$Y$7:$Y$503,"P",Jadwal!$AE$7:$AE$503,$AP$48)+COUNTIFS(Jadwal!$AH$7:$AH$503,AM51,Jadwal!$AI$7:$AI$503,"P",Jadwal!$AO$7:$AO$503,$AP$48)+COUNTIFS(Jadwal!$AR$7:$AR$503,AM51,Jadwal!$AS$7:$AS$503,"P",Jadwal!$AY$7:$AY$503,$AP$48)</f>
        <v>4</v>
      </c>
      <c r="AR51" s="116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0</v>
      </c>
      <c r="AS51" s="116">
        <f>COUNTIFS(Jadwal!$D$7:$D$503,AM51,Jadwal!$E$7:$E$503,"P",Jadwal!$K$7:$K$503,$AR$48)+COUNTIFS(Jadwal!$N$7:$N$503,AM51,Jadwal!$O$7:$O$503,"P",Jadwal!$U$7:$U$503,$AR$48)+COUNTIFS(Jadwal!$X$7:$X$503,AM51,Jadwal!$Y$7:$Y$503,"P",Jadwal!$AE$7:$AE$503,$AR$48)+COUNTIFS(Jadwal!$AH$7:$AH$503,AM51,Jadwal!$AI$7:$AI$503,"P",Jadwal!$AO$7:$AO$503,$AR$48)+COUNTIFS(Jadwal!$AR$7:$AR$503,AM51,Jadwal!$AS$7:$AS$503,"P",Jadwal!$AY$7:$AY$503,$AR$48)</f>
        <v>0</v>
      </c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</row>
    <row r="52" spans="1:57" ht="15.75" customHeight="1">
      <c r="A52" s="103">
        <v>3</v>
      </c>
      <c r="B52" s="449">
        <v>1144102</v>
      </c>
      <c r="C52" s="447" t="s">
        <v>450</v>
      </c>
      <c r="D52" s="106" t="s">
        <v>451</v>
      </c>
      <c r="E52" s="94"/>
      <c r="F52" s="107"/>
      <c r="G52" s="108"/>
      <c r="H52" s="229"/>
      <c r="I52" s="103"/>
      <c r="J52" s="125" t="s">
        <v>240</v>
      </c>
      <c r="K52" s="125" t="s">
        <v>109</v>
      </c>
      <c r="L52" s="110"/>
      <c r="M52" s="110"/>
      <c r="N52" s="113"/>
      <c r="O52" s="113"/>
      <c r="P52" s="110"/>
      <c r="Q52" s="110"/>
      <c r="R52" s="110"/>
      <c r="S52" s="110"/>
      <c r="T52" s="451"/>
      <c r="U52" s="110"/>
      <c r="V52" s="87"/>
      <c r="W52" s="87"/>
      <c r="X52" s="84"/>
      <c r="Y52" s="84"/>
      <c r="Z52" s="84"/>
      <c r="AA52" s="84"/>
      <c r="AB52" s="92"/>
      <c r="AC52" s="92"/>
      <c r="AD52" s="92"/>
      <c r="AE52" s="84"/>
      <c r="AF52" s="84"/>
      <c r="AG52" s="84"/>
      <c r="AH52" s="84"/>
      <c r="AI52" s="84"/>
      <c r="AJ52" s="449">
        <v>1144102</v>
      </c>
      <c r="AK52" s="84"/>
      <c r="AL52" s="116">
        <v>3</v>
      </c>
      <c r="AM52" s="377" t="s">
        <v>451</v>
      </c>
      <c r="AN52" s="399">
        <v>3</v>
      </c>
      <c r="AO52" s="358" t="s">
        <v>391</v>
      </c>
      <c r="AP52" s="116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1</v>
      </c>
      <c r="AQ52" s="116">
        <f>COUNTIFS(Jadwal!$D$7:$D$503,AM52,Jadwal!$E$7:$E$503,"P",Jadwal!$K$7:$K$503,$AP$48)+COUNTIFS(Jadwal!$N$7:$N$503,AM52,Jadwal!$O$7:$O$503,"P",Jadwal!$U$7:$U$503,$AP$48)+COUNTIFS(Jadwal!$X$7:$X$503,AM52,Jadwal!$Y$7:$Y$503,"P",Jadwal!$AE$7:$AE$503,$AP$48)+COUNTIFS(Jadwal!$AH$7:$AH$503,AM52,Jadwal!$AI$7:$AI$503,"P",Jadwal!$AO$7:$AO$503,$AP$48)+COUNTIFS(Jadwal!$AR$7:$AR$503,AM52,Jadwal!$AS$7:$AS$503,"P",Jadwal!$AY$7:$AY$503,$AP$48)</f>
        <v>4</v>
      </c>
      <c r="AR52" s="116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0</v>
      </c>
      <c r="AS52" s="116">
        <f>COUNTIFS(Jadwal!$D$7:$D$503,AM52,Jadwal!$E$7:$E$503,"P",Jadwal!$K$7:$K$503,$AR$48)+COUNTIFS(Jadwal!$N$7:$N$503,AM52,Jadwal!$O$7:$O$503,"P",Jadwal!$U$7:$U$503,$AR$48)+COUNTIFS(Jadwal!$X$7:$X$503,AM52,Jadwal!$Y$7:$Y$503,"P",Jadwal!$AE$7:$AE$503,$AR$48)+COUNTIFS(Jadwal!$AH$7:$AH$503,AM52,Jadwal!$AI$7:$AI$503,"P",Jadwal!$AO$7:$AO$503,$AR$48)+COUNTIFS(Jadwal!$AR$7:$AR$503,AM52,Jadwal!$AS$7:$AS$503,"P",Jadwal!$AY$7:$AY$503,$AR$48)</f>
        <v>0</v>
      </c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</row>
    <row r="53" spans="1:57" ht="15.75" customHeight="1">
      <c r="A53" s="103">
        <v>4</v>
      </c>
      <c r="B53" s="449">
        <v>1144103</v>
      </c>
      <c r="C53" s="447" t="s">
        <v>456</v>
      </c>
      <c r="D53" s="106" t="s">
        <v>335</v>
      </c>
      <c r="E53" s="94"/>
      <c r="F53" s="107"/>
      <c r="G53" s="108"/>
      <c r="H53" s="229"/>
      <c r="I53" s="103"/>
      <c r="J53" s="125" t="s">
        <v>240</v>
      </c>
      <c r="K53" s="110"/>
      <c r="L53" s="110"/>
      <c r="M53" s="110"/>
      <c r="N53" s="113"/>
      <c r="O53" s="113"/>
      <c r="P53" s="110"/>
      <c r="Q53" s="110"/>
      <c r="R53" s="110"/>
      <c r="S53" s="110"/>
      <c r="T53" s="308" t="s">
        <v>373</v>
      </c>
      <c r="U53" s="110"/>
      <c r="V53" s="87"/>
      <c r="W53" s="87"/>
      <c r="X53" s="84"/>
      <c r="Y53" s="84"/>
      <c r="Z53" s="84"/>
      <c r="AA53" s="84"/>
      <c r="AB53" s="92"/>
      <c r="AC53" s="92"/>
      <c r="AD53" s="92"/>
      <c r="AE53" s="84"/>
      <c r="AF53" s="84"/>
      <c r="AG53" s="84"/>
      <c r="AH53" s="84"/>
      <c r="AI53" s="84"/>
      <c r="AJ53" s="449">
        <v>1144103</v>
      </c>
      <c r="AK53" s="84"/>
      <c r="AL53" s="116">
        <v>4</v>
      </c>
      <c r="AM53" s="377" t="s">
        <v>335</v>
      </c>
      <c r="AN53" s="399">
        <v>2</v>
      </c>
      <c r="AO53" s="358" t="s">
        <v>206</v>
      </c>
      <c r="AP53" s="116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1</v>
      </c>
      <c r="AQ53" s="116">
        <f>COUNTIFS(Jadwal!$D$7:$D$503,AM53,Jadwal!$E$7:$E$503,"P",Jadwal!$K$7:$K$503,$AP$48)+COUNTIFS(Jadwal!$N$7:$N$503,AM53,Jadwal!$O$7:$O$503,"P",Jadwal!$U$7:$U$503,$AP$48)+COUNTIFS(Jadwal!$X$7:$X$503,AM53,Jadwal!$Y$7:$Y$503,"P",Jadwal!$AE$7:$AE$503,$AP$48)+COUNTIFS(Jadwal!$AH$7:$AH$503,AM53,Jadwal!$AI$7:$AI$503,"P",Jadwal!$AO$7:$AO$503,$AP$48)+COUNTIFS(Jadwal!$AR$7:$AR$503,AM53,Jadwal!$AS$7:$AS$503,"P",Jadwal!$AY$7:$AY$503,$AP$48)</f>
        <v>2</v>
      </c>
      <c r="AR53" s="116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0</v>
      </c>
      <c r="AS53" s="116">
        <f>COUNTIFS(Jadwal!$D$7:$D$503,AM53,Jadwal!$E$7:$E$503,"P",Jadwal!$K$7:$K$503,$AR$48)+COUNTIFS(Jadwal!$N$7:$N$503,AM53,Jadwal!$O$7:$O$503,"P",Jadwal!$U$7:$U$503,$AR$48)+COUNTIFS(Jadwal!$X$7:$X$503,AM53,Jadwal!$Y$7:$Y$503,"P",Jadwal!$AE$7:$AE$503,$AR$48)+COUNTIFS(Jadwal!$AH$7:$AH$503,AM53,Jadwal!$AI$7:$AI$503,"P",Jadwal!$AO$7:$AO$503,$AR$48)+COUNTIFS(Jadwal!$AR$7:$AR$503,AM53,Jadwal!$AS$7:$AS$503,"P",Jadwal!$AY$7:$AY$503,$AR$48)</f>
        <v>0</v>
      </c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</row>
    <row r="54" spans="1:57" ht="15.75" customHeight="1">
      <c r="A54" s="103">
        <v>8</v>
      </c>
      <c r="B54" s="449">
        <v>1144190</v>
      </c>
      <c r="C54" s="447" t="s">
        <v>304</v>
      </c>
      <c r="D54" s="106" t="s">
        <v>270</v>
      </c>
      <c r="E54" s="94"/>
      <c r="F54" s="107"/>
      <c r="G54" s="108"/>
      <c r="H54" s="229"/>
      <c r="I54" s="103"/>
      <c r="J54" s="130" t="s">
        <v>361</v>
      </c>
      <c r="K54" s="110"/>
      <c r="L54" s="111"/>
      <c r="M54" s="111"/>
      <c r="N54" s="111"/>
      <c r="O54" s="103"/>
      <c r="P54" s="103"/>
      <c r="Q54" s="110"/>
      <c r="R54" s="110"/>
      <c r="S54" s="110"/>
      <c r="T54" s="451"/>
      <c r="U54" s="110"/>
      <c r="V54" s="87"/>
      <c r="W54" s="87"/>
      <c r="X54" s="84"/>
      <c r="Y54" s="84"/>
      <c r="Z54" s="84"/>
      <c r="AA54" s="84"/>
      <c r="AB54" s="92"/>
      <c r="AC54" s="92"/>
      <c r="AD54" s="92"/>
      <c r="AE54" s="84"/>
      <c r="AF54" s="84"/>
      <c r="AG54" s="84"/>
      <c r="AH54" s="84"/>
      <c r="AI54" s="84"/>
      <c r="AJ54" s="449">
        <v>1144190</v>
      </c>
      <c r="AK54" s="84"/>
      <c r="AL54" s="116">
        <v>5</v>
      </c>
      <c r="AM54" s="377" t="s">
        <v>270</v>
      </c>
      <c r="AN54" s="399">
        <v>3</v>
      </c>
      <c r="AO54" s="358" t="s">
        <v>391</v>
      </c>
      <c r="AP54" s="116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1</v>
      </c>
      <c r="AQ54" s="116">
        <f>COUNTIFS(Jadwal!$D$7:$D$503,AM54,Jadwal!$E$7:$E$503,"P",Jadwal!$K$7:$K$503,$AP$48)+COUNTIFS(Jadwal!$N$7:$N$503,AM54,Jadwal!$O$7:$O$503,"P",Jadwal!$U$7:$U$503,$AP$48)+COUNTIFS(Jadwal!$X$7:$X$503,AM54,Jadwal!$Y$7:$Y$503,"P",Jadwal!$AE$7:$AE$503,$AP$48)+COUNTIFS(Jadwal!$AH$7:$AH$503,AM54,Jadwal!$AI$7:$AI$503,"P",Jadwal!$AO$7:$AO$503,$AP$48)+COUNTIFS(Jadwal!$AR$7:$AR$503,AM54,Jadwal!$AS$7:$AS$503,"P",Jadwal!$AY$7:$AY$503,$AP$48)</f>
        <v>4</v>
      </c>
      <c r="AR54" s="116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0</v>
      </c>
      <c r="AS54" s="116">
        <f>COUNTIFS(Jadwal!$D$7:$D$503,AM54,Jadwal!$E$7:$E$503,"P",Jadwal!$K$7:$K$503,$AR$48)+COUNTIFS(Jadwal!$N$7:$N$503,AM54,Jadwal!$O$7:$O$503,"P",Jadwal!$U$7:$U$503,$AR$48)+COUNTIFS(Jadwal!$X$7:$X$503,AM54,Jadwal!$Y$7:$Y$503,"P",Jadwal!$AE$7:$AE$503,$AR$48)+COUNTIFS(Jadwal!$AH$7:$AH$503,AM54,Jadwal!$AI$7:$AI$503,"P",Jadwal!$AO$7:$AO$503,$AR$48)+COUNTIFS(Jadwal!$AR$7:$AR$503,AM54,Jadwal!$AS$7:$AS$503,"P",Jadwal!$AY$7:$AY$503,$AR$48)</f>
        <v>0</v>
      </c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</row>
    <row r="55" spans="1:57" ht="15.75" customHeight="1">
      <c r="A55" s="103">
        <v>6</v>
      </c>
      <c r="B55" s="449" t="s">
        <v>460</v>
      </c>
      <c r="C55" s="447" t="s">
        <v>462</v>
      </c>
      <c r="D55" s="117" t="s">
        <v>289</v>
      </c>
      <c r="E55" s="94"/>
      <c r="F55" s="107"/>
      <c r="G55" s="108"/>
      <c r="H55" s="229"/>
      <c r="I55" s="103"/>
      <c r="J55" s="130" t="s">
        <v>109</v>
      </c>
      <c r="K55" s="453"/>
      <c r="L55" s="111"/>
      <c r="M55" s="170"/>
      <c r="N55" s="113"/>
      <c r="O55" s="113"/>
      <c r="P55" s="113"/>
      <c r="Q55" s="110"/>
      <c r="R55" s="110"/>
      <c r="S55" s="110"/>
      <c r="T55" s="455" t="s">
        <v>310</v>
      </c>
      <c r="U55" s="110"/>
      <c r="V55" s="87"/>
      <c r="W55" s="87"/>
      <c r="X55" s="84"/>
      <c r="Y55" s="84"/>
      <c r="Z55" s="84"/>
      <c r="AA55" s="84"/>
      <c r="AB55" s="92"/>
      <c r="AC55" s="92"/>
      <c r="AD55" s="92"/>
      <c r="AE55" s="84"/>
      <c r="AF55" s="84"/>
      <c r="AG55" s="84"/>
      <c r="AH55" s="84"/>
      <c r="AI55" s="84"/>
      <c r="AJ55" s="449" t="s">
        <v>460</v>
      </c>
      <c r="AK55" s="84"/>
      <c r="AL55" s="116">
        <v>6</v>
      </c>
      <c r="AM55" s="456" t="s">
        <v>289</v>
      </c>
      <c r="AN55" s="399">
        <v>3</v>
      </c>
      <c r="AO55" s="358" t="s">
        <v>391</v>
      </c>
      <c r="AP55" s="116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1</v>
      </c>
      <c r="AQ55" s="116">
        <f>COUNTIFS(Jadwal!$D$7:$D$503,AM55,Jadwal!$E$7:$E$503,"P",Jadwal!$K$7:$K$503,$AP$48)+COUNTIFS(Jadwal!$N$7:$N$503,AM55,Jadwal!$O$7:$O$503,"P",Jadwal!$U$7:$U$503,$AP$48)+COUNTIFS(Jadwal!$X$7:$X$503,AM55,Jadwal!$Y$7:$Y$503,"P",Jadwal!$AE$7:$AE$503,$AP$48)+COUNTIFS(Jadwal!$AH$7:$AH$503,AM55,Jadwal!$AI$7:$AI$503,"P",Jadwal!$AO$7:$AO$503,$AP$48)+COUNTIFS(Jadwal!$AR$7:$AR$503,AM55,Jadwal!$AS$7:$AS$503,"P",Jadwal!$AY$7:$AY$503,$AP$48)</f>
        <v>4</v>
      </c>
      <c r="AR55" s="116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0</v>
      </c>
      <c r="AS55" s="116">
        <f>COUNTIFS(Jadwal!$D$7:$D$503,AM55,Jadwal!$E$7:$E$503,"P",Jadwal!$K$7:$K$503,$AR$48)+COUNTIFS(Jadwal!$N$7:$N$503,AM55,Jadwal!$O$7:$O$503,"P",Jadwal!$U$7:$U$503,$AR$48)+COUNTIFS(Jadwal!$X$7:$X$503,AM55,Jadwal!$Y$7:$Y$503,"P",Jadwal!$AE$7:$AE$503,$AR$48)+COUNTIFS(Jadwal!$AH$7:$AH$503,AM55,Jadwal!$AI$7:$AI$503,"P",Jadwal!$AO$7:$AO$503,$AR$48)+COUNTIFS(Jadwal!$AR$7:$AR$503,AM55,Jadwal!$AS$7:$AS$503,"P",Jadwal!$AY$7:$AY$503,$AR$48)</f>
        <v>0</v>
      </c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</row>
    <row r="56" spans="1:57" ht="15.75" customHeight="1">
      <c r="A56" s="103">
        <v>5</v>
      </c>
      <c r="B56" s="449">
        <v>1144104</v>
      </c>
      <c r="C56" s="447" t="s">
        <v>464</v>
      </c>
      <c r="D56" s="106" t="s">
        <v>337</v>
      </c>
      <c r="E56" s="94">
        <v>2</v>
      </c>
      <c r="F56" s="107">
        <v>2</v>
      </c>
      <c r="G56" s="108">
        <v>2</v>
      </c>
      <c r="H56" s="229"/>
      <c r="I56" s="103" t="e">
        <f t="shared" ref="I56:I58" si="27">#REF!/30</f>
        <v>#REF!</v>
      </c>
      <c r="J56" s="130" t="s">
        <v>108</v>
      </c>
      <c r="K56" s="453"/>
      <c r="L56" s="111"/>
      <c r="M56" s="170"/>
      <c r="N56" s="113"/>
      <c r="O56" s="113"/>
      <c r="P56" s="110"/>
      <c r="Q56" s="110"/>
      <c r="R56" s="110"/>
      <c r="S56" s="110"/>
      <c r="T56" s="308" t="s">
        <v>310</v>
      </c>
      <c r="U56" s="110"/>
      <c r="V56" s="87"/>
      <c r="W56" s="87"/>
      <c r="X56" s="84"/>
      <c r="Y56" s="84"/>
      <c r="Z56" s="84"/>
      <c r="AA56" s="84"/>
      <c r="AB56" s="92"/>
      <c r="AC56" s="92"/>
      <c r="AD56" s="92"/>
      <c r="AE56" s="84"/>
      <c r="AF56" s="84"/>
      <c r="AG56" s="84"/>
      <c r="AH56" s="84"/>
      <c r="AI56" s="84"/>
      <c r="AJ56" s="457"/>
      <c r="AK56" s="84"/>
      <c r="AL56" s="116">
        <v>7</v>
      </c>
      <c r="AM56" s="377" t="s">
        <v>337</v>
      </c>
      <c r="AN56" s="399">
        <v>2</v>
      </c>
      <c r="AO56" s="358" t="s">
        <v>206</v>
      </c>
      <c r="AP56" s="116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1</v>
      </c>
      <c r="AQ56" s="116">
        <f>COUNTIFS(Jadwal!$D$7:$D$503,AM56,Jadwal!$E$7:$E$503,"P",Jadwal!$K$7:$K$503,$AP$48)+COUNTIFS(Jadwal!$N$7:$N$503,AM56,Jadwal!$O$7:$O$503,"P",Jadwal!$U$7:$U$503,$AP$48)+COUNTIFS(Jadwal!$X$7:$X$503,AM56,Jadwal!$Y$7:$Y$503,"P",Jadwal!$AE$7:$AE$503,$AP$48)+COUNTIFS(Jadwal!$AH$7:$AH$503,AM56,Jadwal!$AI$7:$AI$503,"P",Jadwal!$AO$7:$AO$503,$AP$48)+COUNTIFS(Jadwal!$AR$7:$AR$503,AM56,Jadwal!$AS$7:$AS$503,"P",Jadwal!$AY$7:$AY$503,$AP$48)</f>
        <v>2</v>
      </c>
      <c r="AR56" s="116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0</v>
      </c>
      <c r="AS56" s="116">
        <f>COUNTIFS(Jadwal!$D$7:$D$503,AM56,Jadwal!$E$7:$E$503,"P",Jadwal!$K$7:$K$503,$AR$48)+COUNTIFS(Jadwal!$N$7:$N$503,AM56,Jadwal!$O$7:$O$503,"P",Jadwal!$U$7:$U$503,$AR$48)+COUNTIFS(Jadwal!$X$7:$X$503,AM56,Jadwal!$Y$7:$Y$503,"P",Jadwal!$AE$7:$AE$503,$AR$48)+COUNTIFS(Jadwal!$AH$7:$AH$503,AM56,Jadwal!$AI$7:$AI$503,"P",Jadwal!$AO$7:$AO$503,$AR$48)+COUNTIFS(Jadwal!$AR$7:$AR$503,AM56,Jadwal!$AS$7:$AS$503,"P",Jadwal!$AY$7:$AY$503,$AR$48)</f>
        <v>0</v>
      </c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</row>
    <row r="57" spans="1:57" ht="15.75" customHeight="1">
      <c r="A57" s="103">
        <v>7</v>
      </c>
      <c r="B57" s="251"/>
      <c r="C57" s="251"/>
      <c r="D57" s="94"/>
      <c r="E57" s="94">
        <v>2</v>
      </c>
      <c r="F57" s="107">
        <v>2</v>
      </c>
      <c r="G57" s="108">
        <v>3</v>
      </c>
      <c r="H57" s="229"/>
      <c r="I57" s="103" t="e">
        <f t="shared" si="27"/>
        <v>#REF!</v>
      </c>
      <c r="J57" s="453"/>
      <c r="K57" s="110"/>
      <c r="L57" s="111"/>
      <c r="M57" s="170"/>
      <c r="N57" s="113"/>
      <c r="O57" s="110"/>
      <c r="P57" s="110"/>
      <c r="Q57" s="110"/>
      <c r="R57" s="110"/>
      <c r="S57" s="110"/>
      <c r="T57" s="110"/>
      <c r="U57" s="110"/>
      <c r="V57" s="87"/>
      <c r="W57" s="87"/>
      <c r="X57" s="84"/>
      <c r="Y57" s="84"/>
      <c r="Z57" s="84"/>
      <c r="AA57" s="84"/>
      <c r="AB57" s="92"/>
      <c r="AC57" s="92"/>
      <c r="AD57" s="92"/>
      <c r="AE57" s="84"/>
      <c r="AF57" s="84"/>
      <c r="AG57" s="84"/>
      <c r="AH57" s="84"/>
      <c r="AI57" s="84"/>
      <c r="AK57" s="84"/>
      <c r="AL57" s="116">
        <v>8</v>
      </c>
      <c r="AM57" s="94"/>
      <c r="AN57" s="116"/>
      <c r="AO57" s="116"/>
      <c r="AP57" s="116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0</v>
      </c>
      <c r="AQ57" s="116">
        <f>COUNTIFS(Jadwal!$D$7:$D$503,AM57,Jadwal!$E$7:$E$503,"P",Jadwal!$K$7:$K$503,$AP$48)+COUNTIFS(Jadwal!$N$7:$N$503,AM57,Jadwal!$O$7:$O$503,"P",Jadwal!$U$7:$U$503,$AP$48)+COUNTIFS(Jadwal!$X$7:$X$503,AM57,Jadwal!$Y$7:$Y$503,"P",Jadwal!$AE$7:$AE$503,$AP$48)+COUNTIFS(Jadwal!$AH$7:$AH$503,AM57,Jadwal!$AI$7:$AI$503,"P",Jadwal!$AO$7:$AO$503,$AP$48)+COUNTIFS(Jadwal!$AR$7:$AR$503,AM57,Jadwal!$AS$7:$AS$503,"P",Jadwal!$AY$7:$AY$503,$AP$48)</f>
        <v>0</v>
      </c>
      <c r="AR57" s="116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0</v>
      </c>
      <c r="AS57" s="116">
        <f>COUNTIFS(Jadwal!$D$7:$D$503,AM57,Jadwal!$E$7:$E$503,"P",Jadwal!$K$7:$K$503,$AR$48)+COUNTIFS(Jadwal!$N$7:$N$503,AM57,Jadwal!$O$7:$O$503,"P",Jadwal!$U$7:$U$503,$AR$48)+COUNTIFS(Jadwal!$X$7:$X$503,AM57,Jadwal!$Y$7:$Y$503,"P",Jadwal!$AE$7:$AE$503,$AR$48)+COUNTIFS(Jadwal!$AH$7:$AH$503,AM57,Jadwal!$AI$7:$AI$503,"P",Jadwal!$AO$7:$AO$503,$AR$48)+COUNTIFS(Jadwal!$AR$7:$AR$503,AM57,Jadwal!$AS$7:$AS$503,"P",Jadwal!$AY$7:$AY$503,$AR$48)</f>
        <v>0</v>
      </c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</row>
    <row r="58" spans="1:57" ht="12.75" customHeight="1">
      <c r="A58" s="103">
        <v>8</v>
      </c>
      <c r="B58" s="251"/>
      <c r="C58" s="251"/>
      <c r="D58" s="94"/>
      <c r="E58" s="94">
        <v>2</v>
      </c>
      <c r="F58" s="107">
        <v>2</v>
      </c>
      <c r="G58" s="108">
        <v>3</v>
      </c>
      <c r="H58" s="229"/>
      <c r="I58" s="103" t="e">
        <f t="shared" si="27"/>
        <v>#REF!</v>
      </c>
      <c r="J58" s="110"/>
      <c r="K58" s="110"/>
      <c r="L58" s="111"/>
      <c r="M58" s="111"/>
      <c r="N58" s="111"/>
      <c r="O58" s="103"/>
      <c r="P58" s="103"/>
      <c r="Q58" s="110"/>
      <c r="R58" s="110"/>
      <c r="S58" s="110"/>
      <c r="T58" s="103"/>
      <c r="U58" s="110"/>
      <c r="V58" s="87"/>
      <c r="W58" s="87"/>
      <c r="X58" s="84"/>
      <c r="Y58" s="84"/>
      <c r="Z58" s="84"/>
      <c r="AA58" s="84"/>
      <c r="AB58" s="92"/>
      <c r="AC58" s="92"/>
      <c r="AD58" s="92"/>
      <c r="AE58" s="84"/>
      <c r="AF58" s="84"/>
      <c r="AG58" s="84"/>
      <c r="AH58" s="84"/>
      <c r="AI58" s="84"/>
      <c r="AJ58" s="457"/>
      <c r="AK58" s="84"/>
      <c r="AL58" s="116">
        <v>9</v>
      </c>
      <c r="AM58" s="10"/>
      <c r="AN58" s="116"/>
      <c r="AO58" s="116"/>
      <c r="AP58" s="116">
        <f>COUNTIFS(Jadwal!$D$7:$D$503,AM58,Jadwal!$E$7:$E$503,"T",Jadwal!$K$7:$K$503,$AP$48)+COUNTIFS(Jadwal!$N$7:$N$503,AM58,Jadwal!$O$7:$O$503,"T",Jadwal!$U$7:$U$503,$AP$48)+COUNTIFS(Jadwal!$X$7:$X$503,AM58,Jadwal!$Y$7:$Y$503,"T",Jadwal!$AE$7:$AE$503,$AP$48)+COUNTIFS(Jadwal!$AH$7:$AH$503,AM58,Jadwal!$AI$7:$AI$503,"T",Jadwal!$AO$7:$AO$503,$AP$48)+COUNTIFS(Jadwal!$AR$7:$AR$503,AM58,Jadwal!$AS$7:$AS$503,"T",Jadwal!$AY$7:$AY$503,$AP$48)</f>
        <v>0</v>
      </c>
      <c r="AQ58" s="116">
        <f>COUNTIFS(Jadwal!$D$7:$D$503,AM58,Jadwal!$E$7:$E$503,"P",Jadwal!$K$7:$K$503,$AP$48)+COUNTIFS(Jadwal!$N$7:$N$503,AM58,Jadwal!$O$7:$O$503,"P",Jadwal!$U$7:$U$503,$AP$48)+COUNTIFS(Jadwal!$X$7:$X$503,AM58,Jadwal!$Y$7:$Y$503,"P",Jadwal!$AE$7:$AE$503,$AP$48)+COUNTIFS(Jadwal!$AH$7:$AH$503,AM58,Jadwal!$AI$7:$AI$503,"P",Jadwal!$AO$7:$AO$503,$AP$48)+COUNTIFS(Jadwal!$AR$7:$AR$503,AM58,Jadwal!$AS$7:$AS$503,"P",Jadwal!$AY$7:$AY$503,$AP$48)</f>
        <v>0</v>
      </c>
      <c r="AR58" s="116">
        <f>COUNTIFS(Jadwal!$D$7:$D$503,AM58,Jadwal!$E$7:$E$503,"T",Jadwal!$K$7:$K$503,$AR$48)+COUNTIFS(Jadwal!$N$7:$N$503,AM58,Jadwal!$O$7:$O$503,"T",Jadwal!$U$7:$U$503,$AR$48)+COUNTIFS(Jadwal!$X$7:$X$503,AM58,Jadwal!$Y$7:$Y$503,"T",Jadwal!$AE$7:$AE$503,$AR$48)+COUNTIFS(Jadwal!$AH$7:$AH$503,AM58,Jadwal!$AI$7:$AI$503,"T",Jadwal!$AO$7:$AO$503,$AR$48)+COUNTIFS(Jadwal!$AR$7:$AR$503,AM58,Jadwal!$AS$7:$AS$503,"T",Jadwal!$AY$7:$AY$503,$AR$48)</f>
        <v>0</v>
      </c>
      <c r="AS58" s="116">
        <f>COUNTIFS(Jadwal!$D$7:$D$503,AM58,Jadwal!$E$7:$E$503,"P",Jadwal!$K$7:$K$503,$AR$48)+COUNTIFS(Jadwal!$N$7:$N$503,AM58,Jadwal!$O$7:$O$503,"P",Jadwal!$U$7:$U$503,$AR$48)+COUNTIFS(Jadwal!$X$7:$X$503,AM58,Jadwal!$Y$7:$Y$503,"P",Jadwal!$AE$7:$AE$503,$AR$48)+COUNTIFS(Jadwal!$AH$7:$AH$503,AM58,Jadwal!$AI$7:$AI$503,"P",Jadwal!$AO$7:$AO$503,$AR$48)+COUNTIFS(Jadwal!$AR$7:$AR$503,AM58,Jadwal!$AS$7:$AS$503,"P",Jadwal!$AY$7:$AY$503,$AR$48)</f>
        <v>0</v>
      </c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</row>
    <row r="59" spans="1:57" ht="12.75" customHeight="1">
      <c r="A59" s="103">
        <v>9</v>
      </c>
      <c r="B59" s="103"/>
      <c r="C59" s="103"/>
      <c r="D59" s="94"/>
      <c r="E59" s="103"/>
      <c r="F59" s="103"/>
      <c r="G59" s="111"/>
      <c r="H59" s="111"/>
      <c r="I59" s="103"/>
      <c r="J59" s="111"/>
      <c r="K59" s="103"/>
      <c r="L59" s="111"/>
      <c r="M59" s="111"/>
      <c r="N59" s="111"/>
      <c r="O59" s="103"/>
      <c r="P59" s="103"/>
      <c r="Q59" s="110"/>
      <c r="R59" s="110"/>
      <c r="S59" s="110"/>
      <c r="T59" s="103"/>
      <c r="U59" s="110"/>
      <c r="V59" s="87"/>
      <c r="W59" s="87"/>
      <c r="X59" s="84"/>
      <c r="Y59" s="84"/>
      <c r="Z59" s="84"/>
      <c r="AA59" s="84"/>
      <c r="AB59" s="92"/>
      <c r="AC59" s="92"/>
      <c r="AD59" s="92"/>
      <c r="AE59" s="84"/>
      <c r="AF59" s="84"/>
      <c r="AG59" s="84"/>
      <c r="AH59" s="84"/>
      <c r="AI59" s="84"/>
      <c r="AJ59" s="84"/>
      <c r="AK59" s="84"/>
      <c r="AL59" s="116">
        <v>10</v>
      </c>
      <c r="AM59" s="13"/>
      <c r="AN59" s="116"/>
      <c r="AO59" s="116"/>
      <c r="AP59" s="116">
        <f>COUNTIFS(Jadwal!$D$7:$D$503,AM59,Jadwal!$E$7:$E$503,"T",Jadwal!$K$7:$K$503,$AP$48)+COUNTIFS(Jadwal!$N$7:$N$503,AM59,Jadwal!$O$7:$O$503,"T",Jadwal!$U$7:$U$503,$AP$48)+COUNTIFS(Jadwal!$X$7:$X$503,AM59,Jadwal!$Y$7:$Y$503,"T",Jadwal!$AE$7:$AE$503,$AP$48)+COUNTIFS(Jadwal!$AH$7:$AH$503,AM59,Jadwal!$AI$7:$AI$503,"T",Jadwal!$AO$7:$AO$503,$AP$48)+COUNTIFS(Jadwal!$AR$7:$AR$503,AM59,Jadwal!$AS$7:$AS$503,"T",Jadwal!$AY$7:$AY$503,$AP$48)</f>
        <v>0</v>
      </c>
      <c r="AQ59" s="116">
        <f>COUNTIFS(Jadwal!$D$7:$D$503,AM59,Jadwal!$E$7:$E$503,"P",Jadwal!$K$7:$K$503,$AP$48)+COUNTIFS(Jadwal!$N$7:$N$503,AM59,Jadwal!$O$7:$O$503,"P",Jadwal!$U$7:$U$503,$AP$48)+COUNTIFS(Jadwal!$X$7:$X$503,AM59,Jadwal!$Y$7:$Y$503,"P",Jadwal!$AE$7:$AE$503,$AP$48)+COUNTIFS(Jadwal!$AH$7:$AH$503,AM59,Jadwal!$AI$7:$AI$503,"P",Jadwal!$AO$7:$AO$503,$AP$48)+COUNTIFS(Jadwal!$AR$7:$AR$503,AM59,Jadwal!$AS$7:$AS$503,"P",Jadwal!$AY$7:$AY$503,$AP$48)</f>
        <v>0</v>
      </c>
      <c r="AR59" s="116">
        <f>COUNTIFS(Jadwal!$D$7:$D$503,AM59,Jadwal!$E$7:$E$503,"T",Jadwal!$K$7:$K$503,$AR$48)+COUNTIFS(Jadwal!$N$7:$N$503,AM59,Jadwal!$O$7:$O$503,"T",Jadwal!$U$7:$U$503,$AR$48)+COUNTIFS(Jadwal!$X$7:$X$503,AM59,Jadwal!$Y$7:$Y$503,"T",Jadwal!$AE$7:$AE$503,$AR$48)+COUNTIFS(Jadwal!$AH$7:$AH$503,AM59,Jadwal!$AI$7:$AI$503,"T",Jadwal!$AO$7:$AO$503,$AR$48)+COUNTIFS(Jadwal!$AR$7:$AR$503,AM59,Jadwal!$AS$7:$AS$503,"T",Jadwal!$AY$7:$AY$503,$AR$48)</f>
        <v>0</v>
      </c>
      <c r="AS59" s="116">
        <f>COUNTIFS(Jadwal!$D$7:$D$503,AM59,Jadwal!$E$7:$E$503,"P",Jadwal!$K$7:$K$503,$AR$48)+COUNTIFS(Jadwal!$N$7:$N$503,AM59,Jadwal!$O$7:$O$503,"P",Jadwal!$U$7:$U$503,$AR$48)+COUNTIFS(Jadwal!$X$7:$X$503,AM59,Jadwal!$Y$7:$Y$503,"P",Jadwal!$AE$7:$AE$503,$AR$48)+COUNTIFS(Jadwal!$AH$7:$AH$503,AM59,Jadwal!$AI$7:$AI$503,"P",Jadwal!$AO$7:$AO$503,$AR$48)+COUNTIFS(Jadwal!$AR$7:$AR$503,AM59,Jadwal!$AS$7:$AS$503,"P",Jadwal!$AY$7:$AY$503,$AR$48)</f>
        <v>0</v>
      </c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</row>
    <row r="60" spans="1:57" ht="12.75" customHeight="1">
      <c r="A60" s="84"/>
      <c r="B60" s="84"/>
      <c r="C60" s="84"/>
      <c r="D60" s="85"/>
      <c r="E60" s="84"/>
      <c r="F60" s="84"/>
      <c r="G60" s="86"/>
      <c r="H60" s="86"/>
      <c r="I60" s="84"/>
      <c r="J60" s="86"/>
      <c r="K60" s="84"/>
      <c r="L60" s="86"/>
      <c r="M60" s="86"/>
      <c r="N60" s="86"/>
      <c r="O60" s="84"/>
      <c r="P60" s="84"/>
      <c r="Q60" s="87"/>
      <c r="R60" s="90"/>
      <c r="S60" s="90"/>
      <c r="T60" s="274"/>
      <c r="U60" s="90"/>
      <c r="V60" s="87"/>
      <c r="W60" s="87"/>
      <c r="X60" s="84"/>
      <c r="Y60" s="84"/>
      <c r="Z60" s="84"/>
      <c r="AA60" s="84"/>
      <c r="AB60" s="92"/>
      <c r="AC60" s="92"/>
      <c r="AD60" s="92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</row>
    <row r="61" spans="1:57" ht="15.75" customHeight="1">
      <c r="A61" s="2"/>
      <c r="B61" s="2"/>
      <c r="C61" s="2"/>
      <c r="D61" s="1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15.75" customHeight="1">
      <c r="A62" s="2"/>
      <c r="B62" s="2"/>
      <c r="C62" s="2"/>
      <c r="D62" s="1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15.75" customHeight="1">
      <c r="A63" s="2"/>
      <c r="B63" s="2"/>
      <c r="C63" s="2"/>
      <c r="D63" s="1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15.75" customHeight="1">
      <c r="A64" s="2"/>
      <c r="B64" s="2"/>
      <c r="C64" s="2"/>
      <c r="D64" s="1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15.75" customHeight="1">
      <c r="A65" s="2"/>
      <c r="B65" s="2"/>
      <c r="C65" s="2"/>
      <c r="D65" s="1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15.75" customHeight="1">
      <c r="D66" s="307"/>
    </row>
    <row r="67" spans="1:57" ht="15.75" customHeight="1">
      <c r="D67" s="307"/>
    </row>
    <row r="68" spans="1:57" ht="15.75" customHeight="1">
      <c r="D68" s="307"/>
    </row>
    <row r="69" spans="1:57" ht="15.75" customHeight="1">
      <c r="D69" s="307"/>
    </row>
    <row r="70" spans="1:57" ht="15.75" customHeight="1">
      <c r="D70" s="307"/>
    </row>
    <row r="71" spans="1:57" ht="15.75" customHeight="1">
      <c r="D71" s="307"/>
    </row>
    <row r="72" spans="1:57" ht="15.75" customHeight="1">
      <c r="D72" s="307"/>
    </row>
    <row r="73" spans="1:57" ht="15.75" customHeight="1">
      <c r="D73" s="307"/>
    </row>
    <row r="74" spans="1:57" ht="15.75" customHeight="1">
      <c r="D74" s="307"/>
    </row>
    <row r="75" spans="1:57" ht="15.75" customHeight="1">
      <c r="D75" s="307"/>
    </row>
    <row r="76" spans="1:57" ht="15.75" customHeight="1">
      <c r="D76" s="307"/>
    </row>
    <row r="77" spans="1:57" ht="15.75" customHeight="1">
      <c r="D77" s="307"/>
    </row>
    <row r="78" spans="1:57" ht="15.75" customHeight="1">
      <c r="D78" s="307"/>
    </row>
    <row r="79" spans="1:57" ht="15.75" customHeight="1">
      <c r="D79" s="307"/>
    </row>
    <row r="80" spans="1:57" ht="15.75" customHeight="1">
      <c r="D80" s="307"/>
    </row>
    <row r="81" spans="4:4" ht="15.75" customHeight="1">
      <c r="D81" s="307"/>
    </row>
    <row r="82" spans="4:4" ht="15.75" customHeight="1">
      <c r="D82" s="307"/>
    </row>
    <row r="83" spans="4:4" ht="15.75" customHeight="1">
      <c r="D83" s="307"/>
    </row>
    <row r="84" spans="4:4" ht="15.75" customHeight="1">
      <c r="D84" s="307"/>
    </row>
    <row r="85" spans="4:4" ht="15.75" customHeight="1">
      <c r="D85" s="307"/>
    </row>
    <row r="86" spans="4:4" ht="15.75" customHeight="1">
      <c r="D86" s="307"/>
    </row>
    <row r="87" spans="4:4" ht="15.75" customHeight="1">
      <c r="D87" s="307"/>
    </row>
    <row r="88" spans="4:4" ht="15.75" customHeight="1">
      <c r="D88" s="307"/>
    </row>
    <row r="89" spans="4:4" ht="15.75" customHeight="1">
      <c r="D89" s="307"/>
    </row>
    <row r="90" spans="4:4" ht="15.75" customHeight="1">
      <c r="D90" s="307"/>
    </row>
    <row r="91" spans="4:4" ht="15.75" customHeight="1">
      <c r="D91" s="307"/>
    </row>
    <row r="92" spans="4:4" ht="15.75" customHeight="1">
      <c r="D92" s="307"/>
    </row>
    <row r="93" spans="4:4" ht="15.75" customHeight="1">
      <c r="D93" s="307"/>
    </row>
    <row r="94" spans="4:4" ht="15.75" customHeight="1">
      <c r="D94" s="307"/>
    </row>
    <row r="95" spans="4:4" ht="15.75" customHeight="1">
      <c r="D95" s="307"/>
    </row>
    <row r="96" spans="4:4" ht="15.75" customHeight="1">
      <c r="D96" s="307"/>
    </row>
    <row r="97" spans="4:4" ht="15.75" customHeight="1">
      <c r="D97" s="307"/>
    </row>
    <row r="98" spans="4:4" ht="15.75" customHeight="1">
      <c r="D98" s="307"/>
    </row>
    <row r="99" spans="4:4" ht="15.75" customHeight="1">
      <c r="D99" s="307"/>
    </row>
    <row r="100" spans="4:4" ht="15.75" customHeight="1">
      <c r="D100" s="307"/>
    </row>
    <row r="101" spans="4:4" ht="15.75" customHeight="1">
      <c r="D101" s="307"/>
    </row>
    <row r="102" spans="4:4" ht="15.75" customHeight="1">
      <c r="D102" s="307"/>
    </row>
    <row r="103" spans="4:4" ht="15.75" customHeight="1">
      <c r="D103" s="307"/>
    </row>
    <row r="104" spans="4:4" ht="15.75" customHeight="1">
      <c r="D104" s="307"/>
    </row>
    <row r="105" spans="4:4" ht="15.75" customHeight="1">
      <c r="D105" s="307"/>
    </row>
    <row r="106" spans="4:4" ht="15.75" customHeight="1">
      <c r="D106" s="307"/>
    </row>
    <row r="107" spans="4:4" ht="15.75" customHeight="1">
      <c r="D107" s="307"/>
    </row>
    <row r="108" spans="4:4" ht="15.75" customHeight="1">
      <c r="D108" s="307"/>
    </row>
    <row r="109" spans="4:4" ht="15.75" customHeight="1">
      <c r="D109" s="307"/>
    </row>
    <row r="110" spans="4:4" ht="15.75" customHeight="1">
      <c r="D110" s="307"/>
    </row>
    <row r="111" spans="4:4" ht="15.75" customHeight="1">
      <c r="D111" s="307"/>
    </row>
    <row r="112" spans="4:4" ht="15.75" customHeight="1">
      <c r="D112" s="307"/>
    </row>
    <row r="113" spans="4:4" ht="15.75" customHeight="1">
      <c r="D113" s="307"/>
    </row>
    <row r="114" spans="4:4" ht="15.75" customHeight="1">
      <c r="D114" s="307"/>
    </row>
    <row r="115" spans="4:4" ht="15.75" customHeight="1">
      <c r="D115" s="307"/>
    </row>
    <row r="116" spans="4:4" ht="15.75" customHeight="1">
      <c r="D116" s="307"/>
    </row>
    <row r="117" spans="4:4" ht="15.75" customHeight="1">
      <c r="D117" s="307"/>
    </row>
    <row r="118" spans="4:4" ht="15.75" customHeight="1">
      <c r="D118" s="307"/>
    </row>
    <row r="119" spans="4:4" ht="15.75" customHeight="1">
      <c r="D119" s="307"/>
    </row>
    <row r="120" spans="4:4" ht="15.75" customHeight="1">
      <c r="D120" s="307"/>
    </row>
    <row r="121" spans="4:4" ht="15.75" customHeight="1">
      <c r="D121" s="307"/>
    </row>
    <row r="122" spans="4:4" ht="15.75" customHeight="1">
      <c r="D122" s="307"/>
    </row>
    <row r="123" spans="4:4" ht="15.75" customHeight="1">
      <c r="D123" s="307"/>
    </row>
    <row r="124" spans="4:4" ht="15.75" customHeight="1">
      <c r="D124" s="307"/>
    </row>
    <row r="125" spans="4:4" ht="15.75" customHeight="1">
      <c r="D125" s="307"/>
    </row>
    <row r="126" spans="4:4" ht="15.75" customHeight="1">
      <c r="D126" s="307"/>
    </row>
    <row r="127" spans="4:4" ht="15.75" customHeight="1">
      <c r="D127" s="307"/>
    </row>
    <row r="128" spans="4:4" ht="15.75" customHeight="1">
      <c r="D128" s="307"/>
    </row>
    <row r="129" spans="4:4" ht="15.75" customHeight="1">
      <c r="D129" s="307"/>
    </row>
    <row r="130" spans="4:4" ht="15.75" customHeight="1">
      <c r="D130" s="307"/>
    </row>
    <row r="131" spans="4:4" ht="15.75" customHeight="1">
      <c r="D131" s="307"/>
    </row>
    <row r="132" spans="4:4" ht="15.75" customHeight="1">
      <c r="D132" s="307"/>
    </row>
    <row r="133" spans="4:4" ht="15.75" customHeight="1">
      <c r="D133" s="307"/>
    </row>
    <row r="134" spans="4:4" ht="15.75" customHeight="1">
      <c r="D134" s="307"/>
    </row>
    <row r="135" spans="4:4" ht="15.75" customHeight="1">
      <c r="D135" s="307"/>
    </row>
    <row r="136" spans="4:4" ht="15.75" customHeight="1">
      <c r="D136" s="307"/>
    </row>
    <row r="137" spans="4:4" ht="15.75" customHeight="1">
      <c r="D137" s="307"/>
    </row>
    <row r="138" spans="4:4" ht="15.75" customHeight="1">
      <c r="D138" s="307"/>
    </row>
    <row r="139" spans="4:4" ht="15.75" customHeight="1">
      <c r="D139" s="307"/>
    </row>
    <row r="140" spans="4:4" ht="15.75" customHeight="1">
      <c r="D140" s="307"/>
    </row>
    <row r="141" spans="4:4" ht="15.75" customHeight="1">
      <c r="D141" s="307"/>
    </row>
    <row r="142" spans="4:4" ht="15.75" customHeight="1">
      <c r="D142" s="307"/>
    </row>
    <row r="143" spans="4:4" ht="15.75" customHeight="1">
      <c r="D143" s="307"/>
    </row>
    <row r="144" spans="4:4" ht="15.75" customHeight="1">
      <c r="D144" s="307"/>
    </row>
    <row r="145" spans="4:4" ht="15.75" customHeight="1">
      <c r="D145" s="307"/>
    </row>
    <row r="146" spans="4:4" ht="15.75" customHeight="1">
      <c r="D146" s="307"/>
    </row>
    <row r="147" spans="4:4" ht="15.75" customHeight="1">
      <c r="D147" s="307"/>
    </row>
    <row r="148" spans="4:4" ht="15.75" customHeight="1">
      <c r="D148" s="307"/>
    </row>
    <row r="149" spans="4:4" ht="15.75" customHeight="1">
      <c r="D149" s="307"/>
    </row>
    <row r="150" spans="4:4" ht="15.75" customHeight="1">
      <c r="D150" s="307"/>
    </row>
    <row r="151" spans="4:4" ht="15.75" customHeight="1">
      <c r="D151" s="307"/>
    </row>
    <row r="152" spans="4:4" ht="15.75" customHeight="1">
      <c r="D152" s="307"/>
    </row>
    <row r="153" spans="4:4" ht="15.75" customHeight="1">
      <c r="D153" s="307"/>
    </row>
    <row r="154" spans="4:4" ht="15.75" customHeight="1">
      <c r="D154" s="307"/>
    </row>
    <row r="155" spans="4:4" ht="15.75" customHeight="1">
      <c r="D155" s="307"/>
    </row>
    <row r="156" spans="4:4" ht="15.75" customHeight="1">
      <c r="D156" s="307"/>
    </row>
    <row r="157" spans="4:4" ht="15.75" customHeight="1">
      <c r="D157" s="307"/>
    </row>
    <row r="158" spans="4:4" ht="15.75" customHeight="1">
      <c r="D158" s="307"/>
    </row>
    <row r="159" spans="4:4" ht="15.75" customHeight="1">
      <c r="D159" s="307"/>
    </row>
    <row r="160" spans="4:4" ht="15.75" customHeight="1">
      <c r="D160" s="307"/>
    </row>
    <row r="161" spans="4:4" ht="15.75" customHeight="1">
      <c r="D161" s="307"/>
    </row>
    <row r="162" spans="4:4" ht="15.75" customHeight="1">
      <c r="D162" s="307"/>
    </row>
    <row r="163" spans="4:4" ht="15.75" customHeight="1">
      <c r="D163" s="307"/>
    </row>
    <row r="164" spans="4:4" ht="15.75" customHeight="1">
      <c r="D164" s="307"/>
    </row>
    <row r="165" spans="4:4" ht="15.75" customHeight="1">
      <c r="D165" s="307"/>
    </row>
    <row r="166" spans="4:4" ht="15.75" customHeight="1">
      <c r="D166" s="307"/>
    </row>
    <row r="167" spans="4:4" ht="15.75" customHeight="1">
      <c r="D167" s="307"/>
    </row>
    <row r="168" spans="4:4" ht="15.75" customHeight="1">
      <c r="D168" s="307"/>
    </row>
    <row r="169" spans="4:4" ht="15.75" customHeight="1">
      <c r="D169" s="307"/>
    </row>
    <row r="170" spans="4:4" ht="15.75" customHeight="1">
      <c r="D170" s="307"/>
    </row>
    <row r="171" spans="4:4" ht="15.75" customHeight="1">
      <c r="D171" s="307"/>
    </row>
    <row r="172" spans="4:4" ht="15.75" customHeight="1">
      <c r="D172" s="307"/>
    </row>
    <row r="173" spans="4:4" ht="15.75" customHeight="1">
      <c r="D173" s="307"/>
    </row>
    <row r="174" spans="4:4" ht="15.75" customHeight="1">
      <c r="D174" s="307"/>
    </row>
    <row r="175" spans="4:4" ht="15.75" customHeight="1">
      <c r="D175" s="307"/>
    </row>
    <row r="176" spans="4:4" ht="15.75" customHeight="1">
      <c r="D176" s="307"/>
    </row>
    <row r="177" spans="4:4" ht="15.75" customHeight="1">
      <c r="D177" s="307"/>
    </row>
    <row r="178" spans="4:4" ht="15.75" customHeight="1">
      <c r="D178" s="307"/>
    </row>
    <row r="179" spans="4:4" ht="15.75" customHeight="1">
      <c r="D179" s="307"/>
    </row>
    <row r="180" spans="4:4" ht="15.75" customHeight="1">
      <c r="D180" s="307"/>
    </row>
    <row r="181" spans="4:4" ht="15.75" customHeight="1">
      <c r="D181" s="307"/>
    </row>
    <row r="182" spans="4:4" ht="15.75" customHeight="1">
      <c r="D182" s="307"/>
    </row>
    <row r="183" spans="4:4" ht="15.75" customHeight="1">
      <c r="D183" s="307"/>
    </row>
    <row r="184" spans="4:4" ht="15.75" customHeight="1">
      <c r="D184" s="307"/>
    </row>
    <row r="185" spans="4:4" ht="15.75" customHeight="1">
      <c r="D185" s="307"/>
    </row>
    <row r="186" spans="4:4" ht="15.75" customHeight="1">
      <c r="D186" s="307"/>
    </row>
    <row r="187" spans="4:4" ht="15.75" customHeight="1">
      <c r="D187" s="307"/>
    </row>
    <row r="188" spans="4:4" ht="15.75" customHeight="1">
      <c r="D188" s="307"/>
    </row>
    <row r="189" spans="4:4" ht="15.75" customHeight="1">
      <c r="D189" s="307"/>
    </row>
    <row r="190" spans="4:4" ht="15.75" customHeight="1">
      <c r="D190" s="307"/>
    </row>
    <row r="191" spans="4:4" ht="15.75" customHeight="1">
      <c r="D191" s="307"/>
    </row>
    <row r="192" spans="4:4" ht="15.75" customHeight="1">
      <c r="D192" s="307"/>
    </row>
    <row r="193" spans="4:4" ht="15.75" customHeight="1">
      <c r="D193" s="307"/>
    </row>
    <row r="194" spans="4:4" ht="15.75" customHeight="1">
      <c r="D194" s="307"/>
    </row>
    <row r="195" spans="4:4" ht="15.75" customHeight="1">
      <c r="D195" s="307"/>
    </row>
    <row r="196" spans="4:4" ht="15.75" customHeight="1">
      <c r="D196" s="307"/>
    </row>
    <row r="197" spans="4:4" ht="15.75" customHeight="1">
      <c r="D197" s="307"/>
    </row>
    <row r="198" spans="4:4" ht="15.75" customHeight="1">
      <c r="D198" s="307"/>
    </row>
    <row r="199" spans="4:4" ht="15.75" customHeight="1">
      <c r="D199" s="307"/>
    </row>
    <row r="200" spans="4:4" ht="15.75" customHeight="1">
      <c r="D200" s="307"/>
    </row>
    <row r="201" spans="4:4" ht="15.75" customHeight="1">
      <c r="D201" s="307"/>
    </row>
    <row r="202" spans="4:4" ht="15.75" customHeight="1">
      <c r="D202" s="307"/>
    </row>
    <row r="203" spans="4:4" ht="15.75" customHeight="1">
      <c r="D203" s="307"/>
    </row>
    <row r="204" spans="4:4" ht="15.75" customHeight="1">
      <c r="D204" s="307"/>
    </row>
    <row r="205" spans="4:4" ht="15.75" customHeight="1">
      <c r="D205" s="307"/>
    </row>
    <row r="206" spans="4:4" ht="15.75" customHeight="1">
      <c r="D206" s="307"/>
    </row>
    <row r="207" spans="4:4" ht="15.75" customHeight="1">
      <c r="D207" s="307"/>
    </row>
    <row r="208" spans="4:4" ht="15.75" customHeight="1">
      <c r="D208" s="307"/>
    </row>
    <row r="209" spans="4:4" ht="15.75" customHeight="1">
      <c r="D209" s="307"/>
    </row>
    <row r="210" spans="4:4" ht="15.75" customHeight="1">
      <c r="D210" s="307"/>
    </row>
    <row r="211" spans="4:4" ht="15.75" customHeight="1">
      <c r="D211" s="307"/>
    </row>
    <row r="212" spans="4:4" ht="15.75" customHeight="1">
      <c r="D212" s="307"/>
    </row>
    <row r="213" spans="4:4" ht="15.75" customHeight="1">
      <c r="D213" s="307"/>
    </row>
    <row r="214" spans="4:4" ht="15.75" customHeight="1">
      <c r="D214" s="307"/>
    </row>
    <row r="215" spans="4:4" ht="15.75" customHeight="1">
      <c r="D215" s="307"/>
    </row>
    <row r="216" spans="4:4" ht="15.75" customHeight="1">
      <c r="D216" s="307"/>
    </row>
    <row r="217" spans="4:4" ht="15.75" customHeight="1">
      <c r="D217" s="307"/>
    </row>
    <row r="218" spans="4:4" ht="15.75" customHeight="1">
      <c r="D218" s="307"/>
    </row>
    <row r="219" spans="4:4" ht="15.75" customHeight="1">
      <c r="D219" s="307"/>
    </row>
    <row r="220" spans="4:4" ht="15.75" customHeight="1">
      <c r="D220" s="307"/>
    </row>
    <row r="221" spans="4:4" ht="15.75" customHeight="1">
      <c r="D221" s="307"/>
    </row>
    <row r="222" spans="4:4" ht="15.75" customHeight="1">
      <c r="D222" s="307"/>
    </row>
    <row r="223" spans="4:4" ht="15.75" customHeight="1">
      <c r="D223" s="307"/>
    </row>
    <row r="224" spans="4:4" ht="15.75" customHeight="1">
      <c r="D224" s="307"/>
    </row>
    <row r="225" spans="4:4" ht="15.75" customHeight="1">
      <c r="D225" s="307"/>
    </row>
    <row r="226" spans="4:4" ht="15.75" customHeight="1">
      <c r="D226" s="307"/>
    </row>
    <row r="227" spans="4:4" ht="15.75" customHeight="1">
      <c r="D227" s="307"/>
    </row>
    <row r="228" spans="4:4" ht="15.75" customHeight="1">
      <c r="D228" s="307"/>
    </row>
    <row r="229" spans="4:4" ht="15.75" customHeight="1">
      <c r="D229" s="307"/>
    </row>
    <row r="230" spans="4:4" ht="15.75" customHeight="1">
      <c r="D230" s="307"/>
    </row>
    <row r="231" spans="4:4" ht="15.75" customHeight="1">
      <c r="D231" s="307"/>
    </row>
    <row r="232" spans="4:4" ht="15.75" customHeight="1">
      <c r="D232" s="307"/>
    </row>
    <row r="233" spans="4:4" ht="15.75" customHeight="1">
      <c r="D233" s="307"/>
    </row>
    <row r="234" spans="4:4" ht="15.75" customHeight="1">
      <c r="D234" s="307"/>
    </row>
    <row r="235" spans="4:4" ht="15.75" customHeight="1">
      <c r="D235" s="307"/>
    </row>
    <row r="236" spans="4:4" ht="15.75" customHeight="1">
      <c r="D236" s="307"/>
    </row>
    <row r="237" spans="4:4" ht="15.75" customHeight="1">
      <c r="D237" s="307"/>
    </row>
    <row r="238" spans="4:4" ht="15.75" customHeight="1">
      <c r="D238" s="307"/>
    </row>
    <row r="239" spans="4:4" ht="15.75" customHeight="1">
      <c r="D239" s="307"/>
    </row>
    <row r="240" spans="4:4" ht="15.75" customHeight="1">
      <c r="D240" s="307"/>
    </row>
    <row r="241" spans="4:4" ht="15.75" customHeight="1">
      <c r="D241" s="307"/>
    </row>
    <row r="242" spans="4:4" ht="15.75" customHeight="1">
      <c r="D242" s="307"/>
    </row>
    <row r="243" spans="4:4" ht="15.75" customHeight="1">
      <c r="D243" s="307"/>
    </row>
    <row r="244" spans="4:4" ht="15.75" customHeight="1">
      <c r="D244" s="307"/>
    </row>
    <row r="245" spans="4:4" ht="15.75" customHeight="1">
      <c r="D245" s="307"/>
    </row>
    <row r="246" spans="4:4" ht="15.75" customHeight="1">
      <c r="D246" s="307"/>
    </row>
    <row r="247" spans="4:4" ht="15.75" customHeight="1">
      <c r="D247" s="307"/>
    </row>
    <row r="248" spans="4:4" ht="15.75" customHeight="1">
      <c r="D248" s="307"/>
    </row>
    <row r="249" spans="4:4" ht="15.75" customHeight="1">
      <c r="D249" s="307"/>
    </row>
    <row r="250" spans="4:4" ht="15.75" customHeight="1">
      <c r="D250" s="307"/>
    </row>
    <row r="251" spans="4:4" ht="15.75" customHeight="1">
      <c r="D251" s="307"/>
    </row>
    <row r="252" spans="4:4" ht="15.75" customHeight="1">
      <c r="D252" s="307"/>
    </row>
    <row r="253" spans="4:4" ht="15.75" customHeight="1">
      <c r="D253" s="307"/>
    </row>
    <row r="254" spans="4:4" ht="15.75" customHeight="1">
      <c r="D254" s="307"/>
    </row>
    <row r="255" spans="4:4" ht="15.75" customHeight="1">
      <c r="D255" s="307"/>
    </row>
    <row r="256" spans="4:4" ht="15.75" customHeight="1">
      <c r="D256" s="307"/>
    </row>
    <row r="257" spans="4:4" ht="15.75" customHeight="1">
      <c r="D257" s="307"/>
    </row>
    <row r="258" spans="4:4" ht="15.75" customHeight="1">
      <c r="D258" s="307"/>
    </row>
    <row r="259" spans="4:4" ht="15.75" customHeight="1">
      <c r="D259" s="307"/>
    </row>
    <row r="260" spans="4:4" ht="15.75" customHeight="1">
      <c r="D260" s="307"/>
    </row>
    <row r="261" spans="4:4" ht="15.75" customHeight="1">
      <c r="D261" s="307"/>
    </row>
    <row r="262" spans="4:4" ht="15.75" customHeight="1">
      <c r="D262" s="307"/>
    </row>
    <row r="263" spans="4:4" ht="15.75" customHeight="1">
      <c r="D263" s="307"/>
    </row>
    <row r="264" spans="4:4" ht="15.75" customHeight="1">
      <c r="D264" s="307"/>
    </row>
    <row r="265" spans="4:4" ht="15.75" customHeight="1">
      <c r="D265" s="307"/>
    </row>
    <row r="266" spans="4:4" ht="15.75" customHeight="1">
      <c r="D266" s="307"/>
    </row>
    <row r="267" spans="4:4" ht="15.75" customHeight="1">
      <c r="D267" s="307"/>
    </row>
    <row r="268" spans="4:4" ht="15.75" customHeight="1">
      <c r="D268" s="307"/>
    </row>
    <row r="269" spans="4:4" ht="15.75" customHeight="1">
      <c r="D269" s="307"/>
    </row>
    <row r="270" spans="4:4" ht="15.75" customHeight="1">
      <c r="D270" s="307"/>
    </row>
    <row r="271" spans="4:4" ht="15.75" customHeight="1">
      <c r="D271" s="307"/>
    </row>
    <row r="272" spans="4:4" ht="15.75" customHeight="1">
      <c r="D272" s="307"/>
    </row>
    <row r="273" spans="4:4" ht="15.75" customHeight="1">
      <c r="D273" s="307"/>
    </row>
    <row r="274" spans="4:4" ht="15.75" customHeight="1">
      <c r="D274" s="307"/>
    </row>
    <row r="275" spans="4:4" ht="15.75" customHeight="1">
      <c r="D275" s="307"/>
    </row>
    <row r="276" spans="4:4" ht="15.75" customHeight="1">
      <c r="D276" s="307"/>
    </row>
    <row r="277" spans="4:4" ht="15.75" customHeight="1">
      <c r="D277" s="307"/>
    </row>
    <row r="278" spans="4:4" ht="15.75" customHeight="1">
      <c r="D278" s="307"/>
    </row>
    <row r="279" spans="4:4" ht="15.75" customHeight="1">
      <c r="D279" s="307"/>
    </row>
    <row r="280" spans="4:4" ht="15.75" customHeight="1">
      <c r="D280" s="307"/>
    </row>
    <row r="281" spans="4:4" ht="15.75" customHeight="1">
      <c r="D281" s="307"/>
    </row>
    <row r="282" spans="4:4" ht="15.75" customHeight="1">
      <c r="D282" s="307"/>
    </row>
    <row r="283" spans="4:4" ht="15.75" customHeight="1">
      <c r="D283" s="307"/>
    </row>
    <row r="284" spans="4:4" ht="15.75" customHeight="1">
      <c r="D284" s="307"/>
    </row>
    <row r="285" spans="4:4" ht="15.75" customHeight="1">
      <c r="D285" s="307"/>
    </row>
    <row r="286" spans="4:4" ht="15.75" customHeight="1">
      <c r="D286" s="307"/>
    </row>
    <row r="287" spans="4:4" ht="15.75" customHeight="1">
      <c r="D287" s="307"/>
    </row>
    <row r="288" spans="4:4" ht="15.75" customHeight="1">
      <c r="D288" s="307"/>
    </row>
    <row r="289" spans="4:4" ht="15.75" customHeight="1">
      <c r="D289" s="307"/>
    </row>
    <row r="290" spans="4:4" ht="15.75" customHeight="1">
      <c r="D290" s="307"/>
    </row>
    <row r="291" spans="4:4" ht="15.75" customHeight="1">
      <c r="D291" s="307"/>
    </row>
    <row r="292" spans="4:4" ht="15.75" customHeight="1">
      <c r="D292" s="307"/>
    </row>
    <row r="293" spans="4:4" ht="15.75" customHeight="1">
      <c r="D293" s="307"/>
    </row>
    <row r="294" spans="4:4" ht="15.75" customHeight="1">
      <c r="D294" s="307"/>
    </row>
    <row r="295" spans="4:4" ht="15.75" customHeight="1">
      <c r="D295" s="307"/>
    </row>
    <row r="296" spans="4:4" ht="15.75" customHeight="1">
      <c r="D296" s="307"/>
    </row>
    <row r="297" spans="4:4" ht="15.75" customHeight="1">
      <c r="D297" s="307"/>
    </row>
    <row r="298" spans="4:4" ht="15.75" customHeight="1">
      <c r="D298" s="307"/>
    </row>
    <row r="299" spans="4:4" ht="15.75" customHeight="1">
      <c r="D299" s="307"/>
    </row>
    <row r="300" spans="4:4" ht="15.75" customHeight="1">
      <c r="D300" s="307"/>
    </row>
    <row r="301" spans="4:4" ht="15.75" customHeight="1">
      <c r="D301" s="307"/>
    </row>
    <row r="302" spans="4:4" ht="15.75" customHeight="1">
      <c r="D302" s="307"/>
    </row>
    <row r="303" spans="4:4" ht="15.75" customHeight="1">
      <c r="D303" s="307"/>
    </row>
    <row r="304" spans="4:4" ht="15.75" customHeight="1">
      <c r="D304" s="307"/>
    </row>
    <row r="305" spans="4:4" ht="15.75" customHeight="1">
      <c r="D305" s="307"/>
    </row>
    <row r="306" spans="4:4" ht="15.75" customHeight="1">
      <c r="D306" s="307"/>
    </row>
    <row r="307" spans="4:4" ht="15.75" customHeight="1">
      <c r="D307" s="307"/>
    </row>
    <row r="308" spans="4:4" ht="15.75" customHeight="1">
      <c r="D308" s="307"/>
    </row>
    <row r="309" spans="4:4" ht="15.75" customHeight="1">
      <c r="D309" s="307"/>
    </row>
    <row r="310" spans="4:4" ht="15.75" customHeight="1">
      <c r="D310" s="307"/>
    </row>
    <row r="311" spans="4:4" ht="15.75" customHeight="1">
      <c r="D311" s="307"/>
    </row>
    <row r="312" spans="4:4" ht="15.75" customHeight="1">
      <c r="D312" s="307"/>
    </row>
    <row r="313" spans="4:4" ht="15.75" customHeight="1">
      <c r="D313" s="307"/>
    </row>
    <row r="314" spans="4:4" ht="15.75" customHeight="1">
      <c r="D314" s="307"/>
    </row>
    <row r="315" spans="4:4" ht="15.75" customHeight="1">
      <c r="D315" s="307"/>
    </row>
    <row r="316" spans="4:4" ht="15.75" customHeight="1">
      <c r="D316" s="307"/>
    </row>
    <row r="317" spans="4:4" ht="15.75" customHeight="1">
      <c r="D317" s="307"/>
    </row>
    <row r="318" spans="4:4" ht="15.75" customHeight="1">
      <c r="D318" s="307"/>
    </row>
    <row r="319" spans="4:4" ht="15.75" customHeight="1">
      <c r="D319" s="307"/>
    </row>
    <row r="320" spans="4:4" ht="15.75" customHeight="1">
      <c r="D320" s="307"/>
    </row>
    <row r="321" spans="4:4" ht="15.75" customHeight="1">
      <c r="D321" s="307"/>
    </row>
    <row r="322" spans="4:4" ht="15.75" customHeight="1">
      <c r="D322" s="307"/>
    </row>
    <row r="323" spans="4:4" ht="15.75" customHeight="1">
      <c r="D323" s="307"/>
    </row>
    <row r="324" spans="4:4" ht="15.75" customHeight="1">
      <c r="D324" s="307"/>
    </row>
    <row r="325" spans="4:4" ht="15.75" customHeight="1">
      <c r="D325" s="307"/>
    </row>
    <row r="326" spans="4:4" ht="15.75" customHeight="1">
      <c r="D326" s="307"/>
    </row>
    <row r="327" spans="4:4" ht="15.75" customHeight="1">
      <c r="D327" s="307"/>
    </row>
    <row r="328" spans="4:4" ht="15.75" customHeight="1">
      <c r="D328" s="307"/>
    </row>
    <row r="329" spans="4:4" ht="15.75" customHeight="1">
      <c r="D329" s="307"/>
    </row>
    <row r="330" spans="4:4" ht="15.75" customHeight="1">
      <c r="D330" s="307"/>
    </row>
    <row r="331" spans="4:4" ht="15.75" customHeight="1">
      <c r="D331" s="307"/>
    </row>
    <row r="332" spans="4:4" ht="15.75" customHeight="1">
      <c r="D332" s="307"/>
    </row>
    <row r="333" spans="4:4" ht="15.75" customHeight="1">
      <c r="D333" s="307"/>
    </row>
    <row r="334" spans="4:4" ht="15.75" customHeight="1">
      <c r="D334" s="307"/>
    </row>
    <row r="335" spans="4:4" ht="15.75" customHeight="1">
      <c r="D335" s="307"/>
    </row>
    <row r="336" spans="4:4" ht="15.75" customHeight="1">
      <c r="D336" s="307"/>
    </row>
    <row r="337" spans="4:4" ht="15.75" customHeight="1">
      <c r="D337" s="307"/>
    </row>
    <row r="338" spans="4:4" ht="15.75" customHeight="1">
      <c r="D338" s="307"/>
    </row>
    <row r="339" spans="4:4" ht="15.75" customHeight="1">
      <c r="D339" s="307"/>
    </row>
    <row r="340" spans="4:4" ht="15.75" customHeight="1">
      <c r="D340" s="307"/>
    </row>
    <row r="341" spans="4:4" ht="15.75" customHeight="1">
      <c r="D341" s="307"/>
    </row>
    <row r="342" spans="4:4" ht="15.75" customHeight="1">
      <c r="D342" s="307"/>
    </row>
    <row r="343" spans="4:4" ht="15.75" customHeight="1">
      <c r="D343" s="307"/>
    </row>
    <row r="344" spans="4:4" ht="15.75" customHeight="1">
      <c r="D344" s="307"/>
    </row>
    <row r="345" spans="4:4" ht="15.75" customHeight="1">
      <c r="D345" s="307"/>
    </row>
    <row r="346" spans="4:4" ht="15.75" customHeight="1">
      <c r="D346" s="307"/>
    </row>
    <row r="347" spans="4:4" ht="15.75" customHeight="1">
      <c r="D347" s="307"/>
    </row>
    <row r="348" spans="4:4" ht="15.75" customHeight="1">
      <c r="D348" s="307"/>
    </row>
    <row r="349" spans="4:4" ht="15.75" customHeight="1">
      <c r="D349" s="307"/>
    </row>
    <row r="350" spans="4:4" ht="15.75" customHeight="1">
      <c r="D350" s="307"/>
    </row>
    <row r="351" spans="4:4" ht="15.75" customHeight="1">
      <c r="D351" s="307"/>
    </row>
    <row r="352" spans="4:4" ht="15.75" customHeight="1">
      <c r="D352" s="307"/>
    </row>
    <row r="353" spans="4:4" ht="15.75" customHeight="1">
      <c r="D353" s="307"/>
    </row>
    <row r="354" spans="4:4" ht="15.75" customHeight="1">
      <c r="D354" s="307"/>
    </row>
    <row r="355" spans="4:4" ht="15.75" customHeight="1">
      <c r="D355" s="307"/>
    </row>
    <row r="356" spans="4:4" ht="15.75" customHeight="1">
      <c r="D356" s="307"/>
    </row>
    <row r="357" spans="4:4" ht="15.75" customHeight="1">
      <c r="D357" s="307"/>
    </row>
    <row r="358" spans="4:4" ht="15.75" customHeight="1">
      <c r="D358" s="307"/>
    </row>
    <row r="359" spans="4:4" ht="15.75" customHeight="1">
      <c r="D359" s="307"/>
    </row>
    <row r="360" spans="4:4" ht="15.75" customHeight="1">
      <c r="D360" s="307"/>
    </row>
    <row r="361" spans="4:4" ht="15.75" customHeight="1">
      <c r="D361" s="307"/>
    </row>
    <row r="362" spans="4:4" ht="15.75" customHeight="1">
      <c r="D362" s="307"/>
    </row>
    <row r="363" spans="4:4" ht="15.75" customHeight="1">
      <c r="D363" s="307"/>
    </row>
    <row r="364" spans="4:4" ht="15.75" customHeight="1">
      <c r="D364" s="307"/>
    </row>
    <row r="365" spans="4:4" ht="15.75" customHeight="1">
      <c r="D365" s="307"/>
    </row>
    <row r="366" spans="4:4" ht="15.75" customHeight="1">
      <c r="D366" s="307"/>
    </row>
    <row r="367" spans="4:4" ht="15.75" customHeight="1">
      <c r="D367" s="307"/>
    </row>
    <row r="368" spans="4:4" ht="15.75" customHeight="1">
      <c r="D368" s="307"/>
    </row>
    <row r="369" spans="4:4" ht="15.75" customHeight="1">
      <c r="D369" s="307"/>
    </row>
    <row r="370" spans="4:4" ht="15.75" customHeight="1">
      <c r="D370" s="307"/>
    </row>
    <row r="371" spans="4:4" ht="15.75" customHeight="1">
      <c r="D371" s="307"/>
    </row>
    <row r="372" spans="4:4" ht="15.75" customHeight="1">
      <c r="D372" s="307"/>
    </row>
    <row r="373" spans="4:4" ht="15.75" customHeight="1">
      <c r="D373" s="307"/>
    </row>
    <row r="374" spans="4:4" ht="15.75" customHeight="1">
      <c r="D374" s="307"/>
    </row>
    <row r="375" spans="4:4" ht="15.75" customHeight="1">
      <c r="D375" s="307"/>
    </row>
    <row r="376" spans="4:4" ht="15.75" customHeight="1">
      <c r="D376" s="307"/>
    </row>
    <row r="377" spans="4:4" ht="15.75" customHeight="1">
      <c r="D377" s="307"/>
    </row>
    <row r="378" spans="4:4" ht="15.75" customHeight="1">
      <c r="D378" s="307"/>
    </row>
    <row r="379" spans="4:4" ht="15.75" customHeight="1">
      <c r="D379" s="307"/>
    </row>
    <row r="380" spans="4:4" ht="15.75" customHeight="1">
      <c r="D380" s="307"/>
    </row>
    <row r="381" spans="4:4" ht="15.75" customHeight="1">
      <c r="D381" s="307"/>
    </row>
    <row r="382" spans="4:4" ht="15.75" customHeight="1">
      <c r="D382" s="307"/>
    </row>
    <row r="383" spans="4:4" ht="15.75" customHeight="1">
      <c r="D383" s="307"/>
    </row>
    <row r="384" spans="4:4" ht="15.75" customHeight="1">
      <c r="D384" s="307"/>
    </row>
    <row r="385" spans="4:4" ht="15.75" customHeight="1">
      <c r="D385" s="307"/>
    </row>
    <row r="386" spans="4:4" ht="15.75" customHeight="1">
      <c r="D386" s="307"/>
    </row>
    <row r="387" spans="4:4" ht="15.75" customHeight="1">
      <c r="D387" s="307"/>
    </row>
    <row r="388" spans="4:4" ht="15.75" customHeight="1">
      <c r="D388" s="307"/>
    </row>
    <row r="389" spans="4:4" ht="15.75" customHeight="1">
      <c r="D389" s="307"/>
    </row>
    <row r="390" spans="4:4" ht="15.75" customHeight="1">
      <c r="D390" s="307"/>
    </row>
    <row r="391" spans="4:4" ht="15.75" customHeight="1">
      <c r="D391" s="307"/>
    </row>
    <row r="392" spans="4:4" ht="15.75" customHeight="1">
      <c r="D392" s="307"/>
    </row>
    <row r="393" spans="4:4" ht="15.75" customHeight="1">
      <c r="D393" s="307"/>
    </row>
    <row r="394" spans="4:4" ht="15.75" customHeight="1">
      <c r="D394" s="307"/>
    </row>
    <row r="395" spans="4:4" ht="15.75" customHeight="1">
      <c r="D395" s="307"/>
    </row>
    <row r="396" spans="4:4" ht="15.75" customHeight="1">
      <c r="D396" s="307"/>
    </row>
    <row r="397" spans="4:4" ht="15.75" customHeight="1">
      <c r="D397" s="307"/>
    </row>
    <row r="398" spans="4:4" ht="15.75" customHeight="1">
      <c r="D398" s="307"/>
    </row>
    <row r="399" spans="4:4" ht="15.75" customHeight="1">
      <c r="D399" s="307"/>
    </row>
    <row r="400" spans="4:4" ht="15.75" customHeight="1">
      <c r="D400" s="307"/>
    </row>
    <row r="401" spans="4:4" ht="15.75" customHeight="1">
      <c r="D401" s="307"/>
    </row>
    <row r="402" spans="4:4" ht="15.75" customHeight="1">
      <c r="D402" s="307"/>
    </row>
    <row r="403" spans="4:4" ht="15.75" customHeight="1">
      <c r="D403" s="307"/>
    </row>
    <row r="404" spans="4:4" ht="15.75" customHeight="1">
      <c r="D404" s="307"/>
    </row>
    <row r="405" spans="4:4" ht="15.75" customHeight="1">
      <c r="D405" s="307"/>
    </row>
    <row r="406" spans="4:4" ht="15.75" customHeight="1">
      <c r="D406" s="307"/>
    </row>
    <row r="407" spans="4:4" ht="15.75" customHeight="1">
      <c r="D407" s="307"/>
    </row>
    <row r="408" spans="4:4" ht="15.75" customHeight="1">
      <c r="D408" s="307"/>
    </row>
    <row r="409" spans="4:4" ht="15.75" customHeight="1">
      <c r="D409" s="307"/>
    </row>
    <row r="410" spans="4:4" ht="15.75" customHeight="1">
      <c r="D410" s="307"/>
    </row>
    <row r="411" spans="4:4" ht="15.75" customHeight="1">
      <c r="D411" s="307"/>
    </row>
    <row r="412" spans="4:4" ht="15.75" customHeight="1">
      <c r="D412" s="307"/>
    </row>
    <row r="413" spans="4:4" ht="15.75" customHeight="1">
      <c r="D413" s="307"/>
    </row>
    <row r="414" spans="4:4" ht="15.75" customHeight="1">
      <c r="D414" s="307"/>
    </row>
    <row r="415" spans="4:4" ht="15.75" customHeight="1">
      <c r="D415" s="307"/>
    </row>
    <row r="416" spans="4:4" ht="15.75" customHeight="1">
      <c r="D416" s="307"/>
    </row>
    <row r="417" spans="4:4" ht="15.75" customHeight="1">
      <c r="D417" s="307"/>
    </row>
    <row r="418" spans="4:4" ht="15.75" customHeight="1">
      <c r="D418" s="307"/>
    </row>
    <row r="419" spans="4:4" ht="15.75" customHeight="1">
      <c r="D419" s="307"/>
    </row>
    <row r="420" spans="4:4" ht="15.75" customHeight="1">
      <c r="D420" s="307"/>
    </row>
    <row r="421" spans="4:4" ht="15.75" customHeight="1">
      <c r="D421" s="307"/>
    </row>
    <row r="422" spans="4:4" ht="15.75" customHeight="1">
      <c r="D422" s="307"/>
    </row>
    <row r="423" spans="4:4" ht="15.75" customHeight="1">
      <c r="D423" s="307"/>
    </row>
    <row r="424" spans="4:4" ht="15.75" customHeight="1">
      <c r="D424" s="307"/>
    </row>
    <row r="425" spans="4:4" ht="15.75" customHeight="1">
      <c r="D425" s="307"/>
    </row>
    <row r="426" spans="4:4" ht="15.75" customHeight="1">
      <c r="D426" s="307"/>
    </row>
    <row r="427" spans="4:4" ht="15.75" customHeight="1">
      <c r="D427" s="307"/>
    </row>
    <row r="428" spans="4:4" ht="15.75" customHeight="1">
      <c r="D428" s="307"/>
    </row>
    <row r="429" spans="4:4" ht="15.75" customHeight="1">
      <c r="D429" s="307"/>
    </row>
    <row r="430" spans="4:4" ht="15.75" customHeight="1">
      <c r="D430" s="307"/>
    </row>
    <row r="431" spans="4:4" ht="15.75" customHeight="1">
      <c r="D431" s="307"/>
    </row>
    <row r="432" spans="4:4" ht="15.75" customHeight="1">
      <c r="D432" s="307"/>
    </row>
    <row r="433" spans="4:4" ht="15.75" customHeight="1">
      <c r="D433" s="307"/>
    </row>
    <row r="434" spans="4:4" ht="15.75" customHeight="1">
      <c r="D434" s="307"/>
    </row>
    <row r="435" spans="4:4" ht="15.75" customHeight="1">
      <c r="D435" s="307"/>
    </row>
    <row r="436" spans="4:4" ht="15.75" customHeight="1">
      <c r="D436" s="307"/>
    </row>
    <row r="437" spans="4:4" ht="15.75" customHeight="1">
      <c r="D437" s="307"/>
    </row>
    <row r="438" spans="4:4" ht="15.75" customHeight="1">
      <c r="D438" s="307"/>
    </row>
    <row r="439" spans="4:4" ht="15.75" customHeight="1">
      <c r="D439" s="307"/>
    </row>
    <row r="440" spans="4:4" ht="15.75" customHeight="1">
      <c r="D440" s="307"/>
    </row>
    <row r="441" spans="4:4" ht="15.75" customHeight="1">
      <c r="D441" s="307"/>
    </row>
    <row r="442" spans="4:4" ht="15.75" customHeight="1">
      <c r="D442" s="307"/>
    </row>
    <row r="443" spans="4:4" ht="15.75" customHeight="1">
      <c r="D443" s="307"/>
    </row>
    <row r="444" spans="4:4" ht="15.75" customHeight="1">
      <c r="D444" s="307"/>
    </row>
    <row r="445" spans="4:4" ht="15.75" customHeight="1">
      <c r="D445" s="307"/>
    </row>
    <row r="446" spans="4:4" ht="15.75" customHeight="1">
      <c r="D446" s="307"/>
    </row>
    <row r="447" spans="4:4" ht="15.75" customHeight="1">
      <c r="D447" s="307"/>
    </row>
    <row r="448" spans="4:4" ht="15.75" customHeight="1">
      <c r="D448" s="307"/>
    </row>
    <row r="449" spans="4:4" ht="15.75" customHeight="1">
      <c r="D449" s="307"/>
    </row>
    <row r="450" spans="4:4" ht="15.75" customHeight="1">
      <c r="D450" s="307"/>
    </row>
    <row r="451" spans="4:4" ht="15.75" customHeight="1">
      <c r="D451" s="307"/>
    </row>
    <row r="452" spans="4:4" ht="15.75" customHeight="1">
      <c r="D452" s="307"/>
    </row>
    <row r="453" spans="4:4" ht="15.75" customHeight="1">
      <c r="D453" s="307"/>
    </row>
    <row r="454" spans="4:4" ht="15.75" customHeight="1">
      <c r="D454" s="307"/>
    </row>
    <row r="455" spans="4:4" ht="15.75" customHeight="1">
      <c r="D455" s="307"/>
    </row>
    <row r="456" spans="4:4" ht="15.75" customHeight="1">
      <c r="D456" s="307"/>
    </row>
    <row r="457" spans="4:4" ht="15.75" customHeight="1">
      <c r="D457" s="307"/>
    </row>
    <row r="458" spans="4:4" ht="15.75" customHeight="1">
      <c r="D458" s="307"/>
    </row>
    <row r="459" spans="4:4" ht="15.75" customHeight="1">
      <c r="D459" s="307"/>
    </row>
    <row r="460" spans="4:4" ht="15.75" customHeight="1">
      <c r="D460" s="307"/>
    </row>
    <row r="461" spans="4:4" ht="15.75" customHeight="1">
      <c r="D461" s="307"/>
    </row>
    <row r="462" spans="4:4" ht="15.75" customHeight="1">
      <c r="D462" s="307"/>
    </row>
    <row r="463" spans="4:4" ht="15.75" customHeight="1">
      <c r="D463" s="307"/>
    </row>
    <row r="464" spans="4:4" ht="15.75" customHeight="1">
      <c r="D464" s="307"/>
    </row>
    <row r="465" spans="4:4" ht="15.75" customHeight="1">
      <c r="D465" s="307"/>
    </row>
    <row r="466" spans="4:4" ht="15.75" customHeight="1">
      <c r="D466" s="307"/>
    </row>
    <row r="467" spans="4:4" ht="15.75" customHeight="1">
      <c r="D467" s="307"/>
    </row>
    <row r="468" spans="4:4" ht="15.75" customHeight="1">
      <c r="D468" s="307"/>
    </row>
    <row r="469" spans="4:4" ht="15.75" customHeight="1">
      <c r="D469" s="307"/>
    </row>
    <row r="470" spans="4:4" ht="15.75" customHeight="1">
      <c r="D470" s="307"/>
    </row>
    <row r="471" spans="4:4" ht="15.75" customHeight="1">
      <c r="D471" s="307"/>
    </row>
    <row r="472" spans="4:4" ht="15.75" customHeight="1">
      <c r="D472" s="307"/>
    </row>
    <row r="473" spans="4:4" ht="15.75" customHeight="1">
      <c r="D473" s="307"/>
    </row>
    <row r="474" spans="4:4" ht="15.75" customHeight="1">
      <c r="D474" s="307"/>
    </row>
    <row r="475" spans="4:4" ht="15.75" customHeight="1">
      <c r="D475" s="307"/>
    </row>
    <row r="476" spans="4:4" ht="15.75" customHeight="1">
      <c r="D476" s="307"/>
    </row>
    <row r="477" spans="4:4" ht="15.75" customHeight="1">
      <c r="D477" s="307"/>
    </row>
    <row r="478" spans="4:4" ht="15.75" customHeight="1">
      <c r="D478" s="307"/>
    </row>
    <row r="479" spans="4:4" ht="15.75" customHeight="1">
      <c r="D479" s="307"/>
    </row>
    <row r="480" spans="4:4" ht="15.75" customHeight="1">
      <c r="D480" s="307"/>
    </row>
    <row r="481" spans="4:4" ht="15.75" customHeight="1">
      <c r="D481" s="307"/>
    </row>
    <row r="482" spans="4:4" ht="15.75" customHeight="1">
      <c r="D482" s="307"/>
    </row>
    <row r="483" spans="4:4" ht="15.75" customHeight="1">
      <c r="D483" s="307"/>
    </row>
    <row r="484" spans="4:4" ht="15.75" customHeight="1">
      <c r="D484" s="307"/>
    </row>
    <row r="485" spans="4:4" ht="15.75" customHeight="1">
      <c r="D485" s="307"/>
    </row>
    <row r="486" spans="4:4" ht="15.75" customHeight="1">
      <c r="D486" s="307"/>
    </row>
    <row r="487" spans="4:4" ht="15.75" customHeight="1">
      <c r="D487" s="307"/>
    </row>
    <row r="488" spans="4:4" ht="15.75" customHeight="1">
      <c r="D488" s="307"/>
    </row>
    <row r="489" spans="4:4" ht="15.75" customHeight="1">
      <c r="D489" s="307"/>
    </row>
    <row r="490" spans="4:4" ht="15.75" customHeight="1">
      <c r="D490" s="307"/>
    </row>
    <row r="491" spans="4:4" ht="15.75" customHeight="1">
      <c r="D491" s="307"/>
    </row>
    <row r="492" spans="4:4" ht="15.75" customHeight="1">
      <c r="D492" s="307"/>
    </row>
    <row r="493" spans="4:4" ht="15.75" customHeight="1">
      <c r="D493" s="307"/>
    </row>
    <row r="494" spans="4:4" ht="15.75" customHeight="1">
      <c r="D494" s="307"/>
    </row>
    <row r="495" spans="4:4" ht="15.75" customHeight="1">
      <c r="D495" s="307"/>
    </row>
    <row r="496" spans="4:4" ht="15.75" customHeight="1">
      <c r="D496" s="307"/>
    </row>
    <row r="497" spans="4:4" ht="15.75" customHeight="1">
      <c r="D497" s="307"/>
    </row>
    <row r="498" spans="4:4" ht="15.75" customHeight="1">
      <c r="D498" s="307"/>
    </row>
    <row r="499" spans="4:4" ht="15.75" customHeight="1">
      <c r="D499" s="307"/>
    </row>
    <row r="500" spans="4:4" ht="15.75" customHeight="1">
      <c r="D500" s="307"/>
    </row>
    <row r="501" spans="4:4" ht="15.75" customHeight="1">
      <c r="D501" s="307"/>
    </row>
    <row r="502" spans="4:4" ht="15.75" customHeight="1">
      <c r="D502" s="307"/>
    </row>
    <row r="503" spans="4:4" ht="15.75" customHeight="1">
      <c r="D503" s="307"/>
    </row>
    <row r="504" spans="4:4" ht="15.75" customHeight="1">
      <c r="D504" s="307"/>
    </row>
    <row r="505" spans="4:4" ht="15.75" customHeight="1">
      <c r="D505" s="307"/>
    </row>
    <row r="506" spans="4:4" ht="15.75" customHeight="1">
      <c r="D506" s="307"/>
    </row>
    <row r="507" spans="4:4" ht="15.75" customHeight="1">
      <c r="D507" s="307"/>
    </row>
    <row r="508" spans="4:4" ht="15.75" customHeight="1">
      <c r="D508" s="307"/>
    </row>
    <row r="509" spans="4:4" ht="15.75" customHeight="1">
      <c r="D509" s="307"/>
    </row>
    <row r="510" spans="4:4" ht="15.75" customHeight="1">
      <c r="D510" s="307"/>
    </row>
    <row r="511" spans="4:4" ht="15.75" customHeight="1">
      <c r="D511" s="307"/>
    </row>
    <row r="512" spans="4:4" ht="15.75" customHeight="1">
      <c r="D512" s="307"/>
    </row>
    <row r="513" spans="4:4" ht="15.75" customHeight="1">
      <c r="D513" s="307"/>
    </row>
    <row r="514" spans="4:4" ht="15.75" customHeight="1">
      <c r="D514" s="307"/>
    </row>
    <row r="515" spans="4:4" ht="15.75" customHeight="1">
      <c r="D515" s="307"/>
    </row>
    <row r="516" spans="4:4" ht="15.75" customHeight="1">
      <c r="D516" s="307"/>
    </row>
    <row r="517" spans="4:4" ht="15.75" customHeight="1">
      <c r="D517" s="307"/>
    </row>
    <row r="518" spans="4:4" ht="15.75" customHeight="1">
      <c r="D518" s="307"/>
    </row>
    <row r="519" spans="4:4" ht="15.75" customHeight="1">
      <c r="D519" s="307"/>
    </row>
    <row r="520" spans="4:4" ht="15.75" customHeight="1">
      <c r="D520" s="307"/>
    </row>
    <row r="521" spans="4:4" ht="15.75" customHeight="1">
      <c r="D521" s="307"/>
    </row>
    <row r="522" spans="4:4" ht="15.75" customHeight="1">
      <c r="D522" s="307"/>
    </row>
    <row r="523" spans="4:4" ht="15.75" customHeight="1">
      <c r="D523" s="307"/>
    </row>
    <row r="524" spans="4:4" ht="15.75" customHeight="1">
      <c r="D524" s="307"/>
    </row>
    <row r="525" spans="4:4" ht="15.75" customHeight="1">
      <c r="D525" s="307"/>
    </row>
    <row r="526" spans="4:4" ht="15.75" customHeight="1">
      <c r="D526" s="307"/>
    </row>
    <row r="527" spans="4:4" ht="15.75" customHeight="1">
      <c r="D527" s="307"/>
    </row>
    <row r="528" spans="4:4" ht="15.75" customHeight="1">
      <c r="D528" s="307"/>
    </row>
    <row r="529" spans="4:4" ht="15.75" customHeight="1">
      <c r="D529" s="307"/>
    </row>
    <row r="530" spans="4:4" ht="15.75" customHeight="1">
      <c r="D530" s="307"/>
    </row>
    <row r="531" spans="4:4" ht="15.75" customHeight="1">
      <c r="D531" s="307"/>
    </row>
    <row r="532" spans="4:4" ht="15.75" customHeight="1">
      <c r="D532" s="307"/>
    </row>
    <row r="533" spans="4:4" ht="15.75" customHeight="1">
      <c r="D533" s="307"/>
    </row>
    <row r="534" spans="4:4" ht="15.75" customHeight="1">
      <c r="D534" s="307"/>
    </row>
    <row r="535" spans="4:4" ht="15.75" customHeight="1">
      <c r="D535" s="307"/>
    </row>
    <row r="536" spans="4:4" ht="15.75" customHeight="1">
      <c r="D536" s="307"/>
    </row>
    <row r="537" spans="4:4" ht="15.75" customHeight="1">
      <c r="D537" s="307"/>
    </row>
    <row r="538" spans="4:4" ht="15.75" customHeight="1">
      <c r="D538" s="307"/>
    </row>
    <row r="539" spans="4:4" ht="15.75" customHeight="1">
      <c r="D539" s="307"/>
    </row>
    <row r="540" spans="4:4" ht="15.75" customHeight="1">
      <c r="D540" s="307"/>
    </row>
    <row r="541" spans="4:4" ht="15.75" customHeight="1">
      <c r="D541" s="307"/>
    </row>
    <row r="542" spans="4:4" ht="15.75" customHeight="1">
      <c r="D542" s="307"/>
    </row>
    <row r="543" spans="4:4" ht="15.75" customHeight="1">
      <c r="D543" s="307"/>
    </row>
    <row r="544" spans="4:4" ht="15.75" customHeight="1">
      <c r="D544" s="307"/>
    </row>
    <row r="545" spans="4:4" ht="15.75" customHeight="1">
      <c r="D545" s="307"/>
    </row>
    <row r="546" spans="4:4" ht="15.75" customHeight="1">
      <c r="D546" s="307"/>
    </row>
    <row r="547" spans="4:4" ht="15.75" customHeight="1">
      <c r="D547" s="307"/>
    </row>
    <row r="548" spans="4:4" ht="15.75" customHeight="1">
      <c r="D548" s="307"/>
    </row>
    <row r="549" spans="4:4" ht="15.75" customHeight="1">
      <c r="D549" s="307"/>
    </row>
    <row r="550" spans="4:4" ht="15.75" customHeight="1">
      <c r="D550" s="307"/>
    </row>
    <row r="551" spans="4:4" ht="15.75" customHeight="1">
      <c r="D551" s="307"/>
    </row>
    <row r="552" spans="4:4" ht="15.75" customHeight="1">
      <c r="D552" s="307"/>
    </row>
    <row r="553" spans="4:4" ht="15.75" customHeight="1">
      <c r="D553" s="307"/>
    </row>
    <row r="554" spans="4:4" ht="15.75" customHeight="1">
      <c r="D554" s="307"/>
    </row>
    <row r="555" spans="4:4" ht="15.75" customHeight="1">
      <c r="D555" s="307"/>
    </row>
    <row r="556" spans="4:4" ht="15.75" customHeight="1">
      <c r="D556" s="307"/>
    </row>
    <row r="557" spans="4:4" ht="15.75" customHeight="1">
      <c r="D557" s="307"/>
    </row>
    <row r="558" spans="4:4" ht="15.75" customHeight="1">
      <c r="D558" s="307"/>
    </row>
    <row r="559" spans="4:4" ht="15.75" customHeight="1">
      <c r="D559" s="307"/>
    </row>
    <row r="560" spans="4:4" ht="15.75" customHeight="1">
      <c r="D560" s="307"/>
    </row>
    <row r="561" spans="4:4" ht="15.75" customHeight="1">
      <c r="D561" s="307"/>
    </row>
    <row r="562" spans="4:4" ht="15.75" customHeight="1">
      <c r="D562" s="307"/>
    </row>
    <row r="563" spans="4:4" ht="15.75" customHeight="1">
      <c r="D563" s="307"/>
    </row>
    <row r="564" spans="4:4" ht="15.75" customHeight="1">
      <c r="D564" s="307"/>
    </row>
    <row r="565" spans="4:4" ht="15.75" customHeight="1">
      <c r="D565" s="307"/>
    </row>
    <row r="566" spans="4:4" ht="15.75" customHeight="1">
      <c r="D566" s="307"/>
    </row>
    <row r="567" spans="4:4" ht="15.75" customHeight="1">
      <c r="D567" s="307"/>
    </row>
    <row r="568" spans="4:4" ht="15.75" customHeight="1">
      <c r="D568" s="307"/>
    </row>
    <row r="569" spans="4:4" ht="15.75" customHeight="1">
      <c r="D569" s="307"/>
    </row>
    <row r="570" spans="4:4" ht="15.75" customHeight="1">
      <c r="D570" s="307"/>
    </row>
    <row r="571" spans="4:4" ht="15.75" customHeight="1">
      <c r="D571" s="307"/>
    </row>
    <row r="572" spans="4:4" ht="15.75" customHeight="1">
      <c r="D572" s="307"/>
    </row>
    <row r="573" spans="4:4" ht="15.75" customHeight="1">
      <c r="D573" s="307"/>
    </row>
    <row r="574" spans="4:4" ht="15.75" customHeight="1">
      <c r="D574" s="307"/>
    </row>
    <row r="575" spans="4:4" ht="15.75" customHeight="1">
      <c r="D575" s="307"/>
    </row>
    <row r="576" spans="4:4" ht="15.75" customHeight="1">
      <c r="D576" s="307"/>
    </row>
    <row r="577" spans="4:4" ht="15.75" customHeight="1">
      <c r="D577" s="307"/>
    </row>
    <row r="578" spans="4:4" ht="15.75" customHeight="1">
      <c r="D578" s="307"/>
    </row>
    <row r="579" spans="4:4" ht="15.75" customHeight="1">
      <c r="D579" s="307"/>
    </row>
    <row r="580" spans="4:4" ht="15.75" customHeight="1">
      <c r="D580" s="307"/>
    </row>
    <row r="581" spans="4:4" ht="15.75" customHeight="1">
      <c r="D581" s="307"/>
    </row>
    <row r="582" spans="4:4" ht="15.75" customHeight="1">
      <c r="D582" s="307"/>
    </row>
    <row r="583" spans="4:4" ht="15.75" customHeight="1">
      <c r="D583" s="307"/>
    </row>
    <row r="584" spans="4:4" ht="15.75" customHeight="1">
      <c r="D584" s="307"/>
    </row>
    <row r="585" spans="4:4" ht="15.75" customHeight="1">
      <c r="D585" s="307"/>
    </row>
    <row r="586" spans="4:4" ht="15.75" customHeight="1">
      <c r="D586" s="307"/>
    </row>
    <row r="587" spans="4:4" ht="15.75" customHeight="1">
      <c r="D587" s="307"/>
    </row>
    <row r="588" spans="4:4" ht="15.75" customHeight="1">
      <c r="D588" s="307"/>
    </row>
    <row r="589" spans="4:4" ht="15.75" customHeight="1">
      <c r="D589" s="307"/>
    </row>
    <row r="590" spans="4:4" ht="15.75" customHeight="1">
      <c r="D590" s="307"/>
    </row>
    <row r="591" spans="4:4" ht="15.75" customHeight="1">
      <c r="D591" s="307"/>
    </row>
    <row r="592" spans="4:4" ht="15.75" customHeight="1">
      <c r="D592" s="307"/>
    </row>
    <row r="593" spans="4:4" ht="15.75" customHeight="1">
      <c r="D593" s="307"/>
    </row>
    <row r="594" spans="4:4" ht="15.75" customHeight="1">
      <c r="D594" s="307"/>
    </row>
    <row r="595" spans="4:4" ht="15.75" customHeight="1">
      <c r="D595" s="307"/>
    </row>
    <row r="596" spans="4:4" ht="15.75" customHeight="1">
      <c r="D596" s="307"/>
    </row>
    <row r="597" spans="4:4" ht="15.75" customHeight="1">
      <c r="D597" s="307"/>
    </row>
    <row r="598" spans="4:4" ht="15.75" customHeight="1">
      <c r="D598" s="307"/>
    </row>
    <row r="599" spans="4:4" ht="15.75" customHeight="1">
      <c r="D599" s="307"/>
    </row>
    <row r="600" spans="4:4" ht="15.75" customHeight="1">
      <c r="D600" s="307"/>
    </row>
    <row r="601" spans="4:4" ht="15.75" customHeight="1">
      <c r="D601" s="307"/>
    </row>
    <row r="602" spans="4:4" ht="15.75" customHeight="1">
      <c r="D602" s="307"/>
    </row>
    <row r="603" spans="4:4" ht="15.75" customHeight="1">
      <c r="D603" s="307"/>
    </row>
    <row r="604" spans="4:4" ht="15.75" customHeight="1">
      <c r="D604" s="307"/>
    </row>
    <row r="605" spans="4:4" ht="15.75" customHeight="1">
      <c r="D605" s="307"/>
    </row>
    <row r="606" spans="4:4" ht="15.75" customHeight="1">
      <c r="D606" s="307"/>
    </row>
    <row r="607" spans="4:4" ht="15.75" customHeight="1">
      <c r="D607" s="307"/>
    </row>
    <row r="608" spans="4:4" ht="15.75" customHeight="1">
      <c r="D608" s="307"/>
    </row>
    <row r="609" spans="4:4" ht="15.75" customHeight="1">
      <c r="D609" s="307"/>
    </row>
    <row r="610" spans="4:4" ht="15.75" customHeight="1">
      <c r="D610" s="307"/>
    </row>
    <row r="611" spans="4:4" ht="15.75" customHeight="1">
      <c r="D611" s="307"/>
    </row>
    <row r="612" spans="4:4" ht="15.75" customHeight="1">
      <c r="D612" s="307"/>
    </row>
    <row r="613" spans="4:4" ht="15.75" customHeight="1">
      <c r="D613" s="307"/>
    </row>
    <row r="614" spans="4:4" ht="15.75" customHeight="1">
      <c r="D614" s="307"/>
    </row>
    <row r="615" spans="4:4" ht="15.75" customHeight="1">
      <c r="D615" s="307"/>
    </row>
    <row r="616" spans="4:4" ht="15.75" customHeight="1">
      <c r="D616" s="307"/>
    </row>
    <row r="617" spans="4:4" ht="15.75" customHeight="1">
      <c r="D617" s="307"/>
    </row>
    <row r="618" spans="4:4" ht="15.75" customHeight="1">
      <c r="D618" s="307"/>
    </row>
    <row r="619" spans="4:4" ht="15.75" customHeight="1">
      <c r="D619" s="307"/>
    </row>
    <row r="620" spans="4:4" ht="15.75" customHeight="1">
      <c r="D620" s="307"/>
    </row>
    <row r="621" spans="4:4" ht="15.75" customHeight="1">
      <c r="D621" s="307"/>
    </row>
    <row r="622" spans="4:4" ht="15.75" customHeight="1">
      <c r="D622" s="307"/>
    </row>
    <row r="623" spans="4:4" ht="15.75" customHeight="1">
      <c r="D623" s="307"/>
    </row>
    <row r="624" spans="4:4" ht="15.75" customHeight="1">
      <c r="D624" s="307"/>
    </row>
    <row r="625" spans="4:4" ht="15.75" customHeight="1">
      <c r="D625" s="307"/>
    </row>
    <row r="626" spans="4:4" ht="15.75" customHeight="1">
      <c r="D626" s="307"/>
    </row>
    <row r="627" spans="4:4" ht="15.75" customHeight="1">
      <c r="D627" s="307"/>
    </row>
    <row r="628" spans="4:4" ht="15.75" customHeight="1">
      <c r="D628" s="307"/>
    </row>
    <row r="629" spans="4:4" ht="15.75" customHeight="1">
      <c r="D629" s="307"/>
    </row>
    <row r="630" spans="4:4" ht="15.75" customHeight="1">
      <c r="D630" s="307"/>
    </row>
    <row r="631" spans="4:4" ht="15.75" customHeight="1">
      <c r="D631" s="307"/>
    </row>
    <row r="632" spans="4:4" ht="15.75" customHeight="1">
      <c r="D632" s="307"/>
    </row>
    <row r="633" spans="4:4" ht="15.75" customHeight="1">
      <c r="D633" s="307"/>
    </row>
    <row r="634" spans="4:4" ht="15.75" customHeight="1">
      <c r="D634" s="307"/>
    </row>
    <row r="635" spans="4:4" ht="15.75" customHeight="1">
      <c r="D635" s="307"/>
    </row>
    <row r="636" spans="4:4" ht="15.75" customHeight="1">
      <c r="D636" s="307"/>
    </row>
    <row r="637" spans="4:4" ht="15.75" customHeight="1">
      <c r="D637" s="307"/>
    </row>
    <row r="638" spans="4:4" ht="15.75" customHeight="1">
      <c r="D638" s="307"/>
    </row>
    <row r="639" spans="4:4" ht="15.75" customHeight="1">
      <c r="D639" s="307"/>
    </row>
    <row r="640" spans="4:4" ht="15.75" customHeight="1">
      <c r="D640" s="307"/>
    </row>
    <row r="641" spans="4:4" ht="15.75" customHeight="1">
      <c r="D641" s="307"/>
    </row>
    <row r="642" spans="4:4" ht="15.75" customHeight="1">
      <c r="D642" s="307"/>
    </row>
    <row r="643" spans="4:4" ht="15.75" customHeight="1">
      <c r="D643" s="307"/>
    </row>
    <row r="644" spans="4:4" ht="15.75" customHeight="1">
      <c r="D644" s="307"/>
    </row>
    <row r="645" spans="4:4" ht="15.75" customHeight="1">
      <c r="D645" s="307"/>
    </row>
    <row r="646" spans="4:4" ht="15.75" customHeight="1">
      <c r="D646" s="307"/>
    </row>
    <row r="647" spans="4:4" ht="15.75" customHeight="1">
      <c r="D647" s="307"/>
    </row>
    <row r="648" spans="4:4" ht="15.75" customHeight="1">
      <c r="D648" s="307"/>
    </row>
    <row r="649" spans="4:4" ht="15.75" customHeight="1">
      <c r="D649" s="307"/>
    </row>
    <row r="650" spans="4:4" ht="15.75" customHeight="1">
      <c r="D650" s="307"/>
    </row>
    <row r="651" spans="4:4" ht="15.75" customHeight="1">
      <c r="D651" s="307"/>
    </row>
    <row r="652" spans="4:4" ht="15.75" customHeight="1">
      <c r="D652" s="307"/>
    </row>
    <row r="653" spans="4:4" ht="15.75" customHeight="1">
      <c r="D653" s="307"/>
    </row>
    <row r="654" spans="4:4" ht="15.75" customHeight="1">
      <c r="D654" s="307"/>
    </row>
    <row r="655" spans="4:4" ht="15.75" customHeight="1">
      <c r="D655" s="307"/>
    </row>
    <row r="656" spans="4:4" ht="15.75" customHeight="1">
      <c r="D656" s="307"/>
    </row>
    <row r="657" spans="4:4" ht="15.75" customHeight="1">
      <c r="D657" s="307"/>
    </row>
    <row r="658" spans="4:4" ht="15.75" customHeight="1">
      <c r="D658" s="307"/>
    </row>
    <row r="659" spans="4:4" ht="15.75" customHeight="1">
      <c r="D659" s="307"/>
    </row>
    <row r="660" spans="4:4" ht="15.75" customHeight="1">
      <c r="D660" s="307"/>
    </row>
    <row r="661" spans="4:4" ht="15.75" customHeight="1">
      <c r="D661" s="307"/>
    </row>
    <row r="662" spans="4:4" ht="15.75" customHeight="1">
      <c r="D662" s="307"/>
    </row>
    <row r="663" spans="4:4" ht="15.75" customHeight="1">
      <c r="D663" s="307"/>
    </row>
    <row r="664" spans="4:4" ht="15.75" customHeight="1">
      <c r="D664" s="307"/>
    </row>
    <row r="665" spans="4:4" ht="15.75" customHeight="1">
      <c r="D665" s="307"/>
    </row>
    <row r="666" spans="4:4" ht="15.75" customHeight="1">
      <c r="D666" s="307"/>
    </row>
    <row r="667" spans="4:4" ht="15.75" customHeight="1">
      <c r="D667" s="307"/>
    </row>
    <row r="668" spans="4:4" ht="15.75" customHeight="1">
      <c r="D668" s="307"/>
    </row>
    <row r="669" spans="4:4" ht="15.75" customHeight="1">
      <c r="D669" s="307"/>
    </row>
    <row r="670" spans="4:4" ht="15.75" customHeight="1">
      <c r="D670" s="307"/>
    </row>
    <row r="671" spans="4:4" ht="15.75" customHeight="1">
      <c r="D671" s="307"/>
    </row>
    <row r="672" spans="4:4" ht="15.75" customHeight="1">
      <c r="D672" s="307"/>
    </row>
    <row r="673" spans="4:4" ht="15.75" customHeight="1">
      <c r="D673" s="307"/>
    </row>
    <row r="674" spans="4:4" ht="15.75" customHeight="1">
      <c r="D674" s="307"/>
    </row>
    <row r="675" spans="4:4" ht="15.75" customHeight="1">
      <c r="D675" s="307"/>
    </row>
    <row r="676" spans="4:4" ht="15.75" customHeight="1">
      <c r="D676" s="307"/>
    </row>
    <row r="677" spans="4:4" ht="15.75" customHeight="1">
      <c r="D677" s="307"/>
    </row>
    <row r="678" spans="4:4" ht="15.75" customHeight="1">
      <c r="D678" s="307"/>
    </row>
    <row r="679" spans="4:4" ht="15.75" customHeight="1">
      <c r="D679" s="307"/>
    </row>
    <row r="680" spans="4:4" ht="15.75" customHeight="1">
      <c r="D680" s="307"/>
    </row>
    <row r="681" spans="4:4" ht="15.75" customHeight="1">
      <c r="D681" s="307"/>
    </row>
    <row r="682" spans="4:4" ht="15.75" customHeight="1">
      <c r="D682" s="307"/>
    </row>
    <row r="683" spans="4:4" ht="15.75" customHeight="1">
      <c r="D683" s="307"/>
    </row>
    <row r="684" spans="4:4" ht="15.75" customHeight="1">
      <c r="D684" s="307"/>
    </row>
    <row r="685" spans="4:4" ht="15.75" customHeight="1">
      <c r="D685" s="307"/>
    </row>
    <row r="686" spans="4:4" ht="15.75" customHeight="1">
      <c r="D686" s="307"/>
    </row>
    <row r="687" spans="4:4" ht="15.75" customHeight="1">
      <c r="D687" s="307"/>
    </row>
    <row r="688" spans="4:4" ht="15.75" customHeight="1">
      <c r="D688" s="307"/>
    </row>
    <row r="689" spans="4:4" ht="15.75" customHeight="1">
      <c r="D689" s="307"/>
    </row>
    <row r="690" spans="4:4" ht="15.75" customHeight="1">
      <c r="D690" s="307"/>
    </row>
    <row r="691" spans="4:4" ht="15.75" customHeight="1">
      <c r="D691" s="307"/>
    </row>
    <row r="692" spans="4:4" ht="15.75" customHeight="1">
      <c r="D692" s="307"/>
    </row>
    <row r="693" spans="4:4" ht="15.75" customHeight="1">
      <c r="D693" s="307"/>
    </row>
    <row r="694" spans="4:4" ht="15.75" customHeight="1">
      <c r="D694" s="307"/>
    </row>
    <row r="695" spans="4:4" ht="15.75" customHeight="1">
      <c r="D695" s="307"/>
    </row>
    <row r="696" spans="4:4" ht="15.75" customHeight="1">
      <c r="D696" s="307"/>
    </row>
    <row r="697" spans="4:4" ht="15.75" customHeight="1">
      <c r="D697" s="307"/>
    </row>
    <row r="698" spans="4:4" ht="15.75" customHeight="1">
      <c r="D698" s="307"/>
    </row>
    <row r="699" spans="4:4" ht="15.75" customHeight="1">
      <c r="D699" s="307"/>
    </row>
    <row r="700" spans="4:4" ht="15.75" customHeight="1">
      <c r="D700" s="307"/>
    </row>
    <row r="701" spans="4:4" ht="15.75" customHeight="1">
      <c r="D701" s="307"/>
    </row>
    <row r="702" spans="4:4" ht="15.75" customHeight="1">
      <c r="D702" s="307"/>
    </row>
    <row r="703" spans="4:4" ht="15.75" customHeight="1">
      <c r="D703" s="307"/>
    </row>
    <row r="704" spans="4:4" ht="15.75" customHeight="1">
      <c r="D704" s="307"/>
    </row>
    <row r="705" spans="4:4" ht="15.75" customHeight="1">
      <c r="D705" s="307"/>
    </row>
    <row r="706" spans="4:4" ht="15.75" customHeight="1">
      <c r="D706" s="307"/>
    </row>
    <row r="707" spans="4:4" ht="15.75" customHeight="1">
      <c r="D707" s="307"/>
    </row>
    <row r="708" spans="4:4" ht="15.75" customHeight="1">
      <c r="D708" s="307"/>
    </row>
    <row r="709" spans="4:4" ht="15.75" customHeight="1">
      <c r="D709" s="307"/>
    </row>
    <row r="710" spans="4:4" ht="15.75" customHeight="1">
      <c r="D710" s="307"/>
    </row>
    <row r="711" spans="4:4" ht="15.75" customHeight="1">
      <c r="D711" s="307"/>
    </row>
    <row r="712" spans="4:4" ht="15.75" customHeight="1">
      <c r="D712" s="307"/>
    </row>
    <row r="713" spans="4:4" ht="15.75" customHeight="1">
      <c r="D713" s="307"/>
    </row>
    <row r="714" spans="4:4" ht="15.75" customHeight="1">
      <c r="D714" s="307"/>
    </row>
    <row r="715" spans="4:4" ht="15.75" customHeight="1">
      <c r="D715" s="307"/>
    </row>
    <row r="716" spans="4:4" ht="15.75" customHeight="1">
      <c r="D716" s="307"/>
    </row>
    <row r="717" spans="4:4" ht="15.75" customHeight="1">
      <c r="D717" s="307"/>
    </row>
    <row r="718" spans="4:4" ht="15.75" customHeight="1">
      <c r="D718" s="307"/>
    </row>
    <row r="719" spans="4:4" ht="15.75" customHeight="1">
      <c r="D719" s="307"/>
    </row>
    <row r="720" spans="4:4" ht="15.75" customHeight="1">
      <c r="D720" s="307"/>
    </row>
    <row r="721" spans="4:4" ht="15.75" customHeight="1">
      <c r="D721" s="307"/>
    </row>
    <row r="722" spans="4:4" ht="15.75" customHeight="1">
      <c r="D722" s="307"/>
    </row>
    <row r="723" spans="4:4" ht="15.75" customHeight="1">
      <c r="D723" s="307"/>
    </row>
    <row r="724" spans="4:4" ht="15.75" customHeight="1">
      <c r="D724" s="307"/>
    </row>
    <row r="725" spans="4:4" ht="15.75" customHeight="1">
      <c r="D725" s="307"/>
    </row>
    <row r="726" spans="4:4" ht="15.75" customHeight="1">
      <c r="D726" s="307"/>
    </row>
    <row r="727" spans="4:4" ht="15.75" customHeight="1">
      <c r="D727" s="307"/>
    </row>
    <row r="728" spans="4:4" ht="15.75" customHeight="1">
      <c r="D728" s="307"/>
    </row>
    <row r="729" spans="4:4" ht="15.75" customHeight="1">
      <c r="D729" s="307"/>
    </row>
    <row r="730" spans="4:4" ht="15.75" customHeight="1">
      <c r="D730" s="307"/>
    </row>
    <row r="731" spans="4:4" ht="15.75" customHeight="1">
      <c r="D731" s="307"/>
    </row>
    <row r="732" spans="4:4" ht="15.75" customHeight="1">
      <c r="D732" s="307"/>
    </row>
    <row r="733" spans="4:4" ht="15.75" customHeight="1">
      <c r="D733" s="307"/>
    </row>
    <row r="734" spans="4:4" ht="15.75" customHeight="1">
      <c r="D734" s="307"/>
    </row>
    <row r="735" spans="4:4" ht="15.75" customHeight="1">
      <c r="D735" s="307"/>
    </row>
    <row r="736" spans="4:4" ht="15.75" customHeight="1">
      <c r="D736" s="307"/>
    </row>
    <row r="737" spans="4:4" ht="15.75" customHeight="1">
      <c r="D737" s="307"/>
    </row>
    <row r="738" spans="4:4" ht="15.75" customHeight="1">
      <c r="D738" s="307"/>
    </row>
    <row r="739" spans="4:4" ht="15.75" customHeight="1">
      <c r="D739" s="307"/>
    </row>
    <row r="740" spans="4:4" ht="15.75" customHeight="1">
      <c r="D740" s="307"/>
    </row>
    <row r="741" spans="4:4" ht="15.75" customHeight="1">
      <c r="D741" s="307"/>
    </row>
    <row r="742" spans="4:4" ht="15.75" customHeight="1">
      <c r="D742" s="307"/>
    </row>
    <row r="743" spans="4:4" ht="15.75" customHeight="1">
      <c r="D743" s="307"/>
    </row>
    <row r="744" spans="4:4" ht="15.75" customHeight="1">
      <c r="D744" s="307"/>
    </row>
    <row r="745" spans="4:4" ht="15.75" customHeight="1">
      <c r="D745" s="307"/>
    </row>
    <row r="746" spans="4:4" ht="15.75" customHeight="1">
      <c r="D746" s="307"/>
    </row>
    <row r="747" spans="4:4" ht="15.75" customHeight="1">
      <c r="D747" s="307"/>
    </row>
    <row r="748" spans="4:4" ht="15.75" customHeight="1">
      <c r="D748" s="307"/>
    </row>
    <row r="749" spans="4:4" ht="15.75" customHeight="1">
      <c r="D749" s="307"/>
    </row>
    <row r="750" spans="4:4" ht="15.75" customHeight="1">
      <c r="D750" s="307"/>
    </row>
    <row r="751" spans="4:4" ht="15.75" customHeight="1">
      <c r="D751" s="307"/>
    </row>
    <row r="752" spans="4:4" ht="15.75" customHeight="1">
      <c r="D752" s="307"/>
    </row>
    <row r="753" spans="4:4" ht="15.75" customHeight="1">
      <c r="D753" s="307"/>
    </row>
    <row r="754" spans="4:4" ht="15.75" customHeight="1">
      <c r="D754" s="307"/>
    </row>
    <row r="755" spans="4:4" ht="15.75" customHeight="1">
      <c r="D755" s="307"/>
    </row>
    <row r="756" spans="4:4" ht="15.75" customHeight="1">
      <c r="D756" s="307"/>
    </row>
    <row r="757" spans="4:4" ht="15.75" customHeight="1">
      <c r="D757" s="307"/>
    </row>
    <row r="758" spans="4:4" ht="15.75" customHeight="1">
      <c r="D758" s="307"/>
    </row>
    <row r="759" spans="4:4" ht="15.75" customHeight="1">
      <c r="D759" s="307"/>
    </row>
    <row r="760" spans="4:4" ht="15.75" customHeight="1">
      <c r="D760" s="307"/>
    </row>
    <row r="761" spans="4:4" ht="15.75" customHeight="1">
      <c r="D761" s="307"/>
    </row>
    <row r="762" spans="4:4" ht="15.75" customHeight="1">
      <c r="D762" s="307"/>
    </row>
    <row r="763" spans="4:4" ht="15.75" customHeight="1">
      <c r="D763" s="307"/>
    </row>
    <row r="764" spans="4:4" ht="15.75" customHeight="1">
      <c r="D764" s="307"/>
    </row>
    <row r="765" spans="4:4" ht="15.75" customHeight="1">
      <c r="D765" s="307"/>
    </row>
    <row r="766" spans="4:4" ht="15.75" customHeight="1">
      <c r="D766" s="307"/>
    </row>
    <row r="767" spans="4:4" ht="15.75" customHeight="1">
      <c r="D767" s="307"/>
    </row>
    <row r="768" spans="4:4" ht="15.75" customHeight="1">
      <c r="D768" s="307"/>
    </row>
    <row r="769" spans="4:4" ht="15.75" customHeight="1">
      <c r="D769" s="307"/>
    </row>
    <row r="770" spans="4:4" ht="15.75" customHeight="1">
      <c r="D770" s="307"/>
    </row>
    <row r="771" spans="4:4" ht="15.75" customHeight="1">
      <c r="D771" s="307"/>
    </row>
    <row r="772" spans="4:4" ht="15.75" customHeight="1">
      <c r="D772" s="307"/>
    </row>
    <row r="773" spans="4:4" ht="15.75" customHeight="1">
      <c r="D773" s="307"/>
    </row>
    <row r="774" spans="4:4" ht="15.75" customHeight="1">
      <c r="D774" s="307"/>
    </row>
    <row r="775" spans="4:4" ht="15.75" customHeight="1">
      <c r="D775" s="307"/>
    </row>
    <row r="776" spans="4:4" ht="15.75" customHeight="1">
      <c r="D776" s="307"/>
    </row>
    <row r="777" spans="4:4" ht="15.75" customHeight="1">
      <c r="D777" s="307"/>
    </row>
    <row r="778" spans="4:4" ht="15.75" customHeight="1">
      <c r="D778" s="307"/>
    </row>
    <row r="779" spans="4:4" ht="15.75" customHeight="1">
      <c r="D779" s="307"/>
    </row>
    <row r="780" spans="4:4" ht="15.75" customHeight="1">
      <c r="D780" s="307"/>
    </row>
    <row r="781" spans="4:4" ht="15.75" customHeight="1">
      <c r="D781" s="307"/>
    </row>
    <row r="782" spans="4:4" ht="15.75" customHeight="1">
      <c r="D782" s="307"/>
    </row>
    <row r="783" spans="4:4" ht="15.75" customHeight="1">
      <c r="D783" s="307"/>
    </row>
    <row r="784" spans="4:4" ht="15.75" customHeight="1">
      <c r="D784" s="307"/>
    </row>
    <row r="785" spans="4:4" ht="15.75" customHeight="1">
      <c r="D785" s="307"/>
    </row>
    <row r="786" spans="4:4" ht="15.75" customHeight="1">
      <c r="D786" s="307"/>
    </row>
    <row r="787" spans="4:4" ht="15.75" customHeight="1">
      <c r="D787" s="307"/>
    </row>
    <row r="788" spans="4:4" ht="15.75" customHeight="1">
      <c r="D788" s="307"/>
    </row>
    <row r="789" spans="4:4" ht="15.75" customHeight="1">
      <c r="D789" s="307"/>
    </row>
    <row r="790" spans="4:4" ht="15.75" customHeight="1">
      <c r="D790" s="307"/>
    </row>
    <row r="791" spans="4:4" ht="15.75" customHeight="1">
      <c r="D791" s="307"/>
    </row>
    <row r="792" spans="4:4" ht="15.75" customHeight="1">
      <c r="D792" s="307"/>
    </row>
    <row r="793" spans="4:4" ht="15.75" customHeight="1">
      <c r="D793" s="307"/>
    </row>
    <row r="794" spans="4:4" ht="15.75" customHeight="1">
      <c r="D794" s="307"/>
    </row>
    <row r="795" spans="4:4" ht="15.75" customHeight="1">
      <c r="D795" s="307"/>
    </row>
    <row r="796" spans="4:4" ht="15.75" customHeight="1">
      <c r="D796" s="307"/>
    </row>
    <row r="797" spans="4:4" ht="15.75" customHeight="1">
      <c r="D797" s="307"/>
    </row>
    <row r="798" spans="4:4" ht="15.75" customHeight="1">
      <c r="D798" s="307"/>
    </row>
    <row r="799" spans="4:4" ht="15.75" customHeight="1">
      <c r="D799" s="307"/>
    </row>
    <row r="800" spans="4:4" ht="15.75" customHeight="1">
      <c r="D800" s="307"/>
    </row>
    <row r="801" spans="4:4" ht="15.75" customHeight="1">
      <c r="D801" s="307"/>
    </row>
    <row r="802" spans="4:4" ht="15.75" customHeight="1">
      <c r="D802" s="307"/>
    </row>
    <row r="803" spans="4:4" ht="15.75" customHeight="1">
      <c r="D803" s="307"/>
    </row>
    <row r="804" spans="4:4" ht="15.75" customHeight="1">
      <c r="D804" s="307"/>
    </row>
    <row r="805" spans="4:4" ht="15.75" customHeight="1">
      <c r="D805" s="307"/>
    </row>
    <row r="806" spans="4:4" ht="15.75" customHeight="1">
      <c r="D806" s="307"/>
    </row>
    <row r="807" spans="4:4" ht="15.75" customHeight="1">
      <c r="D807" s="307"/>
    </row>
    <row r="808" spans="4:4" ht="15.75" customHeight="1">
      <c r="D808" s="307"/>
    </row>
    <row r="809" spans="4:4" ht="15.75" customHeight="1">
      <c r="D809" s="307"/>
    </row>
    <row r="810" spans="4:4" ht="15.75" customHeight="1">
      <c r="D810" s="307"/>
    </row>
    <row r="811" spans="4:4" ht="15.75" customHeight="1">
      <c r="D811" s="307"/>
    </row>
    <row r="812" spans="4:4" ht="15.75" customHeight="1">
      <c r="D812" s="307"/>
    </row>
    <row r="813" spans="4:4" ht="15.75" customHeight="1">
      <c r="D813" s="307"/>
    </row>
    <row r="814" spans="4:4" ht="15.75" customHeight="1">
      <c r="D814" s="307"/>
    </row>
    <row r="815" spans="4:4" ht="15.75" customHeight="1">
      <c r="D815" s="307"/>
    </row>
    <row r="816" spans="4:4" ht="15.75" customHeight="1">
      <c r="D816" s="307"/>
    </row>
    <row r="817" spans="4:4" ht="15.75" customHeight="1">
      <c r="D817" s="307"/>
    </row>
    <row r="818" spans="4:4" ht="15.75" customHeight="1">
      <c r="D818" s="307"/>
    </row>
    <row r="819" spans="4:4" ht="15.75" customHeight="1">
      <c r="D819" s="307"/>
    </row>
    <row r="820" spans="4:4" ht="15.75" customHeight="1">
      <c r="D820" s="307"/>
    </row>
    <row r="821" spans="4:4" ht="15.75" customHeight="1">
      <c r="D821" s="307"/>
    </row>
    <row r="822" spans="4:4" ht="15.75" customHeight="1">
      <c r="D822" s="307"/>
    </row>
    <row r="823" spans="4:4" ht="15.75" customHeight="1">
      <c r="D823" s="307"/>
    </row>
    <row r="824" spans="4:4" ht="15.75" customHeight="1">
      <c r="D824" s="307"/>
    </row>
    <row r="825" spans="4:4" ht="15.75" customHeight="1">
      <c r="D825" s="307"/>
    </row>
    <row r="826" spans="4:4" ht="15.75" customHeight="1">
      <c r="D826" s="307"/>
    </row>
    <row r="827" spans="4:4" ht="15.75" customHeight="1">
      <c r="D827" s="307"/>
    </row>
    <row r="828" spans="4:4" ht="15.75" customHeight="1">
      <c r="D828" s="307"/>
    </row>
    <row r="829" spans="4:4" ht="15.75" customHeight="1">
      <c r="D829" s="307"/>
    </row>
    <row r="830" spans="4:4" ht="15.75" customHeight="1">
      <c r="D830" s="307"/>
    </row>
    <row r="831" spans="4:4" ht="15.75" customHeight="1">
      <c r="D831" s="307"/>
    </row>
    <row r="832" spans="4:4" ht="15.75" customHeight="1">
      <c r="D832" s="307"/>
    </row>
    <row r="833" spans="4:4" ht="15.75" customHeight="1">
      <c r="D833" s="307"/>
    </row>
    <row r="834" spans="4:4" ht="15.75" customHeight="1">
      <c r="D834" s="307"/>
    </row>
    <row r="835" spans="4:4" ht="15.75" customHeight="1">
      <c r="D835" s="307"/>
    </row>
    <row r="836" spans="4:4" ht="15.75" customHeight="1">
      <c r="D836" s="307"/>
    </row>
    <row r="837" spans="4:4" ht="15.75" customHeight="1">
      <c r="D837" s="307"/>
    </row>
    <row r="838" spans="4:4" ht="15.75" customHeight="1">
      <c r="D838" s="307"/>
    </row>
    <row r="839" spans="4:4" ht="15.75" customHeight="1">
      <c r="D839" s="307"/>
    </row>
    <row r="840" spans="4:4" ht="15.75" customHeight="1">
      <c r="D840" s="307"/>
    </row>
    <row r="841" spans="4:4" ht="15.75" customHeight="1">
      <c r="D841" s="307"/>
    </row>
    <row r="842" spans="4:4" ht="15.75" customHeight="1">
      <c r="D842" s="307"/>
    </row>
    <row r="843" spans="4:4" ht="15.75" customHeight="1">
      <c r="D843" s="307"/>
    </row>
    <row r="844" spans="4:4" ht="15.75" customHeight="1">
      <c r="D844" s="307"/>
    </row>
    <row r="845" spans="4:4" ht="15.75" customHeight="1">
      <c r="D845" s="307"/>
    </row>
    <row r="846" spans="4:4" ht="15.75" customHeight="1">
      <c r="D846" s="307"/>
    </row>
    <row r="847" spans="4:4" ht="15.75" customHeight="1">
      <c r="D847" s="307"/>
    </row>
    <row r="848" spans="4:4" ht="15.75" customHeight="1">
      <c r="D848" s="307"/>
    </row>
    <row r="849" spans="4:4" ht="15.75" customHeight="1">
      <c r="D849" s="307"/>
    </row>
    <row r="850" spans="4:4" ht="15.75" customHeight="1">
      <c r="D850" s="307"/>
    </row>
    <row r="851" spans="4:4" ht="15.75" customHeight="1">
      <c r="D851" s="307"/>
    </row>
    <row r="852" spans="4:4" ht="15.75" customHeight="1">
      <c r="D852" s="307"/>
    </row>
    <row r="853" spans="4:4" ht="15.75" customHeight="1">
      <c r="D853" s="307"/>
    </row>
    <row r="854" spans="4:4" ht="15.75" customHeight="1">
      <c r="D854" s="307"/>
    </row>
    <row r="855" spans="4:4" ht="15.75" customHeight="1">
      <c r="D855" s="307"/>
    </row>
    <row r="856" spans="4:4" ht="15.75" customHeight="1">
      <c r="D856" s="307"/>
    </row>
    <row r="857" spans="4:4" ht="15.75" customHeight="1">
      <c r="D857" s="307"/>
    </row>
    <row r="858" spans="4:4" ht="15.75" customHeight="1">
      <c r="D858" s="307"/>
    </row>
    <row r="859" spans="4:4" ht="15.75" customHeight="1">
      <c r="D859" s="307"/>
    </row>
    <row r="860" spans="4:4" ht="15.75" customHeight="1">
      <c r="D860" s="307"/>
    </row>
    <row r="861" spans="4:4" ht="15.75" customHeight="1">
      <c r="D861" s="307"/>
    </row>
    <row r="862" spans="4:4" ht="15.75" customHeight="1">
      <c r="D862" s="307"/>
    </row>
    <row r="863" spans="4:4" ht="15.75" customHeight="1">
      <c r="D863" s="307"/>
    </row>
    <row r="864" spans="4:4" ht="15.75" customHeight="1">
      <c r="D864" s="307"/>
    </row>
    <row r="865" spans="4:4" ht="15.75" customHeight="1">
      <c r="D865" s="307"/>
    </row>
    <row r="866" spans="4:4" ht="15.75" customHeight="1">
      <c r="D866" s="307"/>
    </row>
    <row r="867" spans="4:4" ht="15.75" customHeight="1">
      <c r="D867" s="307"/>
    </row>
    <row r="868" spans="4:4" ht="15.75" customHeight="1">
      <c r="D868" s="307"/>
    </row>
    <row r="869" spans="4:4" ht="15.75" customHeight="1">
      <c r="D869" s="307"/>
    </row>
    <row r="870" spans="4:4" ht="15.75" customHeight="1">
      <c r="D870" s="307"/>
    </row>
    <row r="871" spans="4:4" ht="15.75" customHeight="1">
      <c r="D871" s="307"/>
    </row>
    <row r="872" spans="4:4" ht="15.75" customHeight="1">
      <c r="D872" s="307"/>
    </row>
    <row r="873" spans="4:4" ht="15.75" customHeight="1">
      <c r="D873" s="307"/>
    </row>
    <row r="874" spans="4:4" ht="15.75" customHeight="1">
      <c r="D874" s="307"/>
    </row>
    <row r="875" spans="4:4" ht="15.75" customHeight="1">
      <c r="D875" s="307"/>
    </row>
    <row r="876" spans="4:4" ht="15.75" customHeight="1">
      <c r="D876" s="307"/>
    </row>
    <row r="877" spans="4:4" ht="15.75" customHeight="1">
      <c r="D877" s="307"/>
    </row>
    <row r="878" spans="4:4" ht="15.75" customHeight="1">
      <c r="D878" s="307"/>
    </row>
    <row r="879" spans="4:4" ht="15.75" customHeight="1">
      <c r="D879" s="307"/>
    </row>
    <row r="880" spans="4:4" ht="15.75" customHeight="1">
      <c r="D880" s="307"/>
    </row>
    <row r="881" spans="4:4" ht="15.75" customHeight="1">
      <c r="D881" s="307"/>
    </row>
    <row r="882" spans="4:4" ht="15.75" customHeight="1">
      <c r="D882" s="307"/>
    </row>
    <row r="883" spans="4:4" ht="15.75" customHeight="1">
      <c r="D883" s="307"/>
    </row>
    <row r="884" spans="4:4" ht="15.75" customHeight="1">
      <c r="D884" s="307"/>
    </row>
    <row r="885" spans="4:4" ht="15.75" customHeight="1">
      <c r="D885" s="307"/>
    </row>
    <row r="886" spans="4:4" ht="15.75" customHeight="1">
      <c r="D886" s="307"/>
    </row>
    <row r="887" spans="4:4" ht="15.75" customHeight="1">
      <c r="D887" s="307"/>
    </row>
    <row r="888" spans="4:4" ht="15.75" customHeight="1">
      <c r="D888" s="307"/>
    </row>
    <row r="889" spans="4:4" ht="15.75" customHeight="1">
      <c r="D889" s="307"/>
    </row>
    <row r="890" spans="4:4" ht="15.75" customHeight="1">
      <c r="D890" s="307"/>
    </row>
    <row r="891" spans="4:4" ht="15.75" customHeight="1">
      <c r="D891" s="307"/>
    </row>
    <row r="892" spans="4:4" ht="15.75" customHeight="1">
      <c r="D892" s="307"/>
    </row>
    <row r="893" spans="4:4" ht="15.75" customHeight="1">
      <c r="D893" s="307"/>
    </row>
    <row r="894" spans="4:4" ht="15.75" customHeight="1">
      <c r="D894" s="307"/>
    </row>
    <row r="895" spans="4:4" ht="15.75" customHeight="1">
      <c r="D895" s="307"/>
    </row>
    <row r="896" spans="4:4" ht="15.75" customHeight="1">
      <c r="D896" s="307"/>
    </row>
    <row r="897" spans="4:4" ht="15.75" customHeight="1">
      <c r="D897" s="307"/>
    </row>
    <row r="898" spans="4:4" ht="15.75" customHeight="1">
      <c r="D898" s="307"/>
    </row>
    <row r="899" spans="4:4" ht="15.75" customHeight="1">
      <c r="D899" s="307"/>
    </row>
    <row r="900" spans="4:4" ht="15.75" customHeight="1">
      <c r="D900" s="307"/>
    </row>
    <row r="901" spans="4:4" ht="15.75" customHeight="1">
      <c r="D901" s="307"/>
    </row>
    <row r="902" spans="4:4" ht="15.75" customHeight="1">
      <c r="D902" s="307"/>
    </row>
    <row r="903" spans="4:4" ht="15.75" customHeight="1">
      <c r="D903" s="307"/>
    </row>
    <row r="904" spans="4:4" ht="15.75" customHeight="1">
      <c r="D904" s="307"/>
    </row>
    <row r="905" spans="4:4" ht="15.75" customHeight="1">
      <c r="D905" s="307"/>
    </row>
    <row r="906" spans="4:4" ht="15.75" customHeight="1">
      <c r="D906" s="307"/>
    </row>
    <row r="907" spans="4:4" ht="15.75" customHeight="1">
      <c r="D907" s="307"/>
    </row>
    <row r="908" spans="4:4" ht="15.75" customHeight="1">
      <c r="D908" s="307"/>
    </row>
    <row r="909" spans="4:4" ht="15.75" customHeight="1">
      <c r="D909" s="307"/>
    </row>
    <row r="910" spans="4:4" ht="15.75" customHeight="1">
      <c r="D910" s="307"/>
    </row>
    <row r="911" spans="4:4" ht="15.75" customHeight="1">
      <c r="D911" s="307"/>
    </row>
    <row r="912" spans="4:4" ht="15.75" customHeight="1">
      <c r="D912" s="307"/>
    </row>
    <row r="913" spans="4:4" ht="15.75" customHeight="1">
      <c r="D913" s="307"/>
    </row>
    <row r="914" spans="4:4" ht="15.75" customHeight="1">
      <c r="D914" s="307"/>
    </row>
    <row r="915" spans="4:4" ht="15.75" customHeight="1">
      <c r="D915" s="307"/>
    </row>
    <row r="916" spans="4:4" ht="15.75" customHeight="1">
      <c r="D916" s="307"/>
    </row>
    <row r="917" spans="4:4" ht="15.75" customHeight="1">
      <c r="D917" s="307"/>
    </row>
    <row r="918" spans="4:4" ht="15.75" customHeight="1">
      <c r="D918" s="307"/>
    </row>
    <row r="919" spans="4:4" ht="15.75" customHeight="1">
      <c r="D919" s="307"/>
    </row>
    <row r="920" spans="4:4" ht="15.75" customHeight="1">
      <c r="D920" s="307"/>
    </row>
    <row r="921" spans="4:4" ht="15.75" customHeight="1">
      <c r="D921" s="307"/>
    </row>
    <row r="922" spans="4:4" ht="15.75" customHeight="1">
      <c r="D922" s="307"/>
    </row>
    <row r="923" spans="4:4" ht="15.75" customHeight="1">
      <c r="D923" s="307"/>
    </row>
    <row r="924" spans="4:4" ht="15.75" customHeight="1">
      <c r="D924" s="307"/>
    </row>
    <row r="925" spans="4:4" ht="15.75" customHeight="1">
      <c r="D925" s="307"/>
    </row>
    <row r="926" spans="4:4" ht="15.75" customHeight="1">
      <c r="D926" s="307"/>
    </row>
    <row r="927" spans="4:4" ht="15.75" customHeight="1">
      <c r="D927" s="307"/>
    </row>
    <row r="928" spans="4:4" ht="15.75" customHeight="1">
      <c r="D928" s="307"/>
    </row>
    <row r="929" spans="4:4" ht="15.75" customHeight="1">
      <c r="D929" s="307"/>
    </row>
    <row r="930" spans="4:4" ht="15.75" customHeight="1">
      <c r="D930" s="307"/>
    </row>
    <row r="931" spans="4:4" ht="15.75" customHeight="1">
      <c r="D931" s="307"/>
    </row>
    <row r="932" spans="4:4" ht="15.75" customHeight="1">
      <c r="D932" s="307"/>
    </row>
    <row r="933" spans="4:4" ht="15.75" customHeight="1">
      <c r="D933" s="307"/>
    </row>
    <row r="934" spans="4:4" ht="15.75" customHeight="1">
      <c r="D934" s="307"/>
    </row>
    <row r="935" spans="4:4" ht="15.75" customHeight="1">
      <c r="D935" s="307"/>
    </row>
    <row r="936" spans="4:4" ht="15.75" customHeight="1">
      <c r="D936" s="307"/>
    </row>
    <row r="937" spans="4:4" ht="15.75" customHeight="1">
      <c r="D937" s="307"/>
    </row>
    <row r="938" spans="4:4" ht="15.75" customHeight="1">
      <c r="D938" s="307"/>
    </row>
    <row r="939" spans="4:4" ht="15.75" customHeight="1">
      <c r="D939" s="307"/>
    </row>
    <row r="940" spans="4:4" ht="15.75" customHeight="1">
      <c r="D940" s="307"/>
    </row>
    <row r="941" spans="4:4" ht="15.75" customHeight="1">
      <c r="D941" s="307"/>
    </row>
    <row r="942" spans="4:4" ht="15.75" customHeight="1">
      <c r="D942" s="307"/>
    </row>
    <row r="943" spans="4:4" ht="15.75" customHeight="1">
      <c r="D943" s="307"/>
    </row>
    <row r="944" spans="4:4" ht="15.75" customHeight="1">
      <c r="D944" s="307"/>
    </row>
    <row r="945" spans="4:4" ht="15.75" customHeight="1">
      <c r="D945" s="307"/>
    </row>
    <row r="946" spans="4:4" ht="15.75" customHeight="1">
      <c r="D946" s="307"/>
    </row>
    <row r="947" spans="4:4" ht="15.75" customHeight="1">
      <c r="D947" s="307"/>
    </row>
    <row r="948" spans="4:4" ht="15.75" customHeight="1">
      <c r="D948" s="307"/>
    </row>
    <row r="949" spans="4:4" ht="15.75" customHeight="1">
      <c r="D949" s="307"/>
    </row>
    <row r="950" spans="4:4" ht="15.75" customHeight="1">
      <c r="D950" s="307"/>
    </row>
    <row r="951" spans="4:4" ht="15.75" customHeight="1">
      <c r="D951" s="307"/>
    </row>
    <row r="952" spans="4:4" ht="15.75" customHeight="1">
      <c r="D952" s="307"/>
    </row>
    <row r="953" spans="4:4" ht="15.75" customHeight="1">
      <c r="D953" s="307"/>
    </row>
    <row r="954" spans="4:4" ht="15.75" customHeight="1">
      <c r="D954" s="307"/>
    </row>
    <row r="955" spans="4:4" ht="15.75" customHeight="1">
      <c r="D955" s="307"/>
    </row>
    <row r="956" spans="4:4" ht="15.75" customHeight="1">
      <c r="D956" s="307"/>
    </row>
    <row r="957" spans="4:4" ht="15.75" customHeight="1">
      <c r="D957" s="307"/>
    </row>
    <row r="958" spans="4:4" ht="15.75" customHeight="1">
      <c r="D958" s="307"/>
    </row>
    <row r="959" spans="4:4" ht="15.75" customHeight="1">
      <c r="D959" s="307"/>
    </row>
    <row r="960" spans="4:4" ht="15.75" customHeight="1">
      <c r="D960" s="307"/>
    </row>
    <row r="961" spans="4:4" ht="15.75" customHeight="1">
      <c r="D961" s="307"/>
    </row>
    <row r="962" spans="4:4" ht="15.75" customHeight="1">
      <c r="D962" s="307"/>
    </row>
    <row r="963" spans="4:4" ht="15.75" customHeight="1">
      <c r="D963" s="307"/>
    </row>
    <row r="964" spans="4:4" ht="15.75" customHeight="1">
      <c r="D964" s="307"/>
    </row>
    <row r="965" spans="4:4" ht="15.75" customHeight="1">
      <c r="D965" s="307"/>
    </row>
    <row r="966" spans="4:4" ht="15.75" customHeight="1">
      <c r="D966" s="307"/>
    </row>
    <row r="967" spans="4:4" ht="15.75" customHeight="1">
      <c r="D967" s="307"/>
    </row>
    <row r="968" spans="4:4" ht="15.75" customHeight="1">
      <c r="D968" s="307"/>
    </row>
    <row r="969" spans="4:4" ht="15.75" customHeight="1">
      <c r="D969" s="307"/>
    </row>
    <row r="970" spans="4:4" ht="15.75" customHeight="1">
      <c r="D970" s="307"/>
    </row>
    <row r="971" spans="4:4" ht="15.75" customHeight="1">
      <c r="D971" s="307"/>
    </row>
    <row r="972" spans="4:4" ht="15.75" customHeight="1">
      <c r="D972" s="307"/>
    </row>
    <row r="973" spans="4:4" ht="15.75" customHeight="1">
      <c r="D973" s="307"/>
    </row>
    <row r="974" spans="4:4" ht="15.75" customHeight="1">
      <c r="D974" s="307"/>
    </row>
    <row r="975" spans="4:4" ht="15.75" customHeight="1">
      <c r="D975" s="307"/>
    </row>
    <row r="976" spans="4:4" ht="15.75" customHeight="1">
      <c r="D976" s="307"/>
    </row>
    <row r="977" spans="4:4" ht="15.75" customHeight="1">
      <c r="D977" s="307"/>
    </row>
    <row r="978" spans="4:4" ht="15.75" customHeight="1">
      <c r="D978" s="307"/>
    </row>
    <row r="979" spans="4:4" ht="15.75" customHeight="1">
      <c r="D979" s="307"/>
    </row>
    <row r="980" spans="4:4" ht="15.75" customHeight="1">
      <c r="D980" s="307"/>
    </row>
    <row r="981" spans="4:4" ht="15.75" customHeight="1">
      <c r="D981" s="307"/>
    </row>
    <row r="982" spans="4:4" ht="15.75" customHeight="1">
      <c r="D982" s="307"/>
    </row>
    <row r="983" spans="4:4" ht="15.75" customHeight="1">
      <c r="D983" s="307"/>
    </row>
    <row r="984" spans="4:4" ht="15.75" customHeight="1">
      <c r="D984" s="307"/>
    </row>
    <row r="985" spans="4:4" ht="15.75" customHeight="1">
      <c r="D985" s="307"/>
    </row>
    <row r="986" spans="4:4" ht="15.75" customHeight="1">
      <c r="D986" s="307"/>
    </row>
    <row r="987" spans="4:4" ht="15.75" customHeight="1">
      <c r="D987" s="307"/>
    </row>
    <row r="988" spans="4:4" ht="15.75" customHeight="1">
      <c r="D988" s="307"/>
    </row>
    <row r="989" spans="4:4" ht="15.75" customHeight="1">
      <c r="D989" s="307"/>
    </row>
    <row r="990" spans="4:4" ht="15.75" customHeight="1">
      <c r="D990" s="307"/>
    </row>
    <row r="991" spans="4:4" ht="15.75" customHeight="1">
      <c r="D991" s="307"/>
    </row>
    <row r="992" spans="4:4" ht="15.75" customHeight="1">
      <c r="D992" s="307"/>
    </row>
    <row r="993" spans="4:4" ht="15.75" customHeight="1">
      <c r="D993" s="307"/>
    </row>
    <row r="994" spans="4:4" ht="15.75" customHeight="1">
      <c r="D994" s="307"/>
    </row>
    <row r="995" spans="4:4" ht="15.75" customHeight="1">
      <c r="D995" s="307"/>
    </row>
    <row r="996" spans="4:4" ht="15.75" customHeight="1">
      <c r="D996" s="307"/>
    </row>
    <row r="997" spans="4:4" ht="15.75" customHeight="1">
      <c r="D997" s="307"/>
    </row>
    <row r="998" spans="4:4" ht="15.75" customHeight="1">
      <c r="D998" s="307"/>
    </row>
    <row r="999" spans="4:4" ht="15.75" customHeight="1">
      <c r="D999" s="307"/>
    </row>
    <row r="1000" spans="4:4" ht="15.75" customHeight="1">
      <c r="D1000" s="307"/>
    </row>
  </sheetData>
  <mergeCells count="17">
    <mergeCell ref="AN48:AN49"/>
    <mergeCell ref="AO48:AO49"/>
    <mergeCell ref="AL48:AL49"/>
    <mergeCell ref="AM48:AM49"/>
    <mergeCell ref="AN34:AN35"/>
    <mergeCell ref="AO34:AO35"/>
    <mergeCell ref="AM20:AM21"/>
    <mergeCell ref="AM34:AM35"/>
    <mergeCell ref="AL34:AL35"/>
    <mergeCell ref="AL6:AL7"/>
    <mergeCell ref="AL5:AM5"/>
    <mergeCell ref="AP6:AQ6"/>
    <mergeCell ref="AR6:AS6"/>
    <mergeCell ref="AO20:AO21"/>
    <mergeCell ref="AM6:AM7"/>
    <mergeCell ref="AL20:AL21"/>
    <mergeCell ref="AN20:AN21"/>
  </mergeCells>
  <conditionalFormatting sqref="B21:M21 N21:AI24 AJ21 N26:AI30 B30:M30 AJ30 N42:U42 M52:U53 M55:U57">
    <cfRule type="cellIs" dxfId="103" priority="1" operator="equal">
      <formula>"RIS"</formula>
    </cfRule>
  </conditionalFormatting>
  <conditionalFormatting sqref="B21:M21 N21:AI24 AJ21 N26:AI30 B30:M30 AJ30 N42:U42 M52:U53 M55:U57">
    <cfRule type="cellIs" dxfId="102" priority="2" operator="equal">
      <formula>"PDN"</formula>
    </cfRule>
  </conditionalFormatting>
  <conditionalFormatting sqref="B21:M21 N21:AI24 AJ21 N26:AI30 B30:M30 AJ30 N42:U42 M52:U53 M55:U57">
    <cfRule type="cellIs" dxfId="101" priority="3" operator="equal">
      <formula>"art"</formula>
    </cfRule>
  </conditionalFormatting>
  <conditionalFormatting sqref="B35:U35">
    <cfRule type="cellIs" dxfId="100" priority="4" operator="equal">
      <formula>"RIS"</formula>
    </cfRule>
  </conditionalFormatting>
  <conditionalFormatting sqref="B35:U35">
    <cfRule type="cellIs" dxfId="99" priority="5" operator="equal">
      <formula>"PDN"</formula>
    </cfRule>
  </conditionalFormatting>
  <conditionalFormatting sqref="B35:U35">
    <cfRule type="cellIs" dxfId="98" priority="6" operator="equal">
      <formula>"art"</formula>
    </cfRule>
  </conditionalFormatting>
  <conditionalFormatting sqref="M36:AE38 M40:AE42">
    <cfRule type="cellIs" dxfId="97" priority="7" operator="equal">
      <formula>"RIS"</formula>
    </cfRule>
  </conditionalFormatting>
  <conditionalFormatting sqref="M36:AE38 M40:AE42">
    <cfRule type="cellIs" dxfId="96" priority="8" operator="equal">
      <formula>"PDN"</formula>
    </cfRule>
  </conditionalFormatting>
  <conditionalFormatting sqref="M36:AE38 M40:AE42">
    <cfRule type="cellIs" dxfId="95" priority="9" operator="equal">
      <formula>"art"</formula>
    </cfRule>
  </conditionalFormatting>
  <conditionalFormatting sqref="B49:U49">
    <cfRule type="cellIs" dxfId="94" priority="10" operator="equal">
      <formula>"RIS"</formula>
    </cfRule>
  </conditionalFormatting>
  <conditionalFormatting sqref="B49:U49">
    <cfRule type="cellIs" dxfId="93" priority="11" operator="equal">
      <formula>"PDN"</formula>
    </cfRule>
  </conditionalFormatting>
  <conditionalFormatting sqref="B49:U49">
    <cfRule type="cellIs" dxfId="92" priority="12" operator="equal">
      <formula>"art"</formula>
    </cfRule>
  </conditionalFormatting>
  <conditionalFormatting sqref="M50:U50">
    <cfRule type="cellIs" dxfId="91" priority="13" operator="equal">
      <formula>"RIS"</formula>
    </cfRule>
  </conditionalFormatting>
  <conditionalFormatting sqref="M50:U50">
    <cfRule type="cellIs" dxfId="90" priority="14" operator="equal">
      <formula>"PDN"</formula>
    </cfRule>
  </conditionalFormatting>
  <conditionalFormatting sqref="M50:U50">
    <cfRule type="cellIs" dxfId="89" priority="15" operator="equal">
      <formula>"art"</formula>
    </cfRule>
  </conditionalFormatting>
  <conditionalFormatting sqref="J13:K13 J27">
    <cfRule type="cellIs" dxfId="88" priority="16" operator="equal">
      <formula>"LMG"</formula>
    </cfRule>
  </conditionalFormatting>
  <conditionalFormatting sqref="J12:K12">
    <cfRule type="cellIs" dxfId="87" priority="17" operator="equal">
      <formula>"LMG"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21" customWidth="1"/>
    <col min="3" max="3" width="34.28515625" customWidth="1"/>
    <col min="4" max="4" width="16.5703125" customWidth="1"/>
    <col min="5" max="9" width="14" hidden="1" customWidth="1"/>
    <col min="10" max="10" width="6.7109375" customWidth="1"/>
    <col min="11" max="11" width="6.2851562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12.28515625" customWidth="1"/>
    <col min="37" max="37" width="11.42578125" customWidth="1"/>
    <col min="38" max="38" width="3.42578125" customWidth="1"/>
    <col min="39" max="39" width="21.140625" customWidth="1"/>
    <col min="40" max="40" width="4.85546875" customWidth="1"/>
    <col min="41" max="41" width="11.57031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55" width="9.140625" customWidth="1"/>
  </cols>
  <sheetData>
    <row r="1" spans="1:55" ht="12.75" customHeight="1">
      <c r="A1" s="84"/>
      <c r="B1" s="84"/>
      <c r="C1" s="84"/>
      <c r="D1" s="85"/>
      <c r="E1" s="84"/>
      <c r="F1" s="84"/>
      <c r="G1" s="86"/>
      <c r="H1" s="86"/>
      <c r="I1" s="84"/>
      <c r="J1" s="86"/>
      <c r="K1" s="84"/>
      <c r="L1" s="86"/>
      <c r="M1" s="86"/>
      <c r="N1" s="86"/>
      <c r="O1" s="84"/>
      <c r="P1" s="84"/>
      <c r="Q1" s="87"/>
      <c r="R1" s="90"/>
      <c r="S1" s="90"/>
      <c r="T1" s="274"/>
      <c r="U1" s="90"/>
      <c r="V1" s="87"/>
      <c r="W1" s="87"/>
      <c r="X1" s="84"/>
      <c r="Y1" s="84"/>
      <c r="Z1" s="84"/>
      <c r="AA1" s="84"/>
      <c r="AB1" s="92"/>
      <c r="AC1" s="92"/>
      <c r="AD1" s="9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ht="12.75" customHeight="1">
      <c r="A2" s="84"/>
      <c r="B2" s="84"/>
      <c r="C2" s="84"/>
      <c r="D2" s="85"/>
      <c r="E2" s="84"/>
      <c r="F2" s="84"/>
      <c r="G2" s="86"/>
      <c r="H2" s="86"/>
      <c r="I2" s="84"/>
      <c r="J2" s="86"/>
      <c r="K2" s="84"/>
      <c r="L2" s="86"/>
      <c r="M2" s="86"/>
      <c r="N2" s="86"/>
      <c r="O2" s="84"/>
      <c r="P2" s="84"/>
      <c r="Q2" s="87"/>
      <c r="R2" s="90"/>
      <c r="S2" s="90"/>
      <c r="T2" s="274"/>
      <c r="U2" s="90"/>
      <c r="V2" s="87"/>
      <c r="W2" s="87"/>
      <c r="X2" s="84"/>
      <c r="Y2" s="84"/>
      <c r="Z2" s="84"/>
      <c r="AA2" s="84"/>
      <c r="AB2" s="92"/>
      <c r="AC2" s="92"/>
      <c r="AD2" s="92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</row>
    <row r="3" spans="1:55" ht="12.75" customHeight="1">
      <c r="A3" s="84"/>
      <c r="B3" s="84"/>
      <c r="C3" s="84"/>
      <c r="D3" s="85"/>
      <c r="E3" s="84"/>
      <c r="F3" s="84"/>
      <c r="G3" s="86"/>
      <c r="H3" s="86"/>
      <c r="I3" s="84"/>
      <c r="J3" s="86"/>
      <c r="K3" s="84"/>
      <c r="L3" s="86"/>
      <c r="M3" s="86"/>
      <c r="N3" s="86"/>
      <c r="O3" s="84"/>
      <c r="P3" s="84"/>
      <c r="Q3" s="87"/>
      <c r="R3" s="90"/>
      <c r="S3" s="90"/>
      <c r="T3" s="274"/>
      <c r="U3" s="90"/>
      <c r="V3" s="87"/>
      <c r="W3" s="87"/>
      <c r="X3" s="84"/>
      <c r="Y3" s="84"/>
      <c r="Z3" s="84"/>
      <c r="AA3" s="84"/>
      <c r="AB3" s="92"/>
      <c r="AC3" s="92"/>
      <c r="AD3" s="92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</row>
    <row r="4" spans="1:55" ht="12.75" customHeight="1">
      <c r="A4" s="84"/>
      <c r="B4" s="84"/>
      <c r="C4" s="84"/>
      <c r="D4" s="85"/>
      <c r="E4" s="84"/>
      <c r="F4" s="84"/>
      <c r="G4" s="86"/>
      <c r="H4" s="86"/>
      <c r="I4" s="84"/>
      <c r="J4" s="86"/>
      <c r="K4" s="84"/>
      <c r="L4" s="86"/>
      <c r="M4" s="86"/>
      <c r="N4" s="86"/>
      <c r="O4" s="84"/>
      <c r="P4" s="84"/>
      <c r="Q4" s="87"/>
      <c r="R4" s="90"/>
      <c r="S4" s="90"/>
      <c r="T4" s="274"/>
      <c r="U4" s="90"/>
      <c r="V4" s="87"/>
      <c r="W4" s="87"/>
      <c r="X4" s="84"/>
      <c r="Y4" s="84"/>
      <c r="Z4" s="84"/>
      <c r="AA4" s="84"/>
      <c r="AB4" s="92"/>
      <c r="AC4" s="92"/>
      <c r="AD4" s="92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</row>
    <row r="5" spans="1:55" ht="15.75" customHeight="1">
      <c r="A5" s="88" t="s">
        <v>165</v>
      </c>
      <c r="B5" s="324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325"/>
      <c r="U5" s="326"/>
      <c r="V5" s="93"/>
      <c r="W5" s="93"/>
      <c r="X5" s="93"/>
      <c r="Y5" s="327"/>
      <c r="Z5" s="327"/>
      <c r="AA5" s="327"/>
      <c r="AB5" s="328"/>
      <c r="AC5" s="328"/>
      <c r="AD5" s="93"/>
      <c r="AE5" s="93"/>
      <c r="AF5" s="93"/>
      <c r="AG5" s="93"/>
      <c r="AH5" s="93"/>
      <c r="AI5" s="93"/>
      <c r="AJ5" s="93"/>
      <c r="AK5" s="84"/>
      <c r="AL5" s="708" t="s">
        <v>167</v>
      </c>
      <c r="AM5" s="704"/>
      <c r="AN5" s="326"/>
      <c r="AO5" s="325"/>
      <c r="AP5" s="93"/>
      <c r="AQ5" s="93"/>
      <c r="AR5" s="93"/>
      <c r="AS5" s="93"/>
      <c r="AT5" s="84"/>
      <c r="AU5" s="84"/>
      <c r="AV5" s="84"/>
      <c r="AW5" s="84"/>
      <c r="AX5" s="84"/>
      <c r="AY5" s="84"/>
      <c r="AZ5" s="84"/>
      <c r="BA5" s="84"/>
      <c r="BB5" s="84"/>
      <c r="BC5" s="84"/>
    </row>
    <row r="6" spans="1:55" ht="31.5" customHeight="1">
      <c r="A6" s="329" t="s">
        <v>168</v>
      </c>
      <c r="B6" s="330" t="s">
        <v>17</v>
      </c>
      <c r="C6" s="329" t="s">
        <v>169</v>
      </c>
      <c r="D6" s="331" t="s">
        <v>170</v>
      </c>
      <c r="E6" s="332" t="s">
        <v>171</v>
      </c>
      <c r="F6" s="329" t="s">
        <v>172</v>
      </c>
      <c r="G6" s="330" t="s">
        <v>173</v>
      </c>
      <c r="H6" s="333" t="s">
        <v>174</v>
      </c>
      <c r="I6" s="330" t="s">
        <v>175</v>
      </c>
      <c r="J6" s="330" t="s">
        <v>19</v>
      </c>
      <c r="K6" s="330" t="s">
        <v>20</v>
      </c>
      <c r="L6" s="330" t="s">
        <v>21</v>
      </c>
      <c r="M6" s="330" t="s">
        <v>176</v>
      </c>
      <c r="N6" s="330" t="s">
        <v>177</v>
      </c>
      <c r="O6" s="330" t="s">
        <v>178</v>
      </c>
      <c r="P6" s="330" t="s">
        <v>179</v>
      </c>
      <c r="Q6" s="330" t="s">
        <v>180</v>
      </c>
      <c r="R6" s="329" t="s">
        <v>181</v>
      </c>
      <c r="S6" s="329"/>
      <c r="T6" s="329" t="s">
        <v>0</v>
      </c>
      <c r="U6" s="329" t="s">
        <v>3</v>
      </c>
      <c r="V6" s="329" t="s">
        <v>182</v>
      </c>
      <c r="W6" s="329" t="s">
        <v>183</v>
      </c>
      <c r="X6" s="329" t="s">
        <v>184</v>
      </c>
      <c r="Y6" s="329" t="s">
        <v>185</v>
      </c>
      <c r="Z6" s="330" t="s">
        <v>186</v>
      </c>
      <c r="AA6" s="330" t="s">
        <v>187</v>
      </c>
      <c r="AB6" s="334" t="s">
        <v>188</v>
      </c>
      <c r="AC6" s="334" t="s">
        <v>189</v>
      </c>
      <c r="AD6" s="334" t="s">
        <v>190</v>
      </c>
      <c r="AE6" s="325" t="s">
        <v>191</v>
      </c>
      <c r="AF6" s="325" t="s">
        <v>192</v>
      </c>
      <c r="AG6" s="325" t="s">
        <v>193</v>
      </c>
      <c r="AH6" s="325" t="s">
        <v>194</v>
      </c>
      <c r="AI6" s="325" t="s">
        <v>195</v>
      </c>
      <c r="AJ6" s="93"/>
      <c r="AK6" s="84"/>
      <c r="AL6" s="707" t="s">
        <v>168</v>
      </c>
      <c r="AM6" s="707" t="s">
        <v>18</v>
      </c>
      <c r="AN6" s="335"/>
      <c r="AO6" s="335"/>
      <c r="AP6" s="101" t="s">
        <v>112</v>
      </c>
      <c r="AQ6" s="102"/>
      <c r="AR6" s="705"/>
      <c r="AS6" s="699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55" ht="15.75" customHeight="1">
      <c r="A7" s="336">
        <v>1</v>
      </c>
      <c r="B7" s="337" t="s">
        <v>379</v>
      </c>
      <c r="C7" s="338" t="s">
        <v>380</v>
      </c>
      <c r="D7" s="339" t="s">
        <v>100</v>
      </c>
      <c r="E7" s="329"/>
      <c r="F7" s="340"/>
      <c r="G7" s="340"/>
      <c r="H7" s="340"/>
      <c r="I7" s="336"/>
      <c r="J7" s="341" t="s">
        <v>130</v>
      </c>
      <c r="K7" s="342"/>
      <c r="L7" s="342"/>
      <c r="M7" s="343"/>
      <c r="N7" s="344"/>
      <c r="O7" s="345"/>
      <c r="P7" s="336"/>
      <c r="Q7" s="336"/>
      <c r="R7" s="347"/>
      <c r="S7" s="347"/>
      <c r="T7" s="347"/>
      <c r="U7" s="347"/>
      <c r="V7" s="348"/>
      <c r="W7" s="348"/>
      <c r="X7" s="348"/>
      <c r="Y7" s="348">
        <v>0</v>
      </c>
      <c r="Z7" s="347">
        <v>5.3333333333333339</v>
      </c>
      <c r="AA7" s="347">
        <v>10.666666666666668</v>
      </c>
      <c r="AB7" s="349">
        <v>10.666666666666668</v>
      </c>
      <c r="AC7" s="349">
        <v>0</v>
      </c>
      <c r="AD7" s="349" t="e">
        <v>#DIV/0!</v>
      </c>
      <c r="AE7" s="325">
        <v>0</v>
      </c>
      <c r="AF7" s="93"/>
      <c r="AG7" s="93"/>
      <c r="AH7" s="93"/>
      <c r="AI7" s="93"/>
      <c r="AJ7" s="337" t="s">
        <v>379</v>
      </c>
      <c r="AK7" s="84"/>
      <c r="AL7" s="702"/>
      <c r="AM7" s="702"/>
      <c r="AN7" s="350" t="s">
        <v>172</v>
      </c>
      <c r="AO7" s="350" t="s">
        <v>201</v>
      </c>
      <c r="AP7" s="116" t="s">
        <v>202</v>
      </c>
      <c r="AQ7" s="116" t="s">
        <v>203</v>
      </c>
      <c r="AR7" s="116" t="s">
        <v>202</v>
      </c>
      <c r="AS7" s="116" t="s">
        <v>203</v>
      </c>
      <c r="AT7" s="84"/>
      <c r="AU7" s="84"/>
      <c r="AV7" s="84"/>
      <c r="AW7" s="84"/>
      <c r="AX7" s="84"/>
      <c r="AY7" s="84"/>
      <c r="AZ7" s="84"/>
      <c r="BA7" s="84"/>
      <c r="BB7" s="84"/>
      <c r="BC7" s="84"/>
    </row>
    <row r="8" spans="1:55" ht="15.75" customHeight="1">
      <c r="A8" s="336">
        <v>2</v>
      </c>
      <c r="B8" s="351" t="s">
        <v>383</v>
      </c>
      <c r="C8" s="352" t="s">
        <v>384</v>
      </c>
      <c r="D8" s="339" t="s">
        <v>113</v>
      </c>
      <c r="E8" s="329"/>
      <c r="F8" s="340"/>
      <c r="G8" s="340"/>
      <c r="H8" s="340"/>
      <c r="I8" s="336"/>
      <c r="J8" s="353" t="s">
        <v>385</v>
      </c>
      <c r="K8" s="342"/>
      <c r="L8" s="342"/>
      <c r="M8" s="345"/>
      <c r="N8" s="344"/>
      <c r="O8" s="345"/>
      <c r="P8" s="336"/>
      <c r="Q8" s="336"/>
      <c r="R8" s="347"/>
      <c r="S8" s="347"/>
      <c r="T8" s="347"/>
      <c r="U8" s="347"/>
      <c r="V8" s="348"/>
      <c r="W8" s="348"/>
      <c r="X8" s="354"/>
      <c r="Y8" s="347">
        <v>1</v>
      </c>
      <c r="Z8" s="347">
        <v>13.333333333333334</v>
      </c>
      <c r="AA8" s="347">
        <v>13.333333333333334</v>
      </c>
      <c r="AB8" s="349">
        <v>0</v>
      </c>
      <c r="AC8" s="349">
        <v>0</v>
      </c>
      <c r="AD8" s="349" t="s">
        <v>386</v>
      </c>
      <c r="AE8" s="355">
        <v>0</v>
      </c>
      <c r="AF8" s="355"/>
      <c r="AG8" s="355"/>
      <c r="AH8" s="355"/>
      <c r="AI8" s="359"/>
      <c r="AJ8" s="351" t="s">
        <v>383</v>
      </c>
      <c r="AK8" s="85"/>
      <c r="AL8" s="336">
        <v>1</v>
      </c>
      <c r="AM8" s="360" t="s">
        <v>100</v>
      </c>
      <c r="AN8" s="361">
        <v>4</v>
      </c>
      <c r="AO8" s="362" t="s">
        <v>387</v>
      </c>
      <c r="AP8" s="116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4</v>
      </c>
      <c r="AQ8" s="116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0</v>
      </c>
      <c r="AR8" s="116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0</v>
      </c>
      <c r="AS8" s="116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0</v>
      </c>
      <c r="AT8" s="85"/>
      <c r="AU8" s="85"/>
      <c r="AV8" s="85"/>
      <c r="AW8" s="85"/>
      <c r="AX8" s="85"/>
      <c r="AY8" s="85"/>
      <c r="AZ8" s="85"/>
      <c r="BA8" s="85"/>
      <c r="BB8" s="85"/>
      <c r="BC8" s="85"/>
    </row>
    <row r="9" spans="1:55" ht="17.25" customHeight="1">
      <c r="A9" s="336">
        <v>3</v>
      </c>
      <c r="B9" s="363" t="s">
        <v>390</v>
      </c>
      <c r="C9" s="364" t="s">
        <v>349</v>
      </c>
      <c r="D9" s="339" t="s">
        <v>350</v>
      </c>
      <c r="E9" s="329"/>
      <c r="F9" s="340"/>
      <c r="G9" s="340"/>
      <c r="H9" s="340"/>
      <c r="I9" s="336"/>
      <c r="J9" s="365" t="s">
        <v>133</v>
      </c>
      <c r="K9" s="366"/>
      <c r="L9" s="345"/>
      <c r="M9" s="345"/>
      <c r="N9" s="344"/>
      <c r="O9" s="345"/>
      <c r="P9" s="336"/>
      <c r="Q9" s="336"/>
      <c r="R9" s="347"/>
      <c r="S9" s="347"/>
      <c r="T9" s="347"/>
      <c r="U9" s="347"/>
      <c r="V9" s="348"/>
      <c r="W9" s="348"/>
      <c r="X9" s="348"/>
      <c r="Y9" s="348">
        <v>0</v>
      </c>
      <c r="Z9" s="347">
        <v>6.666666666666667</v>
      </c>
      <c r="AA9" s="347">
        <v>6.666666666666667</v>
      </c>
      <c r="AB9" s="349">
        <v>0</v>
      </c>
      <c r="AC9" s="349">
        <v>0</v>
      </c>
      <c r="AD9" s="349" t="e">
        <v>#DIV/0!</v>
      </c>
      <c r="AE9" s="367">
        <v>0</v>
      </c>
      <c r="AF9" s="367"/>
      <c r="AG9" s="367"/>
      <c r="AH9" s="368"/>
      <c r="AI9" s="368"/>
      <c r="AJ9" s="363" t="s">
        <v>390</v>
      </c>
      <c r="AK9" s="127"/>
      <c r="AL9" s="336">
        <v>2</v>
      </c>
      <c r="AM9" s="360" t="s">
        <v>113</v>
      </c>
      <c r="AN9" s="361">
        <v>4</v>
      </c>
      <c r="AO9" s="362" t="s">
        <v>392</v>
      </c>
      <c r="AP9" s="157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4</v>
      </c>
      <c r="AQ9" s="157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3</v>
      </c>
      <c r="AR9" s="157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0</v>
      </c>
      <c r="AS9" s="157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0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</row>
    <row r="10" spans="1:55" ht="15.75" customHeight="1">
      <c r="A10" s="336">
        <v>4</v>
      </c>
      <c r="B10" s="363" t="s">
        <v>394</v>
      </c>
      <c r="C10" s="364" t="s">
        <v>395</v>
      </c>
      <c r="D10" s="339" t="s">
        <v>396</v>
      </c>
      <c r="E10" s="329"/>
      <c r="F10" s="340"/>
      <c r="G10" s="340"/>
      <c r="H10" s="340"/>
      <c r="I10" s="336"/>
      <c r="J10" s="341" t="s">
        <v>53</v>
      </c>
      <c r="K10" s="342"/>
      <c r="L10" s="345"/>
      <c r="M10" s="345"/>
      <c r="N10" s="344"/>
      <c r="O10" s="345"/>
      <c r="P10" s="336"/>
      <c r="Q10" s="336"/>
      <c r="R10" s="347"/>
      <c r="S10" s="347"/>
      <c r="T10" s="347"/>
      <c r="U10" s="347"/>
      <c r="V10" s="348"/>
      <c r="W10" s="348"/>
      <c r="X10" s="348"/>
      <c r="Y10" s="348"/>
      <c r="Z10" s="347"/>
      <c r="AA10" s="347"/>
      <c r="AB10" s="349"/>
      <c r="AC10" s="349"/>
      <c r="AD10" s="349" t="e">
        <v>#DIV/0!</v>
      </c>
      <c r="AE10" s="367">
        <v>0</v>
      </c>
      <c r="AF10" s="367"/>
      <c r="AG10" s="367"/>
      <c r="AH10" s="368"/>
      <c r="AI10" s="368"/>
      <c r="AJ10" s="363" t="s">
        <v>394</v>
      </c>
      <c r="AK10" s="127"/>
      <c r="AL10" s="336">
        <v>3</v>
      </c>
      <c r="AM10" s="360" t="s">
        <v>350</v>
      </c>
      <c r="AN10" s="369">
        <v>2</v>
      </c>
      <c r="AO10" s="370" t="s">
        <v>220</v>
      </c>
      <c r="AP10" s="116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2</v>
      </c>
      <c r="AQ10" s="116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0</v>
      </c>
      <c r="AR10" s="116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0</v>
      </c>
      <c r="AS10" s="116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0</v>
      </c>
      <c r="AT10" s="84"/>
      <c r="AU10" s="84"/>
      <c r="AV10" s="84"/>
      <c r="AW10" s="84"/>
      <c r="AX10" s="84"/>
      <c r="AY10" s="84"/>
      <c r="AZ10" s="84"/>
      <c r="BA10" s="84"/>
      <c r="BB10" s="84"/>
      <c r="BC10" s="84"/>
    </row>
    <row r="11" spans="1:55" ht="15.75" customHeight="1">
      <c r="A11" s="336">
        <v>5</v>
      </c>
      <c r="B11" s="371" t="s">
        <v>397</v>
      </c>
      <c r="C11" s="105" t="s">
        <v>198</v>
      </c>
      <c r="D11" s="339" t="s">
        <v>37</v>
      </c>
      <c r="E11" s="329"/>
      <c r="F11" s="340"/>
      <c r="G11" s="340"/>
      <c r="H11" s="340"/>
      <c r="I11" s="336"/>
      <c r="J11" s="341" t="s">
        <v>110</v>
      </c>
      <c r="K11" s="342"/>
      <c r="L11" s="345"/>
      <c r="M11" s="345"/>
      <c r="N11" s="344"/>
      <c r="O11" s="345"/>
      <c r="P11" s="336"/>
      <c r="Q11" s="336"/>
      <c r="R11" s="347"/>
      <c r="S11" s="347"/>
      <c r="T11" s="347"/>
      <c r="U11" s="347"/>
      <c r="V11" s="348"/>
      <c r="W11" s="348"/>
      <c r="X11" s="347"/>
      <c r="Y11" s="347">
        <v>1</v>
      </c>
      <c r="Z11" s="347">
        <v>13.333333333333334</v>
      </c>
      <c r="AA11" s="347">
        <v>0</v>
      </c>
      <c r="AB11" s="349">
        <v>0</v>
      </c>
      <c r="AC11" s="349">
        <v>0</v>
      </c>
      <c r="AD11" s="349" t="s">
        <v>386</v>
      </c>
      <c r="AE11" s="367">
        <v>0</v>
      </c>
      <c r="AF11" s="367"/>
      <c r="AG11" s="367"/>
      <c r="AH11" s="368"/>
      <c r="AI11" s="368"/>
      <c r="AJ11" s="371" t="s">
        <v>397</v>
      </c>
      <c r="AK11" s="127"/>
      <c r="AL11" s="336">
        <v>4</v>
      </c>
      <c r="AM11" s="360" t="s">
        <v>396</v>
      </c>
      <c r="AN11" s="369">
        <v>3</v>
      </c>
      <c r="AO11" s="372" t="s">
        <v>398</v>
      </c>
      <c r="AP11" s="116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3</v>
      </c>
      <c r="AQ11" s="116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0</v>
      </c>
      <c r="AR11" s="116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0</v>
      </c>
      <c r="AS11" s="116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0</v>
      </c>
      <c r="AT11" s="84"/>
      <c r="AU11" s="84"/>
      <c r="AV11" s="84"/>
      <c r="AW11" s="84"/>
      <c r="AX11" s="84"/>
      <c r="AY11" s="84"/>
      <c r="AZ11" s="84"/>
      <c r="BA11" s="84"/>
      <c r="BB11" s="84"/>
      <c r="BC11" s="84"/>
    </row>
    <row r="12" spans="1:55" ht="15.75" customHeight="1">
      <c r="A12" s="336">
        <v>6</v>
      </c>
      <c r="B12" s="373" t="s">
        <v>400</v>
      </c>
      <c r="C12" s="374" t="s">
        <v>294</v>
      </c>
      <c r="D12" s="375" t="s">
        <v>60</v>
      </c>
      <c r="E12" s="329"/>
      <c r="F12" s="340"/>
      <c r="G12" s="340"/>
      <c r="H12" s="340"/>
      <c r="I12" s="336"/>
      <c r="J12" s="376" t="s">
        <v>124</v>
      </c>
      <c r="K12" s="376" t="s">
        <v>53</v>
      </c>
      <c r="L12" s="345"/>
      <c r="M12" s="345"/>
      <c r="N12" s="344"/>
      <c r="O12" s="345"/>
      <c r="P12" s="336"/>
      <c r="Q12" s="336"/>
      <c r="R12" s="347"/>
      <c r="S12" s="347"/>
      <c r="T12" s="347"/>
      <c r="U12" s="347"/>
      <c r="V12" s="348"/>
      <c r="W12" s="348"/>
      <c r="X12" s="347"/>
      <c r="Y12" s="347">
        <v>0</v>
      </c>
      <c r="Z12" s="347">
        <v>6.666666666666667</v>
      </c>
      <c r="AA12" s="347">
        <v>6.666666666666667</v>
      </c>
      <c r="AB12" s="349">
        <v>0</v>
      </c>
      <c r="AC12" s="349">
        <v>0</v>
      </c>
      <c r="AD12" s="349" t="e">
        <v>#DIV/0!</v>
      </c>
      <c r="AE12" s="367">
        <v>0</v>
      </c>
      <c r="AF12" s="367"/>
      <c r="AG12" s="367"/>
      <c r="AH12" s="368"/>
      <c r="AI12" s="368"/>
      <c r="AJ12" s="299" t="s">
        <v>400</v>
      </c>
      <c r="AK12" s="127"/>
      <c r="AL12" s="336">
        <v>5</v>
      </c>
      <c r="AM12" s="360" t="s">
        <v>37</v>
      </c>
      <c r="AN12" s="369">
        <v>2</v>
      </c>
      <c r="AO12" s="370" t="s">
        <v>220</v>
      </c>
      <c r="AP12" s="116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2</v>
      </c>
      <c r="AQ12" s="116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0</v>
      </c>
      <c r="AR12" s="116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0</v>
      </c>
      <c r="AS12" s="116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0</v>
      </c>
      <c r="AT12" s="84"/>
      <c r="AU12" s="84"/>
      <c r="AV12" s="84"/>
      <c r="AW12" s="84"/>
      <c r="AX12" s="84"/>
      <c r="AY12" s="84"/>
      <c r="AZ12" s="84"/>
      <c r="BA12" s="84"/>
      <c r="BB12" s="84"/>
      <c r="BC12" s="84"/>
    </row>
    <row r="13" spans="1:55" ht="15.75" customHeight="1">
      <c r="A13" s="336">
        <v>7</v>
      </c>
      <c r="B13" s="379" t="s">
        <v>401</v>
      </c>
      <c r="C13" s="382" t="s">
        <v>205</v>
      </c>
      <c r="D13" s="339" t="s">
        <v>81</v>
      </c>
      <c r="E13" s="347">
        <v>2</v>
      </c>
      <c r="F13" s="336">
        <v>1</v>
      </c>
      <c r="G13" s="345">
        <v>2</v>
      </c>
      <c r="H13" s="345" t="e">
        <v>#N/A</v>
      </c>
      <c r="I13" s="336">
        <v>2</v>
      </c>
      <c r="J13" s="109" t="s">
        <v>9</v>
      </c>
      <c r="K13" s="109" t="s">
        <v>59</v>
      </c>
      <c r="L13" s="117" t="s">
        <v>101</v>
      </c>
      <c r="M13" s="345"/>
      <c r="N13" s="345"/>
      <c r="O13" s="336"/>
      <c r="P13" s="336"/>
      <c r="Q13" s="347"/>
      <c r="R13" s="347"/>
      <c r="S13" s="347"/>
      <c r="T13" s="347"/>
      <c r="U13" s="347"/>
      <c r="V13" s="347"/>
      <c r="W13" s="347"/>
      <c r="X13" s="336"/>
      <c r="Y13" s="336">
        <v>0</v>
      </c>
      <c r="Z13" s="336">
        <v>2.6666666666666665</v>
      </c>
      <c r="AA13" s="336">
        <v>0</v>
      </c>
      <c r="AB13" s="385">
        <v>0</v>
      </c>
      <c r="AC13" s="385">
        <v>0</v>
      </c>
      <c r="AD13" s="385" t="e">
        <v>#DIV/0!</v>
      </c>
      <c r="AE13" s="325">
        <v>0</v>
      </c>
      <c r="AF13" s="93"/>
      <c r="AG13" s="93"/>
      <c r="AH13" s="93"/>
      <c r="AI13" s="93"/>
      <c r="AJ13" s="379" t="s">
        <v>401</v>
      </c>
      <c r="AK13" s="84"/>
      <c r="AL13" s="336">
        <v>6</v>
      </c>
      <c r="AM13" s="386" t="s">
        <v>60</v>
      </c>
      <c r="AN13" s="387">
        <v>2</v>
      </c>
      <c r="AO13" s="370" t="s">
        <v>220</v>
      </c>
      <c r="AP13" s="116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116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0</v>
      </c>
      <c r="AR13" s="116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0</v>
      </c>
      <c r="AS13" s="116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0</v>
      </c>
      <c r="AT13" s="84"/>
      <c r="AU13" s="84"/>
      <c r="AV13" s="84"/>
      <c r="AW13" s="84"/>
      <c r="AX13" s="84"/>
      <c r="AY13" s="84"/>
      <c r="AZ13" s="84"/>
      <c r="BA13" s="84"/>
      <c r="BB13" s="84"/>
      <c r="BC13" s="84"/>
    </row>
    <row r="14" spans="1:55" ht="15.75" customHeight="1">
      <c r="A14" s="389">
        <v>8</v>
      </c>
      <c r="B14" s="336"/>
      <c r="C14" s="336"/>
      <c r="D14" s="329"/>
      <c r="E14" s="347"/>
      <c r="F14" s="336"/>
      <c r="G14" s="345"/>
      <c r="H14" s="345"/>
      <c r="I14" s="336"/>
      <c r="J14" s="345"/>
      <c r="K14" s="336"/>
      <c r="L14" s="345"/>
      <c r="M14" s="345"/>
      <c r="N14" s="345"/>
      <c r="O14" s="336"/>
      <c r="P14" s="336"/>
      <c r="Q14" s="347"/>
      <c r="R14" s="347"/>
      <c r="S14" s="347"/>
      <c r="T14" s="336"/>
      <c r="U14" s="347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84"/>
      <c r="AL14" s="336">
        <v>7</v>
      </c>
      <c r="AM14" s="360" t="s">
        <v>81</v>
      </c>
      <c r="AN14" s="369">
        <v>2</v>
      </c>
      <c r="AO14" s="370" t="s">
        <v>220</v>
      </c>
      <c r="AP14" s="116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2</v>
      </c>
      <c r="AQ14" s="116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0</v>
      </c>
      <c r="AR14" s="116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0</v>
      </c>
      <c r="AS14" s="116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0</v>
      </c>
      <c r="AT14" s="84"/>
      <c r="AU14" s="84"/>
      <c r="AV14" s="84"/>
      <c r="AW14" s="84"/>
      <c r="AX14" s="84"/>
      <c r="AY14" s="84"/>
      <c r="AZ14" s="84"/>
      <c r="BA14" s="84"/>
      <c r="BB14" s="84"/>
      <c r="BC14" s="84"/>
    </row>
    <row r="15" spans="1:55" ht="15.75" customHeight="1">
      <c r="A15" s="389">
        <v>9</v>
      </c>
      <c r="B15" s="336"/>
      <c r="C15" s="336"/>
      <c r="D15" s="329"/>
      <c r="E15" s="347"/>
      <c r="F15" s="336"/>
      <c r="G15" s="345"/>
      <c r="H15" s="345"/>
      <c r="I15" s="336"/>
      <c r="J15" s="345"/>
      <c r="K15" s="336"/>
      <c r="L15" s="345"/>
      <c r="M15" s="345"/>
      <c r="N15" s="345"/>
      <c r="O15" s="336"/>
      <c r="P15" s="336"/>
      <c r="Q15" s="347"/>
      <c r="R15" s="347"/>
      <c r="S15" s="347"/>
      <c r="T15" s="336"/>
      <c r="U15" s="347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84"/>
      <c r="AL15" s="336">
        <v>8</v>
      </c>
      <c r="AM15" s="390"/>
      <c r="AN15" s="391"/>
      <c r="AO15" s="392"/>
      <c r="AP15" s="116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0</v>
      </c>
      <c r="AQ15" s="116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0</v>
      </c>
      <c r="AR15" s="116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0</v>
      </c>
      <c r="AS15" s="116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0</v>
      </c>
      <c r="AT15" s="84"/>
      <c r="AU15" s="84"/>
      <c r="AV15" s="84"/>
      <c r="AW15" s="84"/>
      <c r="AX15" s="84"/>
      <c r="AY15" s="84"/>
      <c r="AZ15" s="84"/>
      <c r="BA15" s="84"/>
      <c r="BB15" s="84"/>
      <c r="BC15" s="84"/>
    </row>
    <row r="16" spans="1:55" ht="15.75" customHeight="1">
      <c r="A16" s="336">
        <v>10</v>
      </c>
      <c r="B16" s="336"/>
      <c r="C16" s="336"/>
      <c r="D16" s="329"/>
      <c r="E16" s="336"/>
      <c r="F16" s="336"/>
      <c r="G16" s="345"/>
      <c r="H16" s="345"/>
      <c r="I16" s="336"/>
      <c r="J16" s="345"/>
      <c r="K16" s="336"/>
      <c r="L16" s="345"/>
      <c r="M16" s="345"/>
      <c r="N16" s="345"/>
      <c r="O16" s="336"/>
      <c r="P16" s="336"/>
      <c r="Q16" s="347"/>
      <c r="R16" s="347"/>
      <c r="S16" s="347"/>
      <c r="T16" s="336"/>
      <c r="U16" s="347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84"/>
      <c r="AL16" s="336">
        <v>9</v>
      </c>
      <c r="AM16" s="329"/>
      <c r="AN16" s="347"/>
      <c r="AO16" s="336"/>
      <c r="AP16" s="116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116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116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116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</row>
    <row r="17" spans="1:55" ht="15.7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325"/>
      <c r="U17" s="326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84"/>
      <c r="AL17" s="336">
        <v>10</v>
      </c>
      <c r="AM17" s="329"/>
      <c r="AN17" s="347"/>
      <c r="AO17" s="336"/>
      <c r="AP17" s="116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116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116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116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</row>
    <row r="18" spans="1:55" ht="15.7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325"/>
      <c r="U18" s="326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84"/>
      <c r="AL18" s="93"/>
      <c r="AM18" s="93"/>
      <c r="AN18" s="93"/>
      <c r="AO18" s="93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</row>
    <row r="19" spans="1:55" ht="15.75" customHeight="1">
      <c r="A19" s="88" t="s">
        <v>249</v>
      </c>
      <c r="B19" s="325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325"/>
      <c r="U19" s="326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84"/>
      <c r="AL19" s="396" t="s">
        <v>250</v>
      </c>
      <c r="AM19" s="397"/>
      <c r="AN19" s="326"/>
      <c r="AO19" s="325"/>
      <c r="AP19" s="93"/>
      <c r="AQ19" s="93"/>
      <c r="AR19" s="93"/>
      <c r="AS19" s="93"/>
      <c r="AT19" s="84"/>
      <c r="AU19" s="84"/>
      <c r="AV19" s="84"/>
      <c r="AW19" s="84"/>
      <c r="AX19" s="84"/>
      <c r="AY19" s="84"/>
      <c r="AZ19" s="84"/>
      <c r="BA19" s="84"/>
      <c r="BB19" s="84"/>
      <c r="BC19" s="84"/>
    </row>
    <row r="20" spans="1:55" ht="35.25" customHeight="1">
      <c r="A20" s="329" t="s">
        <v>168</v>
      </c>
      <c r="B20" s="330" t="s">
        <v>17</v>
      </c>
      <c r="C20" s="329" t="s">
        <v>169</v>
      </c>
      <c r="D20" s="331" t="s">
        <v>170</v>
      </c>
      <c r="E20" s="331" t="s">
        <v>171</v>
      </c>
      <c r="F20" s="329" t="s">
        <v>172</v>
      </c>
      <c r="G20" s="330" t="s">
        <v>173</v>
      </c>
      <c r="H20" s="330" t="s">
        <v>174</v>
      </c>
      <c r="I20" s="330" t="s">
        <v>175</v>
      </c>
      <c r="J20" s="329" t="s">
        <v>19</v>
      </c>
      <c r="K20" s="329" t="s">
        <v>20</v>
      </c>
      <c r="L20" s="329" t="s">
        <v>21</v>
      </c>
      <c r="M20" s="329" t="s">
        <v>176</v>
      </c>
      <c r="N20" s="329" t="s">
        <v>177</v>
      </c>
      <c r="O20" s="329" t="s">
        <v>178</v>
      </c>
      <c r="P20" s="329" t="s">
        <v>179</v>
      </c>
      <c r="Q20" s="329" t="s">
        <v>180</v>
      </c>
      <c r="R20" s="330" t="s">
        <v>181</v>
      </c>
      <c r="S20" s="330" t="s">
        <v>381</v>
      </c>
      <c r="T20" s="329" t="s">
        <v>0</v>
      </c>
      <c r="U20" s="329" t="s">
        <v>3</v>
      </c>
      <c r="V20" s="329" t="s">
        <v>182</v>
      </c>
      <c r="W20" s="329" t="s">
        <v>183</v>
      </c>
      <c r="X20" s="329" t="s">
        <v>316</v>
      </c>
      <c r="Y20" s="330" t="s">
        <v>185</v>
      </c>
      <c r="Z20" s="330" t="s">
        <v>186</v>
      </c>
      <c r="AA20" s="330" t="s">
        <v>187</v>
      </c>
      <c r="AB20" s="330" t="s">
        <v>188</v>
      </c>
      <c r="AC20" s="330" t="s">
        <v>189</v>
      </c>
      <c r="AD20" s="330" t="s">
        <v>190</v>
      </c>
      <c r="AE20" s="330" t="s">
        <v>190</v>
      </c>
      <c r="AF20" s="330" t="s">
        <v>192</v>
      </c>
      <c r="AG20" s="330" t="s">
        <v>193</v>
      </c>
      <c r="AH20" s="329" t="s">
        <v>194</v>
      </c>
      <c r="AI20" s="329" t="s">
        <v>195</v>
      </c>
      <c r="AJ20" s="400"/>
      <c r="AK20" s="84"/>
      <c r="AL20" s="707" t="s">
        <v>168</v>
      </c>
      <c r="AM20" s="707" t="s">
        <v>18</v>
      </c>
      <c r="AN20" s="707" t="s">
        <v>172</v>
      </c>
      <c r="AO20" s="707" t="s">
        <v>201</v>
      </c>
      <c r="AP20" s="224" t="s">
        <v>233</v>
      </c>
      <c r="AQ20" s="102"/>
      <c r="AR20" s="225" t="s">
        <v>243</v>
      </c>
      <c r="AS20" s="166"/>
      <c r="AT20" s="84"/>
      <c r="AU20" s="84"/>
      <c r="AV20" s="84"/>
      <c r="AW20" s="84"/>
      <c r="AX20" s="84"/>
      <c r="AY20" s="84"/>
      <c r="AZ20" s="84"/>
      <c r="BA20" s="84"/>
      <c r="BB20" s="84"/>
      <c r="BC20" s="84"/>
    </row>
    <row r="21" spans="1:55" ht="15.75" customHeight="1">
      <c r="A21" s="336">
        <v>1</v>
      </c>
      <c r="B21" s="401" t="s">
        <v>403</v>
      </c>
      <c r="C21" s="402" t="s">
        <v>404</v>
      </c>
      <c r="D21" s="339" t="s">
        <v>405</v>
      </c>
      <c r="E21" s="329"/>
      <c r="F21" s="403"/>
      <c r="G21" s="340"/>
      <c r="H21" s="404"/>
      <c r="I21" s="336"/>
      <c r="J21" s="341" t="s">
        <v>361</v>
      </c>
      <c r="K21" s="347"/>
      <c r="L21" s="347"/>
      <c r="M21" s="345"/>
      <c r="N21" s="348"/>
      <c r="O21" s="348"/>
      <c r="P21" s="347"/>
      <c r="Q21" s="347"/>
      <c r="R21" s="405"/>
      <c r="S21" s="347"/>
      <c r="T21" s="347"/>
      <c r="U21" s="347"/>
      <c r="V21" s="347"/>
      <c r="W21" s="347"/>
      <c r="X21" s="347"/>
      <c r="Y21" s="347">
        <v>0</v>
      </c>
      <c r="Z21" s="406" t="e">
        <v>#N/A</v>
      </c>
      <c r="AA21" s="406" t="e">
        <v>#N/A</v>
      </c>
      <c r="AB21" s="406" t="e">
        <v>#N/A</v>
      </c>
      <c r="AC21" s="406" t="e">
        <v>#N/A</v>
      </c>
      <c r="AD21" s="407">
        <v>0</v>
      </c>
      <c r="AE21" s="407">
        <v>0</v>
      </c>
      <c r="AF21" s="407"/>
      <c r="AG21" s="336"/>
      <c r="AH21" s="336"/>
      <c r="AI21" s="336"/>
      <c r="AJ21" s="401" t="s">
        <v>403</v>
      </c>
      <c r="AK21" s="84"/>
      <c r="AL21" s="702"/>
      <c r="AM21" s="702"/>
      <c r="AN21" s="702"/>
      <c r="AO21" s="702"/>
      <c r="AP21" s="116" t="s">
        <v>202</v>
      </c>
      <c r="AQ21" s="116" t="s">
        <v>203</v>
      </c>
      <c r="AR21" s="116" t="s">
        <v>202</v>
      </c>
      <c r="AS21" s="116" t="s">
        <v>203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</row>
    <row r="22" spans="1:55" ht="15.75" customHeight="1">
      <c r="A22" s="336">
        <v>2</v>
      </c>
      <c r="B22" s="401" t="s">
        <v>406</v>
      </c>
      <c r="C22" s="408" t="s">
        <v>407</v>
      </c>
      <c r="D22" s="339" t="s">
        <v>408</v>
      </c>
      <c r="E22" s="329"/>
      <c r="F22" s="403"/>
      <c r="G22" s="340"/>
      <c r="H22" s="404"/>
      <c r="I22" s="336"/>
      <c r="J22" s="341" t="s">
        <v>57</v>
      </c>
      <c r="K22" s="347"/>
      <c r="L22" s="347"/>
      <c r="M22" s="345"/>
      <c r="N22" s="348"/>
      <c r="O22" s="348"/>
      <c r="P22" s="347"/>
      <c r="Q22" s="347"/>
      <c r="R22" s="405"/>
      <c r="S22" s="347"/>
      <c r="T22" s="409"/>
      <c r="U22" s="347"/>
      <c r="V22" s="347"/>
      <c r="W22" s="347"/>
      <c r="X22" s="347"/>
      <c r="Y22" s="347">
        <v>0</v>
      </c>
      <c r="Z22" s="406" t="e">
        <v>#N/A</v>
      </c>
      <c r="AA22" s="406" t="e">
        <v>#N/A</v>
      </c>
      <c r="AB22" s="406" t="e">
        <v>#N/A</v>
      </c>
      <c r="AC22" s="406" t="e">
        <v>#N/A</v>
      </c>
      <c r="AD22" s="407">
        <v>0</v>
      </c>
      <c r="AE22" s="407">
        <v>0</v>
      </c>
      <c r="AF22" s="336"/>
      <c r="AG22" s="336"/>
      <c r="AH22" s="336"/>
      <c r="AI22" s="336"/>
      <c r="AJ22" s="401" t="s">
        <v>406</v>
      </c>
      <c r="AK22" s="84"/>
      <c r="AL22" s="336">
        <v>1</v>
      </c>
      <c r="AM22" s="360" t="s">
        <v>405</v>
      </c>
      <c r="AN22" s="410">
        <v>3</v>
      </c>
      <c r="AO22" s="370" t="s">
        <v>398</v>
      </c>
      <c r="AP22" s="412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3</v>
      </c>
      <c r="AQ22" s="412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0</v>
      </c>
      <c r="AR22" s="116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3</v>
      </c>
      <c r="AS22" s="116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0</v>
      </c>
      <c r="AT22" s="84"/>
      <c r="AU22" s="84"/>
      <c r="AV22" s="84"/>
      <c r="AW22" s="84"/>
      <c r="AX22" s="84"/>
      <c r="AY22" s="84"/>
      <c r="AZ22" s="84"/>
      <c r="BA22" s="84"/>
      <c r="BB22" s="84"/>
      <c r="BC22" s="84"/>
    </row>
    <row r="23" spans="1:55" ht="15.75" customHeight="1">
      <c r="A23" s="336">
        <v>3</v>
      </c>
      <c r="B23" s="401" t="s">
        <v>409</v>
      </c>
      <c r="C23" s="408" t="s">
        <v>410</v>
      </c>
      <c r="D23" s="413" t="s">
        <v>411</v>
      </c>
      <c r="E23" s="329"/>
      <c r="F23" s="403"/>
      <c r="G23" s="340"/>
      <c r="H23" s="404"/>
      <c r="I23" s="336"/>
      <c r="J23" s="341" t="s">
        <v>57</v>
      </c>
      <c r="K23" s="347"/>
      <c r="L23" s="347"/>
      <c r="M23" s="345"/>
      <c r="N23" s="348"/>
      <c r="O23" s="348"/>
      <c r="P23" s="347"/>
      <c r="Q23" s="347"/>
      <c r="R23" s="405"/>
      <c r="S23" s="347"/>
      <c r="T23" s="409" t="s">
        <v>412</v>
      </c>
      <c r="U23" s="347"/>
      <c r="V23" s="347"/>
      <c r="W23" s="347"/>
      <c r="X23" s="347"/>
      <c r="Y23" s="347">
        <v>0</v>
      </c>
      <c r="Z23" s="406" t="e">
        <v>#N/A</v>
      </c>
      <c r="AA23" s="406" t="e">
        <v>#N/A</v>
      </c>
      <c r="AB23" s="406" t="e">
        <v>#N/A</v>
      </c>
      <c r="AC23" s="406" t="e">
        <v>#N/A</v>
      </c>
      <c r="AD23" s="407">
        <v>0</v>
      </c>
      <c r="AE23" s="407">
        <v>0</v>
      </c>
      <c r="AF23" s="336"/>
      <c r="AG23" s="336"/>
      <c r="AH23" s="336"/>
      <c r="AI23" s="336"/>
      <c r="AJ23" s="401" t="s">
        <v>409</v>
      </c>
      <c r="AK23" s="84"/>
      <c r="AL23" s="336">
        <v>2</v>
      </c>
      <c r="AM23" s="360" t="s">
        <v>408</v>
      </c>
      <c r="AN23" s="410">
        <v>4</v>
      </c>
      <c r="AO23" s="370" t="s">
        <v>387</v>
      </c>
      <c r="AP23" s="412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4</v>
      </c>
      <c r="AQ23" s="412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0</v>
      </c>
      <c r="AR23" s="116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4</v>
      </c>
      <c r="AS23" s="116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0</v>
      </c>
      <c r="AT23" s="84"/>
      <c r="AU23" s="84"/>
      <c r="AV23" s="84"/>
      <c r="AW23" s="84"/>
      <c r="AX23" s="84"/>
      <c r="AY23" s="84"/>
      <c r="AZ23" s="84"/>
      <c r="BA23" s="84"/>
      <c r="BB23" s="84"/>
      <c r="BC23" s="84"/>
    </row>
    <row r="24" spans="1:55" ht="15.75" customHeight="1">
      <c r="A24" s="336">
        <v>4</v>
      </c>
      <c r="B24" s="401" t="s">
        <v>414</v>
      </c>
      <c r="C24" s="408" t="s">
        <v>415</v>
      </c>
      <c r="D24" s="339" t="s">
        <v>232</v>
      </c>
      <c r="E24" s="329"/>
      <c r="F24" s="403"/>
      <c r="G24" s="340"/>
      <c r="H24" s="404"/>
      <c r="I24" s="336"/>
      <c r="J24" s="341" t="s">
        <v>51</v>
      </c>
      <c r="K24" s="347"/>
      <c r="L24" s="347"/>
      <c r="M24" s="345"/>
      <c r="N24" s="348"/>
      <c r="O24" s="348"/>
      <c r="P24" s="347"/>
      <c r="Q24" s="347"/>
      <c r="R24" s="405"/>
      <c r="S24" s="347"/>
      <c r="T24" s="409"/>
      <c r="U24" s="347"/>
      <c r="V24" s="347"/>
      <c r="W24" s="347"/>
      <c r="X24" s="347"/>
      <c r="Y24" s="347">
        <v>0</v>
      </c>
      <c r="Z24" s="406" t="e">
        <v>#N/A</v>
      </c>
      <c r="AA24" s="406" t="e">
        <v>#N/A</v>
      </c>
      <c r="AB24" s="406" t="e">
        <v>#N/A</v>
      </c>
      <c r="AC24" s="406" t="e">
        <v>#N/A</v>
      </c>
      <c r="AD24" s="407">
        <v>0</v>
      </c>
      <c r="AE24" s="407">
        <v>0</v>
      </c>
      <c r="AF24" s="336"/>
      <c r="AG24" s="336"/>
      <c r="AH24" s="336"/>
      <c r="AI24" s="336"/>
      <c r="AJ24" s="401" t="s">
        <v>414</v>
      </c>
      <c r="AK24" s="84"/>
      <c r="AL24" s="336">
        <v>3</v>
      </c>
      <c r="AM24" s="416" t="s">
        <v>411</v>
      </c>
      <c r="AN24" s="410">
        <v>1</v>
      </c>
      <c r="AO24" s="370" t="s">
        <v>417</v>
      </c>
      <c r="AP24" s="116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0</v>
      </c>
      <c r="AQ24" s="116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0</v>
      </c>
      <c r="AR24" s="116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0</v>
      </c>
      <c r="AS24" s="116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0</v>
      </c>
      <c r="AT24" s="84"/>
      <c r="AU24" s="84"/>
      <c r="AV24" s="84"/>
      <c r="AW24" s="84"/>
      <c r="AX24" s="84"/>
      <c r="AY24" s="84"/>
      <c r="AZ24" s="84"/>
      <c r="BA24" s="84"/>
      <c r="BB24" s="84"/>
      <c r="BC24" s="84"/>
    </row>
    <row r="25" spans="1:55" ht="15.75" customHeight="1">
      <c r="A25" s="336">
        <v>5</v>
      </c>
      <c r="B25" s="401" t="s">
        <v>418</v>
      </c>
      <c r="C25" s="417" t="s">
        <v>419</v>
      </c>
      <c r="D25" s="339" t="s">
        <v>420</v>
      </c>
      <c r="E25" s="329"/>
      <c r="F25" s="403"/>
      <c r="G25" s="340"/>
      <c r="H25" s="404"/>
      <c r="I25" s="336"/>
      <c r="J25" s="341" t="s">
        <v>51</v>
      </c>
      <c r="K25" s="347"/>
      <c r="L25" s="347"/>
      <c r="M25" s="345"/>
      <c r="N25" s="348"/>
      <c r="O25" s="348"/>
      <c r="P25" s="347"/>
      <c r="Q25" s="347"/>
      <c r="R25" s="405"/>
      <c r="S25" s="347"/>
      <c r="T25" s="409" t="s">
        <v>421</v>
      </c>
      <c r="U25" s="347"/>
      <c r="V25" s="347"/>
      <c r="W25" s="347"/>
      <c r="X25" s="347"/>
      <c r="Y25" s="347">
        <v>0</v>
      </c>
      <c r="Z25" s="406" t="e">
        <v>#N/A</v>
      </c>
      <c r="AA25" s="406" t="e">
        <v>#N/A</v>
      </c>
      <c r="AB25" s="406" t="e">
        <v>#N/A</v>
      </c>
      <c r="AC25" s="406" t="e">
        <v>#N/A</v>
      </c>
      <c r="AD25" s="407">
        <v>0</v>
      </c>
      <c r="AE25" s="407">
        <v>0</v>
      </c>
      <c r="AF25" s="336"/>
      <c r="AG25" s="336"/>
      <c r="AH25" s="336"/>
      <c r="AI25" s="336"/>
      <c r="AJ25" s="401" t="s">
        <v>418</v>
      </c>
      <c r="AK25" s="84"/>
      <c r="AL25" s="336">
        <v>4</v>
      </c>
      <c r="AM25" s="360" t="s">
        <v>232</v>
      </c>
      <c r="AN25" s="420">
        <v>4</v>
      </c>
      <c r="AO25" s="423" t="s">
        <v>387</v>
      </c>
      <c r="AP25" s="116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4</v>
      </c>
      <c r="AQ25" s="116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0</v>
      </c>
      <c r="AR25" s="116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4</v>
      </c>
      <c r="AS25" s="116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0</v>
      </c>
      <c r="AT25" s="84"/>
      <c r="AU25" s="84"/>
      <c r="AV25" s="84"/>
      <c r="AW25" s="84"/>
      <c r="AX25" s="84"/>
      <c r="AY25" s="84"/>
      <c r="AZ25" s="84"/>
      <c r="BA25" s="84"/>
      <c r="BB25" s="84"/>
      <c r="BC25" s="84"/>
    </row>
    <row r="26" spans="1:55" ht="15.75" customHeight="1">
      <c r="A26" s="427">
        <v>6</v>
      </c>
      <c r="B26" s="428" t="s">
        <v>422</v>
      </c>
      <c r="C26" s="429" t="s">
        <v>423</v>
      </c>
      <c r="D26" s="339" t="s">
        <v>234</v>
      </c>
      <c r="E26" s="329"/>
      <c r="F26" s="403"/>
      <c r="G26" s="340"/>
      <c r="H26" s="404"/>
      <c r="I26" s="336"/>
      <c r="J26" s="341" t="s">
        <v>86</v>
      </c>
      <c r="K26" s="430" t="s">
        <v>424</v>
      </c>
      <c r="L26" s="342"/>
      <c r="M26" s="345"/>
      <c r="N26" s="431"/>
      <c r="O26" s="431"/>
      <c r="P26" s="405"/>
      <c r="Q26" s="405"/>
      <c r="R26" s="405"/>
      <c r="S26" s="405"/>
      <c r="T26" s="432" t="s">
        <v>425</v>
      </c>
      <c r="U26" s="405"/>
      <c r="V26" s="347"/>
      <c r="W26" s="347"/>
      <c r="X26" s="347"/>
      <c r="Y26" s="347">
        <v>0</v>
      </c>
      <c r="Z26" s="406" t="e">
        <v>#N/A</v>
      </c>
      <c r="AA26" s="406" t="e">
        <v>#N/A</v>
      </c>
      <c r="AB26" s="406" t="e">
        <v>#N/A</v>
      </c>
      <c r="AC26" s="406" t="e">
        <v>#N/A</v>
      </c>
      <c r="AD26" s="407">
        <v>0</v>
      </c>
      <c r="AE26" s="407">
        <v>0</v>
      </c>
      <c r="AF26" s="336"/>
      <c r="AG26" s="336"/>
      <c r="AH26" s="336"/>
      <c r="AI26" s="336"/>
      <c r="AJ26" s="401" t="s">
        <v>422</v>
      </c>
      <c r="AK26" s="84"/>
      <c r="AL26" s="336">
        <v>5</v>
      </c>
      <c r="AM26" s="360" t="s">
        <v>420</v>
      </c>
      <c r="AN26" s="420">
        <v>1</v>
      </c>
      <c r="AO26" s="433" t="s">
        <v>417</v>
      </c>
      <c r="AP26" s="116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0</v>
      </c>
      <c r="AQ26" s="116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0</v>
      </c>
      <c r="AR26" s="116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0</v>
      </c>
      <c r="AS26" s="116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0</v>
      </c>
      <c r="AT26" s="84"/>
      <c r="AU26" s="84"/>
      <c r="AV26" s="84"/>
      <c r="AW26" s="84"/>
      <c r="AX26" s="84"/>
      <c r="AY26" s="84"/>
      <c r="AZ26" s="84"/>
      <c r="BA26" s="84"/>
      <c r="BB26" s="84"/>
      <c r="BC26" s="84"/>
    </row>
    <row r="27" spans="1:55" ht="15.75" customHeight="1">
      <c r="A27" s="336">
        <v>7</v>
      </c>
      <c r="B27" s="428" t="s">
        <v>428</v>
      </c>
      <c r="C27" s="299" t="s">
        <v>429</v>
      </c>
      <c r="D27" s="339" t="s">
        <v>163</v>
      </c>
      <c r="E27" s="329"/>
      <c r="F27" s="403"/>
      <c r="G27" s="340"/>
      <c r="H27" s="404"/>
      <c r="I27" s="336"/>
      <c r="J27" s="430" t="s">
        <v>218</v>
      </c>
      <c r="K27" s="347"/>
      <c r="L27" s="347"/>
      <c r="M27" s="345"/>
      <c r="N27" s="348"/>
      <c r="O27" s="348"/>
      <c r="P27" s="347"/>
      <c r="Q27" s="347"/>
      <c r="R27" s="347"/>
      <c r="S27" s="347"/>
      <c r="T27" s="347"/>
      <c r="U27" s="347"/>
      <c r="V27" s="93"/>
      <c r="W27" s="93"/>
      <c r="X27" s="326"/>
      <c r="Y27" s="326"/>
      <c r="Z27" s="367"/>
      <c r="AA27" s="367"/>
      <c r="AB27" s="367"/>
      <c r="AC27" s="367"/>
      <c r="AD27" s="368"/>
      <c r="AE27" s="368"/>
      <c r="AF27" s="93"/>
      <c r="AG27" s="93"/>
      <c r="AH27" s="93"/>
      <c r="AI27" s="93"/>
      <c r="AJ27" s="401" t="s">
        <v>428</v>
      </c>
      <c r="AK27" s="84"/>
      <c r="AL27" s="336">
        <v>6</v>
      </c>
      <c r="AM27" s="360" t="s">
        <v>234</v>
      </c>
      <c r="AN27" s="420">
        <v>3</v>
      </c>
      <c r="AO27" s="370" t="s">
        <v>398</v>
      </c>
      <c r="AP27" s="116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3</v>
      </c>
      <c r="AQ27" s="116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0</v>
      </c>
      <c r="AR27" s="116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3</v>
      </c>
      <c r="AS27" s="116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0</v>
      </c>
      <c r="AT27" s="84"/>
      <c r="AU27" s="84"/>
      <c r="AV27" s="84"/>
      <c r="AW27" s="84"/>
      <c r="AX27" s="84"/>
      <c r="AY27" s="84"/>
      <c r="AZ27" s="84"/>
      <c r="BA27" s="84"/>
      <c r="BB27" s="84"/>
      <c r="BC27" s="84"/>
    </row>
    <row r="28" spans="1:55" ht="15.75" customHeight="1">
      <c r="A28" s="336">
        <v>8</v>
      </c>
      <c r="B28" s="435"/>
      <c r="C28" s="435"/>
      <c r="D28" s="436"/>
      <c r="E28" s="329"/>
      <c r="F28" s="340"/>
      <c r="G28" s="340"/>
      <c r="H28" s="336"/>
      <c r="I28" s="336"/>
      <c r="J28" s="347"/>
      <c r="K28" s="347"/>
      <c r="L28" s="347"/>
      <c r="M28" s="347"/>
      <c r="N28" s="348"/>
      <c r="O28" s="348"/>
      <c r="P28" s="347"/>
      <c r="Q28" s="347"/>
      <c r="R28" s="347"/>
      <c r="S28" s="347"/>
      <c r="T28" s="347"/>
      <c r="U28" s="347"/>
      <c r="V28" s="93"/>
      <c r="W28" s="93"/>
      <c r="X28" s="326"/>
      <c r="Y28" s="326"/>
      <c r="Z28" s="367"/>
      <c r="AA28" s="367"/>
      <c r="AB28" s="367"/>
      <c r="AC28" s="367"/>
      <c r="AD28" s="368"/>
      <c r="AE28" s="368"/>
      <c r="AF28" s="93"/>
      <c r="AG28" s="93"/>
      <c r="AH28" s="93"/>
      <c r="AI28" s="93"/>
      <c r="AJ28" s="93"/>
      <c r="AK28" s="84"/>
      <c r="AL28" s="336">
        <v>7</v>
      </c>
      <c r="AM28" s="360" t="s">
        <v>163</v>
      </c>
      <c r="AN28" s="410">
        <v>3</v>
      </c>
      <c r="AO28" s="370" t="s">
        <v>398</v>
      </c>
      <c r="AP28" s="116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3</v>
      </c>
      <c r="AQ28" s="116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116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3</v>
      </c>
      <c r="AS28" s="116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84"/>
      <c r="AU28" s="84"/>
      <c r="AV28" s="84"/>
      <c r="AW28" s="84"/>
      <c r="AX28" s="84"/>
      <c r="AY28" s="84"/>
      <c r="AZ28" s="84"/>
      <c r="BA28" s="84"/>
      <c r="BB28" s="84"/>
      <c r="BC28" s="84"/>
    </row>
    <row r="29" spans="1:55" ht="15.75" customHeight="1">
      <c r="A29" s="336">
        <v>9</v>
      </c>
      <c r="B29" s="435"/>
      <c r="C29" s="435"/>
      <c r="D29" s="436"/>
      <c r="E29" s="329"/>
      <c r="F29" s="340"/>
      <c r="G29" s="340"/>
      <c r="H29" s="336"/>
      <c r="I29" s="336"/>
      <c r="J29" s="347"/>
      <c r="K29" s="347"/>
      <c r="L29" s="347"/>
      <c r="M29" s="347"/>
      <c r="N29" s="348"/>
      <c r="O29" s="348"/>
      <c r="P29" s="347"/>
      <c r="Q29" s="347"/>
      <c r="R29" s="347"/>
      <c r="S29" s="347"/>
      <c r="T29" s="347"/>
      <c r="U29" s="347"/>
      <c r="V29" s="93"/>
      <c r="W29" s="93"/>
      <c r="X29" s="326"/>
      <c r="Y29" s="326"/>
      <c r="Z29" s="367"/>
      <c r="AA29" s="367"/>
      <c r="AB29" s="367"/>
      <c r="AC29" s="367"/>
      <c r="AD29" s="368"/>
      <c r="AE29" s="368"/>
      <c r="AF29" s="93"/>
      <c r="AG29" s="93"/>
      <c r="AH29" s="93"/>
      <c r="AI29" s="93"/>
      <c r="AJ29" s="93"/>
      <c r="AK29" s="84"/>
      <c r="AL29" s="336">
        <v>8</v>
      </c>
      <c r="AM29" s="390"/>
      <c r="AN29" s="391"/>
      <c r="AO29" s="392"/>
      <c r="AP29" s="116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116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0</v>
      </c>
      <c r="AR29" s="116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116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84"/>
      <c r="AU29" s="84"/>
      <c r="AV29" s="84"/>
      <c r="AW29" s="84"/>
      <c r="AX29" s="84"/>
      <c r="AY29" s="84"/>
      <c r="AZ29" s="84"/>
      <c r="BA29" s="84"/>
      <c r="BB29" s="84"/>
      <c r="BC29" s="84"/>
    </row>
    <row r="30" spans="1:55" ht="15.75" customHeight="1">
      <c r="A30" s="336">
        <v>10</v>
      </c>
      <c r="B30" s="336"/>
      <c r="C30" s="336"/>
      <c r="D30" s="329"/>
      <c r="E30" s="336"/>
      <c r="F30" s="336"/>
      <c r="G30" s="345"/>
      <c r="H30" s="345"/>
      <c r="I30" s="336"/>
      <c r="J30" s="345"/>
      <c r="K30" s="336"/>
      <c r="L30" s="345"/>
      <c r="M30" s="345"/>
      <c r="N30" s="345"/>
      <c r="O30" s="336"/>
      <c r="P30" s="336"/>
      <c r="Q30" s="347"/>
      <c r="R30" s="347"/>
      <c r="S30" s="347"/>
      <c r="T30" s="336"/>
      <c r="U30" s="347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84"/>
      <c r="AL30" s="336">
        <v>9</v>
      </c>
      <c r="AM30" s="329"/>
      <c r="AN30" s="347"/>
      <c r="AO30" s="336"/>
      <c r="AP30" s="116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116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116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116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84"/>
      <c r="AU30" s="84"/>
      <c r="AV30" s="84"/>
      <c r="AW30" s="84"/>
      <c r="AX30" s="84"/>
      <c r="AY30" s="84"/>
      <c r="AZ30" s="84"/>
      <c r="BA30" s="84"/>
      <c r="BB30" s="84"/>
      <c r="BC30" s="84"/>
    </row>
    <row r="31" spans="1:55" ht="15.7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325"/>
      <c r="U31" s="326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84"/>
      <c r="AL31" s="336">
        <v>10</v>
      </c>
      <c r="AM31" s="329"/>
      <c r="AN31" s="347"/>
      <c r="AO31" s="336"/>
      <c r="AP31" s="116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116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116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116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84"/>
      <c r="AU31" s="84"/>
      <c r="AV31" s="84"/>
      <c r="AW31" s="84"/>
      <c r="AX31" s="84"/>
      <c r="AY31" s="84"/>
      <c r="AZ31" s="84"/>
      <c r="BA31" s="84"/>
      <c r="BB31" s="84"/>
      <c r="BC31" s="84"/>
    </row>
    <row r="32" spans="1:55" ht="15.7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325"/>
      <c r="U32" s="326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84"/>
      <c r="AL32" s="93"/>
      <c r="AM32" s="93"/>
      <c r="AN32" s="93"/>
      <c r="AO32" s="93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</row>
    <row r="33" spans="1:55" ht="15.75" customHeight="1">
      <c r="A33" s="88" t="s">
        <v>279</v>
      </c>
      <c r="B33" s="325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325"/>
      <c r="U33" s="326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84"/>
      <c r="AL33" s="396" t="s">
        <v>281</v>
      </c>
      <c r="AM33" s="397"/>
      <c r="AN33" s="326"/>
      <c r="AO33" s="325"/>
      <c r="AP33" s="93"/>
      <c r="AQ33" s="93"/>
      <c r="AR33" s="93"/>
      <c r="AS33" s="93"/>
      <c r="AT33" s="84"/>
      <c r="AU33" s="84"/>
      <c r="AV33" s="84"/>
      <c r="AW33" s="84"/>
      <c r="AX33" s="84"/>
      <c r="AY33" s="84"/>
      <c r="AZ33" s="84"/>
      <c r="BA33" s="84"/>
      <c r="BB33" s="84"/>
      <c r="BC33" s="84"/>
    </row>
    <row r="34" spans="1:55" ht="63" customHeight="1">
      <c r="A34" s="329" t="s">
        <v>168</v>
      </c>
      <c r="B34" s="330" t="s">
        <v>17</v>
      </c>
      <c r="C34" s="329" t="s">
        <v>169</v>
      </c>
      <c r="D34" s="331" t="s">
        <v>170</v>
      </c>
      <c r="E34" s="331" t="s">
        <v>171</v>
      </c>
      <c r="F34" s="329" t="s">
        <v>172</v>
      </c>
      <c r="G34" s="330" t="s">
        <v>173</v>
      </c>
      <c r="H34" s="330" t="s">
        <v>174</v>
      </c>
      <c r="I34" s="330" t="s">
        <v>175</v>
      </c>
      <c r="J34" s="329" t="s">
        <v>19</v>
      </c>
      <c r="K34" s="329" t="s">
        <v>20</v>
      </c>
      <c r="L34" s="329" t="s">
        <v>21</v>
      </c>
      <c r="M34" s="329" t="s">
        <v>176</v>
      </c>
      <c r="N34" s="329" t="s">
        <v>177</v>
      </c>
      <c r="O34" s="329" t="s">
        <v>178</v>
      </c>
      <c r="P34" s="329" t="s">
        <v>179</v>
      </c>
      <c r="Q34" s="329" t="s">
        <v>180</v>
      </c>
      <c r="R34" s="330" t="s">
        <v>181</v>
      </c>
      <c r="S34" s="330" t="s">
        <v>381</v>
      </c>
      <c r="T34" s="329" t="s">
        <v>0</v>
      </c>
      <c r="U34" s="329" t="s">
        <v>3</v>
      </c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84"/>
      <c r="AL34" s="707" t="s">
        <v>168</v>
      </c>
      <c r="AM34" s="707" t="s">
        <v>18</v>
      </c>
      <c r="AN34" s="707" t="s">
        <v>172</v>
      </c>
      <c r="AO34" s="707" t="s">
        <v>201</v>
      </c>
      <c r="AP34" s="224" t="s">
        <v>317</v>
      </c>
      <c r="AQ34" s="102"/>
      <c r="AR34" s="224" t="s">
        <v>323</v>
      </c>
      <c r="AS34" s="166"/>
      <c r="AT34" s="84"/>
      <c r="AU34" s="84"/>
      <c r="AV34" s="84"/>
      <c r="AW34" s="84"/>
      <c r="AX34" s="84"/>
      <c r="AY34" s="84"/>
      <c r="AZ34" s="84"/>
      <c r="BA34" s="84"/>
      <c r="BB34" s="84"/>
      <c r="BC34" s="84"/>
    </row>
    <row r="35" spans="1:55" ht="15.75" customHeight="1">
      <c r="A35" s="336">
        <v>1</v>
      </c>
      <c r="B35" s="105" t="s">
        <v>432</v>
      </c>
      <c r="C35" s="402" t="s">
        <v>433</v>
      </c>
      <c r="D35" s="413" t="s">
        <v>314</v>
      </c>
      <c r="E35" s="329"/>
      <c r="F35" s="403"/>
      <c r="G35" s="340"/>
      <c r="H35" s="404"/>
      <c r="I35" s="336"/>
      <c r="J35" s="341" t="s">
        <v>385</v>
      </c>
      <c r="K35" s="347"/>
      <c r="L35" s="444"/>
      <c r="M35" s="347"/>
      <c r="N35" s="348"/>
      <c r="O35" s="348"/>
      <c r="P35" s="347"/>
      <c r="Q35" s="347"/>
      <c r="R35" s="347"/>
      <c r="S35" s="347"/>
      <c r="T35" s="409"/>
      <c r="U35" s="347"/>
      <c r="V35" s="347"/>
      <c r="W35" s="347"/>
      <c r="X35" s="347"/>
      <c r="Y35" s="347">
        <v>0</v>
      </c>
      <c r="Z35" s="406" t="e">
        <v>#N/A</v>
      </c>
      <c r="AA35" s="406" t="e">
        <v>#N/A</v>
      </c>
      <c r="AB35" s="406" t="e">
        <v>#N/A</v>
      </c>
      <c r="AC35" s="406" t="e">
        <v>#N/A</v>
      </c>
      <c r="AD35" s="407">
        <v>0</v>
      </c>
      <c r="AE35" s="407">
        <v>0</v>
      </c>
      <c r="AF35" s="93"/>
      <c r="AG35" s="93"/>
      <c r="AH35" s="93"/>
      <c r="AI35" s="93"/>
      <c r="AJ35" s="105" t="s">
        <v>432</v>
      </c>
      <c r="AK35" s="84"/>
      <c r="AL35" s="702"/>
      <c r="AM35" s="702"/>
      <c r="AN35" s="702"/>
      <c r="AO35" s="702"/>
      <c r="AP35" s="116" t="s">
        <v>202</v>
      </c>
      <c r="AQ35" s="116" t="s">
        <v>203</v>
      </c>
      <c r="AR35" s="116" t="s">
        <v>202</v>
      </c>
      <c r="AS35" s="116" t="s">
        <v>203</v>
      </c>
      <c r="AT35" s="84"/>
      <c r="AU35" s="84"/>
      <c r="AV35" s="84"/>
      <c r="AW35" s="84"/>
      <c r="AX35" s="84"/>
      <c r="AY35" s="84"/>
      <c r="AZ35" s="84"/>
      <c r="BA35" s="84"/>
      <c r="BB35" s="84"/>
      <c r="BC35" s="84"/>
    </row>
    <row r="36" spans="1:55" ht="17.25" customHeight="1">
      <c r="A36" s="336">
        <v>2</v>
      </c>
      <c r="B36" s="105" t="s">
        <v>434</v>
      </c>
      <c r="C36" s="445" t="s">
        <v>435</v>
      </c>
      <c r="D36" s="413" t="s">
        <v>436</v>
      </c>
      <c r="E36" s="329"/>
      <c r="F36" s="403"/>
      <c r="G36" s="340"/>
      <c r="H36" s="404"/>
      <c r="I36" s="336"/>
      <c r="J36" s="341" t="s">
        <v>385</v>
      </c>
      <c r="K36" s="444"/>
      <c r="L36" s="444"/>
      <c r="M36" s="347"/>
      <c r="N36" s="348"/>
      <c r="O36" s="348"/>
      <c r="P36" s="348"/>
      <c r="Q36" s="347"/>
      <c r="R36" s="347"/>
      <c r="S36" s="347"/>
      <c r="T36" s="409" t="s">
        <v>421</v>
      </c>
      <c r="U36" s="347"/>
      <c r="V36" s="347"/>
      <c r="W36" s="347"/>
      <c r="X36" s="347"/>
      <c r="Y36" s="347">
        <v>0</v>
      </c>
      <c r="Z36" s="406" t="e">
        <v>#N/A</v>
      </c>
      <c r="AA36" s="406" t="e">
        <v>#N/A</v>
      </c>
      <c r="AB36" s="406" t="e">
        <v>#N/A</v>
      </c>
      <c r="AC36" s="406" t="e">
        <v>#N/A</v>
      </c>
      <c r="AD36" s="407">
        <v>0</v>
      </c>
      <c r="AE36" s="407">
        <v>0</v>
      </c>
      <c r="AF36" s="93"/>
      <c r="AG36" s="93"/>
      <c r="AH36" s="93"/>
      <c r="AI36" s="93"/>
      <c r="AJ36" s="105" t="s">
        <v>434</v>
      </c>
      <c r="AK36" s="84"/>
      <c r="AL36" s="336">
        <v>1</v>
      </c>
      <c r="AM36" s="416" t="s">
        <v>314</v>
      </c>
      <c r="AN36" s="361">
        <v>3</v>
      </c>
      <c r="AO36" s="370" t="s">
        <v>398</v>
      </c>
      <c r="AP36" s="116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3</v>
      </c>
      <c r="AQ36" s="116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0</v>
      </c>
      <c r="AR36" s="116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3</v>
      </c>
      <c r="AS36" s="116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84"/>
      <c r="AU36" s="84"/>
      <c r="AV36" s="84"/>
      <c r="AW36" s="84"/>
      <c r="AX36" s="84"/>
      <c r="AY36" s="84"/>
      <c r="AZ36" s="84"/>
      <c r="BA36" s="84"/>
      <c r="BB36" s="84"/>
      <c r="BC36" s="84"/>
    </row>
    <row r="37" spans="1:55" ht="15.75" customHeight="1">
      <c r="A37" s="336">
        <v>3</v>
      </c>
      <c r="B37" s="105" t="s">
        <v>437</v>
      </c>
      <c r="C37" s="445" t="s">
        <v>438</v>
      </c>
      <c r="D37" s="413" t="s">
        <v>439</v>
      </c>
      <c r="E37" s="329"/>
      <c r="F37" s="403"/>
      <c r="G37" s="340"/>
      <c r="H37" s="404"/>
      <c r="I37" s="336"/>
      <c r="J37" s="341" t="s">
        <v>52</v>
      </c>
      <c r="K37" s="444"/>
      <c r="L37" s="444"/>
      <c r="M37" s="347"/>
      <c r="N37" s="348"/>
      <c r="O37" s="348"/>
      <c r="P37" s="347"/>
      <c r="Q37" s="347"/>
      <c r="R37" s="347"/>
      <c r="S37" s="347"/>
      <c r="T37" s="409"/>
      <c r="U37" s="347"/>
      <c r="V37" s="347"/>
      <c r="W37" s="347"/>
      <c r="X37" s="347"/>
      <c r="Y37" s="347">
        <v>0</v>
      </c>
      <c r="Z37" s="406" t="e">
        <v>#N/A</v>
      </c>
      <c r="AA37" s="406" t="e">
        <v>#N/A</v>
      </c>
      <c r="AB37" s="406" t="e">
        <v>#N/A</v>
      </c>
      <c r="AC37" s="406" t="e">
        <v>#N/A</v>
      </c>
      <c r="AD37" s="407">
        <v>0</v>
      </c>
      <c r="AE37" s="407">
        <v>0</v>
      </c>
      <c r="AF37" s="93"/>
      <c r="AG37" s="93"/>
      <c r="AH37" s="93"/>
      <c r="AI37" s="93"/>
      <c r="AJ37" s="105" t="s">
        <v>437</v>
      </c>
      <c r="AK37" s="84"/>
      <c r="AL37" s="336">
        <v>2</v>
      </c>
      <c r="AM37" s="416" t="s">
        <v>436</v>
      </c>
      <c r="AN37" s="361">
        <v>1</v>
      </c>
      <c r="AO37" s="433" t="s">
        <v>417</v>
      </c>
      <c r="AP37" s="116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0</v>
      </c>
      <c r="AQ37" s="116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0</v>
      </c>
      <c r="AR37" s="116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0</v>
      </c>
      <c r="AS37" s="116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0</v>
      </c>
      <c r="AT37" s="84"/>
      <c r="AU37" s="84"/>
      <c r="AV37" s="84"/>
      <c r="AW37" s="84"/>
      <c r="AX37" s="84"/>
      <c r="AY37" s="84"/>
      <c r="AZ37" s="84"/>
      <c r="BA37" s="84"/>
      <c r="BB37" s="84"/>
      <c r="BC37" s="84"/>
    </row>
    <row r="38" spans="1:55" ht="15.75" customHeight="1">
      <c r="A38" s="336">
        <v>4</v>
      </c>
      <c r="B38" s="105" t="s">
        <v>441</v>
      </c>
      <c r="C38" s="445" t="s">
        <v>442</v>
      </c>
      <c r="D38" s="413" t="s">
        <v>443</v>
      </c>
      <c r="E38" s="329"/>
      <c r="F38" s="403"/>
      <c r="G38" s="340"/>
      <c r="H38" s="404"/>
      <c r="I38" s="336"/>
      <c r="J38" s="341" t="s">
        <v>52</v>
      </c>
      <c r="K38" s="342"/>
      <c r="L38" s="347"/>
      <c r="M38" s="347"/>
      <c r="N38" s="348"/>
      <c r="O38" s="348"/>
      <c r="P38" s="347"/>
      <c r="Q38" s="347"/>
      <c r="R38" s="347"/>
      <c r="S38" s="347"/>
      <c r="T38" s="409" t="s">
        <v>421</v>
      </c>
      <c r="U38" s="347"/>
      <c r="V38" s="347"/>
      <c r="W38" s="347"/>
      <c r="X38" s="347"/>
      <c r="Y38" s="347">
        <v>0</v>
      </c>
      <c r="Z38" s="406" t="e">
        <v>#N/A</v>
      </c>
      <c r="AA38" s="406" t="e">
        <v>#N/A</v>
      </c>
      <c r="AB38" s="406" t="e">
        <v>#N/A</v>
      </c>
      <c r="AC38" s="406" t="e">
        <v>#N/A</v>
      </c>
      <c r="AD38" s="407">
        <v>0</v>
      </c>
      <c r="AE38" s="407">
        <v>0</v>
      </c>
      <c r="AF38" s="93"/>
      <c r="AG38" s="93"/>
      <c r="AH38" s="93"/>
      <c r="AI38" s="93"/>
      <c r="AJ38" s="105" t="s">
        <v>441</v>
      </c>
      <c r="AK38" s="84"/>
      <c r="AL38" s="336">
        <v>3</v>
      </c>
      <c r="AM38" s="416" t="s">
        <v>439</v>
      </c>
      <c r="AN38" s="361">
        <v>3</v>
      </c>
      <c r="AO38" s="370" t="s">
        <v>398</v>
      </c>
      <c r="AP38" s="116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3</v>
      </c>
      <c r="AQ38" s="116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0</v>
      </c>
      <c r="AR38" s="116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3</v>
      </c>
      <c r="AS38" s="116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0</v>
      </c>
      <c r="AT38" s="84"/>
      <c r="AU38" s="84"/>
      <c r="AV38" s="84"/>
      <c r="AW38" s="84"/>
      <c r="AX38" s="84"/>
      <c r="AY38" s="84"/>
      <c r="AZ38" s="84"/>
      <c r="BA38" s="84"/>
      <c r="BB38" s="84"/>
      <c r="BC38" s="84"/>
    </row>
    <row r="39" spans="1:55" ht="15.75" customHeight="1">
      <c r="A39" s="336">
        <v>5</v>
      </c>
      <c r="B39" s="105" t="s">
        <v>445</v>
      </c>
      <c r="C39" s="445" t="s">
        <v>446</v>
      </c>
      <c r="D39" s="413" t="s">
        <v>322</v>
      </c>
      <c r="E39" s="329"/>
      <c r="F39" s="403"/>
      <c r="G39" s="340"/>
      <c r="H39" s="404"/>
      <c r="I39" s="336"/>
      <c r="J39" s="341" t="s">
        <v>51</v>
      </c>
      <c r="K39" s="347"/>
      <c r="L39" s="347"/>
      <c r="M39" s="347"/>
      <c r="N39" s="348"/>
      <c r="O39" s="348"/>
      <c r="P39" s="347"/>
      <c r="Q39" s="347"/>
      <c r="R39" s="347"/>
      <c r="S39" s="347"/>
      <c r="T39" s="450"/>
      <c r="U39" s="347"/>
      <c r="V39" s="347"/>
      <c r="W39" s="347"/>
      <c r="X39" s="347"/>
      <c r="Y39" s="347">
        <v>0</v>
      </c>
      <c r="Z39" s="406" t="e">
        <v>#N/A</v>
      </c>
      <c r="AA39" s="406" t="e">
        <v>#N/A</v>
      </c>
      <c r="AB39" s="406" t="e">
        <v>#N/A</v>
      </c>
      <c r="AC39" s="406" t="e">
        <v>#N/A</v>
      </c>
      <c r="AD39" s="407">
        <v>0</v>
      </c>
      <c r="AE39" s="407">
        <v>0</v>
      </c>
      <c r="AF39" s="93"/>
      <c r="AG39" s="93"/>
      <c r="AH39" s="93"/>
      <c r="AI39" s="93"/>
      <c r="AJ39" s="105" t="s">
        <v>445</v>
      </c>
      <c r="AK39" s="84"/>
      <c r="AL39" s="336">
        <v>4</v>
      </c>
      <c r="AM39" s="416" t="s">
        <v>443</v>
      </c>
      <c r="AN39" s="361">
        <v>1</v>
      </c>
      <c r="AO39" s="370" t="s">
        <v>417</v>
      </c>
      <c r="AP39" s="116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0</v>
      </c>
      <c r="AQ39" s="116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0</v>
      </c>
      <c r="AR39" s="116">
        <f>COUNTIFS(Jadwal!$D$7:$D$503,AM39,Jadwal!$E$7:$E$503,"T",Jadwal!$K$7:$K$503,$AR$34)+COUNTIFS(Jadwal!$N$7:$N$503,AM39,Jadwal!$O$7:$O$503,"T",Jadwal!$U$7:$U$503,$AR$34)+COUNTIFS(Jadwal!$X$7:$X$503,AM39,Jadwal!$Y$7:$Y$503,"T",Jadwal!$AE$7:$AE$503,$AR$34)+COUNTIFS(Jadwal!$AH$7:$AH$503,AM39,Jadwal!$AI$7:$AI$503,"T",Jadwal!$AO$7:$AO$503,$AR$34)+COUNTIFS(Jadwal!$AR$7:$AR$503,AM39,Jadwal!$AS$7:$AS$503,"T",Jadwal!$AY$7:$AY$503,$AR$34)</f>
        <v>0</v>
      </c>
      <c r="AS39" s="116">
        <f>COUNTIFS(Jadwal!$D$7:$D$503,AM39,Jadwal!$E$7:$E$503,"P",Jadwal!$K$7:$K$503,$AR$34)+COUNTIFS(Jadwal!$N$7:$N$503,AM39,Jadwal!$O$7:$O$503,"P",Jadwal!$U$7:$U$503,$AR$34)+COUNTIFS(Jadwal!$X$7:$X$503,AM39,Jadwal!$Y$7:$Y$503,"P",Jadwal!$AE$7:$AE$503,$AR$34)+COUNTIFS(Jadwal!$AH$7:$AH$503,AM39,Jadwal!$AI$7:$AI$503,"P",Jadwal!$AO$7:$AO$503,$AR$34)+COUNTIFS(Jadwal!$AR$7:$AR$503,AM39,Jadwal!$AS$7:$AS$503,"P",Jadwal!$AY$7:$AY$503,$AR$34)</f>
        <v>0</v>
      </c>
      <c r="AT39" s="84"/>
      <c r="AU39" s="84"/>
      <c r="AV39" s="84"/>
      <c r="AW39" s="84"/>
      <c r="AX39" s="84"/>
      <c r="AY39" s="84"/>
      <c r="AZ39" s="84"/>
      <c r="BA39" s="84"/>
      <c r="BB39" s="84"/>
      <c r="BC39" s="84"/>
    </row>
    <row r="40" spans="1:55" ht="15.75" customHeight="1">
      <c r="A40" s="336">
        <v>6</v>
      </c>
      <c r="B40" s="105" t="s">
        <v>448</v>
      </c>
      <c r="C40" s="445" t="s">
        <v>449</v>
      </c>
      <c r="D40" s="413" t="s">
        <v>318</v>
      </c>
      <c r="E40" s="329"/>
      <c r="F40" s="403"/>
      <c r="G40" s="340"/>
      <c r="H40" s="404"/>
      <c r="I40" s="336"/>
      <c r="J40" s="341" t="s">
        <v>452</v>
      </c>
      <c r="K40" s="347"/>
      <c r="L40" s="347"/>
      <c r="M40" s="347"/>
      <c r="N40" s="348"/>
      <c r="O40" s="348"/>
      <c r="P40" s="348"/>
      <c r="Q40" s="347"/>
      <c r="R40" s="347"/>
      <c r="S40" s="347"/>
      <c r="T40" s="409"/>
      <c r="U40" s="347"/>
      <c r="V40" s="347"/>
      <c r="W40" s="347"/>
      <c r="X40" s="347"/>
      <c r="Y40" s="347">
        <v>0</v>
      </c>
      <c r="Z40" s="406" t="e">
        <v>#N/A</v>
      </c>
      <c r="AA40" s="406" t="e">
        <v>#N/A</v>
      </c>
      <c r="AB40" s="406" t="e">
        <v>#N/A</v>
      </c>
      <c r="AC40" s="406" t="e">
        <v>#N/A</v>
      </c>
      <c r="AD40" s="407">
        <v>0</v>
      </c>
      <c r="AE40" s="407">
        <v>0</v>
      </c>
      <c r="AF40" s="93"/>
      <c r="AG40" s="93"/>
      <c r="AH40" s="93"/>
      <c r="AI40" s="93"/>
      <c r="AJ40" s="105" t="s">
        <v>448</v>
      </c>
      <c r="AK40" s="84"/>
      <c r="AL40" s="336">
        <v>5</v>
      </c>
      <c r="AM40" s="416" t="s">
        <v>322</v>
      </c>
      <c r="AN40" s="361">
        <v>3</v>
      </c>
      <c r="AO40" s="370" t="s">
        <v>398</v>
      </c>
      <c r="AP40" s="116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3</v>
      </c>
      <c r="AQ40" s="116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0</v>
      </c>
      <c r="AR40" s="116">
        <f>COUNTIFS(Jadwal!$D$7:$D$503,AM40,Jadwal!$E$7:$E$503,"T",Jadwal!$K$7:$K$503,$AR$34)+COUNTIFS(Jadwal!$N$7:$N$503,AM40,Jadwal!$O$7:$O$503,"T",Jadwal!$U$7:$U$503,$AR$34)+COUNTIFS(Jadwal!$X$7:$X$503,AM40,Jadwal!$Y$7:$Y$503,"T",Jadwal!$AE$7:$AE$503,$AR$34)+COUNTIFS(Jadwal!$AH$7:$AH$503,AM40,Jadwal!$AI$7:$AI$503,"T",Jadwal!$AO$7:$AO$503,$AR$34)+COUNTIFS(Jadwal!$AR$7:$AR$503,AM40,Jadwal!$AS$7:$AS$503,"T",Jadwal!$AY$7:$AY$503,$AR$34)</f>
        <v>3</v>
      </c>
      <c r="AS40" s="116">
        <f>COUNTIFS(Jadwal!$D$7:$D$503,AM40,Jadwal!$E$7:$E$503,"P",Jadwal!$K$7:$K$503,$AR$34)+COUNTIFS(Jadwal!$N$7:$N$503,AM40,Jadwal!$O$7:$O$503,"P",Jadwal!$U$7:$U$503,$AR$34)+COUNTIFS(Jadwal!$X$7:$X$503,AM40,Jadwal!$Y$7:$Y$503,"P",Jadwal!$AE$7:$AE$503,$AR$34)+COUNTIFS(Jadwal!$AH$7:$AH$503,AM40,Jadwal!$AI$7:$AI$503,"P",Jadwal!$AO$7:$AO$503,$AR$34)+COUNTIFS(Jadwal!$AR$7:$AR$503,AM40,Jadwal!$AS$7:$AS$503,"P",Jadwal!$AY$7:$AY$503,$AR$34)</f>
        <v>0</v>
      </c>
      <c r="AT40" s="84"/>
      <c r="AU40" s="84"/>
      <c r="AV40" s="84"/>
      <c r="AW40" s="84"/>
      <c r="AX40" s="84"/>
      <c r="AY40" s="84"/>
      <c r="AZ40" s="84"/>
      <c r="BA40" s="84"/>
      <c r="BB40" s="84"/>
      <c r="BC40" s="84"/>
    </row>
    <row r="41" spans="1:55" ht="15.75" customHeight="1">
      <c r="A41" s="336">
        <v>7</v>
      </c>
      <c r="B41" s="105" t="s">
        <v>453</v>
      </c>
      <c r="C41" s="445" t="s">
        <v>454</v>
      </c>
      <c r="D41" s="413" t="s">
        <v>455</v>
      </c>
      <c r="E41" s="329"/>
      <c r="F41" s="403"/>
      <c r="G41" s="340"/>
      <c r="H41" s="404"/>
      <c r="I41" s="336"/>
      <c r="J41" s="341" t="s">
        <v>452</v>
      </c>
      <c r="K41" s="347"/>
      <c r="L41" s="347"/>
      <c r="M41" s="347"/>
      <c r="N41" s="348"/>
      <c r="O41" s="347"/>
      <c r="P41" s="347"/>
      <c r="Q41" s="347"/>
      <c r="R41" s="347"/>
      <c r="S41" s="347"/>
      <c r="T41" s="409" t="s">
        <v>412</v>
      </c>
      <c r="U41" s="347"/>
      <c r="V41" s="347"/>
      <c r="W41" s="347"/>
      <c r="X41" s="347"/>
      <c r="Y41" s="347">
        <v>0</v>
      </c>
      <c r="Z41" s="406" t="e">
        <v>#N/A</v>
      </c>
      <c r="AA41" s="406" t="e">
        <v>#N/A</v>
      </c>
      <c r="AB41" s="406" t="e">
        <v>#N/A</v>
      </c>
      <c r="AC41" s="406" t="e">
        <v>#N/A</v>
      </c>
      <c r="AD41" s="407">
        <v>0</v>
      </c>
      <c r="AE41" s="407">
        <v>0</v>
      </c>
      <c r="AF41" s="93"/>
      <c r="AG41" s="93"/>
      <c r="AH41" s="93"/>
      <c r="AI41" s="93"/>
      <c r="AJ41" s="105" t="s">
        <v>453</v>
      </c>
      <c r="AK41" s="84"/>
      <c r="AL41" s="336">
        <v>6</v>
      </c>
      <c r="AM41" s="416" t="s">
        <v>318</v>
      </c>
      <c r="AN41" s="361">
        <v>3</v>
      </c>
      <c r="AO41" s="370" t="s">
        <v>398</v>
      </c>
      <c r="AP41" s="116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3</v>
      </c>
      <c r="AQ41" s="116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0</v>
      </c>
      <c r="AR41" s="116">
        <f>COUNTIFS(Jadwal!$D$7:$D$503,AM41,Jadwal!$E$7:$E$503,"T",Jadwal!$K$7:$K$503,$AR$34)+COUNTIFS(Jadwal!$N$7:$N$503,AM41,Jadwal!$O$7:$O$503,"T",Jadwal!$U$7:$U$503,$AR$34)+COUNTIFS(Jadwal!$X$7:$X$503,AM41,Jadwal!$Y$7:$Y$503,"T",Jadwal!$AE$7:$AE$503,$AR$34)+COUNTIFS(Jadwal!$AH$7:$AH$503,AM41,Jadwal!$AI$7:$AI$503,"T",Jadwal!$AO$7:$AO$503,$AR$34)+COUNTIFS(Jadwal!$AR$7:$AR$503,AM41,Jadwal!$AS$7:$AS$503,"T",Jadwal!$AY$7:$AY$503,$AR$34)</f>
        <v>3</v>
      </c>
      <c r="AS41" s="116">
        <f>COUNTIFS(Jadwal!$D$7:$D$503,AM41,Jadwal!$E$7:$E$503,"P",Jadwal!$K$7:$K$503,$AR$34)+COUNTIFS(Jadwal!$N$7:$N$503,AM41,Jadwal!$O$7:$O$503,"P",Jadwal!$U$7:$U$503,$AR$34)+COUNTIFS(Jadwal!$X$7:$X$503,AM41,Jadwal!$Y$7:$Y$503,"P",Jadwal!$AE$7:$AE$503,$AR$34)+COUNTIFS(Jadwal!$AH$7:$AH$503,AM41,Jadwal!$AI$7:$AI$503,"P",Jadwal!$AO$7:$AO$503,$AR$34)+COUNTIFS(Jadwal!$AR$7:$AR$503,AM41,Jadwal!$AS$7:$AS$503,"P",Jadwal!$AY$7:$AY$503,$AR$34)</f>
        <v>0</v>
      </c>
      <c r="AT41" s="84"/>
      <c r="AU41" s="84"/>
      <c r="AV41" s="84"/>
      <c r="AW41" s="84"/>
      <c r="AX41" s="84"/>
      <c r="AY41" s="84"/>
      <c r="AZ41" s="84"/>
      <c r="BA41" s="84"/>
      <c r="BB41" s="84"/>
      <c r="BC41" s="84"/>
    </row>
    <row r="42" spans="1:55" ht="15.75" customHeight="1">
      <c r="A42" s="336">
        <v>8</v>
      </c>
      <c r="B42" s="105" t="s">
        <v>457</v>
      </c>
      <c r="C42" s="445" t="s">
        <v>458</v>
      </c>
      <c r="D42" s="413" t="s">
        <v>459</v>
      </c>
      <c r="E42" s="329"/>
      <c r="F42" s="403"/>
      <c r="G42" s="340"/>
      <c r="H42" s="404"/>
      <c r="I42" s="336"/>
      <c r="J42" s="341" t="s">
        <v>452</v>
      </c>
      <c r="K42" s="365" t="s">
        <v>53</v>
      </c>
      <c r="L42" s="347"/>
      <c r="M42" s="347"/>
      <c r="N42" s="345"/>
      <c r="O42" s="336"/>
      <c r="P42" s="336"/>
      <c r="Q42" s="347"/>
      <c r="R42" s="347"/>
      <c r="S42" s="347"/>
      <c r="T42" s="450"/>
      <c r="U42" s="347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105" t="s">
        <v>457</v>
      </c>
      <c r="AK42" s="84"/>
      <c r="AL42" s="336">
        <v>7</v>
      </c>
      <c r="AM42" s="416" t="s">
        <v>455</v>
      </c>
      <c r="AN42" s="361">
        <v>1</v>
      </c>
      <c r="AO42" s="370" t="s">
        <v>417</v>
      </c>
      <c r="AP42" s="116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0</v>
      </c>
      <c r="AQ42" s="116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0</v>
      </c>
      <c r="AR42" s="116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0</v>
      </c>
      <c r="AS42" s="116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0</v>
      </c>
      <c r="AT42" s="84"/>
      <c r="AU42" s="84"/>
      <c r="AV42" s="84"/>
      <c r="AW42" s="84"/>
      <c r="AX42" s="84"/>
      <c r="AY42" s="84"/>
      <c r="AZ42" s="84"/>
      <c r="BA42" s="84"/>
      <c r="BB42" s="84"/>
      <c r="BC42" s="84"/>
    </row>
    <row r="43" spans="1:55" ht="15.75" customHeight="1">
      <c r="A43" s="336">
        <v>9</v>
      </c>
      <c r="B43" s="167" t="s">
        <v>461</v>
      </c>
      <c r="C43" s="452" t="s">
        <v>463</v>
      </c>
      <c r="D43" s="413" t="s">
        <v>320</v>
      </c>
      <c r="E43" s="329"/>
      <c r="F43" s="340"/>
      <c r="G43" s="340"/>
      <c r="H43" s="336"/>
      <c r="I43" s="336"/>
      <c r="J43" s="454" t="s">
        <v>424</v>
      </c>
      <c r="K43" s="342"/>
      <c r="L43" s="345"/>
      <c r="M43" s="345"/>
      <c r="N43" s="345"/>
      <c r="O43" s="336"/>
      <c r="P43" s="336"/>
      <c r="Q43" s="347"/>
      <c r="R43" s="347"/>
      <c r="S43" s="347"/>
      <c r="T43" s="409"/>
      <c r="U43" s="347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167" t="s">
        <v>461</v>
      </c>
      <c r="AK43" s="84"/>
      <c r="AL43" s="336">
        <v>8</v>
      </c>
      <c r="AM43" s="416" t="s">
        <v>459</v>
      </c>
      <c r="AN43" s="361">
        <v>3</v>
      </c>
      <c r="AO43" s="370" t="s">
        <v>398</v>
      </c>
      <c r="AP43" s="116">
        <f>COUNTIFS(Jadwal!$D$7:$D$503,AM43,Jadwal!$E$7:$E$503,"T",Jadwal!$K$7:$K$503,$AP$34)+COUNTIFS(Jadwal!$N$7:$N$503,AM43,Jadwal!$O$7:$O$503,"T",Jadwal!$U$7:$U$503,$AP$34)+COUNTIFS(Jadwal!$X$7:$X$503,AM43,Jadwal!$Y$7:$Y$503,"T",Jadwal!$AE$7:$AE$503,$AP$34)+COUNTIFS(Jadwal!$AH$7:$AH$503,AM43,Jadwal!$AI$7:$AI$503,"T",Jadwal!$AO$7:$AO$503,$AP$34)+COUNTIFS(Jadwal!$AR$7:$AR$503,AM43,Jadwal!$AS$7:$AS$503,"T",Jadwal!$AY$7:$AY$503,$AP$34)</f>
        <v>3</v>
      </c>
      <c r="AQ43" s="116">
        <f>COUNTIFS(Jadwal!$D$7:$D$503,AM43,Jadwal!$E$7:$E$503,"P",Jadwal!$K$7:$K$503,$AP$34)+COUNTIFS(Jadwal!$N$7:$N$503,AM43,Jadwal!$O$7:$O$503,"P",Jadwal!$U$7:$U$503,$AP$34)+COUNTIFS(Jadwal!$X$7:$X$503,AM43,Jadwal!$Y$7:$Y$503,"P",Jadwal!$AE$7:$AE$503,$AP$34)+COUNTIFS(Jadwal!$AH$7:$AH$503,AM43,Jadwal!$AI$7:$AI$503,"P",Jadwal!$AO$7:$AO$503,$AP$34)+COUNTIFS(Jadwal!$AR$7:$AR$503,AM43,Jadwal!$AS$7:$AS$503,"P",Jadwal!$AY$7:$AY$503,$AP$34)</f>
        <v>0</v>
      </c>
      <c r="AR43" s="116">
        <f>COUNTIFS(Jadwal!$D$7:$D$503,AM43,Jadwal!$E$7:$E$503,"T",Jadwal!$K$7:$K$503,$AR$34)+COUNTIFS(Jadwal!$N$7:$N$503,AM43,Jadwal!$O$7:$O$503,"T",Jadwal!$U$7:$U$503,$AR$34)+COUNTIFS(Jadwal!$X$7:$X$503,AM43,Jadwal!$Y$7:$Y$503,"T",Jadwal!$AE$7:$AE$503,$AR$34)+COUNTIFS(Jadwal!$AH$7:$AH$503,AM43,Jadwal!$AI$7:$AI$503,"T",Jadwal!$AO$7:$AO$503,$AR$34)+COUNTIFS(Jadwal!$AR$7:$AR$503,AM43,Jadwal!$AS$7:$AS$503,"T",Jadwal!$AY$7:$AY$503,$AR$34)</f>
        <v>3</v>
      </c>
      <c r="AS43" s="116">
        <f>COUNTIFS(Jadwal!$D$7:$D$503,AM43,Jadwal!$E$7:$E$503,"P",Jadwal!$K$7:$K$503,$AR$34)+COUNTIFS(Jadwal!$N$7:$N$503,AM43,Jadwal!$O$7:$O$503,"P",Jadwal!$U$7:$U$503,$AR$34)+COUNTIFS(Jadwal!$X$7:$X$503,AM43,Jadwal!$Y$7:$Y$503,"P",Jadwal!$AE$7:$AE$503,$AR$34)+COUNTIFS(Jadwal!$AH$7:$AH$503,AM43,Jadwal!$AI$7:$AI$503,"P",Jadwal!$AO$7:$AO$503,$AR$34)+COUNTIFS(Jadwal!$AR$7:$AR$503,AM43,Jadwal!$AS$7:$AS$503,"P",Jadwal!$AY$7:$AY$503,$AR$34)</f>
        <v>0</v>
      </c>
      <c r="AT43" s="84"/>
      <c r="AU43" s="84"/>
      <c r="AV43" s="84"/>
      <c r="AW43" s="84"/>
      <c r="AX43" s="84"/>
      <c r="AY43" s="84"/>
      <c r="AZ43" s="84"/>
      <c r="BA43" s="84"/>
      <c r="BB43" s="84"/>
      <c r="BC43" s="84"/>
    </row>
    <row r="44" spans="1:55" ht="15.75" customHeight="1">
      <c r="A44" s="336">
        <v>10</v>
      </c>
      <c r="B44" s="167" t="s">
        <v>465</v>
      </c>
      <c r="C44" s="452" t="s">
        <v>466</v>
      </c>
      <c r="D44" s="413" t="s">
        <v>467</v>
      </c>
      <c r="E44" s="336"/>
      <c r="F44" s="336"/>
      <c r="G44" s="345"/>
      <c r="H44" s="345"/>
      <c r="I44" s="336"/>
      <c r="J44" s="365" t="s">
        <v>424</v>
      </c>
      <c r="K44" s="347"/>
      <c r="L44" s="345"/>
      <c r="M44" s="345"/>
      <c r="N44" s="345"/>
      <c r="O44" s="336"/>
      <c r="P44" s="336"/>
      <c r="Q44" s="347"/>
      <c r="R44" s="347"/>
      <c r="S44" s="347"/>
      <c r="T44" s="409" t="s">
        <v>425</v>
      </c>
      <c r="U44" s="347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167" t="s">
        <v>465</v>
      </c>
      <c r="AK44" s="84"/>
      <c r="AL44" s="336">
        <v>9</v>
      </c>
      <c r="AM44" s="416" t="s">
        <v>320</v>
      </c>
      <c r="AN44" s="410">
        <v>3</v>
      </c>
      <c r="AO44" s="370" t="s">
        <v>398</v>
      </c>
      <c r="AP44" s="116">
        <f>COUNTIFS(Jadwal!$D$7:$D$503,AM44,Jadwal!$E$7:$E$503,"T",Jadwal!$K$7:$K$503,$AP$34)+COUNTIFS(Jadwal!$N$7:$N$503,AM44,Jadwal!$O$7:$O$503,"T",Jadwal!$U$7:$U$503,$AP$34)+COUNTIFS(Jadwal!$X$7:$X$503,AM44,Jadwal!$Y$7:$Y$503,"T",Jadwal!$AE$7:$AE$503,$AP$34)+COUNTIFS(Jadwal!$AH$7:$AH$503,AM44,Jadwal!$AI$7:$AI$503,"T",Jadwal!$AO$7:$AO$503,$AP$34)+COUNTIFS(Jadwal!$AR$7:$AR$503,AM44,Jadwal!$AS$7:$AS$503,"T",Jadwal!$AY$7:$AY$503,$AP$34)</f>
        <v>3</v>
      </c>
      <c r="AQ44" s="116">
        <f>COUNTIFS(Jadwal!$D$7:$D$503,AM44,Jadwal!$E$7:$E$503,"P",Jadwal!$K$7:$K$503,$AP$34)+COUNTIFS(Jadwal!$N$7:$N$503,AM44,Jadwal!$O$7:$O$503,"P",Jadwal!$U$7:$U$503,$AP$34)+COUNTIFS(Jadwal!$X$7:$X$503,AM44,Jadwal!$Y$7:$Y$503,"P",Jadwal!$AE$7:$AE$503,$AP$34)+COUNTIFS(Jadwal!$AH$7:$AH$503,AM44,Jadwal!$AI$7:$AI$503,"P",Jadwal!$AO$7:$AO$503,$AP$34)+COUNTIFS(Jadwal!$AR$7:$AR$503,AM44,Jadwal!$AS$7:$AS$503,"P",Jadwal!$AY$7:$AY$503,$AP$34)</f>
        <v>0</v>
      </c>
      <c r="AR44" s="116">
        <f>COUNTIFS(Jadwal!$D$7:$D$503,AM44,Jadwal!$E$7:$E$503,"T",Jadwal!$K$7:$K$503,$AR$34)+COUNTIFS(Jadwal!$N$7:$N$503,AM44,Jadwal!$O$7:$O$503,"T",Jadwal!$U$7:$U$503,$AR$34)+COUNTIFS(Jadwal!$X$7:$X$503,AM44,Jadwal!$Y$7:$Y$503,"T",Jadwal!$AE$7:$AE$503,$AR$34)+COUNTIFS(Jadwal!$AH$7:$AH$503,AM44,Jadwal!$AI$7:$AI$503,"T",Jadwal!$AO$7:$AO$503,$AR$34)+COUNTIFS(Jadwal!$AR$7:$AR$503,AM44,Jadwal!$AS$7:$AS$503,"T",Jadwal!$AY$7:$AY$503,$AR$34)</f>
        <v>3</v>
      </c>
      <c r="AS44" s="116">
        <f>COUNTIFS(Jadwal!$D$7:$D$503,AM44,Jadwal!$E$7:$E$503,"P",Jadwal!$K$7:$K$503,$AR$34)+COUNTIFS(Jadwal!$N$7:$N$503,AM44,Jadwal!$O$7:$O$503,"P",Jadwal!$U$7:$U$503,$AR$34)+COUNTIFS(Jadwal!$X$7:$X$503,AM44,Jadwal!$Y$7:$Y$503,"P",Jadwal!$AE$7:$AE$503,$AR$34)+COUNTIFS(Jadwal!$AH$7:$AH$503,AM44,Jadwal!$AI$7:$AI$503,"P",Jadwal!$AO$7:$AO$503,$AR$34)+COUNTIFS(Jadwal!$AR$7:$AR$503,AM44,Jadwal!$AS$7:$AS$503,"P",Jadwal!$AY$7:$AY$503,$AR$34)</f>
        <v>0</v>
      </c>
      <c r="AT44" s="84"/>
      <c r="AU44" s="84"/>
      <c r="AV44" s="84"/>
      <c r="AW44" s="84"/>
      <c r="AX44" s="84"/>
      <c r="AY44" s="84"/>
      <c r="AZ44" s="84"/>
      <c r="BA44" s="84"/>
      <c r="BB44" s="84"/>
      <c r="BC44" s="84"/>
    </row>
    <row r="45" spans="1:55" ht="15.7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325"/>
      <c r="U45" s="326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84"/>
      <c r="AL45" s="336">
        <v>10</v>
      </c>
      <c r="AM45" s="416" t="s">
        <v>467</v>
      </c>
      <c r="AN45" s="420">
        <v>1</v>
      </c>
      <c r="AO45" s="370" t="s">
        <v>417</v>
      </c>
      <c r="AP45" s="116">
        <f>COUNTIFS(Jadwal!$D$7:$D$503,AM45,Jadwal!$E$7:$E$503,"T",Jadwal!$K$7:$K$503,$AP$34)+COUNTIFS(Jadwal!$N$7:$N$503,AM45,Jadwal!$O$7:$O$503,"T",Jadwal!$U$7:$U$503,$AP$34)+COUNTIFS(Jadwal!$X$7:$X$503,AM45,Jadwal!$Y$7:$Y$503,"T",Jadwal!$AE$7:$AE$503,$AP$34)+COUNTIFS(Jadwal!$AH$7:$AH$503,AM45,Jadwal!$AI$7:$AI$503,"T",Jadwal!$AO$7:$AO$503,$AP$34)+COUNTIFS(Jadwal!$AR$7:$AR$503,AM45,Jadwal!$AS$7:$AS$503,"T",Jadwal!$AY$7:$AY$503,$AP$34)</f>
        <v>0</v>
      </c>
      <c r="AQ45" s="116">
        <f>COUNTIFS(Jadwal!$D$7:$D$503,AM45,Jadwal!$E$7:$E$503,"P",Jadwal!$K$7:$K$503,$AP$34)+COUNTIFS(Jadwal!$N$7:$N$503,AM45,Jadwal!$O$7:$O$503,"P",Jadwal!$U$7:$U$503,$AP$34)+COUNTIFS(Jadwal!$X$7:$X$503,AM45,Jadwal!$Y$7:$Y$503,"P",Jadwal!$AE$7:$AE$503,$AP$34)+COUNTIFS(Jadwal!$AH$7:$AH$503,AM45,Jadwal!$AI$7:$AI$503,"P",Jadwal!$AO$7:$AO$503,$AP$34)+COUNTIFS(Jadwal!$AR$7:$AR$503,AM45,Jadwal!$AS$7:$AS$503,"P",Jadwal!$AY$7:$AY$503,$AP$34)</f>
        <v>0</v>
      </c>
      <c r="AR45" s="116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116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84"/>
      <c r="AU45" s="84"/>
      <c r="AV45" s="84"/>
      <c r="AW45" s="84"/>
      <c r="AX45" s="84"/>
      <c r="AY45" s="84"/>
      <c r="AZ45" s="84"/>
      <c r="BA45" s="84"/>
      <c r="BB45" s="84"/>
      <c r="BC45" s="84"/>
    </row>
    <row r="46" spans="1:55" ht="15.75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325"/>
      <c r="U46" s="326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84"/>
      <c r="AL46" s="93"/>
      <c r="AM46" s="93"/>
      <c r="AN46" s="93"/>
      <c r="AO46" s="93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</row>
    <row r="47" spans="1:55" ht="15.75" customHeight="1">
      <c r="A47" s="88" t="s">
        <v>468</v>
      </c>
      <c r="B47" s="84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325"/>
      <c r="U47" s="326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84"/>
      <c r="AL47" s="396" t="s">
        <v>315</v>
      </c>
      <c r="AM47" s="397"/>
      <c r="AN47" s="326"/>
      <c r="AO47" s="325"/>
      <c r="AP47" s="93"/>
      <c r="AQ47" s="93"/>
      <c r="AR47" s="93"/>
      <c r="AS47" s="93"/>
      <c r="AT47" s="84"/>
      <c r="AU47" s="84"/>
      <c r="AV47" s="84"/>
      <c r="AW47" s="84"/>
      <c r="AX47" s="84"/>
      <c r="AY47" s="84"/>
      <c r="AZ47" s="84"/>
      <c r="BA47" s="84"/>
      <c r="BB47" s="84"/>
      <c r="BC47" s="84"/>
    </row>
    <row r="48" spans="1:55" ht="63" customHeight="1">
      <c r="A48" s="329" t="s">
        <v>168</v>
      </c>
      <c r="B48" s="330" t="s">
        <v>17</v>
      </c>
      <c r="C48" s="329" t="s">
        <v>169</v>
      </c>
      <c r="D48" s="331" t="s">
        <v>170</v>
      </c>
      <c r="E48" s="331" t="s">
        <v>171</v>
      </c>
      <c r="F48" s="329" t="s">
        <v>172</v>
      </c>
      <c r="G48" s="330" t="s">
        <v>173</v>
      </c>
      <c r="H48" s="330" t="s">
        <v>174</v>
      </c>
      <c r="I48" s="330" t="s">
        <v>175</v>
      </c>
      <c r="J48" s="329" t="s">
        <v>19</v>
      </c>
      <c r="K48" s="329" t="s">
        <v>20</v>
      </c>
      <c r="L48" s="329" t="s">
        <v>21</v>
      </c>
      <c r="M48" s="329" t="s">
        <v>176</v>
      </c>
      <c r="N48" s="329" t="s">
        <v>177</v>
      </c>
      <c r="O48" s="329" t="s">
        <v>178</v>
      </c>
      <c r="P48" s="329" t="s">
        <v>179</v>
      </c>
      <c r="Q48" s="329" t="s">
        <v>180</v>
      </c>
      <c r="R48" s="330" t="s">
        <v>181</v>
      </c>
      <c r="S48" s="330" t="s">
        <v>381</v>
      </c>
      <c r="T48" s="329" t="s">
        <v>0</v>
      </c>
      <c r="U48" s="329" t="s">
        <v>3</v>
      </c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84"/>
      <c r="AL48" s="707" t="s">
        <v>168</v>
      </c>
      <c r="AM48" s="707" t="s">
        <v>18</v>
      </c>
      <c r="AN48" s="707" t="s">
        <v>172</v>
      </c>
      <c r="AO48" s="707" t="s">
        <v>201</v>
      </c>
      <c r="AP48" s="224" t="s">
        <v>357</v>
      </c>
      <c r="AQ48" s="102"/>
      <c r="AR48" s="225" t="s">
        <v>363</v>
      </c>
      <c r="AS48" s="166"/>
      <c r="AT48" s="84"/>
      <c r="AU48" s="84"/>
      <c r="AV48" s="84"/>
      <c r="AW48" s="84"/>
      <c r="AX48" s="84"/>
      <c r="AY48" s="84"/>
      <c r="AZ48" s="84"/>
      <c r="BA48" s="84"/>
      <c r="BB48" s="84"/>
      <c r="BC48" s="84"/>
    </row>
    <row r="49" spans="1:55" ht="15.75" customHeight="1">
      <c r="A49" s="336">
        <v>1</v>
      </c>
      <c r="B49" s="458" t="s">
        <v>469</v>
      </c>
      <c r="C49" s="459" t="s">
        <v>470</v>
      </c>
      <c r="D49" s="339" t="s">
        <v>471</v>
      </c>
      <c r="E49" s="329"/>
      <c r="F49" s="340"/>
      <c r="G49" s="340"/>
      <c r="H49" s="336"/>
      <c r="I49" s="336"/>
      <c r="J49" s="454" t="s">
        <v>53</v>
      </c>
      <c r="K49" s="347"/>
      <c r="L49" s="347"/>
      <c r="M49" s="347"/>
      <c r="N49" s="348"/>
      <c r="O49" s="348"/>
      <c r="P49" s="347"/>
      <c r="Q49" s="347"/>
      <c r="R49" s="347"/>
      <c r="S49" s="347"/>
      <c r="T49" s="347"/>
      <c r="U49" s="347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105" t="s">
        <v>432</v>
      </c>
      <c r="AK49" s="84"/>
      <c r="AL49" s="702"/>
      <c r="AM49" s="702"/>
      <c r="AN49" s="702"/>
      <c r="AO49" s="702"/>
      <c r="AP49" s="116" t="s">
        <v>202</v>
      </c>
      <c r="AQ49" s="116" t="s">
        <v>203</v>
      </c>
      <c r="AR49" s="116" t="s">
        <v>202</v>
      </c>
      <c r="AS49" s="116" t="s">
        <v>203</v>
      </c>
      <c r="AT49" s="84"/>
      <c r="AU49" s="84"/>
      <c r="AV49" s="84"/>
      <c r="AW49" s="84"/>
      <c r="AX49" s="84"/>
      <c r="AY49" s="84"/>
      <c r="AZ49" s="84"/>
      <c r="BA49" s="84"/>
      <c r="BB49" s="84"/>
      <c r="BC49" s="84"/>
    </row>
    <row r="50" spans="1:55" ht="15.75" customHeight="1">
      <c r="A50" s="336">
        <v>2</v>
      </c>
      <c r="B50" s="458" t="s">
        <v>472</v>
      </c>
      <c r="C50" s="460" t="s">
        <v>473</v>
      </c>
      <c r="D50" s="339" t="s">
        <v>474</v>
      </c>
      <c r="E50" s="329"/>
      <c r="F50" s="340"/>
      <c r="G50" s="340"/>
      <c r="H50" s="336"/>
      <c r="I50" s="336"/>
      <c r="J50" s="454" t="s">
        <v>475</v>
      </c>
      <c r="K50" s="342"/>
      <c r="L50" s="347"/>
      <c r="M50" s="347"/>
      <c r="N50" s="348"/>
      <c r="O50" s="348"/>
      <c r="P50" s="348"/>
      <c r="Q50" s="347"/>
      <c r="R50" s="347"/>
      <c r="S50" s="347"/>
      <c r="T50" s="347"/>
      <c r="U50" s="347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105" t="s">
        <v>434</v>
      </c>
      <c r="AK50" s="84"/>
      <c r="AL50" s="336">
        <v>1</v>
      </c>
      <c r="AM50" s="360" t="s">
        <v>471</v>
      </c>
      <c r="AN50" s="420">
        <v>3</v>
      </c>
      <c r="AO50" s="423" t="s">
        <v>244</v>
      </c>
      <c r="AP50" s="116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1</v>
      </c>
      <c r="AQ50" s="116">
        <f>COUNTIFS(Jadwal!$D$7:$D$503,AM50,Jadwal!$E$7:$E$503,"P",Jadwal!$K$7:$K$503,$AP$48)+COUNTIFS(Jadwal!$N$7:$N$503,AM50,Jadwal!$O$7:$O$503,"P",Jadwal!$U$7:$U$503,$AP$48)+COUNTIFS(Jadwal!$X$7:$X$503,AM50,Jadwal!$Y$7:$Y$503,"P",Jadwal!$AE$7:$AE$503,$AP$48)+COUNTIFS(Jadwal!$AH$7:$AH$503,AM50,Jadwal!$AI$7:$AI$503,"P",Jadwal!$AO$7:$AO$503,$AP$48)+COUNTIFS(Jadwal!$AR$7:$AR$503,AM50,Jadwal!$AS$7:$AS$503,"P",Jadwal!$AY$7:$AY$503,$AP$48)</f>
        <v>4</v>
      </c>
      <c r="AR50" s="116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1</v>
      </c>
      <c r="AS50" s="116">
        <f>COUNTIFS(Jadwal!$D$7:$D$503,AM50,Jadwal!$E$7:$E$503,"P",Jadwal!$K$7:$K$503,$AR$48)+COUNTIFS(Jadwal!$N$7:$N$503,AM50,Jadwal!$O$7:$O$503,"P",Jadwal!$U$7:$U$503,$AR$48)+COUNTIFS(Jadwal!$X$7:$X$503,AM50,Jadwal!$Y$7:$Y$503,"P",Jadwal!$AE$7:$AE$503,$AR$48)+COUNTIFS(Jadwal!$AH$7:$AH$503,AM50,Jadwal!$AI$7:$AI$503,"P",Jadwal!$AO$7:$AO$503,$AR$48)+COUNTIFS(Jadwal!$AR$7:$AR$503,AM50,Jadwal!$AS$7:$AS$503,"P",Jadwal!$AY$7:$AY$503,$AR$48)</f>
        <v>4</v>
      </c>
      <c r="AT50" s="84"/>
      <c r="AU50" s="84"/>
      <c r="AV50" s="84"/>
      <c r="AW50" s="84"/>
      <c r="AX50" s="84"/>
      <c r="AY50" s="84"/>
      <c r="AZ50" s="84"/>
      <c r="BA50" s="84"/>
      <c r="BB50" s="84"/>
      <c r="BC50" s="84"/>
    </row>
    <row r="51" spans="1:55" ht="15.75" customHeight="1">
      <c r="A51" s="336">
        <v>3</v>
      </c>
      <c r="B51" s="461" t="s">
        <v>476</v>
      </c>
      <c r="C51" s="462" t="s">
        <v>477</v>
      </c>
      <c r="D51" s="339" t="s">
        <v>478</v>
      </c>
      <c r="E51" s="329"/>
      <c r="F51" s="340"/>
      <c r="G51" s="340"/>
      <c r="H51" s="336"/>
      <c r="I51" s="336"/>
      <c r="J51" s="365" t="s">
        <v>52</v>
      </c>
      <c r="K51" s="347"/>
      <c r="L51" s="347"/>
      <c r="M51" s="347"/>
      <c r="N51" s="348"/>
      <c r="O51" s="348"/>
      <c r="P51" s="347"/>
      <c r="Q51" s="347"/>
      <c r="R51" s="347"/>
      <c r="S51" s="347"/>
      <c r="T51" s="409" t="s">
        <v>412</v>
      </c>
      <c r="U51" s="347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105" t="s">
        <v>437</v>
      </c>
      <c r="AK51" s="84"/>
      <c r="AL51" s="336">
        <v>2</v>
      </c>
      <c r="AM51" s="360" t="s">
        <v>474</v>
      </c>
      <c r="AN51" s="420">
        <v>2</v>
      </c>
      <c r="AO51" s="370" t="s">
        <v>220</v>
      </c>
      <c r="AP51" s="116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0</v>
      </c>
      <c r="AQ51" s="116">
        <f>COUNTIFS(Jadwal!$D$7:$D$503,AM51,Jadwal!$E$7:$E$503,"P",Jadwal!$K$7:$K$503,$AP$48)+COUNTIFS(Jadwal!$N$7:$N$503,AM51,Jadwal!$O$7:$O$503,"P",Jadwal!$U$7:$U$503,$AP$48)+COUNTIFS(Jadwal!$X$7:$X$503,AM51,Jadwal!$Y$7:$Y$503,"P",Jadwal!$AE$7:$AE$503,$AP$48)+COUNTIFS(Jadwal!$AH$7:$AH$503,AM51,Jadwal!$AI$7:$AI$503,"P",Jadwal!$AO$7:$AO$503,$AP$48)+COUNTIFS(Jadwal!$AR$7:$AR$503,AM51,Jadwal!$AS$7:$AS$503,"P",Jadwal!$AY$7:$AY$503,$AP$48)</f>
        <v>0</v>
      </c>
      <c r="AR51" s="116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0</v>
      </c>
      <c r="AS51" s="116">
        <f>COUNTIFS(Jadwal!$D$7:$D$503,AM51,Jadwal!$E$7:$E$503,"P",Jadwal!$K$7:$K$503,$AR$48)+COUNTIFS(Jadwal!$N$7:$N$503,AM51,Jadwal!$O$7:$O$503,"P",Jadwal!$U$7:$U$503,$AR$48)+COUNTIFS(Jadwal!$X$7:$X$503,AM51,Jadwal!$Y$7:$Y$503,"P",Jadwal!$AE$7:$AE$503,$AR$48)+COUNTIFS(Jadwal!$AH$7:$AH$503,AM51,Jadwal!$AI$7:$AI$503,"P",Jadwal!$AO$7:$AO$503,$AR$48)+COUNTIFS(Jadwal!$AR$7:$AR$503,AM51,Jadwal!$AS$7:$AS$503,"P",Jadwal!$AY$7:$AY$503,$AR$48)</f>
        <v>0</v>
      </c>
      <c r="AT51" s="84"/>
      <c r="AU51" s="84"/>
      <c r="AV51" s="84"/>
      <c r="AW51" s="84"/>
      <c r="AX51" s="84"/>
      <c r="AY51" s="84"/>
      <c r="AZ51" s="84"/>
      <c r="BA51" s="84"/>
      <c r="BB51" s="84"/>
      <c r="BC51" s="84"/>
    </row>
    <row r="52" spans="1:55" ht="15.75" customHeight="1">
      <c r="A52" s="336">
        <v>4</v>
      </c>
      <c r="B52" s="461" t="s">
        <v>479</v>
      </c>
      <c r="C52" s="462" t="s">
        <v>480</v>
      </c>
      <c r="D52" s="339" t="s">
        <v>358</v>
      </c>
      <c r="E52" s="329"/>
      <c r="F52" s="340"/>
      <c r="G52" s="340"/>
      <c r="H52" s="336"/>
      <c r="I52" s="336"/>
      <c r="J52" s="454" t="s">
        <v>52</v>
      </c>
      <c r="K52" s="365" t="s">
        <v>51</v>
      </c>
      <c r="L52" s="347"/>
      <c r="M52" s="347"/>
      <c r="N52" s="348"/>
      <c r="O52" s="348"/>
      <c r="P52" s="347"/>
      <c r="Q52" s="347"/>
      <c r="R52" s="347"/>
      <c r="S52" s="347"/>
      <c r="T52" s="409" t="s">
        <v>297</v>
      </c>
      <c r="U52" s="347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105" t="s">
        <v>441</v>
      </c>
      <c r="AK52" s="84"/>
      <c r="AL52" s="336">
        <v>3</v>
      </c>
      <c r="AM52" s="360" t="s">
        <v>478</v>
      </c>
      <c r="AN52" s="420">
        <v>3</v>
      </c>
      <c r="AO52" s="370" t="s">
        <v>398</v>
      </c>
      <c r="AP52" s="116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3</v>
      </c>
      <c r="AQ52" s="116">
        <f>COUNTIFS(Jadwal!$D$7:$D$503,AM52,Jadwal!$E$7:$E$503,"P",Jadwal!$K$7:$K$503,$AP$48)+COUNTIFS(Jadwal!$N$7:$N$503,AM52,Jadwal!$O$7:$O$503,"P",Jadwal!$U$7:$U$503,$AP$48)+COUNTIFS(Jadwal!$X$7:$X$503,AM52,Jadwal!$Y$7:$Y$503,"P",Jadwal!$AE$7:$AE$503,$AP$48)+COUNTIFS(Jadwal!$AH$7:$AH$503,AM52,Jadwal!$AI$7:$AI$503,"P",Jadwal!$AO$7:$AO$503,$AP$48)+COUNTIFS(Jadwal!$AR$7:$AR$503,AM52,Jadwal!$AS$7:$AS$503,"P",Jadwal!$AY$7:$AY$503,$AP$48)</f>
        <v>0</v>
      </c>
      <c r="AR52" s="116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3</v>
      </c>
      <c r="AS52" s="116">
        <f>COUNTIFS(Jadwal!$D$7:$D$503,AM52,Jadwal!$E$7:$E$503,"P",Jadwal!$K$7:$K$503,$AR$48)+COUNTIFS(Jadwal!$N$7:$N$503,AM52,Jadwal!$O$7:$O$503,"P",Jadwal!$U$7:$U$503,$AR$48)+COUNTIFS(Jadwal!$X$7:$X$503,AM52,Jadwal!$Y$7:$Y$503,"P",Jadwal!$AE$7:$AE$503,$AR$48)+COUNTIFS(Jadwal!$AH$7:$AH$503,AM52,Jadwal!$AI$7:$AI$503,"P",Jadwal!$AO$7:$AO$503,$AR$48)+COUNTIFS(Jadwal!$AR$7:$AR$503,AM52,Jadwal!$AS$7:$AS$503,"P",Jadwal!$AY$7:$AY$503,$AR$48)</f>
        <v>0</v>
      </c>
      <c r="AT52" s="84"/>
      <c r="AU52" s="84"/>
      <c r="AV52" s="84"/>
      <c r="AW52" s="84"/>
      <c r="AX52" s="84"/>
      <c r="AY52" s="84"/>
      <c r="AZ52" s="84"/>
      <c r="BA52" s="84"/>
      <c r="BB52" s="84"/>
      <c r="BC52" s="84"/>
    </row>
    <row r="53" spans="1:55" ht="15.75" customHeight="1">
      <c r="A53" s="336">
        <v>5</v>
      </c>
      <c r="B53" s="461" t="s">
        <v>481</v>
      </c>
      <c r="C53" s="462" t="s">
        <v>482</v>
      </c>
      <c r="D53" s="339" t="s">
        <v>360</v>
      </c>
      <c r="E53" s="329"/>
      <c r="F53" s="340"/>
      <c r="G53" s="340"/>
      <c r="H53" s="336"/>
      <c r="I53" s="336"/>
      <c r="J53" s="365" t="s">
        <v>57</v>
      </c>
      <c r="K53" s="347"/>
      <c r="L53" s="347"/>
      <c r="M53" s="347"/>
      <c r="N53" s="348"/>
      <c r="O53" s="348"/>
      <c r="P53" s="347"/>
      <c r="Q53" s="347"/>
      <c r="R53" s="347"/>
      <c r="S53" s="347"/>
      <c r="T53" s="409" t="s">
        <v>412</v>
      </c>
      <c r="U53" s="347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105" t="s">
        <v>445</v>
      </c>
      <c r="AK53" s="84"/>
      <c r="AL53" s="336">
        <v>4</v>
      </c>
      <c r="AM53" s="360" t="s">
        <v>358</v>
      </c>
      <c r="AN53" s="420">
        <v>3</v>
      </c>
      <c r="AO53" s="370" t="s">
        <v>398</v>
      </c>
      <c r="AP53" s="116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3</v>
      </c>
      <c r="AQ53" s="116">
        <f>COUNTIFS(Jadwal!$D$7:$D$503,AM53,Jadwal!$E$7:$E$503,"P",Jadwal!$K$7:$K$503,$AP$48)+COUNTIFS(Jadwal!$N$7:$N$503,AM53,Jadwal!$O$7:$O$503,"P",Jadwal!$U$7:$U$503,$AP$48)+COUNTIFS(Jadwal!$X$7:$X$503,AM53,Jadwal!$Y$7:$Y$503,"P",Jadwal!$AE$7:$AE$503,$AP$48)+COUNTIFS(Jadwal!$AH$7:$AH$503,AM53,Jadwal!$AI$7:$AI$503,"P",Jadwal!$AO$7:$AO$503,$AP$48)+COUNTIFS(Jadwal!$AR$7:$AR$503,AM53,Jadwal!$AS$7:$AS$503,"P",Jadwal!$AY$7:$AY$503,$AP$48)</f>
        <v>0</v>
      </c>
      <c r="AR53" s="116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3</v>
      </c>
      <c r="AS53" s="116">
        <f>COUNTIFS(Jadwal!$D$7:$D$503,AM53,Jadwal!$E$7:$E$503,"P",Jadwal!$K$7:$K$503,$AR$48)+COUNTIFS(Jadwal!$N$7:$N$503,AM53,Jadwal!$O$7:$O$503,"P",Jadwal!$U$7:$U$503,$AR$48)+COUNTIFS(Jadwal!$X$7:$X$503,AM53,Jadwal!$Y$7:$Y$503,"P",Jadwal!$AE$7:$AE$503,$AR$48)+COUNTIFS(Jadwal!$AH$7:$AH$503,AM53,Jadwal!$AI$7:$AI$503,"P",Jadwal!$AO$7:$AO$503,$AR$48)+COUNTIFS(Jadwal!$AR$7:$AR$503,AM53,Jadwal!$AS$7:$AS$503,"P",Jadwal!$AY$7:$AY$503,$AR$48)</f>
        <v>0</v>
      </c>
      <c r="AT53" s="84"/>
      <c r="AU53" s="84"/>
      <c r="AV53" s="84"/>
      <c r="AW53" s="84"/>
      <c r="AX53" s="84"/>
      <c r="AY53" s="84"/>
      <c r="AZ53" s="84"/>
      <c r="BA53" s="84"/>
      <c r="BB53" s="84"/>
      <c r="BC53" s="84"/>
    </row>
    <row r="54" spans="1:55" ht="15.75" customHeight="1">
      <c r="A54" s="336">
        <v>6</v>
      </c>
      <c r="B54" s="461" t="s">
        <v>483</v>
      </c>
      <c r="C54" s="463" t="s">
        <v>484</v>
      </c>
      <c r="D54" s="339" t="s">
        <v>339</v>
      </c>
      <c r="E54" s="329"/>
      <c r="F54" s="340"/>
      <c r="G54" s="340"/>
      <c r="H54" s="336"/>
      <c r="I54" s="336"/>
      <c r="J54" s="365" t="s">
        <v>385</v>
      </c>
      <c r="K54" s="347"/>
      <c r="L54" s="347"/>
      <c r="M54" s="347"/>
      <c r="N54" s="348"/>
      <c r="O54" s="348"/>
      <c r="P54" s="348"/>
      <c r="Q54" s="347"/>
      <c r="R54" s="347"/>
      <c r="S54" s="347"/>
      <c r="T54" s="450"/>
      <c r="U54" s="347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105" t="s">
        <v>448</v>
      </c>
      <c r="AK54" s="84"/>
      <c r="AL54" s="336">
        <v>5</v>
      </c>
      <c r="AM54" s="360" t="s">
        <v>360</v>
      </c>
      <c r="AN54" s="420">
        <v>3</v>
      </c>
      <c r="AO54" s="370" t="s">
        <v>398</v>
      </c>
      <c r="AP54" s="116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3</v>
      </c>
      <c r="AQ54" s="116">
        <f>COUNTIFS(Jadwal!$D$7:$D$503,AM54,Jadwal!$E$7:$E$503,"P",Jadwal!$K$7:$K$503,$AP$48)+COUNTIFS(Jadwal!$N$7:$N$503,AM54,Jadwal!$O$7:$O$503,"P",Jadwal!$U$7:$U$503,$AP$48)+COUNTIFS(Jadwal!$X$7:$X$503,AM54,Jadwal!$Y$7:$Y$503,"P",Jadwal!$AE$7:$AE$503,$AP$48)+COUNTIFS(Jadwal!$AH$7:$AH$503,AM54,Jadwal!$AI$7:$AI$503,"P",Jadwal!$AO$7:$AO$503,$AP$48)+COUNTIFS(Jadwal!$AR$7:$AR$503,AM54,Jadwal!$AS$7:$AS$503,"P",Jadwal!$AY$7:$AY$503,$AP$48)</f>
        <v>0</v>
      </c>
      <c r="AR54" s="116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3</v>
      </c>
      <c r="AS54" s="116">
        <f>COUNTIFS(Jadwal!$D$7:$D$503,AM54,Jadwal!$E$7:$E$503,"P",Jadwal!$K$7:$K$503,$AR$48)+COUNTIFS(Jadwal!$N$7:$N$503,AM54,Jadwal!$O$7:$O$503,"P",Jadwal!$U$7:$U$503,$AR$48)+COUNTIFS(Jadwal!$X$7:$X$503,AM54,Jadwal!$Y$7:$Y$503,"P",Jadwal!$AE$7:$AE$503,$AR$48)+COUNTIFS(Jadwal!$AH$7:$AH$503,AM54,Jadwal!$AI$7:$AI$503,"P",Jadwal!$AO$7:$AO$503,$AR$48)+COUNTIFS(Jadwal!$AR$7:$AR$503,AM54,Jadwal!$AS$7:$AS$503,"P",Jadwal!$AY$7:$AY$503,$AR$48)</f>
        <v>0</v>
      </c>
      <c r="AT54" s="84"/>
      <c r="AU54" s="84"/>
      <c r="AV54" s="84"/>
      <c r="AW54" s="84"/>
      <c r="AX54" s="84"/>
      <c r="AY54" s="84"/>
      <c r="AZ54" s="84"/>
      <c r="BA54" s="84"/>
      <c r="BB54" s="84"/>
      <c r="BC54" s="84"/>
    </row>
    <row r="55" spans="1:55" ht="15.75" customHeight="1">
      <c r="A55" s="336">
        <v>7</v>
      </c>
      <c r="B55" s="461" t="s">
        <v>485</v>
      </c>
      <c r="C55" s="462" t="s">
        <v>486</v>
      </c>
      <c r="D55" s="339" t="s">
        <v>487</v>
      </c>
      <c r="E55" s="329"/>
      <c r="F55" s="340"/>
      <c r="G55" s="340"/>
      <c r="H55" s="336"/>
      <c r="I55" s="336"/>
      <c r="J55" s="365" t="s">
        <v>452</v>
      </c>
      <c r="K55" s="347"/>
      <c r="L55" s="347"/>
      <c r="M55" s="347"/>
      <c r="N55" s="348"/>
      <c r="O55" s="347"/>
      <c r="P55" s="347"/>
      <c r="Q55" s="347"/>
      <c r="R55" s="347"/>
      <c r="S55" s="347"/>
      <c r="T55" s="409" t="s">
        <v>421</v>
      </c>
      <c r="U55" s="347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105" t="s">
        <v>453</v>
      </c>
      <c r="AK55" s="84"/>
      <c r="AL55" s="336">
        <v>6</v>
      </c>
      <c r="AM55" s="360" t="s">
        <v>339</v>
      </c>
      <c r="AN55" s="420">
        <v>3</v>
      </c>
      <c r="AO55" s="370" t="s">
        <v>398</v>
      </c>
      <c r="AP55" s="116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3</v>
      </c>
      <c r="AQ55" s="116">
        <f>COUNTIFS(Jadwal!$D$7:$D$503,AM55,Jadwal!$E$7:$E$503,"P",Jadwal!$K$7:$K$503,$AP$48)+COUNTIFS(Jadwal!$N$7:$N$503,AM55,Jadwal!$O$7:$O$503,"P",Jadwal!$U$7:$U$503,$AP$48)+COUNTIFS(Jadwal!$X$7:$X$503,AM55,Jadwal!$Y$7:$Y$503,"P",Jadwal!$AE$7:$AE$503,$AP$48)+COUNTIFS(Jadwal!$AH$7:$AH$503,AM55,Jadwal!$AI$7:$AI$503,"P",Jadwal!$AO$7:$AO$503,$AP$48)+COUNTIFS(Jadwal!$AR$7:$AR$503,AM55,Jadwal!$AS$7:$AS$503,"P",Jadwal!$AY$7:$AY$503,$AP$48)</f>
        <v>0</v>
      </c>
      <c r="AR55" s="116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3</v>
      </c>
      <c r="AS55" s="116">
        <f>COUNTIFS(Jadwal!$D$7:$D$503,AM55,Jadwal!$E$7:$E$503,"P",Jadwal!$K$7:$K$503,$AR$48)+COUNTIFS(Jadwal!$N$7:$N$503,AM55,Jadwal!$O$7:$O$503,"P",Jadwal!$U$7:$U$503,$AR$48)+COUNTIFS(Jadwal!$X$7:$X$503,AM55,Jadwal!$Y$7:$Y$503,"P",Jadwal!$AE$7:$AE$503,$AR$48)+COUNTIFS(Jadwal!$AH$7:$AH$503,AM55,Jadwal!$AI$7:$AI$503,"P",Jadwal!$AO$7:$AO$503,$AR$48)+COUNTIFS(Jadwal!$AR$7:$AR$503,AM55,Jadwal!$AS$7:$AS$503,"P",Jadwal!$AY$7:$AY$503,$AR$48)</f>
        <v>0</v>
      </c>
      <c r="AT55" s="84"/>
      <c r="AU55" s="84"/>
      <c r="AV55" s="84"/>
      <c r="AW55" s="84"/>
      <c r="AX55" s="84"/>
      <c r="AY55" s="84"/>
      <c r="AZ55" s="84"/>
      <c r="BA55" s="84"/>
      <c r="BB55" s="84"/>
      <c r="BC55" s="84"/>
    </row>
    <row r="56" spans="1:55" ht="15.75" customHeight="1">
      <c r="A56" s="336">
        <v>8</v>
      </c>
      <c r="B56" s="461" t="s">
        <v>488</v>
      </c>
      <c r="C56" s="462" t="s">
        <v>489</v>
      </c>
      <c r="D56" s="339" t="s">
        <v>490</v>
      </c>
      <c r="E56" s="336"/>
      <c r="F56" s="336"/>
      <c r="G56" s="345"/>
      <c r="H56" s="345"/>
      <c r="I56" s="336"/>
      <c r="J56" s="365" t="s">
        <v>57</v>
      </c>
      <c r="K56" s="336"/>
      <c r="L56" s="345"/>
      <c r="M56" s="345"/>
      <c r="N56" s="345"/>
      <c r="O56" s="336"/>
      <c r="P56" s="336"/>
      <c r="Q56" s="347"/>
      <c r="R56" s="347"/>
      <c r="S56" s="347"/>
      <c r="T56" s="409" t="s">
        <v>412</v>
      </c>
      <c r="U56" s="347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105" t="s">
        <v>457</v>
      </c>
      <c r="AK56" s="84"/>
      <c r="AL56" s="336">
        <v>7</v>
      </c>
      <c r="AM56" s="360" t="s">
        <v>487</v>
      </c>
      <c r="AN56" s="464">
        <v>3</v>
      </c>
      <c r="AO56" s="370" t="s">
        <v>398</v>
      </c>
      <c r="AP56" s="116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3</v>
      </c>
      <c r="AQ56" s="116">
        <f>COUNTIFS(Jadwal!$D$7:$D$503,AM56,Jadwal!$E$7:$E$503,"P",Jadwal!$K$7:$K$503,$AP$48)+COUNTIFS(Jadwal!$N$7:$N$503,AM56,Jadwal!$O$7:$O$503,"P",Jadwal!$U$7:$U$503,$AP$48)+COUNTIFS(Jadwal!$X$7:$X$503,AM56,Jadwal!$Y$7:$Y$503,"P",Jadwal!$AE$7:$AE$503,$AP$48)+COUNTIFS(Jadwal!$AH$7:$AH$503,AM56,Jadwal!$AI$7:$AI$503,"P",Jadwal!$AO$7:$AO$503,$AP$48)+COUNTIFS(Jadwal!$AR$7:$AR$503,AM56,Jadwal!$AS$7:$AS$503,"P",Jadwal!$AY$7:$AY$503,$AP$48)</f>
        <v>0</v>
      </c>
      <c r="AR56" s="116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3</v>
      </c>
      <c r="AS56" s="116">
        <f>COUNTIFS(Jadwal!$D$7:$D$503,AM56,Jadwal!$E$7:$E$503,"P",Jadwal!$K$7:$K$503,$AR$48)+COUNTIFS(Jadwal!$N$7:$N$503,AM56,Jadwal!$O$7:$O$503,"P",Jadwal!$U$7:$U$503,$AR$48)+COUNTIFS(Jadwal!$X$7:$X$503,AM56,Jadwal!$Y$7:$Y$503,"P",Jadwal!$AE$7:$AE$503,$AR$48)+COUNTIFS(Jadwal!$AH$7:$AH$503,AM56,Jadwal!$AI$7:$AI$503,"P",Jadwal!$AO$7:$AO$503,$AR$48)+COUNTIFS(Jadwal!$AR$7:$AR$503,AM56,Jadwal!$AS$7:$AS$503,"P",Jadwal!$AY$7:$AY$503,$AR$48)</f>
        <v>0</v>
      </c>
      <c r="AT56" s="84"/>
      <c r="AU56" s="84"/>
      <c r="AV56" s="84"/>
      <c r="AW56" s="84"/>
      <c r="AX56" s="84"/>
      <c r="AY56" s="84"/>
      <c r="AZ56" s="84"/>
      <c r="BA56" s="84"/>
      <c r="BB56" s="84"/>
      <c r="BC56" s="84"/>
    </row>
    <row r="57" spans="1:55" ht="15.75" customHeight="1">
      <c r="A57" s="336">
        <v>9</v>
      </c>
      <c r="B57" s="465"/>
      <c r="C57" s="466" t="s">
        <v>491</v>
      </c>
      <c r="D57" s="467" t="s">
        <v>276</v>
      </c>
      <c r="E57" s="336"/>
      <c r="F57" s="336"/>
      <c r="G57" s="345"/>
      <c r="H57" s="345"/>
      <c r="I57" s="336"/>
      <c r="J57" s="468" t="s">
        <v>52</v>
      </c>
      <c r="K57" s="466" t="s">
        <v>452</v>
      </c>
      <c r="L57" s="345"/>
      <c r="M57" s="345"/>
      <c r="N57" s="345"/>
      <c r="O57" s="336"/>
      <c r="P57" s="336"/>
      <c r="Q57" s="347"/>
      <c r="R57" s="347"/>
      <c r="S57" s="347"/>
      <c r="T57" s="466" t="s">
        <v>425</v>
      </c>
      <c r="U57" s="347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167"/>
      <c r="AK57" s="84"/>
      <c r="AL57" s="336">
        <v>8</v>
      </c>
      <c r="AM57" s="360" t="s">
        <v>490</v>
      </c>
      <c r="AN57" s="464">
        <v>3</v>
      </c>
      <c r="AO57" s="370" t="s">
        <v>398</v>
      </c>
      <c r="AP57" s="116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3</v>
      </c>
      <c r="AQ57" s="116">
        <f>COUNTIFS(Jadwal!$D$7:$D$503,AM57,Jadwal!$E$7:$E$503,"P",Jadwal!$K$7:$K$503,$AP$48)+COUNTIFS(Jadwal!$N$7:$N$503,AM57,Jadwal!$O$7:$O$503,"P",Jadwal!$U$7:$U$503,$AP$48)+COUNTIFS(Jadwal!$X$7:$X$503,AM57,Jadwal!$Y$7:$Y$503,"P",Jadwal!$AE$7:$AE$503,$AP$48)+COUNTIFS(Jadwal!$AH$7:$AH$503,AM57,Jadwal!$AI$7:$AI$503,"P",Jadwal!$AO$7:$AO$503,$AP$48)+COUNTIFS(Jadwal!$AR$7:$AR$503,AM57,Jadwal!$AS$7:$AS$503,"P",Jadwal!$AY$7:$AY$503,$AP$48)</f>
        <v>0</v>
      </c>
      <c r="AR57" s="116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3</v>
      </c>
      <c r="AS57" s="116">
        <f>COUNTIFS(Jadwal!$D$7:$D$503,AM57,Jadwal!$E$7:$E$503,"P",Jadwal!$K$7:$K$503,$AR$48)+COUNTIFS(Jadwal!$N$7:$N$503,AM57,Jadwal!$O$7:$O$503,"P",Jadwal!$U$7:$U$503,$AR$48)+COUNTIFS(Jadwal!$X$7:$X$503,AM57,Jadwal!$Y$7:$Y$503,"P",Jadwal!$AE$7:$AE$503,$AR$48)+COUNTIFS(Jadwal!$AH$7:$AH$503,AM57,Jadwal!$AI$7:$AI$503,"P",Jadwal!$AO$7:$AO$503,$AR$48)+COUNTIFS(Jadwal!$AR$7:$AR$503,AM57,Jadwal!$AS$7:$AS$503,"P",Jadwal!$AY$7:$AY$503,$AR$48)</f>
        <v>0</v>
      </c>
      <c r="AT57" s="84"/>
      <c r="AU57" s="84"/>
      <c r="AV57" s="84"/>
      <c r="AW57" s="84"/>
      <c r="AX57" s="84"/>
      <c r="AY57" s="84"/>
      <c r="AZ57" s="84"/>
      <c r="BA57" s="84"/>
      <c r="BB57" s="84"/>
      <c r="BC57" s="84"/>
    </row>
    <row r="58" spans="1:55" ht="15.75" customHeight="1">
      <c r="A58" s="336">
        <v>10</v>
      </c>
      <c r="B58" s="336"/>
      <c r="C58" s="336"/>
      <c r="D58" s="329"/>
      <c r="E58" s="336"/>
      <c r="F58" s="336"/>
      <c r="G58" s="345"/>
      <c r="H58" s="345"/>
      <c r="I58" s="336"/>
      <c r="J58" s="345"/>
      <c r="K58" s="336"/>
      <c r="L58" s="345"/>
      <c r="M58" s="345"/>
      <c r="N58" s="345"/>
      <c r="O58" s="336"/>
      <c r="P58" s="336"/>
      <c r="Q58" s="347"/>
      <c r="R58" s="347"/>
      <c r="S58" s="347"/>
      <c r="T58" s="336"/>
      <c r="U58" s="347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167"/>
      <c r="AK58" s="84"/>
      <c r="AL58" s="336">
        <v>9</v>
      </c>
      <c r="AM58" s="467" t="s">
        <v>492</v>
      </c>
      <c r="AN58" s="469">
        <v>3</v>
      </c>
      <c r="AO58" s="470" t="s">
        <v>493</v>
      </c>
      <c r="AP58" s="116">
        <f>COUNTIFS(Jadwal!$D$7:$D$503,AM58,Jadwal!$E$7:$E$503,"T",Jadwal!$K$7:$K$503,$AP$48)+COUNTIFS(Jadwal!$N$7:$N$503,AM58,Jadwal!$O$7:$O$503,"T",Jadwal!$U$7:$U$503,$AP$48)+COUNTIFS(Jadwal!$X$7:$X$503,AM58,Jadwal!$Y$7:$Y$503,"T",Jadwal!$AE$7:$AE$503,$AP$48)+COUNTIFS(Jadwal!$AH$7:$AH$503,AM58,Jadwal!$AI$7:$AI$503,"T",Jadwal!$AO$7:$AO$503,$AP$48)+COUNTIFS(Jadwal!$AR$7:$AR$503,AM58,Jadwal!$AS$7:$AS$503,"T",Jadwal!$AY$7:$AY$503,$AP$48)</f>
        <v>0</v>
      </c>
      <c r="AQ58" s="116">
        <f>COUNTIFS(Jadwal!$D$7:$D$503,AM58,Jadwal!$E$7:$E$503,"P",Jadwal!$K$7:$K$503,$AP$48)+COUNTIFS(Jadwal!$N$7:$N$503,AM58,Jadwal!$O$7:$O$503,"P",Jadwal!$U$7:$U$503,$AP$48)+COUNTIFS(Jadwal!$X$7:$X$503,AM58,Jadwal!$Y$7:$Y$503,"P",Jadwal!$AE$7:$AE$503,$AP$48)+COUNTIFS(Jadwal!$AH$7:$AH$503,AM58,Jadwal!$AI$7:$AI$503,"P",Jadwal!$AO$7:$AO$503,$AP$48)+COUNTIFS(Jadwal!$AR$7:$AR$503,AM58,Jadwal!$AS$7:$AS$503,"P",Jadwal!$AY$7:$AY$503,$AP$48)</f>
        <v>0</v>
      </c>
      <c r="AR58" s="116">
        <f>COUNTIFS(Jadwal!$D$7:$D$503,AM58,Jadwal!$E$7:$E$503,"T",Jadwal!$K$7:$K$503,$AR$48)+COUNTIFS(Jadwal!$N$7:$N$503,AM58,Jadwal!$O$7:$O$503,"T",Jadwal!$U$7:$U$503,$AR$48)+COUNTIFS(Jadwal!$X$7:$X$503,AM58,Jadwal!$Y$7:$Y$503,"T",Jadwal!$AE$7:$AE$503,$AR$48)+COUNTIFS(Jadwal!$AH$7:$AH$503,AM58,Jadwal!$AI$7:$AI$503,"T",Jadwal!$AO$7:$AO$503,$AR$48)+COUNTIFS(Jadwal!$AR$7:$AR$503,AM58,Jadwal!$AS$7:$AS$503,"T",Jadwal!$AY$7:$AY$503,$AR$48)</f>
        <v>0</v>
      </c>
      <c r="AS58" s="116">
        <f>COUNTIFS(Jadwal!$D$7:$D$503,AM58,Jadwal!$E$7:$E$503,"P",Jadwal!$K$7:$K$503,$AR$48)+COUNTIFS(Jadwal!$N$7:$N$503,AM58,Jadwal!$O$7:$O$503,"P",Jadwal!$U$7:$U$503,$AR$48)+COUNTIFS(Jadwal!$X$7:$X$503,AM58,Jadwal!$Y$7:$Y$503,"P",Jadwal!$AE$7:$AE$503,$AR$48)+COUNTIFS(Jadwal!$AH$7:$AH$503,AM58,Jadwal!$AI$7:$AI$503,"P",Jadwal!$AO$7:$AO$503,$AR$48)+COUNTIFS(Jadwal!$AR$7:$AR$503,AM58,Jadwal!$AS$7:$AS$503,"P",Jadwal!$AY$7:$AY$503,$AR$48)</f>
        <v>0</v>
      </c>
      <c r="AT58" s="84"/>
      <c r="AU58" s="84"/>
      <c r="AV58" s="84"/>
      <c r="AW58" s="84"/>
      <c r="AX58" s="84"/>
      <c r="AY58" s="84"/>
      <c r="AZ58" s="84"/>
      <c r="BA58" s="84"/>
      <c r="BB58" s="84"/>
      <c r="BC58" s="84"/>
    </row>
    <row r="59" spans="1:55" ht="15.75" customHeight="1">
      <c r="A59" s="84"/>
      <c r="B59" s="84"/>
      <c r="C59" s="84"/>
      <c r="D59" s="85"/>
      <c r="E59" s="84"/>
      <c r="F59" s="84"/>
      <c r="G59" s="86"/>
      <c r="H59" s="86"/>
      <c r="I59" s="84"/>
      <c r="J59" s="86"/>
      <c r="K59" s="84"/>
      <c r="L59" s="86"/>
      <c r="M59" s="86"/>
      <c r="N59" s="86"/>
      <c r="O59" s="84"/>
      <c r="P59" s="84"/>
      <c r="Q59" s="87"/>
      <c r="R59" s="90"/>
      <c r="S59" s="90"/>
      <c r="T59" s="274"/>
      <c r="U59" s="90"/>
      <c r="V59" s="87"/>
      <c r="W59" s="87"/>
      <c r="X59" s="84"/>
      <c r="Y59" s="84"/>
      <c r="Z59" s="84"/>
      <c r="AA59" s="84"/>
      <c r="AB59" s="92"/>
      <c r="AC59" s="92"/>
      <c r="AD59" s="92"/>
      <c r="AE59" s="84"/>
      <c r="AF59" s="84"/>
      <c r="AG59" s="84"/>
      <c r="AH59" s="84"/>
      <c r="AI59" s="84"/>
      <c r="AJ59" s="84"/>
      <c r="AK59" s="84"/>
      <c r="AL59" s="336">
        <v>10</v>
      </c>
      <c r="AM59" s="329"/>
      <c r="AN59" s="347"/>
      <c r="AO59" s="336"/>
      <c r="AP59" s="116">
        <f>COUNTIFS(Jadwal!$D$7:$D$503,AM59,Jadwal!$E$7:$E$503,"T",Jadwal!$K$7:$K$503,$AP$48)+COUNTIFS(Jadwal!$N$7:$N$503,AM59,Jadwal!$O$7:$O$503,"T",Jadwal!$U$7:$U$503,$AP$48)+COUNTIFS(Jadwal!$X$7:$X$503,AM59,Jadwal!$Y$7:$Y$503,"T",Jadwal!$AE$7:$AE$503,$AP$48)+COUNTIFS(Jadwal!$AH$7:$AH$503,AM59,Jadwal!$AI$7:$AI$503,"T",Jadwal!$AO$7:$AO$503,$AP$48)+COUNTIFS(Jadwal!$AR$7:$AR$503,AM59,Jadwal!$AS$7:$AS$503,"T",Jadwal!$AY$7:$AY$503,$AP$48)</f>
        <v>0</v>
      </c>
      <c r="AQ59" s="116">
        <f>COUNTIFS(Jadwal!$D$7:$D$503,AM59,Jadwal!$E$7:$E$503,"P",Jadwal!$K$7:$K$503,$AP$48)+COUNTIFS(Jadwal!$N$7:$N$503,AM59,Jadwal!$O$7:$O$503,"P",Jadwal!$U$7:$U$503,$AP$48)+COUNTIFS(Jadwal!$X$7:$X$503,AM59,Jadwal!$Y$7:$Y$503,"P",Jadwal!$AE$7:$AE$503,$AP$48)+COUNTIFS(Jadwal!$AH$7:$AH$503,AM59,Jadwal!$AI$7:$AI$503,"P",Jadwal!$AO$7:$AO$503,$AP$48)+COUNTIFS(Jadwal!$AR$7:$AR$503,AM59,Jadwal!$AS$7:$AS$503,"P",Jadwal!$AY$7:$AY$503,$AP$48)</f>
        <v>0</v>
      </c>
      <c r="AR59" s="116">
        <f>COUNTIFS(Jadwal!$D$7:$D$503,AM59,Jadwal!$E$7:$E$503,"T",Jadwal!$K$7:$K$503,$AR$48)+COUNTIFS(Jadwal!$N$7:$N$503,AM59,Jadwal!$O$7:$O$503,"T",Jadwal!$U$7:$U$503,$AR$48)+COUNTIFS(Jadwal!$X$7:$X$503,AM59,Jadwal!$Y$7:$Y$503,"T",Jadwal!$AE$7:$AE$503,$AR$48)+COUNTIFS(Jadwal!$AH$7:$AH$503,AM59,Jadwal!$AI$7:$AI$503,"T",Jadwal!$AO$7:$AO$503,$AR$48)+COUNTIFS(Jadwal!$AR$7:$AR$503,AM59,Jadwal!$AS$7:$AS$503,"T",Jadwal!$AY$7:$AY$503,$AR$48)</f>
        <v>0</v>
      </c>
      <c r="AS59" s="116">
        <f>COUNTIFS(Jadwal!$D$7:$D$503,AM59,Jadwal!$E$7:$E$503,"P",Jadwal!$K$7:$K$503,$AR$48)+COUNTIFS(Jadwal!$N$7:$N$503,AM59,Jadwal!$O$7:$O$503,"P",Jadwal!$U$7:$U$503,$AR$48)+COUNTIFS(Jadwal!$X$7:$X$503,AM59,Jadwal!$Y$7:$Y$503,"P",Jadwal!$AE$7:$AE$503,$AR$48)+COUNTIFS(Jadwal!$AH$7:$AH$503,AM59,Jadwal!$AI$7:$AI$503,"P",Jadwal!$AO$7:$AO$503,$AR$48)+COUNTIFS(Jadwal!$AR$7:$AR$503,AM59,Jadwal!$AS$7:$AS$503,"P",Jadwal!$AY$7:$AY$503,$AR$48)</f>
        <v>0</v>
      </c>
      <c r="AT59" s="84"/>
      <c r="AU59" s="84"/>
      <c r="AV59" s="84"/>
      <c r="AW59" s="84"/>
      <c r="AX59" s="84"/>
      <c r="AY59" s="84"/>
      <c r="AZ59" s="84"/>
      <c r="BA59" s="84"/>
      <c r="BB59" s="84"/>
      <c r="BC59" s="84"/>
    </row>
    <row r="60" spans="1:55" ht="12.75" customHeight="1">
      <c r="A60" s="84"/>
      <c r="B60" s="84"/>
      <c r="C60" s="84"/>
      <c r="D60" s="85"/>
      <c r="E60" s="84"/>
      <c r="F60" s="84"/>
      <c r="G60" s="86"/>
      <c r="H60" s="86"/>
      <c r="I60" s="84"/>
      <c r="J60" s="86"/>
      <c r="K60" s="84"/>
      <c r="L60" s="86"/>
      <c r="M60" s="86"/>
      <c r="N60" s="86"/>
      <c r="O60" s="84"/>
      <c r="P60" s="84"/>
      <c r="Q60" s="87"/>
      <c r="R60" s="90"/>
      <c r="S60" s="90"/>
      <c r="T60" s="274"/>
      <c r="U60" s="90"/>
      <c r="V60" s="87"/>
      <c r="W60" s="87"/>
      <c r="X60" s="84"/>
      <c r="Y60" s="84"/>
      <c r="Z60" s="84"/>
      <c r="AA60" s="84"/>
      <c r="AB60" s="92"/>
      <c r="AC60" s="92"/>
      <c r="AD60" s="92"/>
      <c r="AE60" s="84"/>
      <c r="AF60" s="84"/>
      <c r="AG60" s="84"/>
      <c r="AH60" s="84"/>
      <c r="AI60" s="84"/>
      <c r="AJ60" s="84"/>
      <c r="AK60" s="84"/>
      <c r="AL60" s="93"/>
      <c r="AM60" s="93"/>
      <c r="AN60" s="93"/>
      <c r="AO60" s="93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</row>
    <row r="61" spans="1:55" ht="12.75" customHeight="1">
      <c r="A61" s="84"/>
      <c r="B61" s="84"/>
      <c r="C61" s="84"/>
      <c r="D61" s="85"/>
      <c r="E61" s="84"/>
      <c r="F61" s="84"/>
      <c r="G61" s="86"/>
      <c r="H61" s="86"/>
      <c r="I61" s="84"/>
      <c r="J61" s="86"/>
      <c r="K61" s="84"/>
      <c r="L61" s="86"/>
      <c r="M61" s="86"/>
      <c r="N61" s="86"/>
      <c r="O61" s="84"/>
      <c r="P61" s="84"/>
      <c r="Q61" s="87"/>
      <c r="R61" s="90"/>
      <c r="S61" s="90"/>
      <c r="T61" s="274"/>
      <c r="U61" s="90"/>
      <c r="V61" s="87"/>
      <c r="W61" s="87"/>
      <c r="X61" s="84"/>
      <c r="Y61" s="84"/>
      <c r="Z61" s="84"/>
      <c r="AA61" s="84"/>
      <c r="AB61" s="92"/>
      <c r="AC61" s="92"/>
      <c r="AD61" s="92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</row>
    <row r="62" spans="1:5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5.75" customHeight="1"/>
    <row r="72" spans="1:55" ht="15.75" customHeight="1"/>
    <row r="73" spans="1:55" ht="15.75" customHeight="1"/>
    <row r="74" spans="1:55" ht="15.75" customHeight="1"/>
    <row r="75" spans="1:55" ht="15.75" customHeight="1"/>
    <row r="76" spans="1:55" ht="15.75" customHeight="1"/>
    <row r="77" spans="1:55" ht="15.75" customHeight="1"/>
    <row r="78" spans="1:55" ht="15.75" customHeight="1"/>
    <row r="79" spans="1:55" ht="15.75" customHeight="1"/>
    <row r="80" spans="1:5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M6:AM7"/>
    <mergeCell ref="AL5:AM5"/>
    <mergeCell ref="AR6:AS6"/>
    <mergeCell ref="AL6:AL7"/>
    <mergeCell ref="AO20:AO21"/>
    <mergeCell ref="AN20:AN21"/>
    <mergeCell ref="AM34:AM35"/>
    <mergeCell ref="AM20:AM21"/>
    <mergeCell ref="AL20:AL21"/>
    <mergeCell ref="AL34:AL35"/>
    <mergeCell ref="AN34:AN35"/>
    <mergeCell ref="AO34:AO35"/>
    <mergeCell ref="AN48:AN49"/>
    <mergeCell ref="AO48:AO49"/>
    <mergeCell ref="AM48:AM49"/>
    <mergeCell ref="AL48:AL49"/>
  </mergeCells>
  <conditionalFormatting sqref="B20:L29 M20 N20:AJ29 AM22:AM28 M28:M29">
    <cfRule type="cellIs" dxfId="86" priority="1" operator="equal">
      <formula>"RIS"</formula>
    </cfRule>
  </conditionalFormatting>
  <conditionalFormatting sqref="B20:L29 M20 N20:AJ29 AM22:AM28 M28:M29">
    <cfRule type="cellIs" dxfId="85" priority="2" operator="equal">
      <formula>"PDN"</formula>
    </cfRule>
  </conditionalFormatting>
  <conditionalFormatting sqref="B20:L29 M20 N20:AJ29 AM22:AM28 M28:M29">
    <cfRule type="cellIs" dxfId="84" priority="3" operator="equal">
      <formula>"art"</formula>
    </cfRule>
  </conditionalFormatting>
  <conditionalFormatting sqref="B34:U34">
    <cfRule type="cellIs" dxfId="83" priority="4" operator="equal">
      <formula>"RIS"</formula>
    </cfRule>
  </conditionalFormatting>
  <conditionalFormatting sqref="B34:U34">
    <cfRule type="cellIs" dxfId="82" priority="5" operator="equal">
      <formula>"PDN"</formula>
    </cfRule>
  </conditionalFormatting>
  <conditionalFormatting sqref="B34:U34">
    <cfRule type="cellIs" dxfId="81" priority="6" operator="equal">
      <formula>"art"</formula>
    </cfRule>
  </conditionalFormatting>
  <conditionalFormatting sqref="B35:AE41 AJ35:AJ41 AM36:AM42 AJ49:AJ55">
    <cfRule type="cellIs" dxfId="80" priority="7" operator="equal">
      <formula>"RIS"</formula>
    </cfRule>
  </conditionalFormatting>
  <conditionalFormatting sqref="B35:AE41 AJ35:AJ41 AM36:AM42 AJ49:AJ55">
    <cfRule type="cellIs" dxfId="79" priority="8" operator="equal">
      <formula>"PDN"</formula>
    </cfRule>
  </conditionalFormatting>
  <conditionalFormatting sqref="B35:AE41 AJ35:AJ41 AM36:AM42 AJ49:AJ55">
    <cfRule type="cellIs" dxfId="78" priority="9" operator="equal">
      <formula>"art"</formula>
    </cfRule>
  </conditionalFormatting>
  <conditionalFormatting sqref="B48:U48">
    <cfRule type="cellIs" dxfId="77" priority="10" operator="equal">
      <formula>"RIS"</formula>
    </cfRule>
  </conditionalFormatting>
  <conditionalFormatting sqref="B48:U48">
    <cfRule type="cellIs" dxfId="76" priority="11" operator="equal">
      <formula>"PDN"</formula>
    </cfRule>
  </conditionalFormatting>
  <conditionalFormatting sqref="B48:U48">
    <cfRule type="cellIs" dxfId="75" priority="12" operator="equal">
      <formula>"art"</formula>
    </cfRule>
  </conditionalFormatting>
  <conditionalFormatting sqref="C43:K43 AM44 B49:U55 AM50:AM56">
    <cfRule type="cellIs" dxfId="74" priority="13" operator="equal">
      <formula>"RIS"</formula>
    </cfRule>
  </conditionalFormatting>
  <conditionalFormatting sqref="C43:K43 AM44 B49:U55 AM50:AM56">
    <cfRule type="cellIs" dxfId="73" priority="14" operator="equal">
      <formula>"PDN"</formula>
    </cfRule>
  </conditionalFormatting>
  <conditionalFormatting sqref="C43:K43 AM44 B49:U55 AM50:AM56">
    <cfRule type="cellIs" dxfId="72" priority="15" operator="equal">
      <formula>"art"</formula>
    </cfRule>
  </conditionalFormatting>
  <conditionalFormatting sqref="AM22:AM28">
    <cfRule type="cellIs" dxfId="71" priority="16" operator="equal">
      <formula>"RIS"</formula>
    </cfRule>
  </conditionalFormatting>
  <conditionalFormatting sqref="AM22:AM28">
    <cfRule type="cellIs" dxfId="70" priority="17" operator="equal">
      <formula>"PDN"</formula>
    </cfRule>
  </conditionalFormatting>
  <conditionalFormatting sqref="AM22:AM28">
    <cfRule type="cellIs" dxfId="69" priority="18" operator="equal">
      <formula>"art"</formula>
    </cfRule>
  </conditionalFormatting>
  <conditionalFormatting sqref="AM36:AM39 AM42">
    <cfRule type="cellIs" dxfId="68" priority="19" operator="equal">
      <formula>"RIS"</formula>
    </cfRule>
  </conditionalFormatting>
  <conditionalFormatting sqref="AM36:AM39 AM42">
    <cfRule type="cellIs" dxfId="67" priority="20" operator="equal">
      <formula>"PDN"</formula>
    </cfRule>
  </conditionalFormatting>
  <conditionalFormatting sqref="AM36:AM39 AM42">
    <cfRule type="cellIs" dxfId="66" priority="21" operator="equal">
      <formula>"art"</formula>
    </cfRule>
  </conditionalFormatting>
  <conditionalFormatting sqref="AJ35:AJ41">
    <cfRule type="cellIs" dxfId="65" priority="22" operator="equal">
      <formula>"RIS"</formula>
    </cfRule>
  </conditionalFormatting>
  <conditionalFormatting sqref="AJ35:AJ41">
    <cfRule type="cellIs" dxfId="64" priority="23" operator="equal">
      <formula>"PDN"</formula>
    </cfRule>
  </conditionalFormatting>
  <conditionalFormatting sqref="AJ35:AJ41">
    <cfRule type="cellIs" dxfId="63" priority="24" operator="equal">
      <formula>"art"</formula>
    </cfRule>
  </conditionalFormatting>
  <conditionalFormatting sqref="AM54:AM56">
    <cfRule type="cellIs" dxfId="62" priority="25" operator="equal">
      <formula>"RIS"</formula>
    </cfRule>
  </conditionalFormatting>
  <conditionalFormatting sqref="AM54:AM56">
    <cfRule type="cellIs" dxfId="61" priority="26" operator="equal">
      <formula>"PDN"</formula>
    </cfRule>
  </conditionalFormatting>
  <conditionalFormatting sqref="AM54:AM56">
    <cfRule type="cellIs" dxfId="60" priority="27" operator="equal">
      <formula>"art"</formula>
    </cfRule>
  </conditionalFormatting>
  <hyperlinks>
    <hyperlink ref="C13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" customWidth="1"/>
    <col min="2" max="2" width="45.7109375" customWidth="1"/>
    <col min="3" max="3" width="46.28515625" customWidth="1"/>
    <col min="4" max="4" width="15.140625" customWidth="1"/>
    <col min="5" max="9" width="17.5703125" hidden="1" customWidth="1"/>
    <col min="10" max="10" width="6.28515625" customWidth="1"/>
    <col min="11" max="11" width="5.85546875" customWidth="1"/>
    <col min="12" max="12" width="6" customWidth="1"/>
    <col min="13" max="13" width="6.28515625" customWidth="1"/>
    <col min="14" max="35" width="17.5703125" hidden="1" customWidth="1"/>
    <col min="36" max="37" width="17.5703125" customWidth="1"/>
    <col min="38" max="38" width="6.140625" customWidth="1"/>
    <col min="39" max="39" width="15.140625" customWidth="1"/>
    <col min="40" max="40" width="5.42578125" customWidth="1"/>
    <col min="41" max="41" width="12.5703125" customWidth="1"/>
    <col min="42" max="42" width="8.28515625" customWidth="1"/>
    <col min="43" max="43" width="5.28515625" customWidth="1"/>
    <col min="44" max="44" width="8.28515625" customWidth="1"/>
    <col min="45" max="45" width="5.28515625" customWidth="1"/>
    <col min="46" max="55" width="17.5703125" customWidth="1"/>
  </cols>
  <sheetData>
    <row r="1" spans="1:55" ht="12.75" customHeight="1">
      <c r="A1" s="326"/>
      <c r="B1" s="325"/>
      <c r="C1" s="325"/>
      <c r="D1" s="359"/>
      <c r="E1" s="325"/>
      <c r="F1" s="325"/>
      <c r="G1" s="327"/>
      <c r="H1" s="327"/>
      <c r="I1" s="325"/>
      <c r="J1" s="359"/>
      <c r="K1" s="325"/>
      <c r="L1" s="327"/>
      <c r="M1" s="327"/>
      <c r="N1" s="327"/>
      <c r="O1" s="325"/>
      <c r="P1" s="325"/>
      <c r="Q1" s="326"/>
      <c r="R1" s="471"/>
      <c r="S1" s="471"/>
      <c r="T1" s="472"/>
      <c r="U1" s="471"/>
      <c r="V1" s="326"/>
      <c r="W1" s="326"/>
      <c r="X1" s="325"/>
      <c r="Y1" s="325"/>
      <c r="Z1" s="325"/>
      <c r="AA1" s="325"/>
      <c r="AB1" s="473"/>
      <c r="AC1" s="473"/>
      <c r="AD1" s="473"/>
      <c r="AE1" s="325"/>
      <c r="AF1" s="325"/>
      <c r="AG1" s="325"/>
      <c r="AH1" s="325"/>
      <c r="AI1" s="325"/>
      <c r="AJ1" s="325"/>
      <c r="AK1" s="325"/>
      <c r="AL1" s="326"/>
      <c r="AM1" s="474"/>
      <c r="AN1" s="326"/>
      <c r="AO1" s="325"/>
      <c r="AP1" s="326"/>
      <c r="AQ1" s="326"/>
      <c r="AR1" s="326"/>
      <c r="AS1" s="326"/>
      <c r="AT1" s="325"/>
      <c r="AU1" s="325"/>
      <c r="AV1" s="325"/>
      <c r="AW1" s="325"/>
      <c r="AX1" s="325"/>
      <c r="AY1" s="325"/>
      <c r="AZ1" s="325"/>
      <c r="BA1" s="325"/>
      <c r="BB1" s="325"/>
      <c r="BC1" s="325"/>
    </row>
    <row r="2" spans="1:55" ht="12.75" customHeight="1">
      <c r="A2" s="326"/>
      <c r="B2" s="325"/>
      <c r="C2" s="325"/>
      <c r="D2" s="359"/>
      <c r="E2" s="325"/>
      <c r="F2" s="325"/>
      <c r="G2" s="327"/>
      <c r="H2" s="327"/>
      <c r="I2" s="325"/>
      <c r="J2" s="359"/>
      <c r="K2" s="325"/>
      <c r="L2" s="327"/>
      <c r="M2" s="327"/>
      <c r="N2" s="327"/>
      <c r="O2" s="325"/>
      <c r="P2" s="325"/>
      <c r="Q2" s="326"/>
      <c r="R2" s="471"/>
      <c r="S2" s="471"/>
      <c r="T2" s="472"/>
      <c r="U2" s="471"/>
      <c r="V2" s="326"/>
      <c r="W2" s="326"/>
      <c r="X2" s="325"/>
      <c r="Y2" s="325"/>
      <c r="Z2" s="325"/>
      <c r="AA2" s="325"/>
      <c r="AB2" s="473"/>
      <c r="AC2" s="473"/>
      <c r="AD2" s="473"/>
      <c r="AE2" s="325"/>
      <c r="AF2" s="325"/>
      <c r="AG2" s="325"/>
      <c r="AH2" s="325"/>
      <c r="AI2" s="325"/>
      <c r="AJ2" s="325"/>
      <c r="AK2" s="325"/>
      <c r="AL2" s="326"/>
      <c r="AM2" s="474"/>
      <c r="AN2" s="326"/>
      <c r="AO2" s="325"/>
      <c r="AP2" s="326"/>
      <c r="AQ2" s="326"/>
      <c r="AR2" s="326"/>
      <c r="AS2" s="326"/>
      <c r="AT2" s="325"/>
      <c r="AU2" s="325"/>
      <c r="AV2" s="325"/>
      <c r="AW2" s="325"/>
      <c r="AX2" s="325"/>
      <c r="AY2" s="325"/>
      <c r="AZ2" s="325"/>
      <c r="BA2" s="325"/>
      <c r="BB2" s="325"/>
      <c r="BC2" s="325"/>
    </row>
    <row r="3" spans="1:55" ht="12.75" customHeight="1">
      <c r="A3" s="326"/>
      <c r="B3" s="325"/>
      <c r="C3" s="325"/>
      <c r="D3" s="359"/>
      <c r="E3" s="325"/>
      <c r="F3" s="325"/>
      <c r="G3" s="327"/>
      <c r="H3" s="327"/>
      <c r="I3" s="325"/>
      <c r="J3" s="359"/>
      <c r="K3" s="325"/>
      <c r="L3" s="327"/>
      <c r="M3" s="327"/>
      <c r="N3" s="327"/>
      <c r="O3" s="325"/>
      <c r="P3" s="325"/>
      <c r="Q3" s="326"/>
      <c r="R3" s="471"/>
      <c r="S3" s="471"/>
      <c r="T3" s="472"/>
      <c r="U3" s="471"/>
      <c r="V3" s="326"/>
      <c r="W3" s="326"/>
      <c r="X3" s="325"/>
      <c r="Y3" s="325"/>
      <c r="Z3" s="325"/>
      <c r="AA3" s="325"/>
      <c r="AB3" s="473"/>
      <c r="AC3" s="473"/>
      <c r="AD3" s="473"/>
      <c r="AE3" s="325"/>
      <c r="AF3" s="325"/>
      <c r="AG3" s="325"/>
      <c r="AH3" s="325"/>
      <c r="AI3" s="325"/>
      <c r="AJ3" s="325"/>
      <c r="AK3" s="325"/>
      <c r="AL3" s="326"/>
      <c r="AM3" s="474"/>
      <c r="AN3" s="326"/>
      <c r="AO3" s="325"/>
      <c r="AP3" s="326"/>
      <c r="AQ3" s="326"/>
      <c r="AR3" s="326"/>
      <c r="AS3" s="326"/>
      <c r="AT3" s="325"/>
      <c r="AU3" s="325"/>
      <c r="AV3" s="325"/>
      <c r="AW3" s="325"/>
      <c r="AX3" s="325"/>
      <c r="AY3" s="325"/>
      <c r="AZ3" s="325"/>
      <c r="BA3" s="325"/>
      <c r="BB3" s="325"/>
      <c r="BC3" s="325"/>
    </row>
    <row r="4" spans="1:55" ht="12.75" customHeight="1">
      <c r="A4" s="326"/>
      <c r="B4" s="325"/>
      <c r="C4" s="325"/>
      <c r="D4" s="359"/>
      <c r="E4" s="325"/>
      <c r="F4" s="325"/>
      <c r="G4" s="327"/>
      <c r="H4" s="327"/>
      <c r="I4" s="325"/>
      <c r="J4" s="359"/>
      <c r="K4" s="325"/>
      <c r="L4" s="327"/>
      <c r="M4" s="327"/>
      <c r="N4" s="327"/>
      <c r="O4" s="325"/>
      <c r="P4" s="325"/>
      <c r="Q4" s="326"/>
      <c r="R4" s="471"/>
      <c r="S4" s="471"/>
      <c r="T4" s="472"/>
      <c r="U4" s="471"/>
      <c r="V4" s="326"/>
      <c r="W4" s="326"/>
      <c r="X4" s="325"/>
      <c r="Y4" s="325"/>
      <c r="Z4" s="325"/>
      <c r="AA4" s="325"/>
      <c r="AB4" s="473"/>
      <c r="AC4" s="473"/>
      <c r="AD4" s="473"/>
      <c r="AE4" s="325"/>
      <c r="AF4" s="325"/>
      <c r="AG4" s="325"/>
      <c r="AH4" s="325"/>
      <c r="AI4" s="325"/>
      <c r="AJ4" s="325"/>
      <c r="AK4" s="325"/>
      <c r="AL4" s="326"/>
      <c r="AM4" s="474"/>
      <c r="AN4" s="326"/>
      <c r="AO4" s="325"/>
      <c r="AP4" s="326"/>
      <c r="AQ4" s="326"/>
      <c r="AR4" s="326"/>
      <c r="AS4" s="326"/>
      <c r="AT4" s="325"/>
      <c r="AU4" s="325"/>
      <c r="AV4" s="325"/>
      <c r="AW4" s="325"/>
      <c r="AX4" s="325"/>
      <c r="AY4" s="325"/>
      <c r="AZ4" s="325"/>
      <c r="BA4" s="325"/>
      <c r="BB4" s="325"/>
      <c r="BC4" s="325"/>
    </row>
    <row r="5" spans="1:55" ht="15.75" customHeight="1">
      <c r="A5" s="709" t="s">
        <v>165</v>
      </c>
      <c r="B5" s="710"/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  <c r="N5" s="710"/>
      <c r="O5" s="710"/>
      <c r="P5" s="710"/>
      <c r="Q5" s="710"/>
      <c r="R5" s="710"/>
      <c r="S5" s="710"/>
      <c r="T5" s="710"/>
      <c r="U5" s="710"/>
      <c r="V5" s="710"/>
      <c r="W5" s="710"/>
      <c r="X5" s="710"/>
      <c r="Y5" s="710"/>
      <c r="Z5" s="710"/>
      <c r="AA5" s="710"/>
      <c r="AB5" s="710"/>
      <c r="AC5" s="710"/>
      <c r="AD5" s="710"/>
      <c r="AE5" s="710"/>
      <c r="AF5" s="710"/>
      <c r="AG5" s="710"/>
      <c r="AH5" s="710"/>
      <c r="AI5" s="710"/>
      <c r="AJ5" s="711"/>
      <c r="AK5" s="325"/>
      <c r="AL5" s="712" t="s">
        <v>167</v>
      </c>
      <c r="AM5" s="704"/>
      <c r="AN5" s="326"/>
      <c r="AO5" s="325"/>
      <c r="AP5" s="326"/>
      <c r="AQ5" s="326"/>
      <c r="AR5" s="326"/>
      <c r="AS5" s="326"/>
      <c r="AT5" s="325"/>
      <c r="AU5" s="325"/>
      <c r="AV5" s="325"/>
      <c r="AW5" s="325"/>
      <c r="AX5" s="325"/>
      <c r="AY5" s="325"/>
      <c r="AZ5" s="325"/>
      <c r="BA5" s="325"/>
      <c r="BB5" s="325"/>
      <c r="BC5" s="325"/>
    </row>
    <row r="6" spans="1:55" ht="31.5" customHeight="1">
      <c r="A6" s="329" t="s">
        <v>168</v>
      </c>
      <c r="B6" s="330" t="s">
        <v>17</v>
      </c>
      <c r="C6" s="329" t="s">
        <v>169</v>
      </c>
      <c r="D6" s="331" t="s">
        <v>170</v>
      </c>
      <c r="E6" s="332" t="s">
        <v>171</v>
      </c>
      <c r="F6" s="329" t="s">
        <v>172</v>
      </c>
      <c r="G6" s="330" t="s">
        <v>173</v>
      </c>
      <c r="H6" s="333" t="s">
        <v>174</v>
      </c>
      <c r="I6" s="330" t="s">
        <v>175</v>
      </c>
      <c r="J6" s="330" t="s">
        <v>19</v>
      </c>
      <c r="K6" s="330" t="s">
        <v>20</v>
      </c>
      <c r="L6" s="330" t="s">
        <v>21</v>
      </c>
      <c r="M6" s="330" t="s">
        <v>176</v>
      </c>
      <c r="N6" s="330" t="s">
        <v>177</v>
      </c>
      <c r="O6" s="330" t="s">
        <v>178</v>
      </c>
      <c r="P6" s="330" t="s">
        <v>179</v>
      </c>
      <c r="Q6" s="330" t="s">
        <v>180</v>
      </c>
      <c r="R6" s="329" t="s">
        <v>181</v>
      </c>
      <c r="S6" s="329"/>
      <c r="T6" s="329" t="s">
        <v>0</v>
      </c>
      <c r="U6" s="329" t="s">
        <v>3</v>
      </c>
      <c r="V6" s="329" t="s">
        <v>182</v>
      </c>
      <c r="W6" s="329" t="s">
        <v>183</v>
      </c>
      <c r="X6" s="329" t="s">
        <v>184</v>
      </c>
      <c r="Y6" s="329" t="s">
        <v>185</v>
      </c>
      <c r="Z6" s="330" t="s">
        <v>186</v>
      </c>
      <c r="AA6" s="330" t="s">
        <v>187</v>
      </c>
      <c r="AB6" s="334" t="s">
        <v>188</v>
      </c>
      <c r="AC6" s="334" t="s">
        <v>189</v>
      </c>
      <c r="AD6" s="334" t="s">
        <v>190</v>
      </c>
      <c r="AE6" s="325" t="s">
        <v>191</v>
      </c>
      <c r="AF6" s="325" t="s">
        <v>192</v>
      </c>
      <c r="AG6" s="325" t="s">
        <v>193</v>
      </c>
      <c r="AH6" s="325" t="s">
        <v>194</v>
      </c>
      <c r="AI6" s="325" t="s">
        <v>195</v>
      </c>
      <c r="AJ6" s="325"/>
      <c r="AK6" s="325"/>
      <c r="AL6" s="707" t="s">
        <v>168</v>
      </c>
      <c r="AM6" s="713" t="s">
        <v>18</v>
      </c>
      <c r="AN6" s="335"/>
      <c r="AO6" s="335"/>
      <c r="AP6" s="714" t="s">
        <v>120</v>
      </c>
      <c r="AQ6" s="699"/>
      <c r="AR6" s="714" t="s">
        <v>127</v>
      </c>
      <c r="AS6" s="699"/>
      <c r="AT6" s="325"/>
      <c r="AU6" s="325"/>
      <c r="AV6" s="325"/>
      <c r="AW6" s="325"/>
      <c r="AX6" s="325"/>
      <c r="AY6" s="325"/>
      <c r="AZ6" s="325"/>
      <c r="BA6" s="325"/>
      <c r="BB6" s="325"/>
      <c r="BC6" s="325"/>
    </row>
    <row r="7" spans="1:55" ht="15.75" customHeight="1">
      <c r="A7" s="347">
        <v>1</v>
      </c>
      <c r="B7" s="379" t="s">
        <v>401</v>
      </c>
      <c r="C7" s="382" t="s">
        <v>205</v>
      </c>
      <c r="D7" s="339" t="s">
        <v>81</v>
      </c>
      <c r="E7" s="329"/>
      <c r="F7" s="340"/>
      <c r="G7" s="340"/>
      <c r="H7" s="340"/>
      <c r="I7" s="336"/>
      <c r="J7" s="109" t="s">
        <v>9</v>
      </c>
      <c r="K7" s="109" t="s">
        <v>59</v>
      </c>
      <c r="L7" s="117" t="s">
        <v>101</v>
      </c>
      <c r="M7" s="366"/>
      <c r="N7" s="475"/>
      <c r="O7" s="390"/>
      <c r="P7" s="391"/>
      <c r="Q7" s="391"/>
      <c r="R7" s="391"/>
      <c r="S7" s="391"/>
      <c r="T7" s="391"/>
      <c r="U7" s="391"/>
      <c r="V7" s="348"/>
      <c r="W7" s="348"/>
      <c r="X7" s="348"/>
      <c r="Y7" s="348">
        <v>0</v>
      </c>
      <c r="Z7" s="347">
        <v>5.3333333333333339</v>
      </c>
      <c r="AA7" s="347">
        <v>10.666666666666668</v>
      </c>
      <c r="AB7" s="349">
        <v>10.666666666666668</v>
      </c>
      <c r="AC7" s="349">
        <v>0</v>
      </c>
      <c r="AD7" s="349" t="e">
        <v>#DIV/0!</v>
      </c>
      <c r="AE7" s="325">
        <v>0</v>
      </c>
      <c r="AF7" s="325"/>
      <c r="AG7" s="325"/>
      <c r="AH7" s="325"/>
      <c r="AI7" s="325"/>
      <c r="AJ7" s="379" t="s">
        <v>401</v>
      </c>
      <c r="AK7" s="325"/>
      <c r="AL7" s="702"/>
      <c r="AM7" s="702"/>
      <c r="AN7" s="350" t="s">
        <v>172</v>
      </c>
      <c r="AO7" s="476"/>
      <c r="AP7" s="347" t="s">
        <v>202</v>
      </c>
      <c r="AQ7" s="347" t="s">
        <v>203</v>
      </c>
      <c r="AR7" s="347" t="s">
        <v>202</v>
      </c>
      <c r="AS7" s="347" t="s">
        <v>203</v>
      </c>
      <c r="AT7" s="325"/>
      <c r="AU7" s="325"/>
      <c r="AV7" s="325"/>
      <c r="AW7" s="325"/>
      <c r="AX7" s="325"/>
      <c r="AY7" s="325"/>
      <c r="AZ7" s="325"/>
      <c r="BA7" s="325"/>
      <c r="BB7" s="325"/>
      <c r="BC7" s="325"/>
    </row>
    <row r="8" spans="1:55" ht="15.75" customHeight="1">
      <c r="A8" s="347">
        <v>2</v>
      </c>
      <c r="B8" s="379" t="s">
        <v>379</v>
      </c>
      <c r="C8" s="382" t="s">
        <v>380</v>
      </c>
      <c r="D8" s="339" t="s">
        <v>100</v>
      </c>
      <c r="E8" s="329"/>
      <c r="F8" s="340"/>
      <c r="G8" s="340"/>
      <c r="H8" s="340"/>
      <c r="I8" s="336"/>
      <c r="J8" s="477" t="s">
        <v>128</v>
      </c>
      <c r="K8" s="366"/>
      <c r="L8" s="366"/>
      <c r="M8" s="329"/>
      <c r="N8" s="475"/>
      <c r="O8" s="390"/>
      <c r="P8" s="391"/>
      <c r="Q8" s="391"/>
      <c r="R8" s="391"/>
      <c r="S8" s="391"/>
      <c r="T8" s="391"/>
      <c r="U8" s="391"/>
      <c r="V8" s="348"/>
      <c r="W8" s="348"/>
      <c r="X8" s="354"/>
      <c r="Y8" s="347">
        <v>1</v>
      </c>
      <c r="Z8" s="347">
        <v>13.333333333333334</v>
      </c>
      <c r="AA8" s="347">
        <v>13.333333333333334</v>
      </c>
      <c r="AB8" s="349">
        <v>0</v>
      </c>
      <c r="AC8" s="349">
        <v>0</v>
      </c>
      <c r="AD8" s="349" t="s">
        <v>386</v>
      </c>
      <c r="AE8" s="355">
        <v>0</v>
      </c>
      <c r="AF8" s="355"/>
      <c r="AG8" s="355"/>
      <c r="AH8" s="355"/>
      <c r="AI8" s="359"/>
      <c r="AJ8" s="379" t="s">
        <v>379</v>
      </c>
      <c r="AK8" s="359"/>
      <c r="AL8" s="347">
        <v>1</v>
      </c>
      <c r="AM8" s="360" t="s">
        <v>81</v>
      </c>
      <c r="AN8" s="369">
        <v>2</v>
      </c>
      <c r="AO8" s="370" t="s">
        <v>220</v>
      </c>
      <c r="AP8" s="347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2</v>
      </c>
      <c r="AQ8" s="347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0</v>
      </c>
      <c r="AR8" s="347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2</v>
      </c>
      <c r="AS8" s="347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0</v>
      </c>
      <c r="AT8" s="359"/>
      <c r="AU8" s="359"/>
      <c r="AV8" s="359"/>
      <c r="AW8" s="359"/>
      <c r="AX8" s="359"/>
      <c r="AY8" s="359"/>
      <c r="AZ8" s="359"/>
      <c r="BA8" s="359"/>
      <c r="BB8" s="359"/>
      <c r="BC8" s="359"/>
    </row>
    <row r="9" spans="1:55" ht="21.75" customHeight="1">
      <c r="A9" s="347">
        <v>3</v>
      </c>
      <c r="B9" s="379" t="s">
        <v>400</v>
      </c>
      <c r="C9" s="382" t="s">
        <v>294</v>
      </c>
      <c r="D9" s="339" t="s">
        <v>60</v>
      </c>
      <c r="E9" s="329"/>
      <c r="F9" s="340"/>
      <c r="G9" s="340"/>
      <c r="H9" s="340"/>
      <c r="I9" s="336"/>
      <c r="J9" s="347"/>
      <c r="K9" s="366"/>
      <c r="L9" s="347"/>
      <c r="M9" s="347"/>
      <c r="N9" s="475"/>
      <c r="O9" s="390"/>
      <c r="P9" s="391"/>
      <c r="Q9" s="391"/>
      <c r="R9" s="391"/>
      <c r="S9" s="391"/>
      <c r="T9" s="391"/>
      <c r="U9" s="391"/>
      <c r="V9" s="348"/>
      <c r="W9" s="348"/>
      <c r="X9" s="348"/>
      <c r="Y9" s="348">
        <v>0</v>
      </c>
      <c r="Z9" s="347">
        <v>6.666666666666667</v>
      </c>
      <c r="AA9" s="347">
        <v>6.666666666666667</v>
      </c>
      <c r="AB9" s="349">
        <v>0</v>
      </c>
      <c r="AC9" s="349">
        <v>0</v>
      </c>
      <c r="AD9" s="349" t="e">
        <v>#DIV/0!</v>
      </c>
      <c r="AE9" s="367">
        <v>0</v>
      </c>
      <c r="AF9" s="367"/>
      <c r="AG9" s="367"/>
      <c r="AH9" s="368"/>
      <c r="AI9" s="368"/>
      <c r="AJ9" s="379" t="s">
        <v>400</v>
      </c>
      <c r="AK9" s="368"/>
      <c r="AL9" s="347">
        <v>2</v>
      </c>
      <c r="AM9" s="360" t="s">
        <v>100</v>
      </c>
      <c r="AN9" s="369">
        <v>4</v>
      </c>
      <c r="AO9" s="370" t="s">
        <v>387</v>
      </c>
      <c r="AP9" s="347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4</v>
      </c>
      <c r="AQ9" s="347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0</v>
      </c>
      <c r="AR9" s="347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4</v>
      </c>
      <c r="AS9" s="347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0</v>
      </c>
      <c r="AT9" s="325"/>
      <c r="AU9" s="325"/>
      <c r="AV9" s="325"/>
      <c r="AW9" s="325"/>
      <c r="AX9" s="325"/>
      <c r="AY9" s="325"/>
      <c r="AZ9" s="325"/>
      <c r="BA9" s="325"/>
      <c r="BB9" s="325"/>
      <c r="BC9" s="325"/>
    </row>
    <row r="10" spans="1:55" ht="15.75" customHeight="1">
      <c r="A10" s="347">
        <v>4</v>
      </c>
      <c r="B10" s="379" t="s">
        <v>397</v>
      </c>
      <c r="C10" s="382" t="s">
        <v>198</v>
      </c>
      <c r="D10" s="339" t="s">
        <v>37</v>
      </c>
      <c r="E10" s="329"/>
      <c r="F10" s="340"/>
      <c r="G10" s="340"/>
      <c r="H10" s="340"/>
      <c r="I10" s="336"/>
      <c r="J10" s="486" t="s">
        <v>101</v>
      </c>
      <c r="K10" s="366"/>
      <c r="L10" s="347"/>
      <c r="M10" s="329"/>
      <c r="N10" s="475"/>
      <c r="O10" s="390"/>
      <c r="P10" s="391"/>
      <c r="Q10" s="391"/>
      <c r="R10" s="391"/>
      <c r="S10" s="391"/>
      <c r="T10" s="391"/>
      <c r="U10" s="391"/>
      <c r="V10" s="348"/>
      <c r="W10" s="348"/>
      <c r="X10" s="348"/>
      <c r="Y10" s="348"/>
      <c r="Z10" s="347"/>
      <c r="AA10" s="347"/>
      <c r="AB10" s="349"/>
      <c r="AC10" s="349"/>
      <c r="AD10" s="349" t="e">
        <v>#DIV/0!</v>
      </c>
      <c r="AE10" s="367">
        <v>0</v>
      </c>
      <c r="AF10" s="367"/>
      <c r="AG10" s="367"/>
      <c r="AH10" s="368"/>
      <c r="AI10" s="368"/>
      <c r="AJ10" s="379" t="s">
        <v>397</v>
      </c>
      <c r="AK10" s="368"/>
      <c r="AL10" s="347">
        <v>3</v>
      </c>
      <c r="AM10" s="360" t="s">
        <v>60</v>
      </c>
      <c r="AN10" s="369">
        <v>2</v>
      </c>
      <c r="AO10" s="370" t="s">
        <v>220</v>
      </c>
      <c r="AP10" s="347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2</v>
      </c>
      <c r="AQ10" s="347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0</v>
      </c>
      <c r="AR10" s="347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2</v>
      </c>
      <c r="AS10" s="347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0</v>
      </c>
      <c r="AT10" s="325"/>
      <c r="AU10" s="325"/>
      <c r="AV10" s="325"/>
      <c r="AW10" s="325"/>
      <c r="AX10" s="325"/>
      <c r="AY10" s="325"/>
      <c r="AZ10" s="325"/>
      <c r="BA10" s="325"/>
      <c r="BB10" s="325"/>
      <c r="BC10" s="325"/>
    </row>
    <row r="11" spans="1:55" ht="15.75" customHeight="1">
      <c r="A11" s="347">
        <v>5</v>
      </c>
      <c r="B11" s="379" t="s">
        <v>496</v>
      </c>
      <c r="C11" s="382" t="s">
        <v>497</v>
      </c>
      <c r="D11" s="339" t="s">
        <v>87</v>
      </c>
      <c r="E11" s="329"/>
      <c r="F11" s="340"/>
      <c r="G11" s="340"/>
      <c r="H11" s="340"/>
      <c r="I11" s="336"/>
      <c r="J11" s="469" t="s">
        <v>98</v>
      </c>
      <c r="K11" s="347"/>
      <c r="L11" s="329"/>
      <c r="M11" s="329"/>
      <c r="N11" s="475"/>
      <c r="O11" s="390"/>
      <c r="P11" s="391"/>
      <c r="Q11" s="391"/>
      <c r="R11" s="391"/>
      <c r="S11" s="391"/>
      <c r="T11" s="391"/>
      <c r="U11" s="391"/>
      <c r="V11" s="348"/>
      <c r="W11" s="348"/>
      <c r="X11" s="347"/>
      <c r="Y11" s="347">
        <v>1</v>
      </c>
      <c r="Z11" s="347">
        <v>13.333333333333334</v>
      </c>
      <c r="AA11" s="347">
        <v>0</v>
      </c>
      <c r="AB11" s="349">
        <v>0</v>
      </c>
      <c r="AC11" s="349">
        <v>0</v>
      </c>
      <c r="AD11" s="349" t="s">
        <v>386</v>
      </c>
      <c r="AE11" s="367">
        <v>0</v>
      </c>
      <c r="AF11" s="367"/>
      <c r="AG11" s="367"/>
      <c r="AH11" s="368"/>
      <c r="AI11" s="368"/>
      <c r="AJ11" s="379" t="s">
        <v>496</v>
      </c>
      <c r="AK11" s="368"/>
      <c r="AL11" s="347">
        <v>4</v>
      </c>
      <c r="AM11" s="360" t="s">
        <v>37</v>
      </c>
      <c r="AN11" s="369">
        <v>2</v>
      </c>
      <c r="AO11" s="370" t="s">
        <v>220</v>
      </c>
      <c r="AP11" s="347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2</v>
      </c>
      <c r="AQ11" s="347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0</v>
      </c>
      <c r="AR11" s="347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2</v>
      </c>
      <c r="AS11" s="347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0</v>
      </c>
      <c r="AT11" s="325"/>
      <c r="AU11" s="325"/>
      <c r="AV11" s="490"/>
      <c r="AW11" s="490"/>
      <c r="AX11" s="490"/>
      <c r="AY11" s="325"/>
      <c r="AZ11" s="325"/>
      <c r="BA11" s="325"/>
      <c r="BB11" s="325"/>
      <c r="BC11" s="325"/>
    </row>
    <row r="12" spans="1:55" ht="15.75" customHeight="1">
      <c r="A12" s="347">
        <v>6</v>
      </c>
      <c r="B12" s="379" t="s">
        <v>501</v>
      </c>
      <c r="C12" s="382" t="s">
        <v>502</v>
      </c>
      <c r="D12" s="375" t="s">
        <v>503</v>
      </c>
      <c r="E12" s="329"/>
      <c r="F12" s="340"/>
      <c r="G12" s="340"/>
      <c r="H12" s="340"/>
      <c r="I12" s="336"/>
      <c r="J12" s="486" t="s">
        <v>104</v>
      </c>
      <c r="K12" s="486" t="s">
        <v>103</v>
      </c>
      <c r="L12" s="329"/>
      <c r="M12" s="329"/>
      <c r="N12" s="475"/>
      <c r="O12" s="390"/>
      <c r="P12" s="391"/>
      <c r="Q12" s="391"/>
      <c r="R12" s="391"/>
      <c r="S12" s="391"/>
      <c r="T12" s="391"/>
      <c r="U12" s="391"/>
      <c r="V12" s="348"/>
      <c r="W12" s="348"/>
      <c r="X12" s="347"/>
      <c r="Y12" s="347">
        <v>0</v>
      </c>
      <c r="Z12" s="347">
        <v>6.666666666666667</v>
      </c>
      <c r="AA12" s="347">
        <v>6.666666666666667</v>
      </c>
      <c r="AB12" s="349">
        <v>0</v>
      </c>
      <c r="AC12" s="349">
        <v>0</v>
      </c>
      <c r="AD12" s="349" t="e">
        <v>#DIV/0!</v>
      </c>
      <c r="AE12" s="367">
        <v>0</v>
      </c>
      <c r="AF12" s="367"/>
      <c r="AG12" s="367"/>
      <c r="AH12" s="368"/>
      <c r="AI12" s="368"/>
      <c r="AJ12" s="379" t="s">
        <v>501</v>
      </c>
      <c r="AK12" s="368"/>
      <c r="AL12" s="347">
        <v>5</v>
      </c>
      <c r="AM12" s="360" t="s">
        <v>87</v>
      </c>
      <c r="AN12" s="369">
        <v>3</v>
      </c>
      <c r="AO12" s="372" t="s">
        <v>498</v>
      </c>
      <c r="AP12" s="347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3</v>
      </c>
      <c r="AQ12" s="347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3</v>
      </c>
      <c r="AR12" s="347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3</v>
      </c>
      <c r="AS12" s="347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3</v>
      </c>
      <c r="AT12" s="325"/>
      <c r="AU12" s="325"/>
      <c r="AV12" s="490"/>
      <c r="AW12" s="490"/>
      <c r="AX12" s="490"/>
      <c r="AY12" s="325"/>
      <c r="AZ12" s="325"/>
      <c r="BA12" s="325"/>
      <c r="BB12" s="325"/>
      <c r="BC12" s="325"/>
    </row>
    <row r="13" spans="1:55" ht="15.75" customHeight="1">
      <c r="A13" s="347">
        <v>7</v>
      </c>
      <c r="B13" s="379" t="s">
        <v>504</v>
      </c>
      <c r="C13" s="382" t="s">
        <v>505</v>
      </c>
      <c r="D13" s="339" t="s">
        <v>122</v>
      </c>
      <c r="E13" s="347"/>
      <c r="F13" s="336"/>
      <c r="G13" s="345"/>
      <c r="H13" s="345"/>
      <c r="I13" s="336"/>
      <c r="J13" s="486" t="s">
        <v>103</v>
      </c>
      <c r="K13" s="486" t="s">
        <v>96</v>
      </c>
      <c r="L13" s="329"/>
      <c r="M13" s="329"/>
      <c r="N13" s="390"/>
      <c r="O13" s="391"/>
      <c r="P13" s="391"/>
      <c r="Q13" s="391"/>
      <c r="R13" s="391"/>
      <c r="S13" s="391"/>
      <c r="T13" s="391"/>
      <c r="U13" s="391"/>
      <c r="V13" s="347"/>
      <c r="W13" s="347"/>
      <c r="X13" s="336"/>
      <c r="Y13" s="336">
        <v>0</v>
      </c>
      <c r="Z13" s="336">
        <v>2.6666666666666665</v>
      </c>
      <c r="AA13" s="336">
        <v>0</v>
      </c>
      <c r="AB13" s="385">
        <v>0</v>
      </c>
      <c r="AC13" s="385">
        <v>0</v>
      </c>
      <c r="AD13" s="385" t="e">
        <v>#DIV/0!</v>
      </c>
      <c r="AE13" s="325">
        <v>0</v>
      </c>
      <c r="AF13" s="325"/>
      <c r="AG13" s="325"/>
      <c r="AH13" s="325"/>
      <c r="AI13" s="325"/>
      <c r="AJ13" s="379" t="s">
        <v>504</v>
      </c>
      <c r="AK13" s="325"/>
      <c r="AL13" s="347">
        <v>6</v>
      </c>
      <c r="AM13" s="386" t="s">
        <v>503</v>
      </c>
      <c r="AN13" s="369">
        <v>2</v>
      </c>
      <c r="AO13" s="370" t="s">
        <v>220</v>
      </c>
      <c r="AP13" s="347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347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0</v>
      </c>
      <c r="AR13" s="347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2</v>
      </c>
      <c r="AS13" s="347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0</v>
      </c>
      <c r="AT13" s="325"/>
      <c r="AU13" s="325"/>
      <c r="AV13" s="490"/>
      <c r="AW13" s="490"/>
      <c r="AX13" s="490"/>
      <c r="AY13" s="325"/>
      <c r="AZ13" s="325"/>
      <c r="BA13" s="325"/>
      <c r="BB13" s="325"/>
      <c r="BC13" s="325"/>
    </row>
    <row r="14" spans="1:55" ht="15.75" customHeight="1">
      <c r="A14" s="496">
        <v>8</v>
      </c>
      <c r="B14" s="336"/>
      <c r="C14" s="336"/>
      <c r="D14" s="329"/>
      <c r="E14" s="347"/>
      <c r="F14" s="336"/>
      <c r="G14" s="345"/>
      <c r="H14" s="345"/>
      <c r="I14" s="336"/>
      <c r="J14" s="329"/>
      <c r="K14" s="347"/>
      <c r="L14" s="329"/>
      <c r="M14" s="329"/>
      <c r="N14" s="390"/>
      <c r="O14" s="391"/>
      <c r="P14" s="391"/>
      <c r="Q14" s="391"/>
      <c r="R14" s="391"/>
      <c r="S14" s="391"/>
      <c r="T14" s="391"/>
      <c r="U14" s="391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497"/>
      <c r="AK14" s="325"/>
      <c r="AL14" s="347">
        <v>7</v>
      </c>
      <c r="AM14" s="360" t="s">
        <v>122</v>
      </c>
      <c r="AN14" s="369">
        <v>3</v>
      </c>
      <c r="AO14" s="498" t="s">
        <v>398</v>
      </c>
      <c r="AP14" s="347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3</v>
      </c>
      <c r="AQ14" s="347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0</v>
      </c>
      <c r="AR14" s="347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3</v>
      </c>
      <c r="AS14" s="347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0</v>
      </c>
      <c r="AT14" s="325"/>
      <c r="AU14" s="325"/>
      <c r="AV14" s="490"/>
      <c r="AW14" s="490"/>
      <c r="AX14" s="490"/>
      <c r="AY14" s="325"/>
      <c r="AZ14" s="325"/>
      <c r="BA14" s="325"/>
      <c r="BB14" s="325"/>
      <c r="BC14" s="325"/>
    </row>
    <row r="15" spans="1:55" ht="15.75" customHeight="1">
      <c r="A15" s="496">
        <v>9</v>
      </c>
      <c r="B15" s="336"/>
      <c r="C15" s="336"/>
      <c r="D15" s="329"/>
      <c r="E15" s="347"/>
      <c r="F15" s="336"/>
      <c r="G15" s="345"/>
      <c r="H15" s="345"/>
      <c r="I15" s="336"/>
      <c r="J15" s="329"/>
      <c r="K15" s="347"/>
      <c r="L15" s="329"/>
      <c r="M15" s="329"/>
      <c r="N15" s="390"/>
      <c r="O15" s="391"/>
      <c r="P15" s="391"/>
      <c r="Q15" s="391"/>
      <c r="R15" s="391"/>
      <c r="S15" s="391"/>
      <c r="T15" s="391"/>
      <c r="U15" s="391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497"/>
      <c r="AK15" s="325"/>
      <c r="AL15" s="347">
        <v>8</v>
      </c>
      <c r="AM15" s="390"/>
      <c r="AN15" s="347"/>
      <c r="AO15" s="336"/>
      <c r="AP15" s="347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0</v>
      </c>
      <c r="AQ15" s="347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0</v>
      </c>
      <c r="AR15" s="347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0</v>
      </c>
      <c r="AS15" s="347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0</v>
      </c>
      <c r="AT15" s="325"/>
      <c r="AU15" s="325"/>
      <c r="AV15" s="325"/>
      <c r="AW15" s="325"/>
      <c r="AX15" s="325"/>
      <c r="AY15" s="325"/>
      <c r="AZ15" s="325"/>
      <c r="BA15" s="325"/>
      <c r="BB15" s="325"/>
      <c r="BC15" s="325"/>
    </row>
    <row r="16" spans="1:55" ht="15.75" customHeight="1">
      <c r="A16" s="347">
        <v>10</v>
      </c>
      <c r="B16" s="336"/>
      <c r="C16" s="336"/>
      <c r="D16" s="329"/>
      <c r="E16" s="336"/>
      <c r="F16" s="336"/>
      <c r="G16" s="345"/>
      <c r="H16" s="345"/>
      <c r="I16" s="336"/>
      <c r="J16" s="329"/>
      <c r="K16" s="347"/>
      <c r="L16" s="329"/>
      <c r="M16" s="329"/>
      <c r="N16" s="390"/>
      <c r="O16" s="391"/>
      <c r="P16" s="391"/>
      <c r="Q16" s="391"/>
      <c r="R16" s="391"/>
      <c r="S16" s="391"/>
      <c r="T16" s="391"/>
      <c r="U16" s="391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497"/>
      <c r="AK16" s="325"/>
      <c r="AL16" s="347">
        <v>9</v>
      </c>
      <c r="AM16" s="390"/>
      <c r="AN16" s="347"/>
      <c r="AO16" s="336"/>
      <c r="AP16" s="347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347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347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347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325"/>
      <c r="AU16" s="325"/>
      <c r="AV16" s="325"/>
      <c r="AW16" s="325"/>
      <c r="AX16" s="325"/>
      <c r="AY16" s="325"/>
      <c r="AZ16" s="325"/>
      <c r="BA16" s="325"/>
      <c r="BB16" s="325"/>
      <c r="BC16" s="325"/>
    </row>
    <row r="17" spans="1:55" ht="15.75" customHeight="1">
      <c r="A17" s="326"/>
      <c r="B17" s="325"/>
      <c r="C17" s="325"/>
      <c r="D17" s="325"/>
      <c r="E17" s="325"/>
      <c r="F17" s="325"/>
      <c r="G17" s="325"/>
      <c r="H17" s="325"/>
      <c r="I17" s="325"/>
      <c r="J17" s="326"/>
      <c r="K17" s="325"/>
      <c r="L17" s="325"/>
      <c r="M17" s="325"/>
      <c r="N17" s="325"/>
      <c r="O17" s="325"/>
      <c r="P17" s="325"/>
      <c r="Q17" s="325"/>
      <c r="R17" s="325"/>
      <c r="S17" s="325"/>
      <c r="T17" s="326"/>
      <c r="U17" s="326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47">
        <v>10</v>
      </c>
      <c r="AM17" s="390"/>
      <c r="AN17" s="347"/>
      <c r="AO17" s="336"/>
      <c r="AP17" s="347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347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347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347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474"/>
      <c r="AU17" s="325"/>
      <c r="AV17" s="325"/>
      <c r="AW17" s="325"/>
      <c r="AX17" s="325"/>
      <c r="AY17" s="325"/>
      <c r="AZ17" s="325"/>
      <c r="BA17" s="325"/>
      <c r="BB17" s="325"/>
      <c r="BC17" s="325"/>
    </row>
    <row r="18" spans="1:55" ht="15.75" customHeight="1">
      <c r="A18" s="326"/>
      <c r="B18" s="325"/>
      <c r="C18" s="325"/>
      <c r="D18" s="325"/>
      <c r="E18" s="325"/>
      <c r="F18" s="325"/>
      <c r="G18" s="325"/>
      <c r="H18" s="325"/>
      <c r="I18" s="325"/>
      <c r="J18" s="326"/>
      <c r="K18" s="325"/>
      <c r="L18" s="325"/>
      <c r="M18" s="325"/>
      <c r="N18" s="325"/>
      <c r="O18" s="325"/>
      <c r="P18" s="325"/>
      <c r="Q18" s="325"/>
      <c r="R18" s="325"/>
      <c r="S18" s="325"/>
      <c r="T18" s="326"/>
      <c r="U18" s="326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6"/>
      <c r="AM18" s="474"/>
      <c r="AN18" s="326"/>
      <c r="AO18" s="325"/>
      <c r="AP18" s="326"/>
      <c r="AQ18" s="326"/>
      <c r="AR18" s="326"/>
      <c r="AS18" s="326"/>
      <c r="AT18" s="325"/>
      <c r="AU18" s="325"/>
      <c r="AV18" s="325"/>
      <c r="AW18" s="325"/>
      <c r="AX18" s="325"/>
      <c r="AY18" s="325"/>
      <c r="AZ18" s="325"/>
      <c r="BA18" s="325"/>
      <c r="BB18" s="325"/>
      <c r="BC18" s="325"/>
    </row>
    <row r="19" spans="1:55" ht="15.75" customHeight="1">
      <c r="A19" s="709" t="s">
        <v>249</v>
      </c>
      <c r="B19" s="710"/>
      <c r="C19" s="710"/>
      <c r="D19" s="710"/>
      <c r="E19" s="710"/>
      <c r="F19" s="710"/>
      <c r="G19" s="710"/>
      <c r="H19" s="710"/>
      <c r="I19" s="710"/>
      <c r="J19" s="710"/>
      <c r="K19" s="710"/>
      <c r="L19" s="710"/>
      <c r="M19" s="710"/>
      <c r="N19" s="710"/>
      <c r="O19" s="710"/>
      <c r="P19" s="710"/>
      <c r="Q19" s="710"/>
      <c r="R19" s="710"/>
      <c r="S19" s="710"/>
      <c r="T19" s="710"/>
      <c r="U19" s="710"/>
      <c r="V19" s="710"/>
      <c r="W19" s="710"/>
      <c r="X19" s="710"/>
      <c r="Y19" s="710"/>
      <c r="Z19" s="710"/>
      <c r="AA19" s="710"/>
      <c r="AB19" s="710"/>
      <c r="AC19" s="710"/>
      <c r="AD19" s="710"/>
      <c r="AE19" s="710"/>
      <c r="AF19" s="710"/>
      <c r="AG19" s="710"/>
      <c r="AH19" s="710"/>
      <c r="AI19" s="710"/>
      <c r="AJ19" s="711"/>
      <c r="AK19" s="325"/>
      <c r="AL19" s="712" t="s">
        <v>250</v>
      </c>
      <c r="AM19" s="704"/>
      <c r="AN19" s="326"/>
      <c r="AO19" s="325"/>
      <c r="AP19" s="326"/>
      <c r="AQ19" s="326"/>
      <c r="AR19" s="326"/>
      <c r="AS19" s="326"/>
      <c r="AT19" s="325"/>
      <c r="AU19" s="325"/>
      <c r="AV19" s="325"/>
      <c r="AW19" s="325"/>
      <c r="AX19" s="325"/>
      <c r="AY19" s="325"/>
      <c r="AZ19" s="325"/>
      <c r="BA19" s="325"/>
      <c r="BB19" s="325"/>
      <c r="BC19" s="325"/>
    </row>
    <row r="20" spans="1:55" ht="35.25" customHeight="1">
      <c r="A20" s="350" t="s">
        <v>168</v>
      </c>
      <c r="B20" s="499" t="s">
        <v>17</v>
      </c>
      <c r="C20" s="329" t="s">
        <v>169</v>
      </c>
      <c r="D20" s="331" t="s">
        <v>170</v>
      </c>
      <c r="E20" s="331" t="s">
        <v>171</v>
      </c>
      <c r="F20" s="329" t="s">
        <v>172</v>
      </c>
      <c r="G20" s="330" t="s">
        <v>173</v>
      </c>
      <c r="H20" s="330" t="s">
        <v>174</v>
      </c>
      <c r="I20" s="330" t="s">
        <v>175</v>
      </c>
      <c r="J20" s="329" t="s">
        <v>19</v>
      </c>
      <c r="K20" s="329" t="s">
        <v>20</v>
      </c>
      <c r="L20" s="329" t="s">
        <v>21</v>
      </c>
      <c r="M20" s="329" t="s">
        <v>176</v>
      </c>
      <c r="N20" s="329" t="s">
        <v>177</v>
      </c>
      <c r="O20" s="329" t="s">
        <v>178</v>
      </c>
      <c r="P20" s="329" t="s">
        <v>179</v>
      </c>
      <c r="Q20" s="329" t="s">
        <v>180</v>
      </c>
      <c r="R20" s="330" t="s">
        <v>181</v>
      </c>
      <c r="S20" s="330" t="s">
        <v>381</v>
      </c>
      <c r="T20" s="329" t="s">
        <v>0</v>
      </c>
      <c r="U20" s="329" t="s">
        <v>3</v>
      </c>
      <c r="V20" s="329" t="s">
        <v>182</v>
      </c>
      <c r="W20" s="329" t="s">
        <v>183</v>
      </c>
      <c r="X20" s="329" t="s">
        <v>316</v>
      </c>
      <c r="Y20" s="330" t="s">
        <v>185</v>
      </c>
      <c r="Z20" s="330" t="s">
        <v>186</v>
      </c>
      <c r="AA20" s="330" t="s">
        <v>187</v>
      </c>
      <c r="AB20" s="330" t="s">
        <v>188</v>
      </c>
      <c r="AC20" s="330" t="s">
        <v>189</v>
      </c>
      <c r="AD20" s="330" t="s">
        <v>190</v>
      </c>
      <c r="AE20" s="330" t="s">
        <v>190</v>
      </c>
      <c r="AF20" s="330" t="s">
        <v>192</v>
      </c>
      <c r="AG20" s="330" t="s">
        <v>193</v>
      </c>
      <c r="AH20" s="329" t="s">
        <v>194</v>
      </c>
      <c r="AI20" s="329" t="s">
        <v>195</v>
      </c>
      <c r="AJ20" s="400"/>
      <c r="AK20" s="325"/>
      <c r="AL20" s="707" t="s">
        <v>168</v>
      </c>
      <c r="AM20" s="713" t="s">
        <v>18</v>
      </c>
      <c r="AN20" s="707" t="s">
        <v>172</v>
      </c>
      <c r="AO20" s="707" t="s">
        <v>201</v>
      </c>
      <c r="AP20" s="714" t="s">
        <v>245</v>
      </c>
      <c r="AQ20" s="699"/>
      <c r="AR20" s="714" t="s">
        <v>251</v>
      </c>
      <c r="AS20" s="699"/>
      <c r="AT20" s="325"/>
      <c r="AU20" s="325"/>
      <c r="AV20" s="325"/>
      <c r="AW20" s="325"/>
      <c r="AX20" s="325"/>
      <c r="AY20" s="325"/>
      <c r="AZ20" s="325"/>
      <c r="BA20" s="325"/>
      <c r="BB20" s="325"/>
      <c r="BC20" s="325"/>
    </row>
    <row r="21" spans="1:55" ht="15.75" customHeight="1">
      <c r="A21" s="347">
        <v>1</v>
      </c>
      <c r="B21" s="379" t="s">
        <v>508</v>
      </c>
      <c r="C21" s="500" t="s">
        <v>257</v>
      </c>
      <c r="D21" s="501" t="s">
        <v>153</v>
      </c>
      <c r="E21" s="329"/>
      <c r="F21" s="403"/>
      <c r="G21" s="340"/>
      <c r="H21" s="404"/>
      <c r="I21" s="336"/>
      <c r="J21" s="430" t="s">
        <v>126</v>
      </c>
      <c r="K21" s="502"/>
      <c r="L21" s="347"/>
      <c r="M21" s="347"/>
      <c r="N21" s="348"/>
      <c r="O21" s="348"/>
      <c r="P21" s="347"/>
      <c r="Q21" s="347"/>
      <c r="R21" s="405"/>
      <c r="S21" s="347"/>
      <c r="T21" s="347"/>
      <c r="U21" s="347"/>
      <c r="V21" s="347"/>
      <c r="W21" s="347"/>
      <c r="X21" s="347"/>
      <c r="Y21" s="347">
        <v>0</v>
      </c>
      <c r="Z21" s="406" t="e">
        <v>#N/A</v>
      </c>
      <c r="AA21" s="406" t="e">
        <v>#N/A</v>
      </c>
      <c r="AB21" s="406" t="e">
        <v>#N/A</v>
      </c>
      <c r="AC21" s="406" t="e">
        <v>#N/A</v>
      </c>
      <c r="AD21" s="407">
        <v>0</v>
      </c>
      <c r="AE21" s="407">
        <v>0</v>
      </c>
      <c r="AF21" s="407"/>
      <c r="AG21" s="336"/>
      <c r="AH21" s="336"/>
      <c r="AI21" s="389"/>
      <c r="AJ21" s="379" t="s">
        <v>508</v>
      </c>
      <c r="AK21" s="325"/>
      <c r="AL21" s="702"/>
      <c r="AM21" s="702"/>
      <c r="AN21" s="702"/>
      <c r="AO21" s="702"/>
      <c r="AP21" s="347" t="s">
        <v>202</v>
      </c>
      <c r="AQ21" s="347" t="s">
        <v>203</v>
      </c>
      <c r="AR21" s="347" t="s">
        <v>202</v>
      </c>
      <c r="AS21" s="347" t="s">
        <v>203</v>
      </c>
      <c r="AT21" s="325"/>
      <c r="AU21" s="325"/>
      <c r="AV21" s="325"/>
      <c r="AW21" s="325"/>
      <c r="AX21" s="325"/>
      <c r="AY21" s="325"/>
      <c r="AZ21" s="325"/>
      <c r="BA21" s="325"/>
      <c r="BB21" s="325"/>
      <c r="BC21" s="325"/>
    </row>
    <row r="22" spans="1:55" ht="15.75" customHeight="1">
      <c r="A22" s="347">
        <v>2</v>
      </c>
      <c r="B22" s="379" t="s">
        <v>509</v>
      </c>
      <c r="C22" s="500" t="s">
        <v>253</v>
      </c>
      <c r="D22" s="501" t="s">
        <v>155</v>
      </c>
      <c r="E22" s="329"/>
      <c r="F22" s="403"/>
      <c r="G22" s="340"/>
      <c r="H22" s="404"/>
      <c r="I22" s="336"/>
      <c r="J22" s="486" t="s">
        <v>101</v>
      </c>
      <c r="K22" s="504"/>
      <c r="L22" s="347"/>
      <c r="M22" s="347"/>
      <c r="N22" s="348"/>
      <c r="O22" s="348"/>
      <c r="P22" s="347"/>
      <c r="Q22" s="347"/>
      <c r="R22" s="405"/>
      <c r="S22" s="347"/>
      <c r="T22" s="347"/>
      <c r="U22" s="347"/>
      <c r="V22" s="347"/>
      <c r="W22" s="347"/>
      <c r="X22" s="347"/>
      <c r="Y22" s="347">
        <v>0</v>
      </c>
      <c r="Z22" s="406" t="e">
        <v>#N/A</v>
      </c>
      <c r="AA22" s="406" t="e">
        <v>#N/A</v>
      </c>
      <c r="AB22" s="406" t="e">
        <v>#N/A</v>
      </c>
      <c r="AC22" s="406" t="e">
        <v>#N/A</v>
      </c>
      <c r="AD22" s="407">
        <v>0</v>
      </c>
      <c r="AE22" s="407">
        <v>0</v>
      </c>
      <c r="AF22" s="336"/>
      <c r="AG22" s="336"/>
      <c r="AH22" s="336"/>
      <c r="AI22" s="389"/>
      <c r="AJ22" s="379" t="s">
        <v>509</v>
      </c>
      <c r="AK22" s="325"/>
      <c r="AL22" s="347">
        <v>1</v>
      </c>
      <c r="AM22" s="360" t="s">
        <v>153</v>
      </c>
      <c r="AN22" s="369">
        <v>3</v>
      </c>
      <c r="AO22" s="370" t="s">
        <v>398</v>
      </c>
      <c r="AP22" s="347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3</v>
      </c>
      <c r="AQ22" s="347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0</v>
      </c>
      <c r="AR22" s="347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3</v>
      </c>
      <c r="AS22" s="347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0</v>
      </c>
      <c r="AT22" s="325"/>
      <c r="AU22" s="325"/>
      <c r="AV22" s="325"/>
      <c r="AW22" s="325"/>
      <c r="AX22" s="325"/>
      <c r="AY22" s="325"/>
      <c r="AZ22" s="325"/>
      <c r="BA22" s="325"/>
      <c r="BB22" s="325"/>
      <c r="BC22" s="325"/>
    </row>
    <row r="23" spans="1:55" ht="15.75" customHeight="1">
      <c r="A23" s="347">
        <v>3</v>
      </c>
      <c r="B23" s="379" t="s">
        <v>514</v>
      </c>
      <c r="C23" s="500" t="s">
        <v>515</v>
      </c>
      <c r="D23" s="339" t="s">
        <v>248</v>
      </c>
      <c r="E23" s="329"/>
      <c r="F23" s="403"/>
      <c r="G23" s="340"/>
      <c r="H23" s="404"/>
      <c r="I23" s="336"/>
      <c r="J23" s="507" t="s">
        <v>98</v>
      </c>
      <c r="K23" s="510" t="s">
        <v>516</v>
      </c>
      <c r="L23" s="347"/>
      <c r="M23" s="347"/>
      <c r="N23" s="348"/>
      <c r="O23" s="348"/>
      <c r="P23" s="347"/>
      <c r="Q23" s="347"/>
      <c r="R23" s="405"/>
      <c r="S23" s="347"/>
      <c r="T23" s="347"/>
      <c r="U23" s="347"/>
      <c r="V23" s="347"/>
      <c r="W23" s="347"/>
      <c r="X23" s="347"/>
      <c r="Y23" s="347">
        <v>0</v>
      </c>
      <c r="Z23" s="406" t="e">
        <v>#N/A</v>
      </c>
      <c r="AA23" s="406" t="e">
        <v>#N/A</v>
      </c>
      <c r="AB23" s="406" t="e">
        <v>#N/A</v>
      </c>
      <c r="AC23" s="406" t="e">
        <v>#N/A</v>
      </c>
      <c r="AD23" s="407">
        <v>0</v>
      </c>
      <c r="AE23" s="407">
        <v>0</v>
      </c>
      <c r="AF23" s="336"/>
      <c r="AG23" s="336"/>
      <c r="AH23" s="336"/>
      <c r="AI23" s="389"/>
      <c r="AJ23" s="379" t="s">
        <v>514</v>
      </c>
      <c r="AK23" s="325"/>
      <c r="AL23" s="347">
        <v>2</v>
      </c>
      <c r="AM23" s="360" t="s">
        <v>155</v>
      </c>
      <c r="AN23" s="369">
        <v>2</v>
      </c>
      <c r="AO23" s="370" t="s">
        <v>220</v>
      </c>
      <c r="AP23" s="347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4</v>
      </c>
      <c r="AQ23" s="347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0</v>
      </c>
      <c r="AR23" s="347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4</v>
      </c>
      <c r="AS23" s="347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0</v>
      </c>
      <c r="AT23" s="325"/>
      <c r="AU23" s="325"/>
      <c r="AV23" s="325"/>
      <c r="AW23" s="325"/>
      <c r="AX23" s="325"/>
      <c r="AY23" s="325"/>
      <c r="AZ23" s="325"/>
      <c r="BA23" s="325"/>
      <c r="BB23" s="325"/>
      <c r="BC23" s="325"/>
    </row>
    <row r="24" spans="1:55" ht="15.75" customHeight="1">
      <c r="A24" s="347">
        <v>4</v>
      </c>
      <c r="B24" s="379" t="s">
        <v>520</v>
      </c>
      <c r="C24" s="500" t="s">
        <v>521</v>
      </c>
      <c r="D24" s="339" t="s">
        <v>506</v>
      </c>
      <c r="E24" s="329"/>
      <c r="F24" s="403"/>
      <c r="G24" s="340"/>
      <c r="H24" s="404"/>
      <c r="I24" s="336"/>
      <c r="J24" s="510" t="s">
        <v>124</v>
      </c>
      <c r="K24" s="510" t="s">
        <v>25</v>
      </c>
      <c r="L24" s="347"/>
      <c r="M24" s="347"/>
      <c r="N24" s="348"/>
      <c r="O24" s="348"/>
      <c r="P24" s="347"/>
      <c r="Q24" s="347"/>
      <c r="R24" s="405"/>
      <c r="S24" s="347"/>
      <c r="T24" s="347"/>
      <c r="U24" s="347"/>
      <c r="V24" s="347"/>
      <c r="W24" s="347"/>
      <c r="X24" s="347"/>
      <c r="Y24" s="347">
        <v>0</v>
      </c>
      <c r="Z24" s="406" t="e">
        <v>#N/A</v>
      </c>
      <c r="AA24" s="406" t="e">
        <v>#N/A</v>
      </c>
      <c r="AB24" s="406" t="e">
        <v>#N/A</v>
      </c>
      <c r="AC24" s="406" t="e">
        <v>#N/A</v>
      </c>
      <c r="AD24" s="407">
        <v>0</v>
      </c>
      <c r="AE24" s="407">
        <v>0</v>
      </c>
      <c r="AF24" s="336"/>
      <c r="AG24" s="336"/>
      <c r="AH24" s="336"/>
      <c r="AI24" s="389"/>
      <c r="AJ24" s="379" t="s">
        <v>520</v>
      </c>
      <c r="AK24" s="325"/>
      <c r="AL24" s="347">
        <v>3</v>
      </c>
      <c r="AM24" s="360" t="s">
        <v>248</v>
      </c>
      <c r="AN24" s="369">
        <v>3</v>
      </c>
      <c r="AO24" s="370" t="s">
        <v>398</v>
      </c>
      <c r="AP24" s="347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3</v>
      </c>
      <c r="AQ24" s="347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0</v>
      </c>
      <c r="AR24" s="347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3</v>
      </c>
      <c r="AS24" s="347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0</v>
      </c>
      <c r="AT24" s="325"/>
      <c r="AU24" s="325"/>
      <c r="AV24" s="325"/>
      <c r="AW24" s="325"/>
      <c r="AX24" s="325"/>
      <c r="AY24" s="325"/>
      <c r="AZ24" s="325"/>
      <c r="BA24" s="325"/>
      <c r="BB24" s="325"/>
      <c r="BC24" s="325"/>
    </row>
    <row r="25" spans="1:55" ht="15.75" customHeight="1">
      <c r="A25" s="347">
        <v>5</v>
      </c>
      <c r="B25" s="379" t="s">
        <v>472</v>
      </c>
      <c r="C25" s="500" t="s">
        <v>473</v>
      </c>
      <c r="D25" s="339" t="s">
        <v>474</v>
      </c>
      <c r="E25" s="329"/>
      <c r="F25" s="403"/>
      <c r="G25" s="340"/>
      <c r="H25" s="404"/>
      <c r="I25" s="336"/>
      <c r="J25" s="507" t="s">
        <v>475</v>
      </c>
      <c r="K25" s="511"/>
      <c r="L25" s="347"/>
      <c r="M25" s="347"/>
      <c r="N25" s="348"/>
      <c r="O25" s="348"/>
      <c r="P25" s="347"/>
      <c r="Q25" s="347"/>
      <c r="R25" s="405"/>
      <c r="S25" s="347"/>
      <c r="T25" s="347"/>
      <c r="U25" s="347"/>
      <c r="V25" s="347"/>
      <c r="W25" s="347"/>
      <c r="X25" s="347"/>
      <c r="Y25" s="347">
        <v>0</v>
      </c>
      <c r="Z25" s="406" t="e">
        <v>#N/A</v>
      </c>
      <c r="AA25" s="406" t="e">
        <v>#N/A</v>
      </c>
      <c r="AB25" s="406" t="e">
        <v>#N/A</v>
      </c>
      <c r="AC25" s="406" t="e">
        <v>#N/A</v>
      </c>
      <c r="AD25" s="407">
        <v>0</v>
      </c>
      <c r="AE25" s="407">
        <v>0</v>
      </c>
      <c r="AF25" s="336"/>
      <c r="AG25" s="336"/>
      <c r="AH25" s="336"/>
      <c r="AI25" s="389"/>
      <c r="AJ25" s="379" t="s">
        <v>472</v>
      </c>
      <c r="AK25" s="325"/>
      <c r="AL25" s="347">
        <v>4</v>
      </c>
      <c r="AM25" s="360" t="s">
        <v>506</v>
      </c>
      <c r="AN25" s="369">
        <v>2</v>
      </c>
      <c r="AO25" s="370" t="s">
        <v>237</v>
      </c>
      <c r="AP25" s="347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2</v>
      </c>
      <c r="AQ25" s="347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2</v>
      </c>
      <c r="AR25" s="347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2</v>
      </c>
      <c r="AS25" s="347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2</v>
      </c>
      <c r="AT25" s="325"/>
      <c r="AU25" s="325"/>
      <c r="AV25" s="325"/>
      <c r="AW25" s="325"/>
      <c r="AX25" s="325"/>
      <c r="AY25" s="325"/>
      <c r="AZ25" s="325"/>
      <c r="BA25" s="325"/>
      <c r="BB25" s="325"/>
      <c r="BC25" s="325"/>
    </row>
    <row r="26" spans="1:55" ht="15.75" customHeight="1">
      <c r="A26" s="405">
        <v>6</v>
      </c>
      <c r="B26" s="379" t="s">
        <v>530</v>
      </c>
      <c r="C26" s="500" t="s">
        <v>531</v>
      </c>
      <c r="D26" s="339" t="s">
        <v>246</v>
      </c>
      <c r="E26" s="329"/>
      <c r="F26" s="403"/>
      <c r="G26" s="340"/>
      <c r="H26" s="404"/>
      <c r="I26" s="336"/>
      <c r="J26" s="486" t="s">
        <v>532</v>
      </c>
      <c r="K26" s="486" t="s">
        <v>103</v>
      </c>
      <c r="L26" s="347"/>
      <c r="M26" s="347"/>
      <c r="N26" s="431"/>
      <c r="O26" s="431"/>
      <c r="P26" s="405"/>
      <c r="Q26" s="405"/>
      <c r="R26" s="405"/>
      <c r="S26" s="405"/>
      <c r="T26" s="405"/>
      <c r="U26" s="405"/>
      <c r="V26" s="347"/>
      <c r="W26" s="347"/>
      <c r="X26" s="347"/>
      <c r="Y26" s="347">
        <v>0</v>
      </c>
      <c r="Z26" s="406" t="e">
        <v>#N/A</v>
      </c>
      <c r="AA26" s="406" t="e">
        <v>#N/A</v>
      </c>
      <c r="AB26" s="406" t="e">
        <v>#N/A</v>
      </c>
      <c r="AC26" s="406" t="e">
        <v>#N/A</v>
      </c>
      <c r="AD26" s="407">
        <v>0</v>
      </c>
      <c r="AE26" s="407">
        <v>0</v>
      </c>
      <c r="AF26" s="336"/>
      <c r="AG26" s="336"/>
      <c r="AH26" s="336"/>
      <c r="AI26" s="389"/>
      <c r="AJ26" s="379" t="s">
        <v>530</v>
      </c>
      <c r="AK26" s="325"/>
      <c r="AL26" s="347">
        <v>5</v>
      </c>
      <c r="AM26" s="360" t="s">
        <v>474</v>
      </c>
      <c r="AN26" s="369">
        <v>2</v>
      </c>
      <c r="AO26" s="370" t="s">
        <v>220</v>
      </c>
      <c r="AP26" s="347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2</v>
      </c>
      <c r="AQ26" s="347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0</v>
      </c>
      <c r="AR26" s="347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2</v>
      </c>
      <c r="AS26" s="347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0</v>
      </c>
      <c r="AT26" s="325"/>
      <c r="AU26" s="325"/>
      <c r="AV26" s="325"/>
      <c r="AW26" s="325"/>
      <c r="AX26" s="325"/>
      <c r="AY26" s="325"/>
      <c r="AZ26" s="325"/>
      <c r="BA26" s="325"/>
      <c r="BB26" s="325"/>
      <c r="BC26" s="325"/>
    </row>
    <row r="27" spans="1:55" ht="15.75" customHeight="1">
      <c r="A27" s="347">
        <v>7</v>
      </c>
      <c r="B27" s="379" t="s">
        <v>534</v>
      </c>
      <c r="C27" s="513" t="s">
        <v>535</v>
      </c>
      <c r="D27" s="339" t="s">
        <v>536</v>
      </c>
      <c r="E27" s="329"/>
      <c r="F27" s="403"/>
      <c r="G27" s="340"/>
      <c r="H27" s="404"/>
      <c r="I27" s="336"/>
      <c r="J27" s="486" t="s">
        <v>532</v>
      </c>
      <c r="K27" s="486"/>
      <c r="L27" s="347"/>
      <c r="M27" s="347"/>
      <c r="N27" s="348"/>
      <c r="O27" s="348"/>
      <c r="P27" s="347"/>
      <c r="Q27" s="347"/>
      <c r="R27" s="347"/>
      <c r="S27" s="347"/>
      <c r="T27" s="347"/>
      <c r="U27" s="347"/>
      <c r="V27" s="325"/>
      <c r="W27" s="325"/>
      <c r="X27" s="326"/>
      <c r="Y27" s="326"/>
      <c r="Z27" s="367"/>
      <c r="AA27" s="367"/>
      <c r="AB27" s="367"/>
      <c r="AC27" s="367"/>
      <c r="AD27" s="368"/>
      <c r="AE27" s="368"/>
      <c r="AF27" s="325"/>
      <c r="AG27" s="325"/>
      <c r="AH27" s="325"/>
      <c r="AI27" s="325"/>
      <c r="AJ27" s="379" t="s">
        <v>534</v>
      </c>
      <c r="AK27" s="325"/>
      <c r="AL27" s="347">
        <v>6</v>
      </c>
      <c r="AM27" s="360" t="s">
        <v>246</v>
      </c>
      <c r="AN27" s="369">
        <v>3</v>
      </c>
      <c r="AO27" s="370" t="s">
        <v>398</v>
      </c>
      <c r="AP27" s="347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3</v>
      </c>
      <c r="AQ27" s="347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0</v>
      </c>
      <c r="AR27" s="347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3</v>
      </c>
      <c r="AS27" s="347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0</v>
      </c>
      <c r="AT27" s="325"/>
      <c r="AU27" s="325"/>
      <c r="AV27" s="325"/>
      <c r="AW27" s="325"/>
      <c r="AX27" s="325"/>
      <c r="AY27" s="325"/>
      <c r="AZ27" s="325"/>
      <c r="BA27" s="325"/>
      <c r="BB27" s="325"/>
      <c r="BC27" s="325"/>
    </row>
    <row r="28" spans="1:55" ht="15.75" customHeight="1">
      <c r="A28" s="347">
        <v>8</v>
      </c>
      <c r="B28" s="379" t="s">
        <v>537</v>
      </c>
      <c r="C28" s="500" t="s">
        <v>538</v>
      </c>
      <c r="D28" s="514" t="s">
        <v>247</v>
      </c>
      <c r="E28" s="329"/>
      <c r="F28" s="340"/>
      <c r="G28" s="340"/>
      <c r="H28" s="336"/>
      <c r="I28" s="336"/>
      <c r="J28" s="486" t="s">
        <v>106</v>
      </c>
      <c r="K28" s="486"/>
      <c r="L28" s="347"/>
      <c r="M28" s="347"/>
      <c r="N28" s="348"/>
      <c r="O28" s="348"/>
      <c r="P28" s="347"/>
      <c r="Q28" s="347"/>
      <c r="R28" s="347"/>
      <c r="S28" s="347"/>
      <c r="T28" s="347"/>
      <c r="U28" s="347"/>
      <c r="V28" s="325"/>
      <c r="W28" s="325"/>
      <c r="X28" s="326"/>
      <c r="Y28" s="326"/>
      <c r="Z28" s="367"/>
      <c r="AA28" s="367"/>
      <c r="AB28" s="367"/>
      <c r="AC28" s="367"/>
      <c r="AD28" s="368"/>
      <c r="AE28" s="368"/>
      <c r="AF28" s="325"/>
      <c r="AG28" s="325"/>
      <c r="AH28" s="325"/>
      <c r="AI28" s="325"/>
      <c r="AJ28" s="379" t="s">
        <v>537</v>
      </c>
      <c r="AK28" s="325"/>
      <c r="AL28" s="347">
        <v>7</v>
      </c>
      <c r="AM28" s="360" t="s">
        <v>536</v>
      </c>
      <c r="AN28" s="369">
        <v>3</v>
      </c>
      <c r="AO28" s="498" t="s">
        <v>398</v>
      </c>
      <c r="AP28" s="347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3</v>
      </c>
      <c r="AQ28" s="347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347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3</v>
      </c>
      <c r="AS28" s="347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325"/>
      <c r="AU28" s="325"/>
      <c r="AV28" s="325"/>
      <c r="AW28" s="325"/>
      <c r="AX28" s="325"/>
      <c r="AY28" s="325"/>
      <c r="AZ28" s="325"/>
      <c r="BA28" s="325"/>
      <c r="BB28" s="325"/>
      <c r="BC28" s="325"/>
    </row>
    <row r="29" spans="1:55" ht="15.75" customHeight="1">
      <c r="A29" s="347">
        <v>9</v>
      </c>
      <c r="B29" s="435"/>
      <c r="C29" s="435"/>
      <c r="D29" s="436"/>
      <c r="E29" s="329"/>
      <c r="F29" s="340"/>
      <c r="G29" s="340"/>
      <c r="H29" s="336"/>
      <c r="I29" s="336"/>
      <c r="J29" s="347"/>
      <c r="K29" s="347"/>
      <c r="L29" s="347"/>
      <c r="M29" s="347"/>
      <c r="N29" s="348"/>
      <c r="O29" s="348"/>
      <c r="P29" s="347"/>
      <c r="Q29" s="347"/>
      <c r="R29" s="347"/>
      <c r="S29" s="347"/>
      <c r="T29" s="347"/>
      <c r="U29" s="347"/>
      <c r="V29" s="325"/>
      <c r="W29" s="325"/>
      <c r="X29" s="326"/>
      <c r="Y29" s="326"/>
      <c r="Z29" s="367"/>
      <c r="AA29" s="367"/>
      <c r="AB29" s="367"/>
      <c r="AC29" s="367"/>
      <c r="AD29" s="368"/>
      <c r="AE29" s="368"/>
      <c r="AF29" s="325"/>
      <c r="AG29" s="325"/>
      <c r="AH29" s="325"/>
      <c r="AI29" s="325"/>
      <c r="AJ29" s="497"/>
      <c r="AK29" s="325"/>
      <c r="AL29" s="347">
        <v>8</v>
      </c>
      <c r="AM29" s="515" t="s">
        <v>247</v>
      </c>
      <c r="AN29" s="516">
        <v>1</v>
      </c>
      <c r="AO29" s="517" t="s">
        <v>539</v>
      </c>
      <c r="AP29" s="347">
        <f>COUNTIFS(Jadwal!$D$7:$D$503,AM51,Jadwal!$E$7:$E$503,"T",Jadwal!$K$7:$K$503,$AP$20)+COUNTIFS(Jadwal!$N$7:$N$503,AM51,Jadwal!$O$7:$O$503,"T",Jadwal!$U$7:$U$503,$AP$20)+COUNTIFS(Jadwal!$X$7:$X$503,AM51,Jadwal!$Y$7:$Y$503,"T",Jadwal!$AE$7:$AE$503,$AP$20)+COUNTIFS(Jadwal!$AH$7:$AH$503,AM51,Jadwal!$AI$7:$AI$503,"T",Jadwal!$AO$7:$AO$503,$AP$20)+COUNTIFS(Jadwal!$AR$7:$AR$503,AM51,Jadwal!$AS$7:$AS$503,"T",Jadwal!$AY$7:$AY$503,$AP$20)</f>
        <v>0</v>
      </c>
      <c r="AQ29" s="347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4</v>
      </c>
      <c r="AR29" s="347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347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4</v>
      </c>
      <c r="AT29" s="325"/>
      <c r="AU29" s="325"/>
      <c r="AV29" s="325"/>
      <c r="AW29" s="325"/>
      <c r="AX29" s="325"/>
      <c r="AY29" s="325"/>
      <c r="AZ29" s="325"/>
      <c r="BA29" s="325"/>
      <c r="BB29" s="325"/>
      <c r="BC29" s="325"/>
    </row>
    <row r="30" spans="1:55" ht="15.75" customHeight="1">
      <c r="A30" s="347">
        <v>10</v>
      </c>
      <c r="B30" s="336"/>
      <c r="C30" s="336"/>
      <c r="D30" s="329"/>
      <c r="E30" s="336"/>
      <c r="F30" s="336"/>
      <c r="G30" s="345"/>
      <c r="H30" s="345"/>
      <c r="I30" s="336"/>
      <c r="J30" s="329"/>
      <c r="K30" s="347"/>
      <c r="L30" s="329"/>
      <c r="M30" s="329"/>
      <c r="N30" s="329"/>
      <c r="O30" s="347"/>
      <c r="P30" s="347"/>
      <c r="Q30" s="347"/>
      <c r="R30" s="347"/>
      <c r="S30" s="347"/>
      <c r="T30" s="347"/>
      <c r="U30" s="347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325"/>
      <c r="AJ30" s="497"/>
      <c r="AK30" s="325"/>
      <c r="AL30" s="347">
        <v>9</v>
      </c>
      <c r="AM30" s="390"/>
      <c r="AN30" s="347"/>
      <c r="AO30" s="336"/>
      <c r="AP30" s="347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347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347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347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325"/>
      <c r="AU30" s="325"/>
      <c r="AV30" s="325"/>
      <c r="AW30" s="325"/>
      <c r="AX30" s="325"/>
      <c r="AY30" s="325"/>
      <c r="AZ30" s="325"/>
      <c r="BA30" s="325"/>
      <c r="BB30" s="325"/>
      <c r="BC30" s="325"/>
    </row>
    <row r="31" spans="1:55" ht="15.75" customHeight="1">
      <c r="A31" s="326"/>
      <c r="B31" s="325"/>
      <c r="C31" s="325"/>
      <c r="D31" s="325"/>
      <c r="E31" s="325"/>
      <c r="F31" s="325"/>
      <c r="G31" s="325"/>
      <c r="H31" s="325"/>
      <c r="I31" s="325"/>
      <c r="J31" s="326"/>
      <c r="K31" s="325"/>
      <c r="L31" s="325"/>
      <c r="M31" s="325"/>
      <c r="N31" s="325"/>
      <c r="O31" s="325"/>
      <c r="P31" s="325"/>
      <c r="Q31" s="325"/>
      <c r="R31" s="325"/>
      <c r="S31" s="325"/>
      <c r="T31" s="326"/>
      <c r="U31" s="326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47">
        <v>10</v>
      </c>
      <c r="AM31" s="390"/>
      <c r="AN31" s="347"/>
      <c r="AO31" s="336"/>
      <c r="AP31" s="347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347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347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347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325"/>
      <c r="AU31" s="325"/>
      <c r="AV31" s="325"/>
      <c r="AW31" s="325"/>
      <c r="AX31" s="325"/>
      <c r="AY31" s="325"/>
      <c r="AZ31" s="325"/>
      <c r="BA31" s="325"/>
      <c r="BB31" s="325"/>
      <c r="BC31" s="325"/>
    </row>
    <row r="32" spans="1:55" ht="15.75" customHeight="1">
      <c r="A32" s="326"/>
      <c r="B32" s="325"/>
      <c r="C32" s="325"/>
      <c r="D32" s="325"/>
      <c r="E32" s="325"/>
      <c r="F32" s="325"/>
      <c r="G32" s="325"/>
      <c r="H32" s="325"/>
      <c r="I32" s="325"/>
      <c r="J32" s="326"/>
      <c r="K32" s="325"/>
      <c r="L32" s="325"/>
      <c r="M32" s="325"/>
      <c r="N32" s="325"/>
      <c r="O32" s="325"/>
      <c r="P32" s="325"/>
      <c r="Q32" s="325"/>
      <c r="R32" s="325"/>
      <c r="S32" s="325"/>
      <c r="T32" s="326"/>
      <c r="U32" s="326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5"/>
      <c r="AG32" s="325"/>
      <c r="AH32" s="325"/>
      <c r="AI32" s="325"/>
      <c r="AJ32" s="325"/>
      <c r="AK32" s="325"/>
      <c r="AL32" s="326"/>
      <c r="AM32" s="474"/>
      <c r="AN32" s="326"/>
      <c r="AO32" s="325"/>
      <c r="AP32" s="326"/>
      <c r="AQ32" s="326"/>
      <c r="AR32" s="326"/>
      <c r="AS32" s="326"/>
      <c r="AT32" s="325"/>
      <c r="AU32" s="325"/>
      <c r="AV32" s="325"/>
      <c r="AW32" s="325"/>
      <c r="AX32" s="325"/>
      <c r="AY32" s="325"/>
      <c r="AZ32" s="325"/>
      <c r="BA32" s="325"/>
      <c r="BB32" s="325"/>
      <c r="BC32" s="325"/>
    </row>
    <row r="33" spans="1:55" ht="15.75" customHeight="1">
      <c r="A33" s="709" t="s">
        <v>279</v>
      </c>
      <c r="B33" s="710"/>
      <c r="C33" s="710"/>
      <c r="D33" s="710"/>
      <c r="E33" s="710"/>
      <c r="F33" s="710"/>
      <c r="G33" s="710"/>
      <c r="H33" s="710"/>
      <c r="I33" s="710"/>
      <c r="J33" s="710"/>
      <c r="K33" s="710"/>
      <c r="L33" s="710"/>
      <c r="M33" s="710"/>
      <c r="N33" s="710"/>
      <c r="O33" s="710"/>
      <c r="P33" s="710"/>
      <c r="Q33" s="710"/>
      <c r="R33" s="710"/>
      <c r="S33" s="710"/>
      <c r="T33" s="710"/>
      <c r="U33" s="710"/>
      <c r="V33" s="710"/>
      <c r="W33" s="710"/>
      <c r="X33" s="710"/>
      <c r="Y33" s="710"/>
      <c r="Z33" s="710"/>
      <c r="AA33" s="710"/>
      <c r="AB33" s="710"/>
      <c r="AC33" s="710"/>
      <c r="AD33" s="710"/>
      <c r="AE33" s="710"/>
      <c r="AF33" s="710"/>
      <c r="AG33" s="710"/>
      <c r="AH33" s="710"/>
      <c r="AI33" s="710"/>
      <c r="AJ33" s="711"/>
      <c r="AK33" s="325"/>
      <c r="AL33" s="712" t="s">
        <v>281</v>
      </c>
      <c r="AM33" s="704"/>
      <c r="AN33" s="326"/>
      <c r="AO33" s="325"/>
      <c r="AP33" s="326"/>
      <c r="AQ33" s="326"/>
      <c r="AR33" s="326"/>
      <c r="AS33" s="326"/>
      <c r="AT33" s="325"/>
      <c r="AU33" s="325"/>
      <c r="AV33" s="325"/>
      <c r="AW33" s="325"/>
      <c r="AX33" s="325"/>
      <c r="AY33" s="325"/>
      <c r="AZ33" s="325"/>
      <c r="BA33" s="325"/>
      <c r="BB33" s="325"/>
      <c r="BC33" s="325"/>
    </row>
    <row r="34" spans="1:55" ht="35.25" customHeight="1">
      <c r="A34" s="350" t="s">
        <v>168</v>
      </c>
      <c r="B34" s="499" t="s">
        <v>17</v>
      </c>
      <c r="C34" s="329" t="s">
        <v>169</v>
      </c>
      <c r="D34" s="331" t="s">
        <v>170</v>
      </c>
      <c r="E34" s="331" t="s">
        <v>171</v>
      </c>
      <c r="F34" s="329" t="s">
        <v>172</v>
      </c>
      <c r="G34" s="330" t="s">
        <v>173</v>
      </c>
      <c r="H34" s="330" t="s">
        <v>174</v>
      </c>
      <c r="I34" s="330" t="s">
        <v>175</v>
      </c>
      <c r="J34" s="329" t="s">
        <v>19</v>
      </c>
      <c r="K34" s="329" t="s">
        <v>20</v>
      </c>
      <c r="L34" s="329" t="s">
        <v>21</v>
      </c>
      <c r="M34" s="329" t="s">
        <v>176</v>
      </c>
      <c r="N34" s="329" t="s">
        <v>177</v>
      </c>
      <c r="O34" s="329" t="s">
        <v>178</v>
      </c>
      <c r="P34" s="329" t="s">
        <v>179</v>
      </c>
      <c r="Q34" s="329" t="s">
        <v>180</v>
      </c>
      <c r="R34" s="330" t="s">
        <v>181</v>
      </c>
      <c r="S34" s="330" t="s">
        <v>381</v>
      </c>
      <c r="T34" s="329" t="s">
        <v>0</v>
      </c>
      <c r="U34" s="329" t="s">
        <v>3</v>
      </c>
      <c r="V34" s="329"/>
      <c r="W34" s="329"/>
      <c r="X34" s="329"/>
      <c r="Y34" s="330"/>
      <c r="Z34" s="330"/>
      <c r="AA34" s="330"/>
      <c r="AB34" s="330"/>
      <c r="AC34" s="330"/>
      <c r="AD34" s="330"/>
      <c r="AE34" s="330"/>
      <c r="AF34" s="330"/>
      <c r="AG34" s="330"/>
      <c r="AH34" s="329"/>
      <c r="AI34" s="329"/>
      <c r="AJ34" s="400"/>
      <c r="AK34" s="325"/>
      <c r="AL34" s="329" t="s">
        <v>168</v>
      </c>
      <c r="AM34" s="390" t="s">
        <v>18</v>
      </c>
      <c r="AN34" s="329" t="s">
        <v>172</v>
      </c>
      <c r="AO34" s="329" t="s">
        <v>201</v>
      </c>
      <c r="AP34" s="714" t="s">
        <v>327</v>
      </c>
      <c r="AQ34" s="699"/>
      <c r="AR34" s="714" t="s">
        <v>331</v>
      </c>
      <c r="AS34" s="699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</row>
    <row r="35" spans="1:55" ht="31.5" customHeight="1">
      <c r="A35" s="347">
        <v>1</v>
      </c>
      <c r="B35" s="379" t="s">
        <v>549</v>
      </c>
      <c r="C35" s="521" t="s">
        <v>550</v>
      </c>
      <c r="D35" s="501" t="s">
        <v>326</v>
      </c>
      <c r="E35" s="390"/>
      <c r="F35" s="390"/>
      <c r="G35" s="522"/>
      <c r="H35" s="522"/>
      <c r="I35" s="392"/>
      <c r="J35" s="486" t="s">
        <v>96</v>
      </c>
      <c r="K35" s="486"/>
      <c r="L35" s="391"/>
      <c r="M35" s="391"/>
      <c r="N35" s="348"/>
      <c r="O35" s="348"/>
      <c r="P35" s="348"/>
      <c r="Q35" s="347"/>
      <c r="R35" s="347"/>
      <c r="S35" s="347"/>
      <c r="T35" s="347"/>
      <c r="U35" s="347"/>
      <c r="V35" s="347"/>
      <c r="W35" s="347"/>
      <c r="X35" s="347"/>
      <c r="Y35" s="347"/>
      <c r="Z35" s="406"/>
      <c r="AA35" s="406"/>
      <c r="AB35" s="406"/>
      <c r="AC35" s="406"/>
      <c r="AD35" s="407"/>
      <c r="AE35" s="407"/>
      <c r="AF35" s="325"/>
      <c r="AG35" s="325"/>
      <c r="AH35" s="325"/>
      <c r="AI35" s="325"/>
      <c r="AJ35" s="379" t="s">
        <v>549</v>
      </c>
      <c r="AK35" s="325"/>
      <c r="AL35" s="350"/>
      <c r="AM35" s="523"/>
      <c r="AN35" s="350"/>
      <c r="AO35" s="476"/>
      <c r="AP35" s="347" t="s">
        <v>202</v>
      </c>
      <c r="AQ35" s="347" t="s">
        <v>203</v>
      </c>
      <c r="AR35" s="347" t="s">
        <v>202</v>
      </c>
      <c r="AS35" s="347" t="s">
        <v>203</v>
      </c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</row>
    <row r="36" spans="1:55" ht="27" customHeight="1">
      <c r="A36" s="347">
        <v>2</v>
      </c>
      <c r="B36" s="379" t="s">
        <v>552</v>
      </c>
      <c r="C36" s="500" t="s">
        <v>553</v>
      </c>
      <c r="D36" s="501" t="s">
        <v>328</v>
      </c>
      <c r="E36" s="390"/>
      <c r="F36" s="390"/>
      <c r="G36" s="522"/>
      <c r="H36" s="522"/>
      <c r="I36" s="392"/>
      <c r="J36" s="486" t="s">
        <v>106</v>
      </c>
      <c r="K36" s="486"/>
      <c r="L36" s="391"/>
      <c r="M36" s="391"/>
      <c r="N36" s="348"/>
      <c r="O36" s="348"/>
      <c r="P36" s="347"/>
      <c r="Q36" s="347"/>
      <c r="R36" s="347"/>
      <c r="S36" s="347"/>
      <c r="T36" s="347"/>
      <c r="U36" s="347"/>
      <c r="V36" s="347"/>
      <c r="W36" s="347"/>
      <c r="X36" s="347"/>
      <c r="Y36" s="347"/>
      <c r="Z36" s="406"/>
      <c r="AA36" s="406"/>
      <c r="AB36" s="406"/>
      <c r="AC36" s="406"/>
      <c r="AD36" s="407"/>
      <c r="AE36" s="407"/>
      <c r="AF36" s="325"/>
      <c r="AG36" s="325"/>
      <c r="AH36" s="325"/>
      <c r="AI36" s="325"/>
      <c r="AJ36" s="379" t="s">
        <v>552</v>
      </c>
      <c r="AK36" s="325"/>
      <c r="AL36" s="347">
        <v>1</v>
      </c>
      <c r="AM36" s="360" t="s">
        <v>326</v>
      </c>
      <c r="AN36" s="369">
        <v>3</v>
      </c>
      <c r="AO36" s="370" t="s">
        <v>398</v>
      </c>
      <c r="AP36" s="347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3</v>
      </c>
      <c r="AQ36" s="347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0</v>
      </c>
      <c r="AR36" s="347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3</v>
      </c>
      <c r="AS36" s="347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</row>
    <row r="37" spans="1:55" ht="15.75" customHeight="1">
      <c r="A37" s="347">
        <v>3</v>
      </c>
      <c r="B37" s="379" t="s">
        <v>556</v>
      </c>
      <c r="C37" s="500" t="s">
        <v>557</v>
      </c>
      <c r="D37" s="501" t="s">
        <v>561</v>
      </c>
      <c r="E37" s="390"/>
      <c r="F37" s="390"/>
      <c r="G37" s="522"/>
      <c r="H37" s="522"/>
      <c r="I37" s="392"/>
      <c r="J37" s="486" t="s">
        <v>104</v>
      </c>
      <c r="K37" s="486" t="s">
        <v>101</v>
      </c>
      <c r="L37" s="391"/>
      <c r="M37" s="391"/>
      <c r="N37" s="348"/>
      <c r="O37" s="348"/>
      <c r="P37" s="347"/>
      <c r="Q37" s="347"/>
      <c r="R37" s="347"/>
      <c r="S37" s="347"/>
      <c r="T37" s="347"/>
      <c r="U37" s="347"/>
      <c r="V37" s="347"/>
      <c r="W37" s="347"/>
      <c r="X37" s="347"/>
      <c r="Y37" s="347"/>
      <c r="Z37" s="406"/>
      <c r="AA37" s="406"/>
      <c r="AB37" s="406"/>
      <c r="AC37" s="406"/>
      <c r="AD37" s="407"/>
      <c r="AE37" s="407"/>
      <c r="AF37" s="325"/>
      <c r="AG37" s="325"/>
      <c r="AH37" s="325"/>
      <c r="AI37" s="325"/>
      <c r="AJ37" s="379" t="s">
        <v>556</v>
      </c>
      <c r="AK37" s="325"/>
      <c r="AL37" s="347">
        <v>2</v>
      </c>
      <c r="AM37" s="360" t="s">
        <v>328</v>
      </c>
      <c r="AN37" s="369">
        <v>3</v>
      </c>
      <c r="AO37" s="370" t="s">
        <v>398</v>
      </c>
      <c r="AP37" s="347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3</v>
      </c>
      <c r="AQ37" s="347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0</v>
      </c>
      <c r="AR37" s="347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3</v>
      </c>
      <c r="AS37" s="347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0</v>
      </c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</row>
    <row r="38" spans="1:55" ht="15.75" customHeight="1">
      <c r="A38" s="347">
        <v>4</v>
      </c>
      <c r="B38" s="379" t="s">
        <v>562</v>
      </c>
      <c r="C38" s="500" t="s">
        <v>563</v>
      </c>
      <c r="D38" s="501" t="s">
        <v>564</v>
      </c>
      <c r="E38" s="390"/>
      <c r="F38" s="390"/>
      <c r="G38" s="522"/>
      <c r="H38" s="522"/>
      <c r="I38" s="392"/>
      <c r="J38" s="486" t="s">
        <v>104</v>
      </c>
      <c r="K38" s="486"/>
      <c r="L38" s="391"/>
      <c r="M38" s="391"/>
      <c r="N38" s="348"/>
      <c r="O38" s="348"/>
      <c r="P38" s="347"/>
      <c r="Q38" s="347"/>
      <c r="R38" s="347"/>
      <c r="S38" s="347"/>
      <c r="T38" s="347"/>
      <c r="U38" s="347"/>
      <c r="V38" s="347"/>
      <c r="W38" s="347"/>
      <c r="X38" s="347"/>
      <c r="Y38" s="347"/>
      <c r="Z38" s="406"/>
      <c r="AA38" s="406"/>
      <c r="AB38" s="406"/>
      <c r="AC38" s="406"/>
      <c r="AD38" s="407"/>
      <c r="AE38" s="407"/>
      <c r="AF38" s="325"/>
      <c r="AG38" s="325"/>
      <c r="AH38" s="325"/>
      <c r="AI38" s="325"/>
      <c r="AJ38" s="379" t="s">
        <v>562</v>
      </c>
      <c r="AK38" s="325"/>
      <c r="AL38" s="347">
        <v>3</v>
      </c>
      <c r="AM38" s="360" t="s">
        <v>561</v>
      </c>
      <c r="AN38" s="369">
        <v>3</v>
      </c>
      <c r="AO38" s="498" t="s">
        <v>398</v>
      </c>
      <c r="AP38" s="347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3</v>
      </c>
      <c r="AQ38" s="347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0</v>
      </c>
      <c r="AR38" s="347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3</v>
      </c>
      <c r="AS38" s="347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0</v>
      </c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</row>
    <row r="39" spans="1:55" ht="15.75" customHeight="1">
      <c r="A39" s="347">
        <v>5</v>
      </c>
      <c r="B39" s="379" t="s">
        <v>567</v>
      </c>
      <c r="C39" s="500" t="s">
        <v>288</v>
      </c>
      <c r="D39" s="527" t="s">
        <v>289</v>
      </c>
      <c r="E39" s="390"/>
      <c r="F39" s="390"/>
      <c r="G39" s="522"/>
      <c r="H39" s="522"/>
      <c r="I39" s="392"/>
      <c r="J39" s="486" t="s">
        <v>109</v>
      </c>
      <c r="K39" s="486" t="s">
        <v>94</v>
      </c>
      <c r="L39" s="391"/>
      <c r="M39" s="391"/>
      <c r="N39" s="348"/>
      <c r="O39" s="348"/>
      <c r="P39" s="348"/>
      <c r="Q39" s="347"/>
      <c r="R39" s="347"/>
      <c r="S39" s="347"/>
      <c r="T39" s="347"/>
      <c r="U39" s="347"/>
      <c r="V39" s="347"/>
      <c r="W39" s="347"/>
      <c r="X39" s="347"/>
      <c r="Y39" s="347"/>
      <c r="Z39" s="406"/>
      <c r="AA39" s="406"/>
      <c r="AB39" s="406"/>
      <c r="AC39" s="406"/>
      <c r="AD39" s="407"/>
      <c r="AE39" s="407"/>
      <c r="AF39" s="325"/>
      <c r="AG39" s="325"/>
      <c r="AH39" s="325"/>
      <c r="AI39" s="325"/>
      <c r="AJ39" s="379" t="s">
        <v>567</v>
      </c>
      <c r="AK39" s="325"/>
      <c r="AL39" s="347">
        <v>4</v>
      </c>
      <c r="AM39" s="360" t="s">
        <v>564</v>
      </c>
      <c r="AN39" s="369">
        <v>3</v>
      </c>
      <c r="AO39" s="498" t="s">
        <v>398</v>
      </c>
      <c r="AP39" s="347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3</v>
      </c>
      <c r="AQ39" s="347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0</v>
      </c>
      <c r="AR39" s="347">
        <f>COUNTIFS(Jadwal!$D$7:$D$503,AM39,Jadwal!$E$7:$E$503,"T",Jadwal!$K$7:$K$503,$AR$34)+COUNTIFS(Jadwal!$N$7:$N$503,AM39,Jadwal!$O$7:$O$503,"T",Jadwal!$U$7:$U$503,$AR$34)+COUNTIFS(Jadwal!$X$7:$X$503,AM39,Jadwal!$Y$7:$Y$503,"T",Jadwal!$AE$7:$AE$503,$AR$34)+COUNTIFS(Jadwal!$AH$7:$AH$503,AM39,Jadwal!$AI$7:$AI$503,"T",Jadwal!$AO$7:$AO$503,$AR$34)+COUNTIFS(Jadwal!$AR$7:$AR$503,AM39,Jadwal!$AS$7:$AS$503,"T",Jadwal!$AY$7:$AY$503,$AR$34)</f>
        <v>3</v>
      </c>
      <c r="AS39" s="347">
        <f>COUNTIFS(Jadwal!$D$7:$D$503,AM39,Jadwal!$E$7:$E$503,"P",Jadwal!$K$7:$K$503,$AR$34)+COUNTIFS(Jadwal!$N$7:$N$503,AM39,Jadwal!$O$7:$O$503,"P",Jadwal!$U$7:$U$503,$AR$34)+COUNTIFS(Jadwal!$X$7:$X$503,AM39,Jadwal!$Y$7:$Y$503,"P",Jadwal!$AE$7:$AE$503,$AR$34)+COUNTIFS(Jadwal!$AH$7:$AH$503,AM39,Jadwal!$AI$7:$AI$503,"P",Jadwal!$AO$7:$AO$503,$AR$34)+COUNTIFS(Jadwal!$AR$7:$AR$503,AM39,Jadwal!$AS$7:$AS$503,"P",Jadwal!$AY$7:$AY$503,$AR$34)</f>
        <v>0</v>
      </c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</row>
    <row r="40" spans="1:55" ht="15.75" customHeight="1">
      <c r="A40" s="347">
        <v>6</v>
      </c>
      <c r="B40" s="379" t="s">
        <v>568</v>
      </c>
      <c r="C40" s="500" t="s">
        <v>569</v>
      </c>
      <c r="D40" s="501" t="s">
        <v>570</v>
      </c>
      <c r="E40" s="390"/>
      <c r="F40" s="390"/>
      <c r="G40" s="522"/>
      <c r="H40" s="522"/>
      <c r="I40" s="392"/>
      <c r="J40" s="477" t="s">
        <v>571</v>
      </c>
      <c r="K40" s="391"/>
      <c r="L40" s="391"/>
      <c r="M40" s="391"/>
      <c r="N40" s="348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406"/>
      <c r="AA40" s="406"/>
      <c r="AB40" s="406"/>
      <c r="AC40" s="406"/>
      <c r="AD40" s="407"/>
      <c r="AE40" s="407"/>
      <c r="AF40" s="325"/>
      <c r="AG40" s="325"/>
      <c r="AH40" s="325"/>
      <c r="AI40" s="325"/>
      <c r="AJ40" s="379" t="s">
        <v>568</v>
      </c>
      <c r="AK40" s="325"/>
      <c r="AL40" s="347">
        <v>5</v>
      </c>
      <c r="AM40" s="529" t="s">
        <v>289</v>
      </c>
      <c r="AN40" s="369">
        <v>3</v>
      </c>
      <c r="AO40" s="370" t="s">
        <v>398</v>
      </c>
      <c r="AP40" s="347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3</v>
      </c>
      <c r="AQ40" s="347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0</v>
      </c>
      <c r="AR40" s="347">
        <f>COUNTIFS(Jadwal!$D$7:$D$503,AM40,Jadwal!$E$7:$E$503,"T",Jadwal!$K$7:$K$503,$AR$34)+COUNTIFS(Jadwal!$N$7:$N$503,AM40,Jadwal!$O$7:$O$503,"T",Jadwal!$U$7:$U$503,$AR$34)+COUNTIFS(Jadwal!$X$7:$X$503,AM40,Jadwal!$Y$7:$Y$503,"T",Jadwal!$AE$7:$AE$503,$AR$34)+COUNTIFS(Jadwal!$AH$7:$AH$503,AM40,Jadwal!$AI$7:$AI$503,"T",Jadwal!$AO$7:$AO$503,$AR$34)+COUNTIFS(Jadwal!$AR$7:$AR$503,AM40,Jadwal!$AS$7:$AS$503,"T",Jadwal!$AY$7:$AY$503,$AR$34)</f>
        <v>3</v>
      </c>
      <c r="AS40" s="347">
        <f>COUNTIFS(Jadwal!$D$7:$D$503,AM40,Jadwal!$E$7:$E$503,"P",Jadwal!$K$7:$K$503,$AR$34)+COUNTIFS(Jadwal!$N$7:$N$503,AM40,Jadwal!$O$7:$O$503,"P",Jadwal!$U$7:$U$503,$AR$34)+COUNTIFS(Jadwal!$X$7:$X$503,AM40,Jadwal!$Y$7:$Y$503,"P",Jadwal!$AE$7:$AE$503,$AR$34)+COUNTIFS(Jadwal!$AH$7:$AH$503,AM40,Jadwal!$AI$7:$AI$503,"P",Jadwal!$AO$7:$AO$503,$AR$34)+COUNTIFS(Jadwal!$AR$7:$AR$503,AM40,Jadwal!$AS$7:$AS$503,"P",Jadwal!$AY$7:$AY$503,$AR$34)</f>
        <v>0</v>
      </c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</row>
    <row r="41" spans="1:55" ht="15.75" customHeight="1">
      <c r="A41" s="347">
        <v>7</v>
      </c>
      <c r="AK41" s="325"/>
      <c r="AL41" s="347">
        <v>6</v>
      </c>
      <c r="AM41" s="530" t="s">
        <v>570</v>
      </c>
      <c r="AN41" s="369">
        <v>2</v>
      </c>
      <c r="AO41" s="498" t="s">
        <v>220</v>
      </c>
      <c r="AP41" s="347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2</v>
      </c>
      <c r="AQ41" s="347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0</v>
      </c>
      <c r="AR41" s="347">
        <f>COUNTIFS(Jadwal!$D$7:$D$503,AM41,Jadwal!$E$7:$E$503,"T",Jadwal!$K$7:$K$503,$AR$34)+COUNTIFS(Jadwal!$N$7:$N$503,AM41,Jadwal!$O$7:$O$503,"T",Jadwal!$U$7:$U$503,$AR$34)+COUNTIFS(Jadwal!$X$7:$X$503,AM41,Jadwal!$Y$7:$Y$503,"T",Jadwal!$AE$7:$AE$503,$AR$34)+COUNTIFS(Jadwal!$AH$7:$AH$503,AM41,Jadwal!$AI$7:$AI$503,"T",Jadwal!$AO$7:$AO$503,$AR$34)+COUNTIFS(Jadwal!$AR$7:$AR$503,AM41,Jadwal!$AS$7:$AS$503,"T",Jadwal!$AY$7:$AY$503,$AR$34)</f>
        <v>2</v>
      </c>
      <c r="AS41" s="347">
        <f>COUNTIFS(Jadwal!$D$7:$D$503,AM41,Jadwal!$E$7:$E$503,"P",Jadwal!$K$7:$K$503,$AR$34)+COUNTIFS(Jadwal!$N$7:$N$503,AM41,Jadwal!$O$7:$O$503,"P",Jadwal!$U$7:$U$503,$AR$34)+COUNTIFS(Jadwal!$X$7:$X$503,AM41,Jadwal!$Y$7:$Y$503,"P",Jadwal!$AE$7:$AE$503,$AR$34)+COUNTIFS(Jadwal!$AH$7:$AH$503,AM41,Jadwal!$AI$7:$AI$503,"P",Jadwal!$AO$7:$AO$503,$AR$34)+COUNTIFS(Jadwal!$AR$7:$AR$503,AM41,Jadwal!$AS$7:$AS$503,"P",Jadwal!$AY$7:$AY$503,$AR$34)</f>
        <v>0</v>
      </c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</row>
    <row r="42" spans="1:55" ht="15.75" customHeight="1">
      <c r="A42" s="347">
        <v>8</v>
      </c>
      <c r="B42" s="391"/>
      <c r="C42" s="392"/>
      <c r="D42" s="531"/>
      <c r="E42" s="390"/>
      <c r="F42" s="522"/>
      <c r="G42" s="522"/>
      <c r="H42" s="392"/>
      <c r="I42" s="392"/>
      <c r="J42" s="391"/>
      <c r="K42" s="391"/>
      <c r="L42" s="390"/>
      <c r="M42" s="390"/>
      <c r="N42" s="329"/>
      <c r="O42" s="347"/>
      <c r="P42" s="347"/>
      <c r="Q42" s="347"/>
      <c r="R42" s="347"/>
      <c r="S42" s="347"/>
      <c r="T42" s="347"/>
      <c r="U42" s="347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532"/>
      <c r="AK42" s="325"/>
      <c r="AL42" s="347">
        <v>7</v>
      </c>
      <c r="AM42" s="530"/>
      <c r="AN42" s="369"/>
      <c r="AO42" s="498"/>
      <c r="AP42" s="347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0</v>
      </c>
      <c r="AQ42" s="347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0</v>
      </c>
      <c r="AR42" s="347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0</v>
      </c>
      <c r="AS42" s="347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0</v>
      </c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</row>
    <row r="43" spans="1:55" ht="15.75" customHeight="1">
      <c r="A43" s="347">
        <v>9</v>
      </c>
      <c r="B43" s="336"/>
      <c r="C43" s="336"/>
      <c r="D43" s="336"/>
      <c r="E43" s="336"/>
      <c r="F43" s="336"/>
      <c r="G43" s="336"/>
      <c r="H43" s="336"/>
      <c r="I43" s="336"/>
      <c r="J43" s="347"/>
      <c r="K43" s="347"/>
      <c r="L43" s="329"/>
      <c r="M43" s="329"/>
      <c r="N43" s="329"/>
      <c r="O43" s="347"/>
      <c r="P43" s="347"/>
      <c r="Q43" s="347"/>
      <c r="R43" s="347"/>
      <c r="S43" s="347"/>
      <c r="T43" s="347"/>
      <c r="U43" s="347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497"/>
      <c r="AK43" s="325"/>
      <c r="AL43" s="347">
        <v>8</v>
      </c>
      <c r="AM43" s="390"/>
      <c r="AN43" s="326"/>
      <c r="AO43" s="392"/>
      <c r="AP43" s="347">
        <f>COUNTIFS(Jadwal!$D$7:$D$503,AM43,Jadwal!$E$7:$E$503,"T",Jadwal!$K$7:$K$503,$AP$34)+COUNTIFS(Jadwal!$N$7:$N$503,AM43,Jadwal!$O$7:$O$503,"T",Jadwal!$U$7:$U$503,$AP$34)+COUNTIFS(Jadwal!$X$7:$X$503,AM43,Jadwal!$Y$7:$Y$503,"T",Jadwal!$AE$7:$AE$503,$AP$34)+COUNTIFS(Jadwal!$AH$7:$AH$503,AM43,Jadwal!$AI$7:$AI$503,"T",Jadwal!$AO$7:$AO$503,$AP$34)+COUNTIFS(Jadwal!$AR$7:$AR$503,AM43,Jadwal!$AS$7:$AS$503,"T",Jadwal!$AY$7:$AY$503,$AP$34)</f>
        <v>0</v>
      </c>
      <c r="AQ43" s="347">
        <f>COUNTIFS(Jadwal!$D$7:$D$503,AM43,Jadwal!$E$7:$E$503,"P",Jadwal!$K$7:$K$503,$AP$34)+COUNTIFS(Jadwal!$N$7:$N$503,AM43,Jadwal!$O$7:$O$503,"P",Jadwal!$U$7:$U$503,$AP$34)+COUNTIFS(Jadwal!$X$7:$X$503,AM43,Jadwal!$Y$7:$Y$503,"P",Jadwal!$AE$7:$AE$503,$AP$34)+COUNTIFS(Jadwal!$AH$7:$AH$503,AM43,Jadwal!$AI$7:$AI$503,"P",Jadwal!$AO$7:$AO$503,$AP$34)+COUNTIFS(Jadwal!$AR$7:$AR$503,AM43,Jadwal!$AS$7:$AS$503,"P",Jadwal!$AY$7:$AY$503,$AP$34)</f>
        <v>0</v>
      </c>
      <c r="AR43" s="347">
        <f>COUNTIFS(Jadwal!$D$7:$D$503,AM43,Jadwal!$E$7:$E$503,"T",Jadwal!$K$7:$K$503,$AR$34)+COUNTIFS(Jadwal!$N$7:$N$503,AM43,Jadwal!$O$7:$O$503,"T",Jadwal!$U$7:$U$503,$AR$34)+COUNTIFS(Jadwal!$X$7:$X$503,AM43,Jadwal!$Y$7:$Y$503,"T",Jadwal!$AE$7:$AE$503,$AR$34)+COUNTIFS(Jadwal!$AH$7:$AH$503,AM43,Jadwal!$AI$7:$AI$503,"T",Jadwal!$AO$7:$AO$503,$AR$34)+COUNTIFS(Jadwal!$AR$7:$AR$503,AM43,Jadwal!$AS$7:$AS$503,"T",Jadwal!$AY$7:$AY$503,$AR$34)</f>
        <v>0</v>
      </c>
      <c r="AS43" s="347">
        <f>COUNTIFS(Jadwal!$D$7:$D$503,AM43,Jadwal!$E$7:$E$503,"P",Jadwal!$K$7:$K$503,$AR$34)+COUNTIFS(Jadwal!$N$7:$N$503,AM43,Jadwal!$O$7:$O$503,"P",Jadwal!$U$7:$U$503,$AR$34)+COUNTIFS(Jadwal!$X$7:$X$503,AM43,Jadwal!$Y$7:$Y$503,"P",Jadwal!$AE$7:$AE$503,$AR$34)+COUNTIFS(Jadwal!$AH$7:$AH$503,AM43,Jadwal!$AI$7:$AI$503,"P",Jadwal!$AO$7:$AO$503,$AR$34)+COUNTIFS(Jadwal!$AR$7:$AR$503,AM43,Jadwal!$AS$7:$AS$503,"P",Jadwal!$AY$7:$AY$503,$AR$34)</f>
        <v>0</v>
      </c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</row>
    <row r="44" spans="1:55" ht="15.75" customHeight="1">
      <c r="A44" s="347">
        <v>10</v>
      </c>
      <c r="B44" s="336"/>
      <c r="C44" s="336"/>
      <c r="D44" s="329"/>
      <c r="E44" s="329"/>
      <c r="F44" s="340"/>
      <c r="G44" s="340"/>
      <c r="H44" s="336"/>
      <c r="I44" s="336"/>
      <c r="J44" s="347"/>
      <c r="K44" s="347"/>
      <c r="L44" s="329"/>
      <c r="M44" s="329"/>
      <c r="N44" s="329"/>
      <c r="O44" s="347"/>
      <c r="P44" s="347"/>
      <c r="Q44" s="347"/>
      <c r="R44" s="347"/>
      <c r="S44" s="347"/>
      <c r="T44" s="347"/>
      <c r="U44" s="347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497"/>
      <c r="AK44" s="325"/>
      <c r="AL44" s="347">
        <v>9</v>
      </c>
      <c r="AM44" s="390"/>
      <c r="AN44" s="347"/>
      <c r="AO44" s="392"/>
      <c r="AP44" s="347">
        <f>COUNTIFS(Jadwal!$D$7:$D$503,AM44,Jadwal!$E$7:$E$503,"T",Jadwal!$K$7:$K$503,$AP$34)+COUNTIFS(Jadwal!$N$7:$N$503,AM44,Jadwal!$O$7:$O$503,"T",Jadwal!$U$7:$U$503,$AP$34)+COUNTIFS(Jadwal!$X$7:$X$503,AM44,Jadwal!$Y$7:$Y$503,"T",Jadwal!$AE$7:$AE$503,$AP$34)+COUNTIFS(Jadwal!$AH$7:$AH$503,AM44,Jadwal!$AI$7:$AI$503,"T",Jadwal!$AO$7:$AO$503,$AP$34)+COUNTIFS(Jadwal!$AR$7:$AR$503,AM44,Jadwal!$AS$7:$AS$503,"T",Jadwal!$AY$7:$AY$503,$AP$34)</f>
        <v>0</v>
      </c>
      <c r="AQ44" s="347">
        <f>COUNTIFS(Jadwal!$D$7:$D$503,AM44,Jadwal!$E$7:$E$503,"P",Jadwal!$K$7:$K$503,$AP$34)+COUNTIFS(Jadwal!$N$7:$N$503,AM44,Jadwal!$O$7:$O$503,"P",Jadwal!$U$7:$U$503,$AP$34)+COUNTIFS(Jadwal!$X$7:$X$503,AM44,Jadwal!$Y$7:$Y$503,"P",Jadwal!$AE$7:$AE$503,$AP$34)+COUNTIFS(Jadwal!$AH$7:$AH$503,AM44,Jadwal!$AI$7:$AI$503,"P",Jadwal!$AO$7:$AO$503,$AP$34)+COUNTIFS(Jadwal!$AR$7:$AR$503,AM44,Jadwal!$AS$7:$AS$503,"P",Jadwal!$AY$7:$AY$503,$AP$34)</f>
        <v>0</v>
      </c>
      <c r="AR44" s="347">
        <f>COUNTIFS(Jadwal!$D$7:$D$503,AM44,Jadwal!$E$7:$E$503,"T",Jadwal!$K$7:$K$503,$AR$34)+COUNTIFS(Jadwal!$N$7:$N$503,AM44,Jadwal!$O$7:$O$503,"T",Jadwal!$U$7:$U$503,$AR$34)+COUNTIFS(Jadwal!$X$7:$X$503,AM44,Jadwal!$Y$7:$Y$503,"T",Jadwal!$AE$7:$AE$503,$AR$34)+COUNTIFS(Jadwal!$AH$7:$AH$503,AM44,Jadwal!$AI$7:$AI$503,"T",Jadwal!$AO$7:$AO$503,$AR$34)+COUNTIFS(Jadwal!$AR$7:$AR$503,AM44,Jadwal!$AS$7:$AS$503,"T",Jadwal!$AY$7:$AY$503,$AR$34)</f>
        <v>0</v>
      </c>
      <c r="AS44" s="347">
        <f>COUNTIFS(Jadwal!$D$7:$D$503,AM44,Jadwal!$E$7:$E$503,"P",Jadwal!$K$7:$K$503,$AR$34)+COUNTIFS(Jadwal!$N$7:$N$503,AM44,Jadwal!$O$7:$O$503,"P",Jadwal!$U$7:$U$503,$AR$34)+COUNTIFS(Jadwal!$X$7:$X$503,AM44,Jadwal!$Y$7:$Y$503,"P",Jadwal!$AE$7:$AE$503,$AR$34)+COUNTIFS(Jadwal!$AH$7:$AH$503,AM44,Jadwal!$AI$7:$AI$503,"P",Jadwal!$AO$7:$AO$503,$AR$34)+COUNTIFS(Jadwal!$AR$7:$AR$503,AM44,Jadwal!$AS$7:$AS$503,"P",Jadwal!$AY$7:$AY$503,$AR$34)</f>
        <v>0</v>
      </c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</row>
    <row r="45" spans="1:55" ht="15.75" customHeight="1">
      <c r="A45" s="326"/>
      <c r="B45" s="325"/>
      <c r="C45" s="325"/>
      <c r="D45" s="325"/>
      <c r="E45" s="325"/>
      <c r="F45" s="325"/>
      <c r="G45" s="325"/>
      <c r="H45" s="325"/>
      <c r="I45" s="325"/>
      <c r="J45" s="326"/>
      <c r="K45" s="325"/>
      <c r="L45" s="325"/>
      <c r="M45" s="325"/>
      <c r="N45" s="325"/>
      <c r="O45" s="325"/>
      <c r="P45" s="325"/>
      <c r="Q45" s="325"/>
      <c r="R45" s="325"/>
      <c r="S45" s="325"/>
      <c r="T45" s="326"/>
      <c r="U45" s="326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47">
        <v>10</v>
      </c>
      <c r="AM45" s="390"/>
      <c r="AN45" s="347"/>
      <c r="AO45" s="336"/>
      <c r="AP45" s="347">
        <f>COUNTIFS(Jadwal!$D$7:$D$503,AM45,Jadwal!$E$7:$E$503,"T",Jadwal!$K$7:$K$503,$AP$34)+COUNTIFS(Jadwal!$N$7:$N$503,AM45,Jadwal!$O$7:$O$503,"T",Jadwal!$U$7:$U$503,$AP$34)+COUNTIFS(Jadwal!$X$7:$X$503,AM45,Jadwal!$Y$7:$Y$503,"T",Jadwal!$AE$7:$AE$503,$AP$34)+COUNTIFS(Jadwal!$AH$7:$AH$503,AM45,Jadwal!$AI$7:$AI$503,"T",Jadwal!$AO$7:$AO$503,$AP$34)+COUNTIFS(Jadwal!$AR$7:$AR$503,AM45,Jadwal!$AS$7:$AS$503,"T",Jadwal!$AY$7:$AY$503,$AP$34)</f>
        <v>0</v>
      </c>
      <c r="AQ45" s="347">
        <f>COUNTIFS(Jadwal!$D$7:$D$503,AM45,Jadwal!$E$7:$E$503,"P",Jadwal!$K$7:$K$503,$AP$34)+COUNTIFS(Jadwal!$N$7:$N$503,AM45,Jadwal!$O$7:$O$503,"P",Jadwal!$U$7:$U$503,$AP$34)+COUNTIFS(Jadwal!$X$7:$X$503,AM45,Jadwal!$Y$7:$Y$503,"P",Jadwal!$AE$7:$AE$503,$AP$34)+COUNTIFS(Jadwal!$AH$7:$AH$503,AM45,Jadwal!$AI$7:$AI$503,"P",Jadwal!$AO$7:$AO$503,$AP$34)+COUNTIFS(Jadwal!$AR$7:$AR$503,AM45,Jadwal!$AS$7:$AS$503,"P",Jadwal!$AY$7:$AY$503,$AP$34)</f>
        <v>0</v>
      </c>
      <c r="AR45" s="347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347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325"/>
      <c r="AU45" s="325"/>
      <c r="AV45" s="325"/>
      <c r="AW45" s="325"/>
      <c r="AX45" s="325"/>
      <c r="AY45" s="325"/>
      <c r="AZ45" s="325"/>
      <c r="BA45" s="325"/>
      <c r="BB45" s="325"/>
      <c r="BC45" s="325"/>
    </row>
    <row r="46" spans="1:55" ht="15.75" customHeight="1">
      <c r="A46" s="326"/>
      <c r="B46" s="325"/>
      <c r="C46" s="325"/>
      <c r="D46" s="325"/>
      <c r="E46" s="325"/>
      <c r="F46" s="325"/>
      <c r="G46" s="325"/>
      <c r="H46" s="325"/>
      <c r="I46" s="325"/>
      <c r="J46" s="326"/>
      <c r="K46" s="325"/>
      <c r="L46" s="325"/>
      <c r="M46" s="325"/>
      <c r="N46" s="325"/>
      <c r="O46" s="325"/>
      <c r="P46" s="325"/>
      <c r="Q46" s="325"/>
      <c r="R46" s="325"/>
      <c r="S46" s="325"/>
      <c r="T46" s="326"/>
      <c r="U46" s="326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6"/>
      <c r="AM46" s="474"/>
      <c r="AN46" s="326"/>
      <c r="AO46" s="325"/>
      <c r="AP46" s="326"/>
      <c r="AQ46" s="326"/>
      <c r="AR46" s="326"/>
      <c r="AS46" s="326"/>
      <c r="AT46" s="325"/>
      <c r="AU46" s="325"/>
      <c r="AV46" s="325"/>
      <c r="AW46" s="325"/>
      <c r="AX46" s="325"/>
      <c r="AY46" s="325"/>
      <c r="AZ46" s="325"/>
      <c r="BA46" s="325"/>
      <c r="BB46" s="325"/>
      <c r="BC46" s="325"/>
    </row>
    <row r="47" spans="1:55" ht="15.75" customHeight="1">
      <c r="A47" s="715" t="s">
        <v>440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716"/>
      <c r="AB47" s="716"/>
      <c r="AC47" s="716"/>
      <c r="AD47" s="716"/>
      <c r="AE47" s="716"/>
      <c r="AF47" s="716"/>
      <c r="AG47" s="716"/>
      <c r="AH47" s="716"/>
      <c r="AI47" s="716"/>
      <c r="AJ47" s="717"/>
      <c r="AK47" s="325"/>
      <c r="AL47" s="712" t="s">
        <v>315</v>
      </c>
      <c r="AM47" s="704"/>
      <c r="AN47" s="326"/>
      <c r="AO47" s="325"/>
      <c r="AP47" s="326"/>
      <c r="AQ47" s="326"/>
      <c r="AR47" s="326"/>
      <c r="AS47" s="326"/>
      <c r="AT47" s="325"/>
      <c r="AU47" s="325"/>
      <c r="AV47" s="325"/>
      <c r="AW47" s="325"/>
      <c r="AX47" s="325"/>
      <c r="AY47" s="325"/>
      <c r="AZ47" s="325"/>
      <c r="BA47" s="325"/>
      <c r="BB47" s="325"/>
      <c r="BC47" s="325"/>
    </row>
    <row r="48" spans="1:55" ht="35.25" customHeight="1">
      <c r="A48" s="329" t="s">
        <v>168</v>
      </c>
      <c r="B48" s="330" t="s">
        <v>17</v>
      </c>
      <c r="C48" s="329" t="s">
        <v>169</v>
      </c>
      <c r="D48" s="331" t="s">
        <v>170</v>
      </c>
      <c r="E48" s="331" t="s">
        <v>171</v>
      </c>
      <c r="F48" s="329" t="s">
        <v>172</v>
      </c>
      <c r="G48" s="330" t="s">
        <v>173</v>
      </c>
      <c r="H48" s="330" t="s">
        <v>174</v>
      </c>
      <c r="I48" s="330" t="s">
        <v>175</v>
      </c>
      <c r="J48" s="329" t="s">
        <v>19</v>
      </c>
      <c r="K48" s="329" t="s">
        <v>20</v>
      </c>
      <c r="L48" s="329" t="s">
        <v>21</v>
      </c>
      <c r="M48" s="329" t="s">
        <v>176</v>
      </c>
      <c r="N48" s="329" t="s">
        <v>177</v>
      </c>
      <c r="O48" s="329" t="s">
        <v>178</v>
      </c>
      <c r="P48" s="329" t="s">
        <v>179</v>
      </c>
      <c r="Q48" s="329" t="s">
        <v>180</v>
      </c>
      <c r="R48" s="330" t="s">
        <v>181</v>
      </c>
      <c r="S48" s="330" t="s">
        <v>381</v>
      </c>
      <c r="T48" s="329" t="s">
        <v>0</v>
      </c>
      <c r="U48" s="329" t="s">
        <v>3</v>
      </c>
      <c r="V48" s="329"/>
      <c r="W48" s="329"/>
      <c r="X48" s="329"/>
      <c r="Y48" s="330"/>
      <c r="Z48" s="330"/>
      <c r="AA48" s="330"/>
      <c r="AB48" s="330"/>
      <c r="AC48" s="330"/>
      <c r="AD48" s="330"/>
      <c r="AE48" s="330"/>
      <c r="AF48" s="330"/>
      <c r="AG48" s="330"/>
      <c r="AH48" s="329"/>
      <c r="AI48" s="329"/>
      <c r="AJ48" s="537"/>
      <c r="AK48" s="325"/>
      <c r="AL48" s="329" t="s">
        <v>168</v>
      </c>
      <c r="AM48" s="390" t="s">
        <v>18</v>
      </c>
      <c r="AN48" s="329" t="s">
        <v>172</v>
      </c>
      <c r="AO48" s="329" t="s">
        <v>201</v>
      </c>
      <c r="AP48" s="714" t="s">
        <v>367</v>
      </c>
      <c r="AQ48" s="699"/>
      <c r="AR48" s="714" t="s">
        <v>372</v>
      </c>
      <c r="AS48" s="699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</row>
    <row r="49" spans="1:55" ht="15.75" customHeight="1">
      <c r="A49" s="347">
        <v>1</v>
      </c>
      <c r="B49" s="538" t="s">
        <v>582</v>
      </c>
      <c r="C49" s="539" t="s">
        <v>583</v>
      </c>
      <c r="D49" s="540" t="s">
        <v>584</v>
      </c>
      <c r="E49" s="390"/>
      <c r="F49" s="390"/>
      <c r="G49" s="522"/>
      <c r="H49" s="522"/>
      <c r="I49" s="392"/>
      <c r="J49" s="510" t="s">
        <v>96</v>
      </c>
      <c r="K49" s="541"/>
      <c r="L49" s="391"/>
      <c r="M49" s="391"/>
      <c r="N49" s="542"/>
      <c r="O49" s="542"/>
      <c r="P49" s="391"/>
      <c r="Q49" s="391"/>
      <c r="R49" s="391"/>
      <c r="S49" s="391"/>
      <c r="T49" s="391"/>
      <c r="U49" s="391"/>
      <c r="V49" s="392"/>
      <c r="W49" s="392"/>
      <c r="X49" s="392"/>
      <c r="Y49" s="392"/>
      <c r="Z49" s="392"/>
      <c r="AA49" s="392"/>
      <c r="AB49" s="392"/>
      <c r="AC49" s="392"/>
      <c r="AD49" s="392"/>
      <c r="AE49" s="392"/>
      <c r="AF49" s="392"/>
      <c r="AG49" s="392"/>
      <c r="AH49" s="392"/>
      <c r="AI49" s="392"/>
      <c r="AJ49" s="538" t="s">
        <v>582</v>
      </c>
      <c r="AK49" s="325"/>
      <c r="AL49" s="350"/>
      <c r="AM49" s="523"/>
      <c r="AN49" s="350"/>
      <c r="AO49" s="350"/>
      <c r="AP49" s="347" t="s">
        <v>202</v>
      </c>
      <c r="AQ49" s="347" t="s">
        <v>203</v>
      </c>
      <c r="AR49" s="347" t="s">
        <v>202</v>
      </c>
      <c r="AS49" s="347" t="s">
        <v>203</v>
      </c>
      <c r="AT49" s="325"/>
      <c r="AU49" s="325"/>
      <c r="AV49" s="325"/>
      <c r="AW49" s="325"/>
      <c r="AX49" s="325"/>
      <c r="AY49" s="325"/>
      <c r="AZ49" s="325"/>
      <c r="BA49" s="325"/>
      <c r="BB49" s="325"/>
      <c r="BC49" s="325"/>
    </row>
    <row r="50" spans="1:55" ht="15.75" customHeight="1">
      <c r="A50" s="347">
        <v>2</v>
      </c>
      <c r="B50" s="538" t="s">
        <v>588</v>
      </c>
      <c r="C50" s="539" t="s">
        <v>589</v>
      </c>
      <c r="D50" s="540" t="s">
        <v>366</v>
      </c>
      <c r="E50" s="390"/>
      <c r="F50" s="522"/>
      <c r="G50" s="522"/>
      <c r="H50" s="392"/>
      <c r="I50" s="392"/>
      <c r="J50" s="486" t="s">
        <v>106</v>
      </c>
      <c r="K50" s="486" t="s">
        <v>104</v>
      </c>
      <c r="L50" s="477" t="s">
        <v>532</v>
      </c>
      <c r="M50" s="391"/>
      <c r="N50" s="542"/>
      <c r="O50" s="542"/>
      <c r="P50" s="542"/>
      <c r="Q50" s="391"/>
      <c r="R50" s="391"/>
      <c r="S50" s="391"/>
      <c r="T50" s="391"/>
      <c r="U50" s="391"/>
      <c r="V50" s="392"/>
      <c r="W50" s="392"/>
      <c r="X50" s="392"/>
      <c r="Y50" s="392"/>
      <c r="Z50" s="392"/>
      <c r="AA50" s="392"/>
      <c r="AB50" s="392"/>
      <c r="AC50" s="392"/>
      <c r="AD50" s="392"/>
      <c r="AE50" s="392"/>
      <c r="AF50" s="392"/>
      <c r="AG50" s="392"/>
      <c r="AH50" s="392"/>
      <c r="AI50" s="392"/>
      <c r="AJ50" s="538" t="s">
        <v>588</v>
      </c>
      <c r="AK50" s="325"/>
      <c r="AL50" s="347">
        <v>1</v>
      </c>
      <c r="AM50" s="544" t="s">
        <v>584</v>
      </c>
      <c r="AN50" s="369">
        <v>3</v>
      </c>
      <c r="AO50" s="370" t="s">
        <v>590</v>
      </c>
      <c r="AP50" s="347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3</v>
      </c>
      <c r="AQ50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0" s="347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3</v>
      </c>
      <c r="AS50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0" s="325"/>
      <c r="AU50" s="325"/>
      <c r="AV50" s="325"/>
      <c r="AW50" s="325"/>
      <c r="AX50" s="325"/>
      <c r="AY50" s="325"/>
      <c r="AZ50" s="325"/>
      <c r="BA50" s="325"/>
      <c r="BB50" s="325"/>
      <c r="BC50" s="325"/>
    </row>
    <row r="51" spans="1:55" ht="15.75" customHeight="1">
      <c r="A51" s="347">
        <v>3</v>
      </c>
      <c r="B51" s="538" t="s">
        <v>594</v>
      </c>
      <c r="C51" s="539" t="s">
        <v>484</v>
      </c>
      <c r="D51" s="540" t="s">
        <v>339</v>
      </c>
      <c r="E51" s="390"/>
      <c r="F51" s="522"/>
      <c r="G51" s="522"/>
      <c r="H51" s="392"/>
      <c r="I51" s="392"/>
      <c r="J51" s="486" t="s">
        <v>94</v>
      </c>
      <c r="K51" s="486" t="s">
        <v>532</v>
      </c>
      <c r="L51" s="391"/>
      <c r="M51" s="391"/>
      <c r="N51" s="542"/>
      <c r="O51" s="542"/>
      <c r="P51" s="391"/>
      <c r="Q51" s="391"/>
      <c r="R51" s="391"/>
      <c r="S51" s="391"/>
      <c r="T51" s="391"/>
      <c r="U51" s="391"/>
      <c r="V51" s="392"/>
      <c r="W51" s="392"/>
      <c r="X51" s="392"/>
      <c r="Y51" s="392"/>
      <c r="Z51" s="392"/>
      <c r="AA51" s="392"/>
      <c r="AB51" s="392"/>
      <c r="AC51" s="392"/>
      <c r="AD51" s="392"/>
      <c r="AE51" s="392"/>
      <c r="AF51" s="392"/>
      <c r="AG51" s="392"/>
      <c r="AH51" s="392"/>
      <c r="AI51" s="392"/>
      <c r="AJ51" s="538" t="s">
        <v>594</v>
      </c>
      <c r="AK51" s="325"/>
      <c r="AL51" s="347">
        <v>2</v>
      </c>
      <c r="AM51" s="544" t="s">
        <v>366</v>
      </c>
      <c r="AN51" s="369">
        <v>5</v>
      </c>
      <c r="AO51" s="370" t="s">
        <v>417</v>
      </c>
      <c r="AP51" s="347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0</v>
      </c>
      <c r="AQ51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1" s="347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0</v>
      </c>
      <c r="AS51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</row>
    <row r="52" spans="1:55" ht="15.75" customHeight="1">
      <c r="A52" s="347">
        <v>4</v>
      </c>
      <c r="B52" s="538" t="s">
        <v>595</v>
      </c>
      <c r="C52" s="539" t="s">
        <v>596</v>
      </c>
      <c r="D52" s="540" t="s">
        <v>371</v>
      </c>
      <c r="E52" s="390"/>
      <c r="F52" s="522"/>
      <c r="G52" s="522"/>
      <c r="H52" s="392"/>
      <c r="I52" s="392"/>
      <c r="J52" s="486" t="s">
        <v>96</v>
      </c>
      <c r="K52" s="486" t="s">
        <v>597</v>
      </c>
      <c r="L52" s="391"/>
      <c r="M52" s="391"/>
      <c r="N52" s="542"/>
      <c r="O52" s="542"/>
      <c r="P52" s="391"/>
      <c r="Q52" s="391"/>
      <c r="R52" s="391"/>
      <c r="S52" s="391"/>
      <c r="T52" s="391"/>
      <c r="U52" s="391"/>
      <c r="V52" s="392"/>
      <c r="W52" s="392"/>
      <c r="X52" s="392"/>
      <c r="Y52" s="392"/>
      <c r="Z52" s="392"/>
      <c r="AA52" s="392"/>
      <c r="AB52" s="392"/>
      <c r="AC52" s="392"/>
      <c r="AD52" s="392"/>
      <c r="AE52" s="392"/>
      <c r="AF52" s="392"/>
      <c r="AG52" s="392"/>
      <c r="AH52" s="392"/>
      <c r="AI52" s="392"/>
      <c r="AJ52" s="538" t="s">
        <v>595</v>
      </c>
      <c r="AK52" s="325"/>
      <c r="AL52" s="347">
        <v>3</v>
      </c>
      <c r="AM52" s="544" t="s">
        <v>339</v>
      </c>
      <c r="AN52" s="369">
        <v>2</v>
      </c>
      <c r="AO52" s="370" t="s">
        <v>220</v>
      </c>
      <c r="AP52" s="347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2</v>
      </c>
      <c r="AQ52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2" s="347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2</v>
      </c>
      <c r="AS52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2" s="325"/>
      <c r="AU52" s="325"/>
      <c r="AV52" s="325"/>
      <c r="AW52" s="325"/>
      <c r="AX52" s="325"/>
      <c r="AY52" s="325"/>
      <c r="AZ52" s="325"/>
      <c r="BA52" s="325"/>
      <c r="BB52" s="325"/>
      <c r="BC52" s="325"/>
    </row>
    <row r="53" spans="1:55" ht="15.75" customHeight="1">
      <c r="A53" s="347">
        <v>5</v>
      </c>
      <c r="B53" s="538" t="s">
        <v>598</v>
      </c>
      <c r="C53" s="539" t="s">
        <v>599</v>
      </c>
      <c r="D53" s="540" t="s">
        <v>600</v>
      </c>
      <c r="E53" s="390"/>
      <c r="F53" s="522"/>
      <c r="G53" s="522"/>
      <c r="H53" s="392"/>
      <c r="I53" s="392"/>
      <c r="J53" s="486" t="s">
        <v>532</v>
      </c>
      <c r="K53" s="486" t="s">
        <v>597</v>
      </c>
      <c r="L53" s="391"/>
      <c r="M53" s="391"/>
      <c r="N53" s="542"/>
      <c r="O53" s="542"/>
      <c r="P53" s="391"/>
      <c r="Q53" s="391"/>
      <c r="R53" s="391"/>
      <c r="S53" s="391"/>
      <c r="T53" s="391"/>
      <c r="U53" s="391"/>
      <c r="V53" s="392"/>
      <c r="W53" s="392"/>
      <c r="X53" s="392"/>
      <c r="Y53" s="392"/>
      <c r="Z53" s="392"/>
      <c r="AA53" s="392"/>
      <c r="AB53" s="392"/>
      <c r="AC53" s="392"/>
      <c r="AD53" s="392"/>
      <c r="AE53" s="392"/>
      <c r="AF53" s="392"/>
      <c r="AG53" s="392"/>
      <c r="AH53" s="392"/>
      <c r="AI53" s="392"/>
      <c r="AJ53" s="538" t="s">
        <v>598</v>
      </c>
      <c r="AK53" s="325"/>
      <c r="AL53" s="347">
        <v>4</v>
      </c>
      <c r="AM53" s="544" t="s">
        <v>371</v>
      </c>
      <c r="AN53" s="369">
        <v>3</v>
      </c>
      <c r="AO53" s="370" t="s">
        <v>590</v>
      </c>
      <c r="AP53" s="347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3</v>
      </c>
      <c r="AQ53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3" s="347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3</v>
      </c>
      <c r="AS53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3" s="325"/>
      <c r="AU53" s="325"/>
      <c r="AV53" s="325"/>
      <c r="AW53" s="325"/>
      <c r="AX53" s="325"/>
      <c r="AY53" s="325"/>
      <c r="AZ53" s="325"/>
      <c r="BA53" s="325"/>
      <c r="BB53" s="325"/>
      <c r="BC53" s="325"/>
    </row>
    <row r="54" spans="1:55" ht="15.75" customHeight="1">
      <c r="A54" s="347">
        <v>6</v>
      </c>
      <c r="B54" s="538" t="s">
        <v>601</v>
      </c>
      <c r="C54" s="549" t="s">
        <v>602</v>
      </c>
      <c r="D54" s="540" t="s">
        <v>603</v>
      </c>
      <c r="E54" s="390"/>
      <c r="F54" s="522"/>
      <c r="G54" s="522"/>
      <c r="H54" s="392"/>
      <c r="I54" s="392"/>
      <c r="J54" s="486" t="s">
        <v>106</v>
      </c>
      <c r="K54" s="486" t="s">
        <v>597</v>
      </c>
      <c r="L54" s="391"/>
      <c r="M54" s="391"/>
      <c r="N54" s="542"/>
      <c r="O54" s="542"/>
      <c r="P54" s="391"/>
      <c r="Q54" s="391"/>
      <c r="R54" s="391"/>
      <c r="S54" s="391"/>
      <c r="T54" s="391"/>
      <c r="U54" s="391"/>
      <c r="V54" s="392"/>
      <c r="W54" s="392"/>
      <c r="X54" s="392"/>
      <c r="Y54" s="392"/>
      <c r="Z54" s="392"/>
      <c r="AA54" s="392"/>
      <c r="AB54" s="392"/>
      <c r="AC54" s="392"/>
      <c r="AD54" s="392"/>
      <c r="AE54" s="392"/>
      <c r="AF54" s="392"/>
      <c r="AG54" s="392"/>
      <c r="AH54" s="392"/>
      <c r="AI54" s="392"/>
      <c r="AJ54" s="538" t="s">
        <v>601</v>
      </c>
      <c r="AK54" s="325"/>
      <c r="AL54" s="347">
        <v>5</v>
      </c>
      <c r="AM54" s="544" t="s">
        <v>600</v>
      </c>
      <c r="AN54" s="369">
        <v>3</v>
      </c>
      <c r="AO54" s="498" t="s">
        <v>398</v>
      </c>
      <c r="AP54" s="347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3</v>
      </c>
      <c r="AQ54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4" s="347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3</v>
      </c>
      <c r="AS54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4" s="325"/>
      <c r="AU54" s="325"/>
      <c r="AV54" s="325"/>
      <c r="AW54" s="325"/>
      <c r="AX54" s="325"/>
      <c r="AY54" s="325"/>
      <c r="AZ54" s="325"/>
      <c r="BA54" s="325"/>
      <c r="BB54" s="325"/>
      <c r="BC54" s="325"/>
    </row>
    <row r="55" spans="1:55" ht="15.75" customHeight="1">
      <c r="A55" s="347">
        <v>7</v>
      </c>
      <c r="B55" s="538" t="s">
        <v>604</v>
      </c>
      <c r="C55" s="539" t="s">
        <v>605</v>
      </c>
      <c r="D55" s="339" t="s">
        <v>606</v>
      </c>
      <c r="E55" s="329">
        <v>2</v>
      </c>
      <c r="F55" s="403">
        <v>2</v>
      </c>
      <c r="G55" s="340">
        <v>2</v>
      </c>
      <c r="H55" s="404" t="e">
        <v>#N/A</v>
      </c>
      <c r="I55" s="336">
        <v>2</v>
      </c>
      <c r="J55" s="486" t="s">
        <v>103</v>
      </c>
      <c r="K55" s="486" t="s">
        <v>597</v>
      </c>
      <c r="L55" s="347"/>
      <c r="M55" s="347"/>
      <c r="N55" s="348"/>
      <c r="O55" s="347"/>
      <c r="P55" s="347"/>
      <c r="Q55" s="347"/>
      <c r="R55" s="347"/>
      <c r="S55" s="347"/>
      <c r="T55" s="347"/>
      <c r="U55" s="347"/>
      <c r="V55" s="336"/>
      <c r="W55" s="336"/>
      <c r="X55" s="336"/>
      <c r="Y55" s="336"/>
      <c r="Z55" s="336"/>
      <c r="AA55" s="336"/>
      <c r="AB55" s="336"/>
      <c r="AC55" s="336"/>
      <c r="AD55" s="336"/>
      <c r="AE55" s="336"/>
      <c r="AF55" s="336"/>
      <c r="AG55" s="336"/>
      <c r="AH55" s="336"/>
      <c r="AI55" s="336"/>
      <c r="AJ55" s="538" t="s">
        <v>604</v>
      </c>
      <c r="AK55" s="325"/>
      <c r="AL55" s="347">
        <v>6</v>
      </c>
      <c r="AM55" s="544" t="s">
        <v>603</v>
      </c>
      <c r="AN55" s="369">
        <v>3</v>
      </c>
      <c r="AO55" s="370" t="s">
        <v>590</v>
      </c>
      <c r="AP55" s="347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4</v>
      </c>
      <c r="AQ55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5" s="347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4</v>
      </c>
      <c r="AS55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5" s="325"/>
      <c r="AU55" s="325"/>
      <c r="AV55" s="325"/>
      <c r="AW55" s="325"/>
      <c r="AX55" s="325"/>
      <c r="AY55" s="325"/>
      <c r="AZ55" s="325"/>
      <c r="BA55" s="325"/>
      <c r="BB55" s="325"/>
      <c r="BC55" s="325"/>
    </row>
    <row r="56" spans="1:55" ht="15.75" customHeight="1">
      <c r="A56" s="347">
        <v>8</v>
      </c>
      <c r="B56" s="538" t="s">
        <v>607</v>
      </c>
      <c r="C56" s="539" t="s">
        <v>608</v>
      </c>
      <c r="D56" s="339" t="s">
        <v>609</v>
      </c>
      <c r="E56" s="336"/>
      <c r="F56" s="336"/>
      <c r="G56" s="345"/>
      <c r="H56" s="345"/>
      <c r="I56" s="336"/>
      <c r="J56" s="486" t="s">
        <v>96</v>
      </c>
      <c r="K56" s="347"/>
      <c r="L56" s="329"/>
      <c r="M56" s="329"/>
      <c r="N56" s="329"/>
      <c r="O56" s="347"/>
      <c r="P56" s="347"/>
      <c r="Q56" s="347"/>
      <c r="R56" s="347"/>
      <c r="S56" s="347"/>
      <c r="T56" s="347"/>
      <c r="U56" s="347"/>
      <c r="V56" s="336"/>
      <c r="W56" s="336"/>
      <c r="X56" s="336"/>
      <c r="Y56" s="336"/>
      <c r="Z56" s="336"/>
      <c r="AA56" s="336"/>
      <c r="AB56" s="336"/>
      <c r="AC56" s="336"/>
      <c r="AD56" s="336"/>
      <c r="AE56" s="336"/>
      <c r="AF56" s="336"/>
      <c r="AG56" s="336"/>
      <c r="AH56" s="336"/>
      <c r="AI56" s="336"/>
      <c r="AJ56" s="538" t="s">
        <v>607</v>
      </c>
      <c r="AK56" s="325"/>
      <c r="AL56" s="347">
        <v>7</v>
      </c>
      <c r="AM56" s="360" t="s">
        <v>606</v>
      </c>
      <c r="AN56" s="369">
        <v>3</v>
      </c>
      <c r="AO56" s="370" t="s">
        <v>590</v>
      </c>
      <c r="AP56" s="347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3</v>
      </c>
      <c r="AQ56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6" s="347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3</v>
      </c>
      <c r="AS56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6" s="325"/>
      <c r="AU56" s="325"/>
      <c r="AV56" s="325"/>
      <c r="AW56" s="325"/>
      <c r="AX56" s="325"/>
      <c r="AY56" s="325"/>
      <c r="AZ56" s="325"/>
      <c r="BA56" s="325"/>
      <c r="BB56" s="325"/>
      <c r="BC56" s="325"/>
    </row>
    <row r="57" spans="1:55" ht="15.75" customHeight="1">
      <c r="A57" s="347">
        <v>9</v>
      </c>
      <c r="B57" s="538" t="s">
        <v>610</v>
      </c>
      <c r="C57" s="539" t="s">
        <v>611</v>
      </c>
      <c r="D57" s="339" t="s">
        <v>369</v>
      </c>
      <c r="E57" s="336"/>
      <c r="F57" s="336"/>
      <c r="G57" s="345"/>
      <c r="H57" s="345"/>
      <c r="I57" s="336"/>
      <c r="J57" s="486" t="s">
        <v>101</v>
      </c>
      <c r="K57" s="336"/>
      <c r="L57" s="345"/>
      <c r="M57" s="345"/>
      <c r="N57" s="345"/>
      <c r="O57" s="336"/>
      <c r="P57" s="336"/>
      <c r="Q57" s="347"/>
      <c r="R57" s="550"/>
      <c r="S57" s="550"/>
      <c r="T57" s="551"/>
      <c r="U57" s="550"/>
      <c r="V57" s="347"/>
      <c r="W57" s="347"/>
      <c r="X57" s="336"/>
      <c r="Y57" s="336"/>
      <c r="Z57" s="336"/>
      <c r="AA57" s="336"/>
      <c r="AB57" s="385"/>
      <c r="AC57" s="385"/>
      <c r="AD57" s="385"/>
      <c r="AE57" s="336"/>
      <c r="AF57" s="336"/>
      <c r="AG57" s="336"/>
      <c r="AH57" s="336"/>
      <c r="AI57" s="336"/>
      <c r="AJ57" s="538" t="s">
        <v>610</v>
      </c>
      <c r="AK57" s="325"/>
      <c r="AL57" s="347">
        <v>8</v>
      </c>
      <c r="AM57" s="360" t="s">
        <v>609</v>
      </c>
      <c r="AN57" s="369">
        <v>3</v>
      </c>
      <c r="AO57" s="498" t="s">
        <v>398</v>
      </c>
      <c r="AP57" s="347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3</v>
      </c>
      <c r="AQ57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7" s="347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3</v>
      </c>
      <c r="AS57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</row>
    <row r="58" spans="1:55" ht="15.75" customHeight="1">
      <c r="A58" s="347">
        <v>10</v>
      </c>
      <c r="B58" s="538" t="s">
        <v>615</v>
      </c>
      <c r="C58" s="539" t="s">
        <v>616</v>
      </c>
      <c r="D58" s="339" t="s">
        <v>368</v>
      </c>
      <c r="E58" s="336"/>
      <c r="F58" s="336"/>
      <c r="G58" s="345"/>
      <c r="H58" s="345"/>
      <c r="I58" s="336"/>
      <c r="J58" s="486" t="s">
        <v>94</v>
      </c>
      <c r="K58" s="336"/>
      <c r="L58" s="345"/>
      <c r="M58" s="345"/>
      <c r="N58" s="345"/>
      <c r="O58" s="336"/>
      <c r="P58" s="336"/>
      <c r="Q58" s="347"/>
      <c r="R58" s="550"/>
      <c r="S58" s="550"/>
      <c r="T58" s="551"/>
      <c r="U58" s="550"/>
      <c r="V58" s="347"/>
      <c r="W58" s="347"/>
      <c r="X58" s="336"/>
      <c r="Y58" s="336"/>
      <c r="Z58" s="336"/>
      <c r="AA58" s="336"/>
      <c r="AB58" s="385"/>
      <c r="AC58" s="385"/>
      <c r="AD58" s="385"/>
      <c r="AE58" s="336"/>
      <c r="AF58" s="336"/>
      <c r="AG58" s="336"/>
      <c r="AH58" s="336"/>
      <c r="AI58" s="336"/>
      <c r="AJ58" s="538" t="s">
        <v>615</v>
      </c>
      <c r="AK58" s="325"/>
      <c r="AL58" s="347">
        <v>9</v>
      </c>
      <c r="AM58" s="360" t="s">
        <v>369</v>
      </c>
      <c r="AN58" s="369">
        <v>3</v>
      </c>
      <c r="AO58" s="498" t="s">
        <v>398</v>
      </c>
      <c r="AP58" s="347">
        <f>COUNTIFS(Jadwal!$D$7:$D$503,AM58,Jadwal!$E$7:$E$503,"T",Jadwal!$K$7:$K$503,$AP$48)+COUNTIFS(Jadwal!$N$7:$N$503,AM58,Jadwal!$O$7:$O$503,"T",Jadwal!$U$7:$U$503,$AP$48)+COUNTIFS(Jadwal!$X$7:$X$503,AM58,Jadwal!$Y$7:$Y$503,"T",Jadwal!$AE$7:$AE$503,$AP$48)+COUNTIFS(Jadwal!$AH$7:$AH$503,AM58,Jadwal!$AI$7:$AI$503,"T",Jadwal!$AO$7:$AO$503,$AP$48)+COUNTIFS(Jadwal!$AR$7:$AR$503,AM58,Jadwal!$AS$7:$AS$503,"T",Jadwal!$AY$7:$AY$503,$AP$48)</f>
        <v>3</v>
      </c>
      <c r="AQ58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8" s="347">
        <f>COUNTIFS(Jadwal!$D$7:$D$503,AM58,Jadwal!$E$7:$E$503,"T",Jadwal!$K$7:$K$503,$AR$48)+COUNTIFS(Jadwal!$N$7:$N$503,AM58,Jadwal!$O$7:$O$503,"T",Jadwal!$U$7:$U$503,$AR$48)+COUNTIFS(Jadwal!$X$7:$X$503,AM58,Jadwal!$Y$7:$Y$503,"T",Jadwal!$AE$7:$AE$503,$AR$48)+COUNTIFS(Jadwal!$AH$7:$AH$503,AM58,Jadwal!$AI$7:$AI$503,"T",Jadwal!$AO$7:$AO$503,$AR$48)+COUNTIFS(Jadwal!$AR$7:$AR$503,AM58,Jadwal!$AS$7:$AS$503,"T",Jadwal!$AY$7:$AY$503,$AR$48)</f>
        <v>3</v>
      </c>
      <c r="AS58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8" s="325"/>
      <c r="AU58" s="325"/>
      <c r="AV58" s="325"/>
      <c r="AW58" s="325"/>
      <c r="AX58" s="325"/>
      <c r="AY58" s="325"/>
      <c r="AZ58" s="325"/>
      <c r="BA58" s="325"/>
      <c r="BB58" s="325"/>
      <c r="BC58" s="325"/>
    </row>
    <row r="59" spans="1:55" ht="15.75" customHeight="1">
      <c r="A59" s="347"/>
      <c r="B59" s="538"/>
      <c r="C59" s="553"/>
      <c r="D59" s="339"/>
      <c r="E59" s="336"/>
      <c r="F59" s="336"/>
      <c r="G59" s="345"/>
      <c r="H59" s="345"/>
      <c r="I59" s="336"/>
      <c r="J59" s="486"/>
      <c r="K59" s="336"/>
      <c r="L59" s="345"/>
      <c r="M59" s="345"/>
      <c r="N59" s="345"/>
      <c r="O59" s="336"/>
      <c r="P59" s="336"/>
      <c r="Q59" s="347"/>
      <c r="R59" s="550"/>
      <c r="S59" s="550"/>
      <c r="T59" s="551"/>
      <c r="U59" s="550"/>
      <c r="V59" s="347"/>
      <c r="W59" s="347"/>
      <c r="X59" s="336"/>
      <c r="Y59" s="336"/>
      <c r="Z59" s="336"/>
      <c r="AA59" s="336"/>
      <c r="AB59" s="385"/>
      <c r="AC59" s="385"/>
      <c r="AD59" s="385"/>
      <c r="AE59" s="336"/>
      <c r="AF59" s="336"/>
      <c r="AG59" s="336"/>
      <c r="AH59" s="336"/>
      <c r="AI59" s="336"/>
      <c r="AJ59" s="538"/>
      <c r="AK59" s="325"/>
      <c r="AL59" s="347">
        <v>10</v>
      </c>
      <c r="AM59" s="360" t="s">
        <v>368</v>
      </c>
      <c r="AN59" s="555">
        <v>3</v>
      </c>
      <c r="AO59" s="498" t="s">
        <v>398</v>
      </c>
      <c r="AP59" s="347">
        <f>COUNTIFS(Jadwal!$D$7:$D$503,AM59,Jadwal!$E$7:$E$503,"T",Jadwal!$K$7:$K$503,$AP$48)+COUNTIFS(Jadwal!$N$7:$N$503,AM59,Jadwal!$O$7:$O$503,"T",Jadwal!$U$7:$U$503,$AP$48)+COUNTIFS(Jadwal!$X$7:$X$503,AM59,Jadwal!$Y$7:$Y$503,"T",Jadwal!$AE$7:$AE$503,$AP$48)+COUNTIFS(Jadwal!$AH$7:$AH$503,AM59,Jadwal!$AI$7:$AI$503,"T",Jadwal!$AO$7:$AO$503,$AP$48)+COUNTIFS(Jadwal!$AR$7:$AR$503,AM59,Jadwal!$AS$7:$AS$503,"T",Jadwal!$AY$7:$AY$503,$AP$48)</f>
        <v>3</v>
      </c>
      <c r="AQ59" s="347">
        <f>COUNTIFS(Jadwal!$D$7:$D$503,#REF!,Jadwal!$E$7:$E$503,"P",Jadwal!$K$7:$K$503,$AP$48)+COUNTIFS(Jadwal!$N$7:$N$503,#REF!,Jadwal!$O$7:$O$503,"P",Jadwal!$U$7:$U$503,$AP$48)+COUNTIFS(Jadwal!$X$7:$X$503,#REF!,Jadwal!$Y$7:$Y$503,"P",Jadwal!$AE$7:$AE$503,$AP$48)+COUNTIFS(Jadwal!$AH$7:$AH$503,#REF!,Jadwal!$AI$7:$AI$503,"P",Jadwal!$AO$7:$AO$503,$AP$48)+COUNTIFS(Jadwal!$AR$7:$AR$503,#REF!,Jadwal!$AS$7:$AS$503,"P",Jadwal!$AY$7:$AY$503,$AP$48)</f>
        <v>0</v>
      </c>
      <c r="AR59" s="347">
        <f>COUNTIFS(Jadwal!$D$7:$D$503,AM59,Jadwal!$E$7:$E$503,"T",Jadwal!$K$7:$K$503,$AR$48)+COUNTIFS(Jadwal!$N$7:$N$503,AM59,Jadwal!$O$7:$O$503,"T",Jadwal!$U$7:$U$503,$AR$48)+COUNTIFS(Jadwal!$X$7:$X$503,AM59,Jadwal!$Y$7:$Y$503,"T",Jadwal!$AE$7:$AE$503,$AR$48)+COUNTIFS(Jadwal!$AH$7:$AH$503,AM59,Jadwal!$AI$7:$AI$503,"T",Jadwal!$AO$7:$AO$503,$AR$48)+COUNTIFS(Jadwal!$AR$7:$AR$503,AM59,Jadwal!$AS$7:$AS$503,"T",Jadwal!$AY$7:$AY$503,$AR$48)</f>
        <v>3</v>
      </c>
      <c r="AS59" s="347">
        <f>COUNTIFS(Jadwal!$D$7:$D$503,#REF!,Jadwal!$E$7:$E$503,"P",Jadwal!$K$7:$K$503,$AR$48)+COUNTIFS(Jadwal!$N$7:$N$503,#REF!,Jadwal!$O$7:$O$503,"P",Jadwal!$U$7:$U$503,$AR$48)+COUNTIFS(Jadwal!$X$7:$X$503,#REF!,Jadwal!$Y$7:$Y$503,"P",Jadwal!$AE$7:$AE$503,$AR$48)+COUNTIFS(Jadwal!$AH$7:$AH$503,#REF!,Jadwal!$AI$7:$AI$503,"P",Jadwal!$AO$7:$AO$503,$AR$48)+COUNTIFS(Jadwal!$AR$7:$AR$503,#REF!,Jadwal!$AS$7:$AS$503,"P",Jadwal!$AY$7:$AY$503,$AR$48)</f>
        <v>0</v>
      </c>
      <c r="AT59" s="325"/>
      <c r="AU59" s="325"/>
      <c r="AV59" s="325"/>
      <c r="AW59" s="325"/>
      <c r="AX59" s="325"/>
      <c r="AY59" s="325"/>
      <c r="AZ59" s="325"/>
      <c r="BA59" s="325"/>
      <c r="BB59" s="325"/>
      <c r="BC59" s="325"/>
    </row>
    <row r="60" spans="1:55" ht="12.75" customHeight="1">
      <c r="A60" s="347"/>
      <c r="B60" s="538"/>
      <c r="C60" s="553"/>
      <c r="D60" s="339"/>
      <c r="E60" s="336"/>
      <c r="F60" s="336"/>
      <c r="G60" s="345"/>
      <c r="H60" s="345"/>
      <c r="I60" s="336"/>
      <c r="J60" s="486"/>
      <c r="K60" s="336"/>
      <c r="L60" s="345"/>
      <c r="M60" s="345"/>
      <c r="N60" s="345"/>
      <c r="O60" s="336"/>
      <c r="P60" s="336"/>
      <c r="Q60" s="347"/>
      <c r="R60" s="550"/>
      <c r="S60" s="550"/>
      <c r="T60" s="551"/>
      <c r="U60" s="550"/>
      <c r="V60" s="347"/>
      <c r="W60" s="347"/>
      <c r="X60" s="336"/>
      <c r="Y60" s="336"/>
      <c r="Z60" s="336"/>
      <c r="AA60" s="336"/>
      <c r="AB60" s="385"/>
      <c r="AC60" s="385"/>
      <c r="AD60" s="385"/>
      <c r="AE60" s="336"/>
      <c r="AF60" s="336"/>
      <c r="AG60" s="336"/>
      <c r="AH60" s="336"/>
      <c r="AI60" s="336"/>
      <c r="AJ60" s="538"/>
      <c r="AK60" s="325"/>
      <c r="AL60" s="365">
        <v>11</v>
      </c>
      <c r="AM60" s="360"/>
      <c r="AN60" s="369"/>
      <c r="AO60" s="498"/>
      <c r="AP60" s="347"/>
      <c r="AQ60" s="347"/>
      <c r="AR60" s="347"/>
      <c r="AS60" s="347"/>
      <c r="AT60" s="325"/>
      <c r="AU60" s="325"/>
      <c r="AV60" s="325"/>
      <c r="AW60" s="325"/>
      <c r="AX60" s="325"/>
      <c r="AY60" s="325"/>
      <c r="AZ60" s="325"/>
      <c r="BA60" s="325"/>
      <c r="BB60" s="325"/>
      <c r="BC60" s="325"/>
    </row>
    <row r="61" spans="1:55" ht="15.75" customHeight="1">
      <c r="A61" s="556"/>
      <c r="B61" s="557"/>
      <c r="C61" s="557"/>
      <c r="D61" s="557"/>
      <c r="E61" s="557"/>
      <c r="F61" s="557"/>
      <c r="G61" s="557"/>
      <c r="H61" s="557"/>
      <c r="I61" s="557"/>
      <c r="J61" s="556"/>
      <c r="K61" s="557"/>
      <c r="L61" s="557"/>
      <c r="M61" s="557"/>
      <c r="N61" s="557"/>
      <c r="O61" s="557"/>
      <c r="P61" s="557"/>
      <c r="Q61" s="557"/>
      <c r="R61" s="557"/>
      <c r="S61" s="557"/>
      <c r="T61" s="557"/>
      <c r="U61" s="557"/>
      <c r="V61" s="557"/>
      <c r="W61" s="557"/>
      <c r="X61" s="557"/>
      <c r="Y61" s="557"/>
      <c r="Z61" s="557"/>
      <c r="AA61" s="557"/>
      <c r="AB61" s="557"/>
      <c r="AC61" s="557"/>
      <c r="AD61" s="557"/>
      <c r="AE61" s="557"/>
      <c r="AF61" s="557"/>
      <c r="AG61" s="557"/>
      <c r="AH61" s="557"/>
      <c r="AI61" s="557"/>
      <c r="AJ61" s="557"/>
      <c r="AK61" s="557"/>
      <c r="AL61" s="558">
        <v>12</v>
      </c>
      <c r="AM61" s="360"/>
      <c r="AN61" s="555"/>
      <c r="AO61" s="498"/>
      <c r="AP61" s="347"/>
      <c r="AQ61" s="347"/>
      <c r="AR61" s="347"/>
      <c r="AS61" s="347"/>
      <c r="AT61" s="557"/>
      <c r="AU61" s="557"/>
      <c r="AV61" s="557"/>
      <c r="AW61" s="557"/>
      <c r="AX61" s="557"/>
      <c r="AY61" s="557"/>
      <c r="AZ61" s="557"/>
      <c r="BA61" s="557"/>
      <c r="BB61" s="557"/>
      <c r="BC61" s="557"/>
    </row>
    <row r="62" spans="1:55" ht="15.75" customHeight="1">
      <c r="A62" s="556"/>
      <c r="B62" s="557"/>
      <c r="C62" s="557"/>
      <c r="D62" s="557"/>
      <c r="E62" s="557"/>
      <c r="F62" s="557"/>
      <c r="G62" s="557"/>
      <c r="H62" s="557"/>
      <c r="I62" s="557"/>
      <c r="J62" s="556"/>
      <c r="K62" s="557"/>
      <c r="L62" s="557"/>
      <c r="M62" s="557"/>
      <c r="N62" s="557"/>
      <c r="O62" s="557"/>
      <c r="P62" s="557"/>
      <c r="Q62" s="557"/>
      <c r="R62" s="557"/>
      <c r="S62" s="557"/>
      <c r="T62" s="557"/>
      <c r="U62" s="557"/>
      <c r="V62" s="557"/>
      <c r="W62" s="557"/>
      <c r="X62" s="557"/>
      <c r="Y62" s="557"/>
      <c r="Z62" s="557"/>
      <c r="AA62" s="557"/>
      <c r="AB62" s="557"/>
      <c r="AC62" s="557"/>
      <c r="AD62" s="557"/>
      <c r="AE62" s="557"/>
      <c r="AF62" s="557"/>
      <c r="AG62" s="557"/>
      <c r="AH62" s="557"/>
      <c r="AI62" s="557"/>
      <c r="AJ62" s="557"/>
      <c r="AK62" s="557"/>
      <c r="AL62" s="556"/>
      <c r="AM62" s="559"/>
      <c r="AN62" s="556"/>
      <c r="AO62" s="560"/>
      <c r="AP62" s="556"/>
      <c r="AQ62" s="556"/>
      <c r="AR62" s="556"/>
      <c r="AS62" s="556"/>
      <c r="AT62" s="557"/>
      <c r="AU62" s="557"/>
      <c r="AV62" s="557"/>
      <c r="AW62" s="557"/>
      <c r="AX62" s="557"/>
      <c r="AY62" s="557"/>
      <c r="AZ62" s="557"/>
      <c r="BA62" s="557"/>
      <c r="BB62" s="557"/>
      <c r="BC62" s="557"/>
    </row>
    <row r="63" spans="1:55" ht="15.75" customHeight="1">
      <c r="A63" s="556"/>
      <c r="B63" s="557"/>
      <c r="C63" s="557"/>
      <c r="D63" s="557"/>
      <c r="E63" s="557"/>
      <c r="F63" s="557"/>
      <c r="G63" s="557"/>
      <c r="H63" s="557"/>
      <c r="I63" s="557"/>
      <c r="J63" s="556"/>
      <c r="K63" s="557"/>
      <c r="L63" s="557"/>
      <c r="M63" s="557"/>
      <c r="N63" s="557"/>
      <c r="O63" s="557"/>
      <c r="P63" s="557"/>
      <c r="Q63" s="557"/>
      <c r="R63" s="557"/>
      <c r="S63" s="557"/>
      <c r="T63" s="557"/>
      <c r="U63" s="557"/>
      <c r="V63" s="557"/>
      <c r="W63" s="557"/>
      <c r="X63" s="557"/>
      <c r="Y63" s="557"/>
      <c r="Z63" s="557"/>
      <c r="AA63" s="557"/>
      <c r="AB63" s="557"/>
      <c r="AC63" s="557"/>
      <c r="AD63" s="557"/>
      <c r="AE63" s="557"/>
      <c r="AF63" s="557"/>
      <c r="AG63" s="557"/>
      <c r="AH63" s="557"/>
      <c r="AI63" s="557"/>
      <c r="AJ63" s="557"/>
      <c r="AK63" s="557"/>
      <c r="AL63" s="556"/>
      <c r="AM63" s="561"/>
      <c r="AN63" s="556"/>
      <c r="AO63" s="560"/>
      <c r="AP63" s="556"/>
      <c r="AQ63" s="556"/>
      <c r="AR63" s="556"/>
      <c r="AS63" s="556"/>
      <c r="AT63" s="557"/>
      <c r="AU63" s="557"/>
      <c r="AV63" s="557"/>
      <c r="AW63" s="557"/>
      <c r="AX63" s="557"/>
      <c r="AY63" s="557"/>
      <c r="AZ63" s="557"/>
      <c r="BA63" s="557"/>
      <c r="BB63" s="557"/>
      <c r="BC63" s="557"/>
    </row>
    <row r="64" spans="1:55" ht="15.75" customHeight="1">
      <c r="A64" s="556"/>
      <c r="B64" s="557"/>
      <c r="C64" s="557"/>
      <c r="D64" s="557"/>
      <c r="E64" s="557"/>
      <c r="F64" s="557"/>
      <c r="G64" s="557"/>
      <c r="H64" s="557"/>
      <c r="I64" s="557"/>
      <c r="J64" s="556"/>
      <c r="K64" s="557"/>
      <c r="L64" s="557"/>
      <c r="M64" s="557"/>
      <c r="N64" s="557"/>
      <c r="O64" s="557"/>
      <c r="P64" s="557"/>
      <c r="Q64" s="557"/>
      <c r="R64" s="557"/>
      <c r="S64" s="557"/>
      <c r="T64" s="557"/>
      <c r="U64" s="557"/>
      <c r="V64" s="557"/>
      <c r="W64" s="557"/>
      <c r="X64" s="557"/>
      <c r="Y64" s="557"/>
      <c r="Z64" s="557"/>
      <c r="AA64" s="557"/>
      <c r="AB64" s="557"/>
      <c r="AC64" s="557"/>
      <c r="AD64" s="557"/>
      <c r="AE64" s="557"/>
      <c r="AF64" s="557"/>
      <c r="AG64" s="557"/>
      <c r="AH64" s="557"/>
      <c r="AI64" s="557"/>
      <c r="AJ64" s="557"/>
      <c r="AK64" s="557"/>
      <c r="AL64" s="556"/>
      <c r="AM64" s="561"/>
      <c r="AN64" s="556"/>
      <c r="AO64" s="557"/>
      <c r="AP64" s="556"/>
      <c r="AQ64" s="556"/>
      <c r="AR64" s="556"/>
      <c r="AS64" s="556"/>
      <c r="AT64" s="557"/>
      <c r="AU64" s="557"/>
      <c r="AV64" s="557"/>
      <c r="AW64" s="557"/>
      <c r="AX64" s="557"/>
      <c r="AY64" s="557"/>
      <c r="AZ64" s="557"/>
      <c r="BA64" s="557"/>
      <c r="BB64" s="557"/>
      <c r="BC64" s="557"/>
    </row>
    <row r="65" spans="1:55" ht="15.75" customHeight="1">
      <c r="A65" s="556"/>
      <c r="B65" s="557"/>
      <c r="C65" s="557"/>
      <c r="D65" s="557"/>
      <c r="E65" s="557"/>
      <c r="F65" s="557"/>
      <c r="G65" s="557"/>
      <c r="H65" s="557"/>
      <c r="I65" s="557"/>
      <c r="J65" s="556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57"/>
      <c r="AB65" s="557"/>
      <c r="AC65" s="557"/>
      <c r="AD65" s="557"/>
      <c r="AE65" s="557"/>
      <c r="AF65" s="557"/>
      <c r="AG65" s="557"/>
      <c r="AH65" s="557"/>
      <c r="AI65" s="557"/>
      <c r="AJ65" s="557"/>
      <c r="AK65" s="557"/>
      <c r="AL65" s="556"/>
      <c r="AM65" s="561"/>
      <c r="AN65" s="556"/>
      <c r="AO65" s="557"/>
      <c r="AP65" s="556"/>
      <c r="AQ65" s="556"/>
      <c r="AR65" s="556"/>
      <c r="AS65" s="556"/>
      <c r="AT65" s="557"/>
      <c r="AU65" s="557"/>
      <c r="AV65" s="557"/>
      <c r="AW65" s="557"/>
      <c r="AX65" s="557"/>
      <c r="AY65" s="557"/>
      <c r="AZ65" s="557"/>
      <c r="BA65" s="557"/>
      <c r="BB65" s="557"/>
      <c r="BC65" s="557"/>
    </row>
    <row r="66" spans="1:55" ht="15.75" customHeight="1">
      <c r="A66" s="326"/>
      <c r="B66" s="325"/>
      <c r="C66" s="325"/>
      <c r="D66" s="325"/>
      <c r="E66" s="325"/>
      <c r="F66" s="325"/>
      <c r="G66" s="325"/>
      <c r="H66" s="325"/>
      <c r="I66" s="325"/>
      <c r="J66" s="326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AD66" s="325"/>
      <c r="AE66" s="325"/>
      <c r="AF66" s="325"/>
      <c r="AG66" s="325"/>
      <c r="AH66" s="325"/>
      <c r="AI66" s="325"/>
      <c r="AJ66" s="325"/>
      <c r="AK66" s="325"/>
      <c r="AL66" s="326"/>
      <c r="AM66" s="474"/>
      <c r="AN66" s="326"/>
      <c r="AO66" s="325"/>
      <c r="AP66" s="326"/>
      <c r="AQ66" s="326"/>
      <c r="AR66" s="326"/>
      <c r="AS66" s="326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</row>
    <row r="67" spans="1:55" ht="15.75" customHeight="1">
      <c r="A67" s="326"/>
      <c r="B67" s="325"/>
      <c r="C67" s="325"/>
      <c r="D67" s="325"/>
      <c r="E67" s="325"/>
      <c r="F67" s="325"/>
      <c r="G67" s="325"/>
      <c r="H67" s="325"/>
      <c r="I67" s="325"/>
      <c r="J67" s="326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AD67" s="325"/>
      <c r="AE67" s="325"/>
      <c r="AF67" s="325"/>
      <c r="AG67" s="325"/>
      <c r="AH67" s="325"/>
      <c r="AI67" s="325"/>
      <c r="AJ67" s="325"/>
      <c r="AK67" s="325"/>
      <c r="AL67" s="326"/>
      <c r="AM67" s="474"/>
      <c r="AN67" s="326"/>
      <c r="AO67" s="325"/>
      <c r="AP67" s="326"/>
      <c r="AQ67" s="326"/>
      <c r="AR67" s="326"/>
      <c r="AS67" s="326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</row>
    <row r="68" spans="1:55" ht="15.75" customHeight="1">
      <c r="A68" s="326"/>
      <c r="B68" s="325"/>
      <c r="C68" s="325"/>
      <c r="D68" s="325"/>
      <c r="E68" s="325"/>
      <c r="F68" s="325"/>
      <c r="G68" s="325"/>
      <c r="H68" s="325"/>
      <c r="I68" s="325"/>
      <c r="J68" s="326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25"/>
      <c r="AB68" s="325"/>
      <c r="AC68" s="325"/>
      <c r="AD68" s="325"/>
      <c r="AE68" s="325"/>
      <c r="AF68" s="325"/>
      <c r="AG68" s="325"/>
      <c r="AH68" s="325"/>
      <c r="AI68" s="325"/>
      <c r="AJ68" s="325"/>
      <c r="AK68" s="325"/>
      <c r="AL68" s="326"/>
      <c r="AM68" s="474"/>
      <c r="AN68" s="326"/>
      <c r="AO68" s="325"/>
      <c r="AP68" s="326"/>
      <c r="AQ68" s="326"/>
      <c r="AR68" s="326"/>
      <c r="AS68" s="326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</row>
    <row r="69" spans="1:55" ht="15.75" customHeight="1">
      <c r="A69" s="326"/>
      <c r="B69" s="325"/>
      <c r="C69" s="325"/>
      <c r="D69" s="325"/>
      <c r="E69" s="325"/>
      <c r="F69" s="325"/>
      <c r="G69" s="325"/>
      <c r="H69" s="325"/>
      <c r="I69" s="325"/>
      <c r="J69" s="326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  <c r="W69" s="325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5"/>
      <c r="AI69" s="325"/>
      <c r="AJ69" s="325"/>
      <c r="AK69" s="325"/>
      <c r="AL69" s="326"/>
      <c r="AM69" s="474"/>
      <c r="AN69" s="326"/>
      <c r="AO69" s="325"/>
      <c r="AP69" s="326"/>
      <c r="AQ69" s="326"/>
      <c r="AR69" s="326"/>
      <c r="AS69" s="326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</row>
    <row r="70" spans="1:55" ht="15.75" customHeight="1">
      <c r="A70" s="326"/>
      <c r="B70" s="325"/>
      <c r="C70" s="325"/>
      <c r="D70" s="325"/>
      <c r="E70" s="325"/>
      <c r="F70" s="325"/>
      <c r="G70" s="325"/>
      <c r="H70" s="325"/>
      <c r="I70" s="325"/>
      <c r="J70" s="326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5"/>
      <c r="W70" s="325"/>
      <c r="X70" s="325"/>
      <c r="Y70" s="325"/>
      <c r="Z70" s="325"/>
      <c r="AA70" s="325"/>
      <c r="AB70" s="325"/>
      <c r="AC70" s="325"/>
      <c r="AD70" s="325"/>
      <c r="AE70" s="325"/>
      <c r="AF70" s="325"/>
      <c r="AG70" s="325"/>
      <c r="AH70" s="325"/>
      <c r="AI70" s="325"/>
      <c r="AJ70" s="325"/>
      <c r="AK70" s="325"/>
      <c r="AL70" s="326"/>
      <c r="AM70" s="474"/>
      <c r="AN70" s="326"/>
      <c r="AO70" s="325"/>
      <c r="AP70" s="326"/>
      <c r="AQ70" s="326"/>
      <c r="AR70" s="326"/>
      <c r="AS70" s="326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</row>
    <row r="71" spans="1:55" ht="15.75" customHeight="1">
      <c r="A71" s="326"/>
      <c r="B71" s="325"/>
      <c r="C71" s="325"/>
      <c r="D71" s="325"/>
      <c r="E71" s="325"/>
      <c r="F71" s="325"/>
      <c r="G71" s="325"/>
      <c r="H71" s="325"/>
      <c r="I71" s="325"/>
      <c r="J71" s="326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  <c r="Z71" s="325"/>
      <c r="AA71" s="325"/>
      <c r="AB71" s="325"/>
      <c r="AC71" s="325"/>
      <c r="AD71" s="325"/>
      <c r="AE71" s="325"/>
      <c r="AF71" s="325"/>
      <c r="AG71" s="325"/>
      <c r="AH71" s="325"/>
      <c r="AI71" s="325"/>
      <c r="AJ71" s="325"/>
      <c r="AK71" s="325"/>
      <c r="AL71" s="326"/>
      <c r="AM71" s="474"/>
      <c r="AN71" s="326"/>
      <c r="AO71" s="325"/>
      <c r="AP71" s="326"/>
      <c r="AQ71" s="326"/>
      <c r="AR71" s="326"/>
      <c r="AS71" s="326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</row>
    <row r="72" spans="1:55" ht="15.75" customHeight="1">
      <c r="A72" s="326"/>
      <c r="B72" s="325"/>
      <c r="C72" s="325"/>
      <c r="D72" s="325"/>
      <c r="E72" s="325"/>
      <c r="F72" s="325"/>
      <c r="G72" s="325"/>
      <c r="H72" s="325"/>
      <c r="I72" s="325"/>
      <c r="J72" s="326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25"/>
      <c r="AB72" s="325"/>
      <c r="AC72" s="325"/>
      <c r="AD72" s="325"/>
      <c r="AE72" s="325"/>
      <c r="AF72" s="325"/>
      <c r="AG72" s="325"/>
      <c r="AH72" s="325"/>
      <c r="AI72" s="325"/>
      <c r="AJ72" s="325"/>
      <c r="AK72" s="325"/>
      <c r="AL72" s="326"/>
      <c r="AM72" s="474"/>
      <c r="AN72" s="326"/>
      <c r="AO72" s="325"/>
      <c r="AP72" s="326"/>
      <c r="AQ72" s="326"/>
      <c r="AR72" s="326"/>
      <c r="AS72" s="326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</row>
    <row r="73" spans="1:55" ht="15.75" customHeight="1">
      <c r="A73" s="326"/>
      <c r="B73" s="325"/>
      <c r="C73" s="325"/>
      <c r="D73" s="325"/>
      <c r="E73" s="325"/>
      <c r="F73" s="325"/>
      <c r="G73" s="325"/>
      <c r="H73" s="325"/>
      <c r="I73" s="325"/>
      <c r="J73" s="326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25"/>
      <c r="AE73" s="325"/>
      <c r="AF73" s="325"/>
      <c r="AG73" s="325"/>
      <c r="AH73" s="325"/>
      <c r="AI73" s="325"/>
      <c r="AJ73" s="325"/>
      <c r="AK73" s="325"/>
      <c r="AL73" s="326"/>
      <c r="AM73" s="474"/>
      <c r="AN73" s="326"/>
      <c r="AO73" s="325"/>
      <c r="AP73" s="326"/>
      <c r="AQ73" s="326"/>
      <c r="AR73" s="326"/>
      <c r="AS73" s="326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</row>
    <row r="74" spans="1:55" ht="15.75" customHeight="1">
      <c r="A74" s="326"/>
      <c r="B74" s="325"/>
      <c r="C74" s="325"/>
      <c r="D74" s="325"/>
      <c r="E74" s="325"/>
      <c r="F74" s="325"/>
      <c r="G74" s="325"/>
      <c r="H74" s="325"/>
      <c r="I74" s="325"/>
      <c r="J74" s="326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25"/>
      <c r="AB74" s="325"/>
      <c r="AC74" s="325"/>
      <c r="AD74" s="325"/>
      <c r="AE74" s="325"/>
      <c r="AF74" s="325"/>
      <c r="AG74" s="325"/>
      <c r="AH74" s="325"/>
      <c r="AI74" s="325"/>
      <c r="AJ74" s="325"/>
      <c r="AK74" s="325"/>
      <c r="AL74" s="326"/>
      <c r="AM74" s="474"/>
      <c r="AN74" s="326"/>
      <c r="AO74" s="325"/>
      <c r="AP74" s="326"/>
      <c r="AQ74" s="326"/>
      <c r="AR74" s="326"/>
      <c r="AS74" s="326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</row>
    <row r="75" spans="1:55" ht="15.75" customHeight="1">
      <c r="A75" s="326"/>
      <c r="B75" s="325"/>
      <c r="C75" s="325"/>
      <c r="D75" s="325"/>
      <c r="E75" s="325"/>
      <c r="F75" s="325"/>
      <c r="G75" s="325"/>
      <c r="H75" s="325"/>
      <c r="I75" s="325"/>
      <c r="J75" s="326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5"/>
      <c r="W75" s="325"/>
      <c r="X75" s="325"/>
      <c r="Y75" s="325"/>
      <c r="Z75" s="325"/>
      <c r="AA75" s="325"/>
      <c r="AB75" s="325"/>
      <c r="AC75" s="325"/>
      <c r="AD75" s="325"/>
      <c r="AE75" s="325"/>
      <c r="AF75" s="325"/>
      <c r="AG75" s="325"/>
      <c r="AH75" s="325"/>
      <c r="AI75" s="325"/>
      <c r="AJ75" s="325"/>
      <c r="AK75" s="325"/>
      <c r="AL75" s="326"/>
      <c r="AM75" s="474"/>
      <c r="AN75" s="326"/>
      <c r="AO75" s="325"/>
      <c r="AP75" s="326"/>
      <c r="AQ75" s="326"/>
      <c r="AR75" s="326"/>
      <c r="AS75" s="326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</row>
    <row r="76" spans="1:55" ht="15.75" customHeight="1">
      <c r="A76" s="326"/>
      <c r="B76" s="325"/>
      <c r="C76" s="325"/>
      <c r="D76" s="325"/>
      <c r="E76" s="325"/>
      <c r="F76" s="325"/>
      <c r="G76" s="325"/>
      <c r="H76" s="325"/>
      <c r="I76" s="325"/>
      <c r="J76" s="326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  <c r="Y76" s="325"/>
      <c r="Z76" s="325"/>
      <c r="AA76" s="325"/>
      <c r="AB76" s="325"/>
      <c r="AC76" s="325"/>
      <c r="AD76" s="325"/>
      <c r="AE76" s="325"/>
      <c r="AF76" s="325"/>
      <c r="AG76" s="325"/>
      <c r="AH76" s="325"/>
      <c r="AI76" s="325"/>
      <c r="AJ76" s="325"/>
      <c r="AK76" s="325"/>
      <c r="AL76" s="326"/>
      <c r="AM76" s="474"/>
      <c r="AN76" s="326"/>
      <c r="AO76" s="325"/>
      <c r="AP76" s="326"/>
      <c r="AQ76" s="326"/>
      <c r="AR76" s="326"/>
      <c r="AS76" s="326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</row>
    <row r="77" spans="1:55" ht="15.75" customHeight="1">
      <c r="A77" s="326"/>
      <c r="B77" s="325"/>
      <c r="C77" s="325"/>
      <c r="D77" s="325"/>
      <c r="E77" s="325"/>
      <c r="F77" s="325"/>
      <c r="G77" s="325"/>
      <c r="H77" s="325"/>
      <c r="I77" s="325"/>
      <c r="J77" s="326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5"/>
      <c r="AK77" s="325"/>
      <c r="AL77" s="326"/>
      <c r="AM77" s="474"/>
      <c r="AN77" s="326"/>
      <c r="AO77" s="325"/>
      <c r="AP77" s="326"/>
      <c r="AQ77" s="326"/>
      <c r="AR77" s="326"/>
      <c r="AS77" s="326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</row>
    <row r="78" spans="1:55" ht="15.75" customHeight="1">
      <c r="A78" s="326"/>
      <c r="B78" s="325"/>
      <c r="C78" s="325"/>
      <c r="D78" s="325"/>
      <c r="E78" s="325"/>
      <c r="F78" s="325"/>
      <c r="G78" s="325"/>
      <c r="H78" s="325"/>
      <c r="I78" s="325"/>
      <c r="J78" s="326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325"/>
      <c r="AJ78" s="325"/>
      <c r="AK78" s="325"/>
      <c r="AL78" s="326"/>
      <c r="AM78" s="474"/>
      <c r="AN78" s="326"/>
      <c r="AO78" s="325"/>
      <c r="AP78" s="326"/>
      <c r="AQ78" s="326"/>
      <c r="AR78" s="326"/>
      <c r="AS78" s="326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</row>
    <row r="79" spans="1:55" ht="15.75" customHeight="1">
      <c r="A79" s="326"/>
      <c r="B79" s="325"/>
      <c r="C79" s="325"/>
      <c r="D79" s="325"/>
      <c r="E79" s="325"/>
      <c r="F79" s="325"/>
      <c r="G79" s="325"/>
      <c r="H79" s="325"/>
      <c r="I79" s="325"/>
      <c r="J79" s="326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25"/>
      <c r="AB79" s="325"/>
      <c r="AC79" s="325"/>
      <c r="AD79" s="325"/>
      <c r="AE79" s="325"/>
      <c r="AF79" s="325"/>
      <c r="AG79" s="325"/>
      <c r="AH79" s="325"/>
      <c r="AI79" s="325"/>
      <c r="AJ79" s="325"/>
      <c r="AK79" s="325"/>
      <c r="AL79" s="326"/>
      <c r="AM79" s="474"/>
      <c r="AN79" s="326"/>
      <c r="AO79" s="325"/>
      <c r="AP79" s="326"/>
      <c r="AQ79" s="326"/>
      <c r="AR79" s="326"/>
      <c r="AS79" s="326"/>
      <c r="AT79" s="325"/>
      <c r="AU79" s="325"/>
      <c r="AV79" s="325"/>
      <c r="AW79" s="325"/>
      <c r="AX79" s="325"/>
      <c r="AY79" s="325"/>
      <c r="AZ79" s="325"/>
      <c r="BA79" s="325"/>
      <c r="BB79" s="325"/>
      <c r="BC79" s="325"/>
    </row>
    <row r="80" spans="1:55" ht="15.75" customHeight="1">
      <c r="A80" s="326"/>
      <c r="B80" s="325"/>
      <c r="C80" s="325"/>
      <c r="D80" s="325"/>
      <c r="E80" s="325"/>
      <c r="F80" s="325"/>
      <c r="G80" s="325"/>
      <c r="H80" s="325"/>
      <c r="I80" s="325"/>
      <c r="J80" s="326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5"/>
      <c r="W80" s="325"/>
      <c r="X80" s="325"/>
      <c r="Y80" s="325"/>
      <c r="Z80" s="325"/>
      <c r="AA80" s="325"/>
      <c r="AB80" s="325"/>
      <c r="AC80" s="325"/>
      <c r="AD80" s="325"/>
      <c r="AE80" s="325"/>
      <c r="AF80" s="325"/>
      <c r="AG80" s="325"/>
      <c r="AH80" s="325"/>
      <c r="AI80" s="325"/>
      <c r="AJ80" s="325"/>
      <c r="AK80" s="325"/>
      <c r="AL80" s="326"/>
      <c r="AM80" s="474"/>
      <c r="AN80" s="326"/>
      <c r="AO80" s="325"/>
      <c r="AP80" s="326"/>
      <c r="AQ80" s="326"/>
      <c r="AR80" s="326"/>
      <c r="AS80" s="326"/>
      <c r="AT80" s="325"/>
      <c r="AU80" s="325"/>
      <c r="AV80" s="325"/>
      <c r="AW80" s="325"/>
      <c r="AX80" s="325"/>
      <c r="AY80" s="325"/>
      <c r="AZ80" s="325"/>
      <c r="BA80" s="325"/>
      <c r="BB80" s="325"/>
      <c r="BC80" s="325"/>
    </row>
    <row r="81" spans="1:55" ht="15.75" customHeight="1">
      <c r="A81" s="326"/>
      <c r="B81" s="325"/>
      <c r="C81" s="325"/>
      <c r="D81" s="325"/>
      <c r="E81" s="325"/>
      <c r="F81" s="325"/>
      <c r="G81" s="325"/>
      <c r="H81" s="325"/>
      <c r="I81" s="325"/>
      <c r="J81" s="326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25"/>
      <c r="Y81" s="325"/>
      <c r="Z81" s="325"/>
      <c r="AA81" s="325"/>
      <c r="AB81" s="325"/>
      <c r="AC81" s="325"/>
      <c r="AD81" s="325"/>
      <c r="AE81" s="325"/>
      <c r="AF81" s="325"/>
      <c r="AG81" s="325"/>
      <c r="AH81" s="325"/>
      <c r="AI81" s="325"/>
      <c r="AJ81" s="325"/>
      <c r="AK81" s="325"/>
      <c r="AL81" s="326"/>
      <c r="AM81" s="474"/>
      <c r="AN81" s="326"/>
      <c r="AO81" s="325"/>
      <c r="AP81" s="326"/>
      <c r="AQ81" s="326"/>
      <c r="AR81" s="326"/>
      <c r="AS81" s="326"/>
      <c r="AT81" s="325"/>
      <c r="AU81" s="325"/>
      <c r="AV81" s="325"/>
      <c r="AW81" s="325"/>
      <c r="AX81" s="325"/>
      <c r="AY81" s="325"/>
      <c r="AZ81" s="325"/>
      <c r="BA81" s="325"/>
      <c r="BB81" s="325"/>
      <c r="BC81" s="325"/>
    </row>
    <row r="82" spans="1:55" ht="15.75" customHeight="1">
      <c r="A82" s="326"/>
      <c r="B82" s="325"/>
      <c r="C82" s="325"/>
      <c r="D82" s="325"/>
      <c r="E82" s="325"/>
      <c r="F82" s="325"/>
      <c r="G82" s="325"/>
      <c r="H82" s="325"/>
      <c r="I82" s="325"/>
      <c r="J82" s="326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325"/>
      <c r="Z82" s="325"/>
      <c r="AA82" s="325"/>
      <c r="AB82" s="325"/>
      <c r="AC82" s="325"/>
      <c r="AD82" s="325"/>
      <c r="AE82" s="325"/>
      <c r="AF82" s="325"/>
      <c r="AG82" s="325"/>
      <c r="AH82" s="325"/>
      <c r="AI82" s="325"/>
      <c r="AJ82" s="325"/>
      <c r="AK82" s="325"/>
      <c r="AL82" s="326"/>
      <c r="AM82" s="474"/>
      <c r="AN82" s="326"/>
      <c r="AO82" s="325"/>
      <c r="AP82" s="326"/>
      <c r="AQ82" s="326"/>
      <c r="AR82" s="326"/>
      <c r="AS82" s="326"/>
      <c r="AT82" s="325"/>
      <c r="AU82" s="325"/>
      <c r="AV82" s="325"/>
      <c r="AW82" s="325"/>
      <c r="AX82" s="325"/>
      <c r="AY82" s="325"/>
      <c r="AZ82" s="325"/>
      <c r="BA82" s="325"/>
      <c r="BB82" s="325"/>
      <c r="BC82" s="325"/>
    </row>
    <row r="83" spans="1:55" ht="15.75" customHeight="1">
      <c r="A83" s="326"/>
      <c r="B83" s="325"/>
      <c r="C83" s="325"/>
      <c r="D83" s="325"/>
      <c r="E83" s="325"/>
      <c r="F83" s="325"/>
      <c r="G83" s="325"/>
      <c r="H83" s="325"/>
      <c r="I83" s="325"/>
      <c r="J83" s="326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25"/>
      <c r="AB83" s="325"/>
      <c r="AC83" s="325"/>
      <c r="AD83" s="325"/>
      <c r="AE83" s="325"/>
      <c r="AF83" s="325"/>
      <c r="AG83" s="325"/>
      <c r="AH83" s="325"/>
      <c r="AI83" s="325"/>
      <c r="AJ83" s="325"/>
      <c r="AK83" s="325"/>
      <c r="AL83" s="326"/>
      <c r="AM83" s="474"/>
      <c r="AN83" s="326"/>
      <c r="AO83" s="325"/>
      <c r="AP83" s="326"/>
      <c r="AQ83" s="326"/>
      <c r="AR83" s="326"/>
      <c r="AS83" s="326"/>
      <c r="AT83" s="325"/>
      <c r="AU83" s="325"/>
      <c r="AV83" s="325"/>
      <c r="AW83" s="325"/>
      <c r="AX83" s="325"/>
      <c r="AY83" s="325"/>
      <c r="AZ83" s="325"/>
      <c r="BA83" s="325"/>
      <c r="BB83" s="325"/>
      <c r="BC83" s="325"/>
    </row>
    <row r="84" spans="1:55" ht="15.75" customHeight="1">
      <c r="A84" s="326"/>
      <c r="B84" s="325"/>
      <c r="C84" s="325"/>
      <c r="D84" s="325"/>
      <c r="E84" s="325"/>
      <c r="F84" s="325"/>
      <c r="G84" s="325"/>
      <c r="H84" s="325"/>
      <c r="I84" s="325"/>
      <c r="J84" s="326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25"/>
      <c r="AB84" s="325"/>
      <c r="AC84" s="325"/>
      <c r="AD84" s="325"/>
      <c r="AE84" s="325"/>
      <c r="AF84" s="325"/>
      <c r="AG84" s="325"/>
      <c r="AH84" s="325"/>
      <c r="AI84" s="325"/>
      <c r="AJ84" s="325"/>
      <c r="AK84" s="325"/>
      <c r="AL84" s="326"/>
      <c r="AM84" s="474"/>
      <c r="AN84" s="326"/>
      <c r="AO84" s="325"/>
      <c r="AP84" s="326"/>
      <c r="AQ84" s="326"/>
      <c r="AR84" s="326"/>
      <c r="AS84" s="326"/>
      <c r="AT84" s="325"/>
      <c r="AU84" s="325"/>
      <c r="AV84" s="325"/>
      <c r="AW84" s="325"/>
      <c r="AX84" s="325"/>
      <c r="AY84" s="325"/>
      <c r="AZ84" s="325"/>
      <c r="BA84" s="325"/>
      <c r="BB84" s="325"/>
      <c r="BC84" s="325"/>
    </row>
    <row r="85" spans="1:55" ht="15.75" customHeight="1">
      <c r="A85" s="326"/>
      <c r="B85" s="325"/>
      <c r="C85" s="325"/>
      <c r="D85" s="325"/>
      <c r="E85" s="325"/>
      <c r="F85" s="325"/>
      <c r="G85" s="325"/>
      <c r="H85" s="325"/>
      <c r="I85" s="325"/>
      <c r="J85" s="326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  <c r="Y85" s="325"/>
      <c r="Z85" s="325"/>
      <c r="AA85" s="325"/>
      <c r="AB85" s="325"/>
      <c r="AC85" s="325"/>
      <c r="AD85" s="325"/>
      <c r="AE85" s="325"/>
      <c r="AF85" s="325"/>
      <c r="AG85" s="325"/>
      <c r="AH85" s="325"/>
      <c r="AI85" s="325"/>
      <c r="AJ85" s="325"/>
      <c r="AK85" s="325"/>
      <c r="AL85" s="326"/>
      <c r="AM85" s="474"/>
      <c r="AN85" s="326"/>
      <c r="AO85" s="325"/>
      <c r="AP85" s="326"/>
      <c r="AQ85" s="326"/>
      <c r="AR85" s="326"/>
      <c r="AS85" s="326"/>
      <c r="AT85" s="325"/>
      <c r="AU85" s="325"/>
      <c r="AV85" s="325"/>
      <c r="AW85" s="325"/>
      <c r="AX85" s="325"/>
      <c r="AY85" s="325"/>
      <c r="AZ85" s="325"/>
      <c r="BA85" s="325"/>
      <c r="BB85" s="325"/>
      <c r="BC85" s="325"/>
    </row>
    <row r="86" spans="1:55" ht="15.75" customHeight="1">
      <c r="A86" s="326"/>
      <c r="B86" s="325"/>
      <c r="C86" s="325"/>
      <c r="D86" s="325"/>
      <c r="E86" s="325"/>
      <c r="F86" s="325"/>
      <c r="G86" s="325"/>
      <c r="H86" s="325"/>
      <c r="I86" s="325"/>
      <c r="J86" s="326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  <c r="Y86" s="325"/>
      <c r="Z86" s="325"/>
      <c r="AA86" s="325"/>
      <c r="AB86" s="325"/>
      <c r="AC86" s="325"/>
      <c r="AD86" s="325"/>
      <c r="AE86" s="325"/>
      <c r="AF86" s="325"/>
      <c r="AG86" s="325"/>
      <c r="AH86" s="325"/>
      <c r="AI86" s="325"/>
      <c r="AJ86" s="325"/>
      <c r="AK86" s="325"/>
      <c r="AL86" s="326"/>
      <c r="AM86" s="474"/>
      <c r="AN86" s="326"/>
      <c r="AO86" s="325"/>
      <c r="AP86" s="326"/>
      <c r="AQ86" s="326"/>
      <c r="AR86" s="326"/>
      <c r="AS86" s="326"/>
      <c r="AT86" s="325"/>
      <c r="AU86" s="325"/>
      <c r="AV86" s="325"/>
      <c r="AW86" s="325"/>
      <c r="AX86" s="325"/>
      <c r="AY86" s="325"/>
      <c r="AZ86" s="325"/>
      <c r="BA86" s="325"/>
      <c r="BB86" s="325"/>
      <c r="BC86" s="325"/>
    </row>
    <row r="87" spans="1:55" ht="15.75" customHeight="1">
      <c r="A87" s="326"/>
      <c r="B87" s="325"/>
      <c r="C87" s="325"/>
      <c r="D87" s="325"/>
      <c r="E87" s="325"/>
      <c r="F87" s="325"/>
      <c r="G87" s="325"/>
      <c r="H87" s="325"/>
      <c r="I87" s="325"/>
      <c r="J87" s="326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  <c r="Z87" s="325"/>
      <c r="AA87" s="325"/>
      <c r="AB87" s="325"/>
      <c r="AC87" s="325"/>
      <c r="AD87" s="325"/>
      <c r="AE87" s="325"/>
      <c r="AF87" s="325"/>
      <c r="AG87" s="325"/>
      <c r="AH87" s="325"/>
      <c r="AI87" s="325"/>
      <c r="AJ87" s="325"/>
      <c r="AK87" s="325"/>
      <c r="AL87" s="326"/>
      <c r="AM87" s="474"/>
      <c r="AN87" s="326"/>
      <c r="AO87" s="325"/>
      <c r="AP87" s="326"/>
      <c r="AQ87" s="326"/>
      <c r="AR87" s="326"/>
      <c r="AS87" s="326"/>
      <c r="AT87" s="325"/>
      <c r="AU87" s="325"/>
      <c r="AV87" s="325"/>
      <c r="AW87" s="325"/>
      <c r="AX87" s="325"/>
      <c r="AY87" s="325"/>
      <c r="AZ87" s="325"/>
      <c r="BA87" s="325"/>
      <c r="BB87" s="325"/>
      <c r="BC87" s="325"/>
    </row>
    <row r="88" spans="1:55" ht="15.75" customHeight="1">
      <c r="A88" s="326"/>
      <c r="B88" s="325"/>
      <c r="C88" s="325"/>
      <c r="D88" s="325"/>
      <c r="E88" s="325"/>
      <c r="F88" s="325"/>
      <c r="G88" s="325"/>
      <c r="H88" s="325"/>
      <c r="I88" s="325"/>
      <c r="J88" s="326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25"/>
      <c r="AB88" s="325"/>
      <c r="AC88" s="325"/>
      <c r="AD88" s="325"/>
      <c r="AE88" s="325"/>
      <c r="AF88" s="325"/>
      <c r="AG88" s="325"/>
      <c r="AH88" s="325"/>
      <c r="AI88" s="325"/>
      <c r="AJ88" s="325"/>
      <c r="AK88" s="325"/>
      <c r="AL88" s="326"/>
      <c r="AM88" s="474"/>
      <c r="AN88" s="326"/>
      <c r="AO88" s="325"/>
      <c r="AP88" s="326"/>
      <c r="AQ88" s="326"/>
      <c r="AR88" s="326"/>
      <c r="AS88" s="326"/>
      <c r="AT88" s="325"/>
      <c r="AU88" s="325"/>
      <c r="AV88" s="325"/>
      <c r="AW88" s="325"/>
      <c r="AX88" s="325"/>
      <c r="AY88" s="325"/>
      <c r="AZ88" s="325"/>
      <c r="BA88" s="325"/>
      <c r="BB88" s="325"/>
      <c r="BC88" s="325"/>
    </row>
    <row r="89" spans="1:55" ht="15.75" customHeight="1">
      <c r="A89" s="326"/>
      <c r="B89" s="325"/>
      <c r="C89" s="325"/>
      <c r="D89" s="325"/>
      <c r="E89" s="325"/>
      <c r="F89" s="325"/>
      <c r="G89" s="325"/>
      <c r="H89" s="325"/>
      <c r="I89" s="325"/>
      <c r="J89" s="326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25"/>
      <c r="AB89" s="325"/>
      <c r="AC89" s="325"/>
      <c r="AD89" s="325"/>
      <c r="AE89" s="325"/>
      <c r="AF89" s="325"/>
      <c r="AG89" s="325"/>
      <c r="AH89" s="325"/>
      <c r="AI89" s="325"/>
      <c r="AJ89" s="325"/>
      <c r="AK89" s="325"/>
      <c r="AL89" s="326"/>
      <c r="AM89" s="474"/>
      <c r="AN89" s="326"/>
      <c r="AO89" s="325"/>
      <c r="AP89" s="326"/>
      <c r="AQ89" s="326"/>
      <c r="AR89" s="326"/>
      <c r="AS89" s="326"/>
      <c r="AT89" s="325"/>
      <c r="AU89" s="325"/>
      <c r="AV89" s="325"/>
      <c r="AW89" s="325"/>
      <c r="AX89" s="325"/>
      <c r="AY89" s="325"/>
      <c r="AZ89" s="325"/>
      <c r="BA89" s="325"/>
      <c r="BB89" s="325"/>
      <c r="BC89" s="325"/>
    </row>
    <row r="90" spans="1:55" ht="15.75" customHeight="1">
      <c r="A90" s="326"/>
      <c r="B90" s="325"/>
      <c r="C90" s="325"/>
      <c r="D90" s="325"/>
      <c r="E90" s="325"/>
      <c r="F90" s="325"/>
      <c r="G90" s="325"/>
      <c r="H90" s="325"/>
      <c r="I90" s="325"/>
      <c r="J90" s="326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  <c r="Y90" s="325"/>
      <c r="Z90" s="325"/>
      <c r="AA90" s="325"/>
      <c r="AB90" s="325"/>
      <c r="AC90" s="325"/>
      <c r="AD90" s="325"/>
      <c r="AE90" s="325"/>
      <c r="AF90" s="325"/>
      <c r="AG90" s="325"/>
      <c r="AH90" s="325"/>
      <c r="AI90" s="325"/>
      <c r="AJ90" s="325"/>
      <c r="AK90" s="325"/>
      <c r="AL90" s="326"/>
      <c r="AM90" s="474"/>
      <c r="AN90" s="326"/>
      <c r="AO90" s="325"/>
      <c r="AP90" s="326"/>
      <c r="AQ90" s="326"/>
      <c r="AR90" s="326"/>
      <c r="AS90" s="326"/>
      <c r="AT90" s="325"/>
      <c r="AU90" s="325"/>
      <c r="AV90" s="325"/>
      <c r="AW90" s="325"/>
      <c r="AX90" s="325"/>
      <c r="AY90" s="325"/>
      <c r="AZ90" s="325"/>
      <c r="BA90" s="325"/>
      <c r="BB90" s="325"/>
      <c r="BC90" s="325"/>
    </row>
    <row r="91" spans="1:55" ht="15.75" customHeight="1">
      <c r="A91" s="326"/>
      <c r="B91" s="325"/>
      <c r="C91" s="325"/>
      <c r="D91" s="325"/>
      <c r="E91" s="325"/>
      <c r="F91" s="325"/>
      <c r="G91" s="325"/>
      <c r="H91" s="325"/>
      <c r="I91" s="325"/>
      <c r="J91" s="326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  <c r="Y91" s="325"/>
      <c r="Z91" s="325"/>
      <c r="AA91" s="325"/>
      <c r="AB91" s="325"/>
      <c r="AC91" s="325"/>
      <c r="AD91" s="325"/>
      <c r="AE91" s="325"/>
      <c r="AF91" s="325"/>
      <c r="AG91" s="325"/>
      <c r="AH91" s="325"/>
      <c r="AI91" s="325"/>
      <c r="AJ91" s="325"/>
      <c r="AK91" s="325"/>
      <c r="AL91" s="326"/>
      <c r="AM91" s="474"/>
      <c r="AN91" s="326"/>
      <c r="AO91" s="325"/>
      <c r="AP91" s="326"/>
      <c r="AQ91" s="326"/>
      <c r="AR91" s="326"/>
      <c r="AS91" s="326"/>
      <c r="AT91" s="325"/>
      <c r="AU91" s="325"/>
      <c r="AV91" s="325"/>
      <c r="AW91" s="325"/>
      <c r="AX91" s="325"/>
      <c r="AY91" s="325"/>
      <c r="AZ91" s="325"/>
      <c r="BA91" s="325"/>
      <c r="BB91" s="325"/>
      <c r="BC91" s="325"/>
    </row>
    <row r="92" spans="1:55" ht="15.75" customHeight="1">
      <c r="A92" s="326"/>
      <c r="B92" s="325"/>
      <c r="C92" s="325"/>
      <c r="D92" s="325"/>
      <c r="E92" s="325"/>
      <c r="F92" s="325"/>
      <c r="G92" s="325"/>
      <c r="H92" s="325"/>
      <c r="I92" s="325"/>
      <c r="J92" s="326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/>
      <c r="AB92" s="325"/>
      <c r="AC92" s="325"/>
      <c r="AD92" s="325"/>
      <c r="AE92" s="325"/>
      <c r="AF92" s="325"/>
      <c r="AG92" s="325"/>
      <c r="AH92" s="325"/>
      <c r="AI92" s="325"/>
      <c r="AJ92" s="325"/>
      <c r="AK92" s="325"/>
      <c r="AL92" s="326"/>
      <c r="AM92" s="474"/>
      <c r="AN92" s="326"/>
      <c r="AO92" s="325"/>
      <c r="AP92" s="326"/>
      <c r="AQ92" s="326"/>
      <c r="AR92" s="326"/>
      <c r="AS92" s="326"/>
      <c r="AT92" s="325"/>
      <c r="AU92" s="325"/>
      <c r="AV92" s="325"/>
      <c r="AW92" s="325"/>
      <c r="AX92" s="325"/>
      <c r="AY92" s="325"/>
      <c r="AZ92" s="325"/>
      <c r="BA92" s="325"/>
      <c r="BB92" s="325"/>
      <c r="BC92" s="325"/>
    </row>
    <row r="93" spans="1:55" ht="15.75" customHeight="1">
      <c r="A93" s="326"/>
      <c r="B93" s="325"/>
      <c r="C93" s="325"/>
      <c r="D93" s="325"/>
      <c r="E93" s="325"/>
      <c r="F93" s="325"/>
      <c r="G93" s="325"/>
      <c r="H93" s="325"/>
      <c r="I93" s="325"/>
      <c r="J93" s="326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325"/>
      <c r="AJ93" s="325"/>
      <c r="AK93" s="325"/>
      <c r="AL93" s="326"/>
      <c r="AM93" s="474"/>
      <c r="AN93" s="326"/>
      <c r="AO93" s="325"/>
      <c r="AP93" s="326"/>
      <c r="AQ93" s="326"/>
      <c r="AR93" s="326"/>
      <c r="AS93" s="326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</row>
    <row r="94" spans="1:55" ht="15.75" customHeight="1">
      <c r="A94" s="326"/>
      <c r="B94" s="325"/>
      <c r="C94" s="325"/>
      <c r="D94" s="325"/>
      <c r="E94" s="325"/>
      <c r="F94" s="325"/>
      <c r="G94" s="325"/>
      <c r="H94" s="325"/>
      <c r="I94" s="325"/>
      <c r="J94" s="326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  <c r="Z94" s="325"/>
      <c r="AA94" s="325"/>
      <c r="AB94" s="325"/>
      <c r="AC94" s="325"/>
      <c r="AD94" s="325"/>
      <c r="AE94" s="325"/>
      <c r="AF94" s="325"/>
      <c r="AG94" s="325"/>
      <c r="AH94" s="325"/>
      <c r="AI94" s="325"/>
      <c r="AJ94" s="325"/>
      <c r="AK94" s="325"/>
      <c r="AL94" s="326"/>
      <c r="AM94" s="474"/>
      <c r="AN94" s="326"/>
      <c r="AO94" s="325"/>
      <c r="AP94" s="326"/>
      <c r="AQ94" s="326"/>
      <c r="AR94" s="326"/>
      <c r="AS94" s="326"/>
      <c r="AT94" s="325"/>
      <c r="AU94" s="325"/>
      <c r="AV94" s="325"/>
      <c r="AW94" s="325"/>
      <c r="AX94" s="325"/>
      <c r="AY94" s="325"/>
      <c r="AZ94" s="325"/>
      <c r="BA94" s="325"/>
      <c r="BB94" s="325"/>
      <c r="BC94" s="325"/>
    </row>
    <row r="95" spans="1:55" ht="15.75" customHeight="1">
      <c r="A95" s="326"/>
      <c r="B95" s="325"/>
      <c r="C95" s="325"/>
      <c r="D95" s="325"/>
      <c r="E95" s="325"/>
      <c r="F95" s="325"/>
      <c r="G95" s="325"/>
      <c r="H95" s="325"/>
      <c r="I95" s="325"/>
      <c r="J95" s="326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25"/>
      <c r="AB95" s="325"/>
      <c r="AC95" s="325"/>
      <c r="AD95" s="325"/>
      <c r="AE95" s="325"/>
      <c r="AF95" s="325"/>
      <c r="AG95" s="325"/>
      <c r="AH95" s="325"/>
      <c r="AI95" s="325"/>
      <c r="AJ95" s="325"/>
      <c r="AK95" s="325"/>
      <c r="AL95" s="326"/>
      <c r="AM95" s="474"/>
      <c r="AN95" s="326"/>
      <c r="AO95" s="325"/>
      <c r="AP95" s="326"/>
      <c r="AQ95" s="326"/>
      <c r="AR95" s="326"/>
      <c r="AS95" s="326"/>
      <c r="AT95" s="325"/>
      <c r="AU95" s="325"/>
      <c r="AV95" s="325"/>
      <c r="AW95" s="325"/>
      <c r="AX95" s="325"/>
      <c r="AY95" s="325"/>
      <c r="AZ95" s="325"/>
      <c r="BA95" s="325"/>
      <c r="BB95" s="325"/>
      <c r="BC95" s="325"/>
    </row>
    <row r="96" spans="1:55" ht="15.75" customHeight="1">
      <c r="A96" s="326"/>
      <c r="B96" s="325"/>
      <c r="C96" s="325"/>
      <c r="D96" s="325"/>
      <c r="E96" s="325"/>
      <c r="F96" s="325"/>
      <c r="G96" s="325"/>
      <c r="H96" s="325"/>
      <c r="I96" s="325"/>
      <c r="J96" s="326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25"/>
      <c r="AB96" s="325"/>
      <c r="AC96" s="325"/>
      <c r="AD96" s="325"/>
      <c r="AE96" s="325"/>
      <c r="AF96" s="325"/>
      <c r="AG96" s="325"/>
      <c r="AH96" s="325"/>
      <c r="AI96" s="325"/>
      <c r="AJ96" s="325"/>
      <c r="AK96" s="325"/>
      <c r="AL96" s="326"/>
      <c r="AM96" s="474"/>
      <c r="AN96" s="326"/>
      <c r="AO96" s="325"/>
      <c r="AP96" s="326"/>
      <c r="AQ96" s="326"/>
      <c r="AR96" s="326"/>
      <c r="AS96" s="326"/>
      <c r="AT96" s="325"/>
      <c r="AU96" s="325"/>
      <c r="AV96" s="325"/>
      <c r="AW96" s="325"/>
      <c r="AX96" s="325"/>
      <c r="AY96" s="325"/>
      <c r="AZ96" s="325"/>
      <c r="BA96" s="325"/>
      <c r="BB96" s="325"/>
      <c r="BC96" s="325"/>
    </row>
    <row r="97" spans="1:55" ht="15.75" customHeight="1">
      <c r="A97" s="326"/>
      <c r="B97" s="325"/>
      <c r="C97" s="325"/>
      <c r="D97" s="325"/>
      <c r="E97" s="325"/>
      <c r="F97" s="325"/>
      <c r="G97" s="325"/>
      <c r="H97" s="325"/>
      <c r="I97" s="325"/>
      <c r="J97" s="326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  <c r="Z97" s="325"/>
      <c r="AA97" s="325"/>
      <c r="AB97" s="325"/>
      <c r="AC97" s="325"/>
      <c r="AD97" s="325"/>
      <c r="AE97" s="325"/>
      <c r="AF97" s="325"/>
      <c r="AG97" s="325"/>
      <c r="AH97" s="325"/>
      <c r="AI97" s="325"/>
      <c r="AJ97" s="325"/>
      <c r="AK97" s="325"/>
      <c r="AL97" s="326"/>
      <c r="AM97" s="474"/>
      <c r="AN97" s="326"/>
      <c r="AO97" s="325"/>
      <c r="AP97" s="326"/>
      <c r="AQ97" s="326"/>
      <c r="AR97" s="326"/>
      <c r="AS97" s="326"/>
      <c r="AT97" s="325"/>
      <c r="AU97" s="325"/>
      <c r="AV97" s="325"/>
      <c r="AW97" s="325"/>
      <c r="AX97" s="325"/>
      <c r="AY97" s="325"/>
      <c r="AZ97" s="325"/>
      <c r="BA97" s="325"/>
      <c r="BB97" s="325"/>
      <c r="BC97" s="325"/>
    </row>
    <row r="98" spans="1:55" ht="15.75" customHeight="1">
      <c r="A98" s="326"/>
      <c r="B98" s="325"/>
      <c r="C98" s="325"/>
      <c r="D98" s="325"/>
      <c r="E98" s="325"/>
      <c r="F98" s="325"/>
      <c r="G98" s="325"/>
      <c r="H98" s="325"/>
      <c r="I98" s="325"/>
      <c r="J98" s="326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  <c r="Y98" s="325"/>
      <c r="Z98" s="325"/>
      <c r="AA98" s="325"/>
      <c r="AB98" s="325"/>
      <c r="AC98" s="325"/>
      <c r="AD98" s="325"/>
      <c r="AE98" s="325"/>
      <c r="AF98" s="325"/>
      <c r="AG98" s="325"/>
      <c r="AH98" s="325"/>
      <c r="AI98" s="325"/>
      <c r="AJ98" s="325"/>
      <c r="AK98" s="325"/>
      <c r="AL98" s="326"/>
      <c r="AM98" s="474"/>
      <c r="AN98" s="326"/>
      <c r="AO98" s="325"/>
      <c r="AP98" s="326"/>
      <c r="AQ98" s="326"/>
      <c r="AR98" s="326"/>
      <c r="AS98" s="326"/>
      <c r="AT98" s="325"/>
      <c r="AU98" s="325"/>
      <c r="AV98" s="325"/>
      <c r="AW98" s="325"/>
      <c r="AX98" s="325"/>
      <c r="AY98" s="325"/>
      <c r="AZ98" s="325"/>
      <c r="BA98" s="325"/>
      <c r="BB98" s="325"/>
      <c r="BC98" s="325"/>
    </row>
    <row r="99" spans="1:55" ht="15.75" customHeight="1">
      <c r="A99" s="326"/>
      <c r="B99" s="325"/>
      <c r="C99" s="325"/>
      <c r="D99" s="325"/>
      <c r="E99" s="325"/>
      <c r="F99" s="325"/>
      <c r="G99" s="325"/>
      <c r="H99" s="325"/>
      <c r="I99" s="325"/>
      <c r="J99" s="326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25"/>
      <c r="AB99" s="325"/>
      <c r="AC99" s="325"/>
      <c r="AD99" s="325"/>
      <c r="AE99" s="325"/>
      <c r="AF99" s="325"/>
      <c r="AG99" s="325"/>
      <c r="AH99" s="325"/>
      <c r="AI99" s="325"/>
      <c r="AJ99" s="325"/>
      <c r="AK99" s="325"/>
      <c r="AL99" s="326"/>
      <c r="AM99" s="474"/>
      <c r="AN99" s="326"/>
      <c r="AO99" s="325"/>
      <c r="AP99" s="326"/>
      <c r="AQ99" s="326"/>
      <c r="AR99" s="326"/>
      <c r="AS99" s="326"/>
      <c r="AT99" s="325"/>
      <c r="AU99" s="325"/>
      <c r="AV99" s="325"/>
      <c r="AW99" s="325"/>
      <c r="AX99" s="325"/>
      <c r="AY99" s="325"/>
      <c r="AZ99" s="325"/>
      <c r="BA99" s="325"/>
      <c r="BB99" s="325"/>
      <c r="BC99" s="325"/>
    </row>
    <row r="100" spans="1:55" ht="15.75" customHeight="1">
      <c r="A100" s="326"/>
      <c r="B100" s="325"/>
      <c r="C100" s="325"/>
      <c r="D100" s="325"/>
      <c r="E100" s="325"/>
      <c r="F100" s="325"/>
      <c r="G100" s="325"/>
      <c r="H100" s="325"/>
      <c r="I100" s="325"/>
      <c r="J100" s="326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325"/>
      <c r="AG100" s="325"/>
      <c r="AH100" s="325"/>
      <c r="AI100" s="325"/>
      <c r="AJ100" s="325"/>
      <c r="AK100" s="325"/>
      <c r="AL100" s="326"/>
      <c r="AM100" s="474"/>
      <c r="AN100" s="326"/>
      <c r="AO100" s="325"/>
      <c r="AP100" s="326"/>
      <c r="AQ100" s="326"/>
      <c r="AR100" s="326"/>
      <c r="AS100" s="326"/>
      <c r="AT100" s="325"/>
      <c r="AU100" s="325"/>
      <c r="AV100" s="325"/>
      <c r="AW100" s="325"/>
      <c r="AX100" s="325"/>
      <c r="AY100" s="325"/>
      <c r="AZ100" s="325"/>
      <c r="BA100" s="325"/>
      <c r="BB100" s="325"/>
      <c r="BC100" s="325"/>
    </row>
    <row r="101" spans="1:55" ht="15.75" customHeight="1">
      <c r="A101" s="326"/>
      <c r="B101" s="325"/>
      <c r="C101" s="325"/>
      <c r="D101" s="325"/>
      <c r="E101" s="325"/>
      <c r="F101" s="325"/>
      <c r="G101" s="325"/>
      <c r="H101" s="325"/>
      <c r="I101" s="325"/>
      <c r="J101" s="326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325"/>
      <c r="AG101" s="325"/>
      <c r="AH101" s="325"/>
      <c r="AI101" s="325"/>
      <c r="AJ101" s="325"/>
      <c r="AK101" s="325"/>
      <c r="AL101" s="326"/>
      <c r="AM101" s="474"/>
      <c r="AN101" s="326"/>
      <c r="AO101" s="325"/>
      <c r="AP101" s="326"/>
      <c r="AQ101" s="326"/>
      <c r="AR101" s="326"/>
      <c r="AS101" s="326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325"/>
    </row>
    <row r="102" spans="1:55" ht="15.75" customHeight="1">
      <c r="A102" s="326"/>
      <c r="B102" s="325"/>
      <c r="C102" s="325"/>
      <c r="D102" s="325"/>
      <c r="E102" s="325"/>
      <c r="F102" s="325"/>
      <c r="G102" s="325"/>
      <c r="H102" s="325"/>
      <c r="I102" s="325"/>
      <c r="J102" s="326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6"/>
      <c r="AM102" s="474"/>
      <c r="AN102" s="326"/>
      <c r="AO102" s="325"/>
      <c r="AP102" s="326"/>
      <c r="AQ102" s="326"/>
      <c r="AR102" s="326"/>
      <c r="AS102" s="326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</row>
    <row r="103" spans="1:55" ht="15.75" customHeight="1">
      <c r="A103" s="326"/>
      <c r="B103" s="325"/>
      <c r="C103" s="325"/>
      <c r="D103" s="325"/>
      <c r="E103" s="325"/>
      <c r="F103" s="325"/>
      <c r="G103" s="325"/>
      <c r="H103" s="325"/>
      <c r="I103" s="325"/>
      <c r="J103" s="326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325"/>
      <c r="AG103" s="325"/>
      <c r="AH103" s="325"/>
      <c r="AI103" s="325"/>
      <c r="AJ103" s="325"/>
      <c r="AK103" s="325"/>
      <c r="AL103" s="326"/>
      <c r="AM103" s="474"/>
      <c r="AN103" s="326"/>
      <c r="AO103" s="325"/>
      <c r="AP103" s="326"/>
      <c r="AQ103" s="326"/>
      <c r="AR103" s="326"/>
      <c r="AS103" s="326"/>
      <c r="AT103" s="325"/>
      <c r="AU103" s="325"/>
      <c r="AV103" s="325"/>
      <c r="AW103" s="325"/>
      <c r="AX103" s="325"/>
      <c r="AY103" s="325"/>
      <c r="AZ103" s="325"/>
      <c r="BA103" s="325"/>
      <c r="BB103" s="325"/>
      <c r="BC103" s="325"/>
    </row>
    <row r="104" spans="1:55" ht="15.75" customHeight="1">
      <c r="A104" s="326"/>
      <c r="B104" s="325"/>
      <c r="C104" s="325"/>
      <c r="D104" s="325"/>
      <c r="E104" s="325"/>
      <c r="F104" s="325"/>
      <c r="G104" s="325"/>
      <c r="H104" s="325"/>
      <c r="I104" s="325"/>
      <c r="J104" s="326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325"/>
      <c r="AG104" s="325"/>
      <c r="AH104" s="325"/>
      <c r="AI104" s="325"/>
      <c r="AJ104" s="325"/>
      <c r="AK104" s="325"/>
      <c r="AL104" s="326"/>
      <c r="AM104" s="474"/>
      <c r="AN104" s="326"/>
      <c r="AO104" s="325"/>
      <c r="AP104" s="326"/>
      <c r="AQ104" s="326"/>
      <c r="AR104" s="326"/>
      <c r="AS104" s="326"/>
      <c r="AT104" s="325"/>
      <c r="AU104" s="325"/>
      <c r="AV104" s="325"/>
      <c r="AW104" s="325"/>
      <c r="AX104" s="325"/>
      <c r="AY104" s="325"/>
      <c r="AZ104" s="325"/>
      <c r="BA104" s="325"/>
      <c r="BB104" s="325"/>
      <c r="BC104" s="325"/>
    </row>
    <row r="105" spans="1:55" ht="15.75" customHeight="1">
      <c r="A105" s="326"/>
      <c r="B105" s="325"/>
      <c r="C105" s="325"/>
      <c r="D105" s="325"/>
      <c r="E105" s="325"/>
      <c r="F105" s="325"/>
      <c r="G105" s="325"/>
      <c r="H105" s="325"/>
      <c r="I105" s="325"/>
      <c r="J105" s="326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325"/>
      <c r="AG105" s="325"/>
      <c r="AH105" s="325"/>
      <c r="AI105" s="325"/>
      <c r="AJ105" s="325"/>
      <c r="AK105" s="325"/>
      <c r="AL105" s="326"/>
      <c r="AM105" s="474"/>
      <c r="AN105" s="326"/>
      <c r="AO105" s="325"/>
      <c r="AP105" s="326"/>
      <c r="AQ105" s="326"/>
      <c r="AR105" s="326"/>
      <c r="AS105" s="326"/>
      <c r="AT105" s="325"/>
      <c r="AU105" s="325"/>
      <c r="AV105" s="325"/>
      <c r="AW105" s="325"/>
      <c r="AX105" s="325"/>
      <c r="AY105" s="325"/>
      <c r="AZ105" s="325"/>
      <c r="BA105" s="325"/>
      <c r="BB105" s="325"/>
      <c r="BC105" s="325"/>
    </row>
    <row r="106" spans="1:55" ht="15.75" customHeight="1">
      <c r="A106" s="326"/>
      <c r="B106" s="325"/>
      <c r="C106" s="325"/>
      <c r="D106" s="325"/>
      <c r="E106" s="325"/>
      <c r="F106" s="325"/>
      <c r="G106" s="325"/>
      <c r="H106" s="325"/>
      <c r="I106" s="325"/>
      <c r="J106" s="326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325"/>
      <c r="AG106" s="325"/>
      <c r="AH106" s="325"/>
      <c r="AI106" s="325"/>
      <c r="AJ106" s="325"/>
      <c r="AK106" s="325"/>
      <c r="AL106" s="326"/>
      <c r="AM106" s="474"/>
      <c r="AN106" s="326"/>
      <c r="AO106" s="325"/>
      <c r="AP106" s="326"/>
      <c r="AQ106" s="326"/>
      <c r="AR106" s="326"/>
      <c r="AS106" s="326"/>
      <c r="AT106" s="325"/>
      <c r="AU106" s="325"/>
      <c r="AV106" s="325"/>
      <c r="AW106" s="325"/>
      <c r="AX106" s="325"/>
      <c r="AY106" s="325"/>
      <c r="AZ106" s="325"/>
      <c r="BA106" s="325"/>
      <c r="BB106" s="325"/>
      <c r="BC106" s="325"/>
    </row>
    <row r="107" spans="1:55" ht="15.75" customHeight="1">
      <c r="A107" s="326"/>
      <c r="B107" s="325"/>
      <c r="C107" s="325"/>
      <c r="D107" s="325"/>
      <c r="E107" s="325"/>
      <c r="F107" s="325"/>
      <c r="G107" s="325"/>
      <c r="H107" s="325"/>
      <c r="I107" s="325"/>
      <c r="J107" s="326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325"/>
      <c r="AG107" s="325"/>
      <c r="AH107" s="325"/>
      <c r="AI107" s="325"/>
      <c r="AJ107" s="325"/>
      <c r="AK107" s="325"/>
      <c r="AL107" s="326"/>
      <c r="AM107" s="474"/>
      <c r="AN107" s="326"/>
      <c r="AO107" s="325"/>
      <c r="AP107" s="326"/>
      <c r="AQ107" s="326"/>
      <c r="AR107" s="326"/>
      <c r="AS107" s="326"/>
      <c r="AT107" s="325"/>
      <c r="AU107" s="325"/>
      <c r="AV107" s="325"/>
      <c r="AW107" s="325"/>
      <c r="AX107" s="325"/>
      <c r="AY107" s="325"/>
      <c r="AZ107" s="325"/>
      <c r="BA107" s="325"/>
      <c r="BB107" s="325"/>
      <c r="BC107" s="325"/>
    </row>
    <row r="108" spans="1:55" ht="15.75" customHeight="1">
      <c r="A108" s="326"/>
      <c r="B108" s="325"/>
      <c r="C108" s="325"/>
      <c r="D108" s="325"/>
      <c r="E108" s="325"/>
      <c r="F108" s="325"/>
      <c r="G108" s="325"/>
      <c r="H108" s="325"/>
      <c r="I108" s="325"/>
      <c r="J108" s="326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325"/>
      <c r="AG108" s="325"/>
      <c r="AH108" s="325"/>
      <c r="AI108" s="325"/>
      <c r="AJ108" s="325"/>
      <c r="AK108" s="325"/>
      <c r="AL108" s="326"/>
      <c r="AM108" s="474"/>
      <c r="AN108" s="326"/>
      <c r="AO108" s="325"/>
      <c r="AP108" s="326"/>
      <c r="AQ108" s="326"/>
      <c r="AR108" s="326"/>
      <c r="AS108" s="326"/>
      <c r="AT108" s="325"/>
      <c r="AU108" s="325"/>
      <c r="AV108" s="325"/>
      <c r="AW108" s="325"/>
      <c r="AX108" s="325"/>
      <c r="AY108" s="325"/>
      <c r="AZ108" s="325"/>
      <c r="BA108" s="325"/>
      <c r="BB108" s="325"/>
      <c r="BC108" s="325"/>
    </row>
    <row r="109" spans="1:55" ht="15.75" customHeight="1">
      <c r="A109" s="326"/>
      <c r="B109" s="325"/>
      <c r="C109" s="325"/>
      <c r="D109" s="325"/>
      <c r="E109" s="325"/>
      <c r="F109" s="325"/>
      <c r="G109" s="325"/>
      <c r="H109" s="325"/>
      <c r="I109" s="325"/>
      <c r="J109" s="326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325"/>
      <c r="AG109" s="325"/>
      <c r="AH109" s="325"/>
      <c r="AI109" s="325"/>
      <c r="AJ109" s="325"/>
      <c r="AK109" s="325"/>
      <c r="AL109" s="326"/>
      <c r="AM109" s="474"/>
      <c r="AN109" s="326"/>
      <c r="AO109" s="325"/>
      <c r="AP109" s="326"/>
      <c r="AQ109" s="326"/>
      <c r="AR109" s="326"/>
      <c r="AS109" s="326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</row>
    <row r="110" spans="1:55" ht="15.75" customHeight="1">
      <c r="A110" s="326"/>
      <c r="B110" s="325"/>
      <c r="C110" s="325"/>
      <c r="D110" s="325"/>
      <c r="E110" s="325"/>
      <c r="F110" s="325"/>
      <c r="G110" s="325"/>
      <c r="H110" s="325"/>
      <c r="I110" s="325"/>
      <c r="J110" s="326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325"/>
      <c r="AG110" s="325"/>
      <c r="AH110" s="325"/>
      <c r="AI110" s="325"/>
      <c r="AJ110" s="325"/>
      <c r="AK110" s="325"/>
      <c r="AL110" s="326"/>
      <c r="AM110" s="474"/>
      <c r="AN110" s="326"/>
      <c r="AO110" s="325"/>
      <c r="AP110" s="326"/>
      <c r="AQ110" s="326"/>
      <c r="AR110" s="326"/>
      <c r="AS110" s="326"/>
      <c r="AT110" s="325"/>
      <c r="AU110" s="325"/>
      <c r="AV110" s="325"/>
      <c r="AW110" s="325"/>
      <c r="AX110" s="325"/>
      <c r="AY110" s="325"/>
      <c r="AZ110" s="325"/>
      <c r="BA110" s="325"/>
      <c r="BB110" s="325"/>
      <c r="BC110" s="325"/>
    </row>
    <row r="111" spans="1:55" ht="15.75" customHeight="1">
      <c r="A111" s="326"/>
      <c r="B111" s="325"/>
      <c r="C111" s="325"/>
      <c r="D111" s="325"/>
      <c r="E111" s="325"/>
      <c r="F111" s="325"/>
      <c r="G111" s="325"/>
      <c r="H111" s="325"/>
      <c r="I111" s="325"/>
      <c r="J111" s="326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325"/>
      <c r="AG111" s="325"/>
      <c r="AH111" s="325"/>
      <c r="AI111" s="325"/>
      <c r="AJ111" s="325"/>
      <c r="AK111" s="325"/>
      <c r="AL111" s="326"/>
      <c r="AM111" s="474"/>
      <c r="AN111" s="326"/>
      <c r="AO111" s="325"/>
      <c r="AP111" s="326"/>
      <c r="AQ111" s="326"/>
      <c r="AR111" s="326"/>
      <c r="AS111" s="326"/>
      <c r="AT111" s="325"/>
      <c r="AU111" s="325"/>
      <c r="AV111" s="325"/>
      <c r="AW111" s="325"/>
      <c r="AX111" s="325"/>
      <c r="AY111" s="325"/>
      <c r="AZ111" s="325"/>
      <c r="BA111" s="325"/>
      <c r="BB111" s="325"/>
      <c r="BC111" s="325"/>
    </row>
    <row r="112" spans="1:55" ht="15.75" customHeight="1">
      <c r="A112" s="326"/>
      <c r="B112" s="325"/>
      <c r="C112" s="325"/>
      <c r="D112" s="325"/>
      <c r="E112" s="325"/>
      <c r="F112" s="325"/>
      <c r="G112" s="325"/>
      <c r="H112" s="325"/>
      <c r="I112" s="325"/>
      <c r="J112" s="326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325"/>
      <c r="AG112" s="325"/>
      <c r="AH112" s="325"/>
      <c r="AI112" s="325"/>
      <c r="AJ112" s="325"/>
      <c r="AK112" s="325"/>
      <c r="AL112" s="326"/>
      <c r="AM112" s="474"/>
      <c r="AN112" s="326"/>
      <c r="AO112" s="325"/>
      <c r="AP112" s="326"/>
      <c r="AQ112" s="326"/>
      <c r="AR112" s="326"/>
      <c r="AS112" s="326"/>
      <c r="AT112" s="325"/>
      <c r="AU112" s="325"/>
      <c r="AV112" s="325"/>
      <c r="AW112" s="325"/>
      <c r="AX112" s="325"/>
      <c r="AY112" s="325"/>
      <c r="AZ112" s="325"/>
      <c r="BA112" s="325"/>
      <c r="BB112" s="325"/>
      <c r="BC112" s="325"/>
    </row>
    <row r="113" spans="1:55" ht="15.75" customHeight="1">
      <c r="A113" s="326"/>
      <c r="B113" s="325"/>
      <c r="C113" s="325"/>
      <c r="D113" s="325"/>
      <c r="E113" s="325"/>
      <c r="F113" s="325"/>
      <c r="G113" s="325"/>
      <c r="H113" s="325"/>
      <c r="I113" s="325"/>
      <c r="J113" s="326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325"/>
      <c r="AG113" s="325"/>
      <c r="AH113" s="325"/>
      <c r="AI113" s="325"/>
      <c r="AJ113" s="325"/>
      <c r="AK113" s="325"/>
      <c r="AL113" s="326"/>
      <c r="AM113" s="474"/>
      <c r="AN113" s="326"/>
      <c r="AO113" s="325"/>
      <c r="AP113" s="326"/>
      <c r="AQ113" s="326"/>
      <c r="AR113" s="326"/>
      <c r="AS113" s="326"/>
      <c r="AT113" s="325"/>
      <c r="AU113" s="325"/>
      <c r="AV113" s="325"/>
      <c r="AW113" s="325"/>
      <c r="AX113" s="325"/>
      <c r="AY113" s="325"/>
      <c r="AZ113" s="325"/>
      <c r="BA113" s="325"/>
      <c r="BB113" s="325"/>
      <c r="BC113" s="325"/>
    </row>
    <row r="114" spans="1:55" ht="15.75" customHeight="1">
      <c r="A114" s="326"/>
      <c r="B114" s="325"/>
      <c r="C114" s="325"/>
      <c r="D114" s="325"/>
      <c r="E114" s="325"/>
      <c r="F114" s="325"/>
      <c r="G114" s="325"/>
      <c r="H114" s="325"/>
      <c r="I114" s="325"/>
      <c r="J114" s="326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325"/>
      <c r="AG114" s="325"/>
      <c r="AH114" s="325"/>
      <c r="AI114" s="325"/>
      <c r="AJ114" s="325"/>
      <c r="AK114" s="325"/>
      <c r="AL114" s="326"/>
      <c r="AM114" s="474"/>
      <c r="AN114" s="326"/>
      <c r="AO114" s="325"/>
      <c r="AP114" s="326"/>
      <c r="AQ114" s="326"/>
      <c r="AR114" s="326"/>
      <c r="AS114" s="326"/>
      <c r="AT114" s="325"/>
      <c r="AU114" s="325"/>
      <c r="AV114" s="325"/>
      <c r="AW114" s="325"/>
      <c r="AX114" s="325"/>
      <c r="AY114" s="325"/>
      <c r="AZ114" s="325"/>
      <c r="BA114" s="325"/>
      <c r="BB114" s="325"/>
      <c r="BC114" s="325"/>
    </row>
    <row r="115" spans="1:55" ht="15.75" customHeight="1">
      <c r="A115" s="326"/>
      <c r="B115" s="325"/>
      <c r="C115" s="325"/>
      <c r="D115" s="325"/>
      <c r="E115" s="325"/>
      <c r="F115" s="325"/>
      <c r="G115" s="325"/>
      <c r="H115" s="325"/>
      <c r="I115" s="325"/>
      <c r="J115" s="326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325"/>
      <c r="AG115" s="325"/>
      <c r="AH115" s="325"/>
      <c r="AI115" s="325"/>
      <c r="AJ115" s="325"/>
      <c r="AK115" s="325"/>
      <c r="AL115" s="326"/>
      <c r="AM115" s="474"/>
      <c r="AN115" s="326"/>
      <c r="AO115" s="325"/>
      <c r="AP115" s="326"/>
      <c r="AQ115" s="326"/>
      <c r="AR115" s="326"/>
      <c r="AS115" s="326"/>
      <c r="AT115" s="325"/>
      <c r="AU115" s="325"/>
      <c r="AV115" s="325"/>
      <c r="AW115" s="325"/>
      <c r="AX115" s="325"/>
      <c r="AY115" s="325"/>
      <c r="AZ115" s="325"/>
      <c r="BA115" s="325"/>
      <c r="BB115" s="325"/>
      <c r="BC115" s="325"/>
    </row>
    <row r="116" spans="1:55" ht="15.75" customHeight="1">
      <c r="A116" s="326"/>
      <c r="B116" s="325"/>
      <c r="C116" s="325"/>
      <c r="D116" s="325"/>
      <c r="E116" s="325"/>
      <c r="F116" s="325"/>
      <c r="G116" s="325"/>
      <c r="H116" s="325"/>
      <c r="I116" s="325"/>
      <c r="J116" s="326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325"/>
      <c r="AG116" s="325"/>
      <c r="AH116" s="325"/>
      <c r="AI116" s="325"/>
      <c r="AJ116" s="325"/>
      <c r="AK116" s="325"/>
      <c r="AL116" s="326"/>
      <c r="AM116" s="474"/>
      <c r="AN116" s="326"/>
      <c r="AO116" s="325"/>
      <c r="AP116" s="326"/>
      <c r="AQ116" s="326"/>
      <c r="AR116" s="326"/>
      <c r="AS116" s="326"/>
      <c r="AT116" s="325"/>
      <c r="AU116" s="325"/>
      <c r="AV116" s="325"/>
      <c r="AW116" s="325"/>
      <c r="AX116" s="325"/>
      <c r="AY116" s="325"/>
      <c r="AZ116" s="325"/>
      <c r="BA116" s="325"/>
      <c r="BB116" s="325"/>
      <c r="BC116" s="325"/>
    </row>
    <row r="117" spans="1:55" ht="15.75" customHeight="1">
      <c r="A117" s="326"/>
      <c r="B117" s="325"/>
      <c r="C117" s="325"/>
      <c r="D117" s="325"/>
      <c r="E117" s="325"/>
      <c r="F117" s="325"/>
      <c r="G117" s="325"/>
      <c r="H117" s="325"/>
      <c r="I117" s="325"/>
      <c r="J117" s="326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25"/>
      <c r="AB117" s="325"/>
      <c r="AC117" s="325"/>
      <c r="AD117" s="325"/>
      <c r="AE117" s="325"/>
      <c r="AF117" s="325"/>
      <c r="AG117" s="325"/>
      <c r="AH117" s="325"/>
      <c r="AI117" s="325"/>
      <c r="AJ117" s="325"/>
      <c r="AK117" s="325"/>
      <c r="AL117" s="326"/>
      <c r="AM117" s="474"/>
      <c r="AN117" s="326"/>
      <c r="AO117" s="325"/>
      <c r="AP117" s="326"/>
      <c r="AQ117" s="326"/>
      <c r="AR117" s="326"/>
      <c r="AS117" s="326"/>
      <c r="AT117" s="325"/>
      <c r="AU117" s="325"/>
      <c r="AV117" s="325"/>
      <c r="AW117" s="325"/>
      <c r="AX117" s="325"/>
      <c r="AY117" s="325"/>
      <c r="AZ117" s="325"/>
      <c r="BA117" s="325"/>
      <c r="BB117" s="325"/>
      <c r="BC117" s="325"/>
    </row>
    <row r="118" spans="1:55" ht="15.75" customHeight="1">
      <c r="A118" s="326"/>
      <c r="B118" s="325"/>
      <c r="C118" s="325"/>
      <c r="D118" s="325"/>
      <c r="E118" s="325"/>
      <c r="F118" s="325"/>
      <c r="G118" s="325"/>
      <c r="H118" s="325"/>
      <c r="I118" s="325"/>
      <c r="J118" s="326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25"/>
      <c r="AB118" s="325"/>
      <c r="AC118" s="325"/>
      <c r="AD118" s="325"/>
      <c r="AE118" s="325"/>
      <c r="AF118" s="325"/>
      <c r="AG118" s="325"/>
      <c r="AH118" s="325"/>
      <c r="AI118" s="325"/>
      <c r="AJ118" s="325"/>
      <c r="AK118" s="325"/>
      <c r="AL118" s="326"/>
      <c r="AM118" s="474"/>
      <c r="AN118" s="326"/>
      <c r="AO118" s="325"/>
      <c r="AP118" s="326"/>
      <c r="AQ118" s="326"/>
      <c r="AR118" s="326"/>
      <c r="AS118" s="326"/>
      <c r="AT118" s="325"/>
      <c r="AU118" s="325"/>
      <c r="AV118" s="325"/>
      <c r="AW118" s="325"/>
      <c r="AX118" s="325"/>
      <c r="AY118" s="325"/>
      <c r="AZ118" s="325"/>
      <c r="BA118" s="325"/>
      <c r="BB118" s="325"/>
      <c r="BC118" s="325"/>
    </row>
    <row r="119" spans="1:55" ht="15.75" customHeight="1">
      <c r="A119" s="326"/>
      <c r="B119" s="325"/>
      <c r="C119" s="325"/>
      <c r="D119" s="325"/>
      <c r="E119" s="325"/>
      <c r="F119" s="325"/>
      <c r="G119" s="325"/>
      <c r="H119" s="325"/>
      <c r="I119" s="325"/>
      <c r="J119" s="326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25"/>
      <c r="AB119" s="325"/>
      <c r="AC119" s="325"/>
      <c r="AD119" s="325"/>
      <c r="AE119" s="325"/>
      <c r="AF119" s="325"/>
      <c r="AG119" s="325"/>
      <c r="AH119" s="325"/>
      <c r="AI119" s="325"/>
      <c r="AJ119" s="325"/>
      <c r="AK119" s="325"/>
      <c r="AL119" s="326"/>
      <c r="AM119" s="474"/>
      <c r="AN119" s="326"/>
      <c r="AO119" s="325"/>
      <c r="AP119" s="326"/>
      <c r="AQ119" s="326"/>
      <c r="AR119" s="326"/>
      <c r="AS119" s="326"/>
      <c r="AT119" s="325"/>
      <c r="AU119" s="325"/>
      <c r="AV119" s="325"/>
      <c r="AW119" s="325"/>
      <c r="AX119" s="325"/>
      <c r="AY119" s="325"/>
      <c r="AZ119" s="325"/>
      <c r="BA119" s="325"/>
      <c r="BB119" s="325"/>
      <c r="BC119" s="325"/>
    </row>
    <row r="120" spans="1:55" ht="15.75" customHeight="1">
      <c r="A120" s="326"/>
      <c r="B120" s="325"/>
      <c r="C120" s="325"/>
      <c r="D120" s="325"/>
      <c r="E120" s="325"/>
      <c r="F120" s="325"/>
      <c r="G120" s="325"/>
      <c r="H120" s="325"/>
      <c r="I120" s="325"/>
      <c r="J120" s="326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25"/>
      <c r="AB120" s="325"/>
      <c r="AC120" s="325"/>
      <c r="AD120" s="325"/>
      <c r="AE120" s="325"/>
      <c r="AF120" s="325"/>
      <c r="AG120" s="325"/>
      <c r="AH120" s="325"/>
      <c r="AI120" s="325"/>
      <c r="AJ120" s="325"/>
      <c r="AK120" s="325"/>
      <c r="AL120" s="326"/>
      <c r="AM120" s="474"/>
      <c r="AN120" s="326"/>
      <c r="AO120" s="325"/>
      <c r="AP120" s="326"/>
      <c r="AQ120" s="326"/>
      <c r="AR120" s="326"/>
      <c r="AS120" s="326"/>
      <c r="AT120" s="325"/>
      <c r="AU120" s="325"/>
      <c r="AV120" s="325"/>
      <c r="AW120" s="325"/>
      <c r="AX120" s="325"/>
      <c r="AY120" s="325"/>
      <c r="AZ120" s="325"/>
      <c r="BA120" s="325"/>
      <c r="BB120" s="325"/>
      <c r="BC120" s="325"/>
    </row>
    <row r="121" spans="1:55" ht="15.75" customHeight="1">
      <c r="A121" s="326"/>
      <c r="B121" s="325"/>
      <c r="C121" s="325"/>
      <c r="D121" s="325"/>
      <c r="E121" s="325"/>
      <c r="F121" s="325"/>
      <c r="G121" s="325"/>
      <c r="H121" s="325"/>
      <c r="I121" s="325"/>
      <c r="J121" s="326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25"/>
      <c r="AB121" s="325"/>
      <c r="AC121" s="325"/>
      <c r="AD121" s="325"/>
      <c r="AE121" s="325"/>
      <c r="AF121" s="325"/>
      <c r="AG121" s="325"/>
      <c r="AH121" s="325"/>
      <c r="AI121" s="325"/>
      <c r="AJ121" s="325"/>
      <c r="AK121" s="325"/>
      <c r="AL121" s="326"/>
      <c r="AM121" s="474"/>
      <c r="AN121" s="326"/>
      <c r="AO121" s="325"/>
      <c r="AP121" s="326"/>
      <c r="AQ121" s="326"/>
      <c r="AR121" s="326"/>
      <c r="AS121" s="326"/>
      <c r="AT121" s="325"/>
      <c r="AU121" s="325"/>
      <c r="AV121" s="325"/>
      <c r="AW121" s="325"/>
      <c r="AX121" s="325"/>
      <c r="AY121" s="325"/>
      <c r="AZ121" s="325"/>
      <c r="BA121" s="325"/>
      <c r="BB121" s="325"/>
      <c r="BC121" s="325"/>
    </row>
    <row r="122" spans="1:55" ht="15.75" customHeight="1">
      <c r="A122" s="326"/>
      <c r="B122" s="325"/>
      <c r="C122" s="325"/>
      <c r="D122" s="325"/>
      <c r="E122" s="325"/>
      <c r="F122" s="325"/>
      <c r="G122" s="325"/>
      <c r="H122" s="325"/>
      <c r="I122" s="325"/>
      <c r="J122" s="326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25"/>
      <c r="AB122" s="325"/>
      <c r="AC122" s="325"/>
      <c r="AD122" s="325"/>
      <c r="AE122" s="325"/>
      <c r="AF122" s="325"/>
      <c r="AG122" s="325"/>
      <c r="AH122" s="325"/>
      <c r="AI122" s="325"/>
      <c r="AJ122" s="325"/>
      <c r="AK122" s="325"/>
      <c r="AL122" s="326"/>
      <c r="AM122" s="474"/>
      <c r="AN122" s="326"/>
      <c r="AO122" s="325"/>
      <c r="AP122" s="326"/>
      <c r="AQ122" s="326"/>
      <c r="AR122" s="326"/>
      <c r="AS122" s="326"/>
      <c r="AT122" s="325"/>
      <c r="AU122" s="325"/>
      <c r="AV122" s="325"/>
      <c r="AW122" s="325"/>
      <c r="AX122" s="325"/>
      <c r="AY122" s="325"/>
      <c r="AZ122" s="325"/>
      <c r="BA122" s="325"/>
      <c r="BB122" s="325"/>
      <c r="BC122" s="325"/>
    </row>
    <row r="123" spans="1:55" ht="15.75" customHeight="1">
      <c r="A123" s="326"/>
      <c r="B123" s="325"/>
      <c r="C123" s="325"/>
      <c r="D123" s="325"/>
      <c r="E123" s="325"/>
      <c r="F123" s="325"/>
      <c r="G123" s="325"/>
      <c r="H123" s="325"/>
      <c r="I123" s="325"/>
      <c r="J123" s="326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25"/>
      <c r="AB123" s="325"/>
      <c r="AC123" s="325"/>
      <c r="AD123" s="325"/>
      <c r="AE123" s="325"/>
      <c r="AF123" s="325"/>
      <c r="AG123" s="325"/>
      <c r="AH123" s="325"/>
      <c r="AI123" s="325"/>
      <c r="AJ123" s="325"/>
      <c r="AK123" s="325"/>
      <c r="AL123" s="326"/>
      <c r="AM123" s="474"/>
      <c r="AN123" s="326"/>
      <c r="AO123" s="325"/>
      <c r="AP123" s="326"/>
      <c r="AQ123" s="326"/>
      <c r="AR123" s="326"/>
      <c r="AS123" s="326"/>
      <c r="AT123" s="325"/>
      <c r="AU123" s="325"/>
      <c r="AV123" s="325"/>
      <c r="AW123" s="325"/>
      <c r="AX123" s="325"/>
      <c r="AY123" s="325"/>
      <c r="AZ123" s="325"/>
      <c r="BA123" s="325"/>
      <c r="BB123" s="325"/>
      <c r="BC123" s="325"/>
    </row>
    <row r="124" spans="1:55" ht="15.75" customHeight="1">
      <c r="A124" s="326"/>
      <c r="B124" s="325"/>
      <c r="C124" s="325"/>
      <c r="D124" s="325"/>
      <c r="E124" s="325"/>
      <c r="F124" s="325"/>
      <c r="G124" s="325"/>
      <c r="H124" s="325"/>
      <c r="I124" s="325"/>
      <c r="J124" s="326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25"/>
      <c r="AB124" s="325"/>
      <c r="AC124" s="325"/>
      <c r="AD124" s="325"/>
      <c r="AE124" s="325"/>
      <c r="AF124" s="325"/>
      <c r="AG124" s="325"/>
      <c r="AH124" s="325"/>
      <c r="AI124" s="325"/>
      <c r="AJ124" s="325"/>
      <c r="AK124" s="325"/>
      <c r="AL124" s="326"/>
      <c r="AM124" s="474"/>
      <c r="AN124" s="326"/>
      <c r="AO124" s="325"/>
      <c r="AP124" s="326"/>
      <c r="AQ124" s="326"/>
      <c r="AR124" s="326"/>
      <c r="AS124" s="326"/>
      <c r="AT124" s="325"/>
      <c r="AU124" s="325"/>
      <c r="AV124" s="325"/>
      <c r="AW124" s="325"/>
      <c r="AX124" s="325"/>
      <c r="AY124" s="325"/>
      <c r="AZ124" s="325"/>
      <c r="BA124" s="325"/>
      <c r="BB124" s="325"/>
      <c r="BC124" s="325"/>
    </row>
    <row r="125" spans="1:55" ht="15.75" customHeight="1">
      <c r="A125" s="326"/>
      <c r="B125" s="325"/>
      <c r="C125" s="325"/>
      <c r="D125" s="325"/>
      <c r="E125" s="325"/>
      <c r="F125" s="325"/>
      <c r="G125" s="325"/>
      <c r="H125" s="325"/>
      <c r="I125" s="325"/>
      <c r="J125" s="326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25"/>
      <c r="AB125" s="325"/>
      <c r="AC125" s="325"/>
      <c r="AD125" s="325"/>
      <c r="AE125" s="325"/>
      <c r="AF125" s="325"/>
      <c r="AG125" s="325"/>
      <c r="AH125" s="325"/>
      <c r="AI125" s="325"/>
      <c r="AJ125" s="325"/>
      <c r="AK125" s="325"/>
      <c r="AL125" s="326"/>
      <c r="AM125" s="474"/>
      <c r="AN125" s="326"/>
      <c r="AO125" s="325"/>
      <c r="AP125" s="326"/>
      <c r="AQ125" s="326"/>
      <c r="AR125" s="326"/>
      <c r="AS125" s="326"/>
      <c r="AT125" s="325"/>
      <c r="AU125" s="325"/>
      <c r="AV125" s="325"/>
      <c r="AW125" s="325"/>
      <c r="AX125" s="325"/>
      <c r="AY125" s="325"/>
      <c r="AZ125" s="325"/>
      <c r="BA125" s="325"/>
      <c r="BB125" s="325"/>
      <c r="BC125" s="325"/>
    </row>
    <row r="126" spans="1:55" ht="15.75" customHeight="1">
      <c r="A126" s="326"/>
      <c r="B126" s="325"/>
      <c r="C126" s="325"/>
      <c r="D126" s="325"/>
      <c r="E126" s="325"/>
      <c r="F126" s="325"/>
      <c r="G126" s="325"/>
      <c r="H126" s="325"/>
      <c r="I126" s="325"/>
      <c r="J126" s="326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  <c r="Z126" s="325"/>
      <c r="AA126" s="325"/>
      <c r="AB126" s="325"/>
      <c r="AC126" s="325"/>
      <c r="AD126" s="325"/>
      <c r="AE126" s="325"/>
      <c r="AF126" s="325"/>
      <c r="AG126" s="325"/>
      <c r="AH126" s="325"/>
      <c r="AI126" s="325"/>
      <c r="AJ126" s="325"/>
      <c r="AK126" s="325"/>
      <c r="AL126" s="326"/>
      <c r="AM126" s="474"/>
      <c r="AN126" s="326"/>
      <c r="AO126" s="325"/>
      <c r="AP126" s="326"/>
      <c r="AQ126" s="326"/>
      <c r="AR126" s="326"/>
      <c r="AS126" s="326"/>
      <c r="AT126" s="325"/>
      <c r="AU126" s="325"/>
      <c r="AV126" s="325"/>
      <c r="AW126" s="325"/>
      <c r="AX126" s="325"/>
      <c r="AY126" s="325"/>
      <c r="AZ126" s="325"/>
      <c r="BA126" s="325"/>
      <c r="BB126" s="325"/>
      <c r="BC126" s="325"/>
    </row>
    <row r="127" spans="1:55" ht="15.75" customHeight="1">
      <c r="A127" s="326"/>
      <c r="B127" s="325"/>
      <c r="C127" s="325"/>
      <c r="D127" s="325"/>
      <c r="E127" s="325"/>
      <c r="F127" s="325"/>
      <c r="G127" s="325"/>
      <c r="H127" s="325"/>
      <c r="I127" s="325"/>
      <c r="J127" s="326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25"/>
      <c r="AB127" s="325"/>
      <c r="AC127" s="325"/>
      <c r="AD127" s="325"/>
      <c r="AE127" s="325"/>
      <c r="AF127" s="325"/>
      <c r="AG127" s="325"/>
      <c r="AH127" s="325"/>
      <c r="AI127" s="325"/>
      <c r="AJ127" s="325"/>
      <c r="AK127" s="325"/>
      <c r="AL127" s="326"/>
      <c r="AM127" s="474"/>
      <c r="AN127" s="326"/>
      <c r="AO127" s="325"/>
      <c r="AP127" s="326"/>
      <c r="AQ127" s="326"/>
      <c r="AR127" s="326"/>
      <c r="AS127" s="326"/>
      <c r="AT127" s="325"/>
      <c r="AU127" s="325"/>
      <c r="AV127" s="325"/>
      <c r="AW127" s="325"/>
      <c r="AX127" s="325"/>
      <c r="AY127" s="325"/>
      <c r="AZ127" s="325"/>
      <c r="BA127" s="325"/>
      <c r="BB127" s="325"/>
      <c r="BC127" s="325"/>
    </row>
    <row r="128" spans="1:55" ht="15.75" customHeight="1">
      <c r="A128" s="326"/>
      <c r="B128" s="325"/>
      <c r="C128" s="325"/>
      <c r="D128" s="325"/>
      <c r="E128" s="325"/>
      <c r="F128" s="325"/>
      <c r="G128" s="325"/>
      <c r="H128" s="325"/>
      <c r="I128" s="325"/>
      <c r="J128" s="326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25"/>
      <c r="AB128" s="325"/>
      <c r="AC128" s="325"/>
      <c r="AD128" s="325"/>
      <c r="AE128" s="325"/>
      <c r="AF128" s="325"/>
      <c r="AG128" s="325"/>
      <c r="AH128" s="325"/>
      <c r="AI128" s="325"/>
      <c r="AJ128" s="325"/>
      <c r="AK128" s="325"/>
      <c r="AL128" s="326"/>
      <c r="AM128" s="474"/>
      <c r="AN128" s="326"/>
      <c r="AO128" s="325"/>
      <c r="AP128" s="326"/>
      <c r="AQ128" s="326"/>
      <c r="AR128" s="326"/>
      <c r="AS128" s="326"/>
      <c r="AT128" s="325"/>
      <c r="AU128" s="325"/>
      <c r="AV128" s="325"/>
      <c r="AW128" s="325"/>
      <c r="AX128" s="325"/>
      <c r="AY128" s="325"/>
      <c r="AZ128" s="325"/>
      <c r="BA128" s="325"/>
      <c r="BB128" s="325"/>
      <c r="BC128" s="325"/>
    </row>
    <row r="129" spans="1:55" ht="15.75" customHeight="1">
      <c r="A129" s="326"/>
      <c r="B129" s="325"/>
      <c r="C129" s="325"/>
      <c r="D129" s="325"/>
      <c r="E129" s="325"/>
      <c r="F129" s="325"/>
      <c r="G129" s="325"/>
      <c r="H129" s="325"/>
      <c r="I129" s="325"/>
      <c r="J129" s="326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25"/>
      <c r="AB129" s="325"/>
      <c r="AC129" s="325"/>
      <c r="AD129" s="325"/>
      <c r="AE129" s="325"/>
      <c r="AF129" s="325"/>
      <c r="AG129" s="325"/>
      <c r="AH129" s="325"/>
      <c r="AI129" s="325"/>
      <c r="AJ129" s="325"/>
      <c r="AK129" s="325"/>
      <c r="AL129" s="326"/>
      <c r="AM129" s="474"/>
      <c r="AN129" s="326"/>
      <c r="AO129" s="325"/>
      <c r="AP129" s="326"/>
      <c r="AQ129" s="326"/>
      <c r="AR129" s="326"/>
      <c r="AS129" s="326"/>
      <c r="AT129" s="325"/>
      <c r="AU129" s="325"/>
      <c r="AV129" s="325"/>
      <c r="AW129" s="325"/>
      <c r="AX129" s="325"/>
      <c r="AY129" s="325"/>
      <c r="AZ129" s="325"/>
      <c r="BA129" s="325"/>
      <c r="BB129" s="325"/>
      <c r="BC129" s="325"/>
    </row>
    <row r="130" spans="1:55" ht="15.75" customHeight="1">
      <c r="A130" s="326"/>
      <c r="B130" s="325"/>
      <c r="C130" s="325"/>
      <c r="D130" s="325"/>
      <c r="E130" s="325"/>
      <c r="F130" s="325"/>
      <c r="G130" s="325"/>
      <c r="H130" s="325"/>
      <c r="I130" s="325"/>
      <c r="J130" s="326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25"/>
      <c r="AB130" s="325"/>
      <c r="AC130" s="325"/>
      <c r="AD130" s="325"/>
      <c r="AE130" s="325"/>
      <c r="AF130" s="325"/>
      <c r="AG130" s="325"/>
      <c r="AH130" s="325"/>
      <c r="AI130" s="325"/>
      <c r="AJ130" s="325"/>
      <c r="AK130" s="325"/>
      <c r="AL130" s="326"/>
      <c r="AM130" s="474"/>
      <c r="AN130" s="326"/>
      <c r="AO130" s="325"/>
      <c r="AP130" s="326"/>
      <c r="AQ130" s="326"/>
      <c r="AR130" s="326"/>
      <c r="AS130" s="326"/>
      <c r="AT130" s="325"/>
      <c r="AU130" s="325"/>
      <c r="AV130" s="325"/>
      <c r="AW130" s="325"/>
      <c r="AX130" s="325"/>
      <c r="AY130" s="325"/>
      <c r="AZ130" s="325"/>
      <c r="BA130" s="325"/>
      <c r="BB130" s="325"/>
      <c r="BC130" s="325"/>
    </row>
    <row r="131" spans="1:55" ht="15.75" customHeight="1">
      <c r="A131" s="326"/>
      <c r="B131" s="325"/>
      <c r="C131" s="325"/>
      <c r="D131" s="325"/>
      <c r="E131" s="325"/>
      <c r="F131" s="325"/>
      <c r="G131" s="325"/>
      <c r="H131" s="325"/>
      <c r="I131" s="325"/>
      <c r="J131" s="326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25"/>
      <c r="AB131" s="325"/>
      <c r="AC131" s="325"/>
      <c r="AD131" s="325"/>
      <c r="AE131" s="325"/>
      <c r="AF131" s="325"/>
      <c r="AG131" s="325"/>
      <c r="AH131" s="325"/>
      <c r="AI131" s="325"/>
      <c r="AJ131" s="325"/>
      <c r="AK131" s="325"/>
      <c r="AL131" s="326"/>
      <c r="AM131" s="474"/>
      <c r="AN131" s="326"/>
      <c r="AO131" s="325"/>
      <c r="AP131" s="326"/>
      <c r="AQ131" s="326"/>
      <c r="AR131" s="326"/>
      <c r="AS131" s="326"/>
      <c r="AT131" s="325"/>
      <c r="AU131" s="325"/>
      <c r="AV131" s="325"/>
      <c r="AW131" s="325"/>
      <c r="AX131" s="325"/>
      <c r="AY131" s="325"/>
      <c r="AZ131" s="325"/>
      <c r="BA131" s="325"/>
      <c r="BB131" s="325"/>
      <c r="BC131" s="325"/>
    </row>
    <row r="132" spans="1:55" ht="15.75" customHeight="1">
      <c r="A132" s="326"/>
      <c r="B132" s="325"/>
      <c r="C132" s="325"/>
      <c r="D132" s="325"/>
      <c r="E132" s="325"/>
      <c r="F132" s="325"/>
      <c r="G132" s="325"/>
      <c r="H132" s="325"/>
      <c r="I132" s="325"/>
      <c r="J132" s="326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25"/>
      <c r="AB132" s="325"/>
      <c r="AC132" s="325"/>
      <c r="AD132" s="325"/>
      <c r="AE132" s="325"/>
      <c r="AF132" s="325"/>
      <c r="AG132" s="325"/>
      <c r="AH132" s="325"/>
      <c r="AI132" s="325"/>
      <c r="AJ132" s="325"/>
      <c r="AK132" s="325"/>
      <c r="AL132" s="326"/>
      <c r="AM132" s="474"/>
      <c r="AN132" s="326"/>
      <c r="AO132" s="325"/>
      <c r="AP132" s="326"/>
      <c r="AQ132" s="326"/>
      <c r="AR132" s="326"/>
      <c r="AS132" s="326"/>
      <c r="AT132" s="325"/>
      <c r="AU132" s="325"/>
      <c r="AV132" s="325"/>
      <c r="AW132" s="325"/>
      <c r="AX132" s="325"/>
      <c r="AY132" s="325"/>
      <c r="AZ132" s="325"/>
      <c r="BA132" s="325"/>
      <c r="BB132" s="325"/>
      <c r="BC132" s="325"/>
    </row>
    <row r="133" spans="1:55" ht="15.75" customHeight="1">
      <c r="A133" s="326"/>
      <c r="B133" s="325"/>
      <c r="C133" s="325"/>
      <c r="D133" s="325"/>
      <c r="E133" s="325"/>
      <c r="F133" s="325"/>
      <c r="G133" s="325"/>
      <c r="H133" s="325"/>
      <c r="I133" s="325"/>
      <c r="J133" s="326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25"/>
      <c r="AB133" s="325"/>
      <c r="AC133" s="325"/>
      <c r="AD133" s="325"/>
      <c r="AE133" s="325"/>
      <c r="AF133" s="325"/>
      <c r="AG133" s="325"/>
      <c r="AH133" s="325"/>
      <c r="AI133" s="325"/>
      <c r="AJ133" s="325"/>
      <c r="AK133" s="325"/>
      <c r="AL133" s="326"/>
      <c r="AM133" s="474"/>
      <c r="AN133" s="326"/>
      <c r="AO133" s="325"/>
      <c r="AP133" s="326"/>
      <c r="AQ133" s="326"/>
      <c r="AR133" s="326"/>
      <c r="AS133" s="326"/>
      <c r="AT133" s="325"/>
      <c r="AU133" s="325"/>
      <c r="AV133" s="325"/>
      <c r="AW133" s="325"/>
      <c r="AX133" s="325"/>
      <c r="AY133" s="325"/>
      <c r="AZ133" s="325"/>
      <c r="BA133" s="325"/>
      <c r="BB133" s="325"/>
      <c r="BC133" s="325"/>
    </row>
    <row r="134" spans="1:55" ht="15.75" customHeight="1">
      <c r="A134" s="326"/>
      <c r="B134" s="325"/>
      <c r="C134" s="325"/>
      <c r="D134" s="325"/>
      <c r="E134" s="325"/>
      <c r="F134" s="325"/>
      <c r="G134" s="325"/>
      <c r="H134" s="325"/>
      <c r="I134" s="325"/>
      <c r="J134" s="326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  <c r="AA134" s="325"/>
      <c r="AB134" s="325"/>
      <c r="AC134" s="325"/>
      <c r="AD134" s="325"/>
      <c r="AE134" s="325"/>
      <c r="AF134" s="325"/>
      <c r="AG134" s="325"/>
      <c r="AH134" s="325"/>
      <c r="AI134" s="325"/>
      <c r="AJ134" s="325"/>
      <c r="AK134" s="325"/>
      <c r="AL134" s="326"/>
      <c r="AM134" s="474"/>
      <c r="AN134" s="326"/>
      <c r="AO134" s="325"/>
      <c r="AP134" s="326"/>
      <c r="AQ134" s="326"/>
      <c r="AR134" s="326"/>
      <c r="AS134" s="326"/>
      <c r="AT134" s="325"/>
      <c r="AU134" s="325"/>
      <c r="AV134" s="325"/>
      <c r="AW134" s="325"/>
      <c r="AX134" s="325"/>
      <c r="AY134" s="325"/>
      <c r="AZ134" s="325"/>
      <c r="BA134" s="325"/>
      <c r="BB134" s="325"/>
      <c r="BC134" s="325"/>
    </row>
    <row r="135" spans="1:55" ht="15.75" customHeight="1">
      <c r="A135" s="326"/>
      <c r="B135" s="325"/>
      <c r="C135" s="325"/>
      <c r="D135" s="325"/>
      <c r="E135" s="325"/>
      <c r="F135" s="325"/>
      <c r="G135" s="325"/>
      <c r="H135" s="325"/>
      <c r="I135" s="325"/>
      <c r="J135" s="326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25"/>
      <c r="AB135" s="325"/>
      <c r="AC135" s="325"/>
      <c r="AD135" s="325"/>
      <c r="AE135" s="325"/>
      <c r="AF135" s="325"/>
      <c r="AG135" s="325"/>
      <c r="AH135" s="325"/>
      <c r="AI135" s="325"/>
      <c r="AJ135" s="325"/>
      <c r="AK135" s="325"/>
      <c r="AL135" s="326"/>
      <c r="AM135" s="474"/>
      <c r="AN135" s="326"/>
      <c r="AO135" s="325"/>
      <c r="AP135" s="326"/>
      <c r="AQ135" s="326"/>
      <c r="AR135" s="326"/>
      <c r="AS135" s="326"/>
      <c r="AT135" s="325"/>
      <c r="AU135" s="325"/>
      <c r="AV135" s="325"/>
      <c r="AW135" s="325"/>
      <c r="AX135" s="325"/>
      <c r="AY135" s="325"/>
      <c r="AZ135" s="325"/>
      <c r="BA135" s="325"/>
      <c r="BB135" s="325"/>
      <c r="BC135" s="325"/>
    </row>
    <row r="136" spans="1:55" ht="15.75" customHeight="1">
      <c r="A136" s="326"/>
      <c r="B136" s="325"/>
      <c r="C136" s="325"/>
      <c r="D136" s="325"/>
      <c r="E136" s="325"/>
      <c r="F136" s="325"/>
      <c r="G136" s="325"/>
      <c r="H136" s="325"/>
      <c r="I136" s="325"/>
      <c r="J136" s="326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  <c r="Y136" s="325"/>
      <c r="Z136" s="325"/>
      <c r="AA136" s="325"/>
      <c r="AB136" s="325"/>
      <c r="AC136" s="325"/>
      <c r="AD136" s="325"/>
      <c r="AE136" s="325"/>
      <c r="AF136" s="325"/>
      <c r="AG136" s="325"/>
      <c r="AH136" s="325"/>
      <c r="AI136" s="325"/>
      <c r="AJ136" s="325"/>
      <c r="AK136" s="325"/>
      <c r="AL136" s="326"/>
      <c r="AM136" s="474"/>
      <c r="AN136" s="326"/>
      <c r="AO136" s="325"/>
      <c r="AP136" s="326"/>
      <c r="AQ136" s="326"/>
      <c r="AR136" s="326"/>
      <c r="AS136" s="326"/>
      <c r="AT136" s="325"/>
      <c r="AU136" s="325"/>
      <c r="AV136" s="325"/>
      <c r="AW136" s="325"/>
      <c r="AX136" s="325"/>
      <c r="AY136" s="325"/>
      <c r="AZ136" s="325"/>
      <c r="BA136" s="325"/>
      <c r="BB136" s="325"/>
      <c r="BC136" s="325"/>
    </row>
    <row r="137" spans="1:55" ht="15.75" customHeight="1">
      <c r="A137" s="326"/>
      <c r="B137" s="325"/>
      <c r="C137" s="325"/>
      <c r="D137" s="325"/>
      <c r="E137" s="325"/>
      <c r="F137" s="325"/>
      <c r="G137" s="325"/>
      <c r="H137" s="325"/>
      <c r="I137" s="325"/>
      <c r="J137" s="326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  <c r="Z137" s="325"/>
      <c r="AA137" s="325"/>
      <c r="AB137" s="325"/>
      <c r="AC137" s="325"/>
      <c r="AD137" s="325"/>
      <c r="AE137" s="325"/>
      <c r="AF137" s="325"/>
      <c r="AG137" s="325"/>
      <c r="AH137" s="325"/>
      <c r="AI137" s="325"/>
      <c r="AJ137" s="325"/>
      <c r="AK137" s="325"/>
      <c r="AL137" s="326"/>
      <c r="AM137" s="474"/>
      <c r="AN137" s="326"/>
      <c r="AO137" s="325"/>
      <c r="AP137" s="326"/>
      <c r="AQ137" s="326"/>
      <c r="AR137" s="326"/>
      <c r="AS137" s="326"/>
      <c r="AT137" s="325"/>
      <c r="AU137" s="325"/>
      <c r="AV137" s="325"/>
      <c r="AW137" s="325"/>
      <c r="AX137" s="325"/>
      <c r="AY137" s="325"/>
      <c r="AZ137" s="325"/>
      <c r="BA137" s="325"/>
      <c r="BB137" s="325"/>
      <c r="BC137" s="325"/>
    </row>
    <row r="138" spans="1:55" ht="15.75" customHeight="1">
      <c r="A138" s="326"/>
      <c r="B138" s="325"/>
      <c r="C138" s="325"/>
      <c r="D138" s="325"/>
      <c r="E138" s="325"/>
      <c r="F138" s="325"/>
      <c r="G138" s="325"/>
      <c r="H138" s="325"/>
      <c r="I138" s="325"/>
      <c r="J138" s="326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25"/>
      <c r="AB138" s="325"/>
      <c r="AC138" s="325"/>
      <c r="AD138" s="325"/>
      <c r="AE138" s="325"/>
      <c r="AF138" s="325"/>
      <c r="AG138" s="325"/>
      <c r="AH138" s="325"/>
      <c r="AI138" s="325"/>
      <c r="AJ138" s="325"/>
      <c r="AK138" s="325"/>
      <c r="AL138" s="326"/>
      <c r="AM138" s="474"/>
      <c r="AN138" s="326"/>
      <c r="AO138" s="325"/>
      <c r="AP138" s="326"/>
      <c r="AQ138" s="326"/>
      <c r="AR138" s="326"/>
      <c r="AS138" s="326"/>
      <c r="AT138" s="325"/>
      <c r="AU138" s="325"/>
      <c r="AV138" s="325"/>
      <c r="AW138" s="325"/>
      <c r="AX138" s="325"/>
      <c r="AY138" s="325"/>
      <c r="AZ138" s="325"/>
      <c r="BA138" s="325"/>
      <c r="BB138" s="325"/>
      <c r="BC138" s="325"/>
    </row>
    <row r="139" spans="1:55" ht="15.75" customHeight="1">
      <c r="A139" s="326"/>
      <c r="B139" s="325"/>
      <c r="C139" s="325"/>
      <c r="D139" s="325"/>
      <c r="E139" s="325"/>
      <c r="F139" s="325"/>
      <c r="G139" s="325"/>
      <c r="H139" s="325"/>
      <c r="I139" s="325"/>
      <c r="J139" s="326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25"/>
      <c r="AB139" s="325"/>
      <c r="AC139" s="325"/>
      <c r="AD139" s="325"/>
      <c r="AE139" s="325"/>
      <c r="AF139" s="325"/>
      <c r="AG139" s="325"/>
      <c r="AH139" s="325"/>
      <c r="AI139" s="325"/>
      <c r="AJ139" s="325"/>
      <c r="AK139" s="325"/>
      <c r="AL139" s="326"/>
      <c r="AM139" s="474"/>
      <c r="AN139" s="326"/>
      <c r="AO139" s="325"/>
      <c r="AP139" s="326"/>
      <c r="AQ139" s="326"/>
      <c r="AR139" s="326"/>
      <c r="AS139" s="326"/>
      <c r="AT139" s="325"/>
      <c r="AU139" s="325"/>
      <c r="AV139" s="325"/>
      <c r="AW139" s="325"/>
      <c r="AX139" s="325"/>
      <c r="AY139" s="325"/>
      <c r="AZ139" s="325"/>
      <c r="BA139" s="325"/>
      <c r="BB139" s="325"/>
      <c r="BC139" s="325"/>
    </row>
    <row r="140" spans="1:55" ht="15.75" customHeight="1">
      <c r="A140" s="326"/>
      <c r="B140" s="325"/>
      <c r="C140" s="325"/>
      <c r="D140" s="325"/>
      <c r="E140" s="325"/>
      <c r="F140" s="325"/>
      <c r="G140" s="325"/>
      <c r="H140" s="325"/>
      <c r="I140" s="325"/>
      <c r="J140" s="326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25"/>
      <c r="Z140" s="325"/>
      <c r="AA140" s="325"/>
      <c r="AB140" s="325"/>
      <c r="AC140" s="325"/>
      <c r="AD140" s="325"/>
      <c r="AE140" s="325"/>
      <c r="AF140" s="325"/>
      <c r="AG140" s="325"/>
      <c r="AH140" s="325"/>
      <c r="AI140" s="325"/>
      <c r="AJ140" s="325"/>
      <c r="AK140" s="325"/>
      <c r="AL140" s="326"/>
      <c r="AM140" s="474"/>
      <c r="AN140" s="326"/>
      <c r="AO140" s="325"/>
      <c r="AP140" s="326"/>
      <c r="AQ140" s="326"/>
      <c r="AR140" s="326"/>
      <c r="AS140" s="326"/>
      <c r="AT140" s="325"/>
      <c r="AU140" s="325"/>
      <c r="AV140" s="325"/>
      <c r="AW140" s="325"/>
      <c r="AX140" s="325"/>
      <c r="AY140" s="325"/>
      <c r="AZ140" s="325"/>
      <c r="BA140" s="325"/>
      <c r="BB140" s="325"/>
      <c r="BC140" s="325"/>
    </row>
    <row r="141" spans="1:55" ht="15.75" customHeight="1">
      <c r="A141" s="326"/>
      <c r="B141" s="325"/>
      <c r="C141" s="325"/>
      <c r="D141" s="325"/>
      <c r="E141" s="325"/>
      <c r="F141" s="325"/>
      <c r="G141" s="325"/>
      <c r="H141" s="325"/>
      <c r="I141" s="325"/>
      <c r="J141" s="326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25"/>
      <c r="AB141" s="325"/>
      <c r="AC141" s="325"/>
      <c r="AD141" s="325"/>
      <c r="AE141" s="325"/>
      <c r="AF141" s="325"/>
      <c r="AG141" s="325"/>
      <c r="AH141" s="325"/>
      <c r="AI141" s="325"/>
      <c r="AJ141" s="325"/>
      <c r="AK141" s="325"/>
      <c r="AL141" s="326"/>
      <c r="AM141" s="474"/>
      <c r="AN141" s="326"/>
      <c r="AO141" s="325"/>
      <c r="AP141" s="326"/>
      <c r="AQ141" s="326"/>
      <c r="AR141" s="326"/>
      <c r="AS141" s="326"/>
      <c r="AT141" s="325"/>
      <c r="AU141" s="325"/>
      <c r="AV141" s="325"/>
      <c r="AW141" s="325"/>
      <c r="AX141" s="325"/>
      <c r="AY141" s="325"/>
      <c r="AZ141" s="325"/>
      <c r="BA141" s="325"/>
      <c r="BB141" s="325"/>
      <c r="BC141" s="325"/>
    </row>
    <row r="142" spans="1:55" ht="15.75" customHeight="1">
      <c r="A142" s="326"/>
      <c r="B142" s="325"/>
      <c r="C142" s="325"/>
      <c r="D142" s="325"/>
      <c r="E142" s="325"/>
      <c r="F142" s="325"/>
      <c r="G142" s="325"/>
      <c r="H142" s="325"/>
      <c r="I142" s="325"/>
      <c r="J142" s="326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25"/>
      <c r="AB142" s="325"/>
      <c r="AC142" s="325"/>
      <c r="AD142" s="325"/>
      <c r="AE142" s="325"/>
      <c r="AF142" s="325"/>
      <c r="AG142" s="325"/>
      <c r="AH142" s="325"/>
      <c r="AI142" s="325"/>
      <c r="AJ142" s="325"/>
      <c r="AK142" s="325"/>
      <c r="AL142" s="326"/>
      <c r="AM142" s="474"/>
      <c r="AN142" s="326"/>
      <c r="AO142" s="325"/>
      <c r="AP142" s="326"/>
      <c r="AQ142" s="326"/>
      <c r="AR142" s="326"/>
      <c r="AS142" s="326"/>
      <c r="AT142" s="325"/>
      <c r="AU142" s="325"/>
      <c r="AV142" s="325"/>
      <c r="AW142" s="325"/>
      <c r="AX142" s="325"/>
      <c r="AY142" s="325"/>
      <c r="AZ142" s="325"/>
      <c r="BA142" s="325"/>
      <c r="BB142" s="325"/>
      <c r="BC142" s="325"/>
    </row>
    <row r="143" spans="1:55" ht="15.75" customHeight="1">
      <c r="A143" s="326"/>
      <c r="B143" s="325"/>
      <c r="C143" s="325"/>
      <c r="D143" s="325"/>
      <c r="E143" s="325"/>
      <c r="F143" s="325"/>
      <c r="G143" s="325"/>
      <c r="H143" s="325"/>
      <c r="I143" s="325"/>
      <c r="J143" s="326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  <c r="Z143" s="325"/>
      <c r="AA143" s="325"/>
      <c r="AB143" s="325"/>
      <c r="AC143" s="325"/>
      <c r="AD143" s="325"/>
      <c r="AE143" s="325"/>
      <c r="AF143" s="325"/>
      <c r="AG143" s="325"/>
      <c r="AH143" s="325"/>
      <c r="AI143" s="325"/>
      <c r="AJ143" s="325"/>
      <c r="AK143" s="325"/>
      <c r="AL143" s="326"/>
      <c r="AM143" s="474"/>
      <c r="AN143" s="326"/>
      <c r="AO143" s="325"/>
      <c r="AP143" s="326"/>
      <c r="AQ143" s="326"/>
      <c r="AR143" s="326"/>
      <c r="AS143" s="326"/>
      <c r="AT143" s="325"/>
      <c r="AU143" s="325"/>
      <c r="AV143" s="325"/>
      <c r="AW143" s="325"/>
      <c r="AX143" s="325"/>
      <c r="AY143" s="325"/>
      <c r="AZ143" s="325"/>
      <c r="BA143" s="325"/>
      <c r="BB143" s="325"/>
      <c r="BC143" s="325"/>
    </row>
    <row r="144" spans="1:55" ht="15.75" customHeight="1">
      <c r="A144" s="326"/>
      <c r="B144" s="325"/>
      <c r="C144" s="325"/>
      <c r="D144" s="325"/>
      <c r="E144" s="325"/>
      <c r="F144" s="325"/>
      <c r="G144" s="325"/>
      <c r="H144" s="325"/>
      <c r="I144" s="325"/>
      <c r="J144" s="326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25"/>
      <c r="AB144" s="325"/>
      <c r="AC144" s="325"/>
      <c r="AD144" s="325"/>
      <c r="AE144" s="325"/>
      <c r="AF144" s="325"/>
      <c r="AG144" s="325"/>
      <c r="AH144" s="325"/>
      <c r="AI144" s="325"/>
      <c r="AJ144" s="325"/>
      <c r="AK144" s="325"/>
      <c r="AL144" s="326"/>
      <c r="AM144" s="474"/>
      <c r="AN144" s="326"/>
      <c r="AO144" s="325"/>
      <c r="AP144" s="326"/>
      <c r="AQ144" s="326"/>
      <c r="AR144" s="326"/>
      <c r="AS144" s="326"/>
      <c r="AT144" s="325"/>
      <c r="AU144" s="325"/>
      <c r="AV144" s="325"/>
      <c r="AW144" s="325"/>
      <c r="AX144" s="325"/>
      <c r="AY144" s="325"/>
      <c r="AZ144" s="325"/>
      <c r="BA144" s="325"/>
      <c r="BB144" s="325"/>
      <c r="BC144" s="325"/>
    </row>
    <row r="145" spans="1:55" ht="15.75" customHeight="1">
      <c r="A145" s="326"/>
      <c r="B145" s="325"/>
      <c r="C145" s="325"/>
      <c r="D145" s="325"/>
      <c r="E145" s="325"/>
      <c r="F145" s="325"/>
      <c r="G145" s="325"/>
      <c r="H145" s="325"/>
      <c r="I145" s="325"/>
      <c r="J145" s="326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25"/>
      <c r="AB145" s="325"/>
      <c r="AC145" s="325"/>
      <c r="AD145" s="325"/>
      <c r="AE145" s="325"/>
      <c r="AF145" s="325"/>
      <c r="AG145" s="325"/>
      <c r="AH145" s="325"/>
      <c r="AI145" s="325"/>
      <c r="AJ145" s="325"/>
      <c r="AK145" s="325"/>
      <c r="AL145" s="326"/>
      <c r="AM145" s="474"/>
      <c r="AN145" s="326"/>
      <c r="AO145" s="325"/>
      <c r="AP145" s="326"/>
      <c r="AQ145" s="326"/>
      <c r="AR145" s="326"/>
      <c r="AS145" s="326"/>
      <c r="AT145" s="325"/>
      <c r="AU145" s="325"/>
      <c r="AV145" s="325"/>
      <c r="AW145" s="325"/>
      <c r="AX145" s="325"/>
      <c r="AY145" s="325"/>
      <c r="AZ145" s="325"/>
      <c r="BA145" s="325"/>
      <c r="BB145" s="325"/>
      <c r="BC145" s="325"/>
    </row>
    <row r="146" spans="1:55" ht="15.75" customHeight="1">
      <c r="A146" s="326"/>
      <c r="B146" s="325"/>
      <c r="C146" s="325"/>
      <c r="D146" s="325"/>
      <c r="E146" s="325"/>
      <c r="F146" s="325"/>
      <c r="G146" s="325"/>
      <c r="H146" s="325"/>
      <c r="I146" s="325"/>
      <c r="J146" s="326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25"/>
      <c r="AB146" s="325"/>
      <c r="AC146" s="325"/>
      <c r="AD146" s="325"/>
      <c r="AE146" s="325"/>
      <c r="AF146" s="325"/>
      <c r="AG146" s="325"/>
      <c r="AH146" s="325"/>
      <c r="AI146" s="325"/>
      <c r="AJ146" s="325"/>
      <c r="AK146" s="325"/>
      <c r="AL146" s="326"/>
      <c r="AM146" s="474"/>
      <c r="AN146" s="326"/>
      <c r="AO146" s="325"/>
      <c r="AP146" s="326"/>
      <c r="AQ146" s="326"/>
      <c r="AR146" s="326"/>
      <c r="AS146" s="326"/>
      <c r="AT146" s="325"/>
      <c r="AU146" s="325"/>
      <c r="AV146" s="325"/>
      <c r="AW146" s="325"/>
      <c r="AX146" s="325"/>
      <c r="AY146" s="325"/>
      <c r="AZ146" s="325"/>
      <c r="BA146" s="325"/>
      <c r="BB146" s="325"/>
      <c r="BC146" s="325"/>
    </row>
    <row r="147" spans="1:55" ht="15.75" customHeight="1">
      <c r="A147" s="326"/>
      <c r="B147" s="325"/>
      <c r="C147" s="325"/>
      <c r="D147" s="325"/>
      <c r="E147" s="325"/>
      <c r="F147" s="325"/>
      <c r="G147" s="325"/>
      <c r="H147" s="325"/>
      <c r="I147" s="325"/>
      <c r="J147" s="326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25"/>
      <c r="AB147" s="325"/>
      <c r="AC147" s="325"/>
      <c r="AD147" s="325"/>
      <c r="AE147" s="325"/>
      <c r="AF147" s="325"/>
      <c r="AG147" s="325"/>
      <c r="AH147" s="325"/>
      <c r="AI147" s="325"/>
      <c r="AJ147" s="325"/>
      <c r="AK147" s="325"/>
      <c r="AL147" s="326"/>
      <c r="AM147" s="474"/>
      <c r="AN147" s="326"/>
      <c r="AO147" s="325"/>
      <c r="AP147" s="326"/>
      <c r="AQ147" s="326"/>
      <c r="AR147" s="326"/>
      <c r="AS147" s="326"/>
      <c r="AT147" s="325"/>
      <c r="AU147" s="325"/>
      <c r="AV147" s="325"/>
      <c r="AW147" s="325"/>
      <c r="AX147" s="325"/>
      <c r="AY147" s="325"/>
      <c r="AZ147" s="325"/>
      <c r="BA147" s="325"/>
      <c r="BB147" s="325"/>
      <c r="BC147" s="325"/>
    </row>
    <row r="148" spans="1:55" ht="15.75" customHeight="1">
      <c r="A148" s="326"/>
      <c r="B148" s="325"/>
      <c r="C148" s="325"/>
      <c r="D148" s="325"/>
      <c r="E148" s="325"/>
      <c r="F148" s="325"/>
      <c r="G148" s="325"/>
      <c r="H148" s="325"/>
      <c r="I148" s="325"/>
      <c r="J148" s="326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  <c r="Z148" s="325"/>
      <c r="AA148" s="325"/>
      <c r="AB148" s="325"/>
      <c r="AC148" s="325"/>
      <c r="AD148" s="325"/>
      <c r="AE148" s="325"/>
      <c r="AF148" s="325"/>
      <c r="AG148" s="325"/>
      <c r="AH148" s="325"/>
      <c r="AI148" s="325"/>
      <c r="AJ148" s="325"/>
      <c r="AK148" s="325"/>
      <c r="AL148" s="326"/>
      <c r="AM148" s="474"/>
      <c r="AN148" s="326"/>
      <c r="AO148" s="325"/>
      <c r="AP148" s="326"/>
      <c r="AQ148" s="326"/>
      <c r="AR148" s="326"/>
      <c r="AS148" s="326"/>
      <c r="AT148" s="325"/>
      <c r="AU148" s="325"/>
      <c r="AV148" s="325"/>
      <c r="AW148" s="325"/>
      <c r="AX148" s="325"/>
      <c r="AY148" s="325"/>
      <c r="AZ148" s="325"/>
      <c r="BA148" s="325"/>
      <c r="BB148" s="325"/>
      <c r="BC148" s="325"/>
    </row>
    <row r="149" spans="1:55" ht="15.75" customHeight="1">
      <c r="A149" s="326"/>
      <c r="B149" s="325"/>
      <c r="C149" s="325"/>
      <c r="D149" s="325"/>
      <c r="E149" s="325"/>
      <c r="F149" s="325"/>
      <c r="G149" s="325"/>
      <c r="H149" s="325"/>
      <c r="I149" s="325"/>
      <c r="J149" s="326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25"/>
      <c r="AB149" s="325"/>
      <c r="AC149" s="325"/>
      <c r="AD149" s="325"/>
      <c r="AE149" s="325"/>
      <c r="AF149" s="325"/>
      <c r="AG149" s="325"/>
      <c r="AH149" s="325"/>
      <c r="AI149" s="325"/>
      <c r="AJ149" s="325"/>
      <c r="AK149" s="325"/>
      <c r="AL149" s="326"/>
      <c r="AM149" s="474"/>
      <c r="AN149" s="326"/>
      <c r="AO149" s="325"/>
      <c r="AP149" s="326"/>
      <c r="AQ149" s="326"/>
      <c r="AR149" s="326"/>
      <c r="AS149" s="326"/>
      <c r="AT149" s="325"/>
      <c r="AU149" s="325"/>
      <c r="AV149" s="325"/>
      <c r="AW149" s="325"/>
      <c r="AX149" s="325"/>
      <c r="AY149" s="325"/>
      <c r="AZ149" s="325"/>
      <c r="BA149" s="325"/>
      <c r="BB149" s="325"/>
      <c r="BC149" s="325"/>
    </row>
    <row r="150" spans="1:55" ht="15.75" customHeight="1">
      <c r="A150" s="326"/>
      <c r="B150" s="325"/>
      <c r="C150" s="325"/>
      <c r="D150" s="325"/>
      <c r="E150" s="325"/>
      <c r="F150" s="325"/>
      <c r="G150" s="325"/>
      <c r="H150" s="325"/>
      <c r="I150" s="325"/>
      <c r="J150" s="326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25"/>
      <c r="AB150" s="325"/>
      <c r="AC150" s="325"/>
      <c r="AD150" s="325"/>
      <c r="AE150" s="325"/>
      <c r="AF150" s="325"/>
      <c r="AG150" s="325"/>
      <c r="AH150" s="325"/>
      <c r="AI150" s="325"/>
      <c r="AJ150" s="325"/>
      <c r="AK150" s="325"/>
      <c r="AL150" s="326"/>
      <c r="AM150" s="474"/>
      <c r="AN150" s="326"/>
      <c r="AO150" s="325"/>
      <c r="AP150" s="326"/>
      <c r="AQ150" s="326"/>
      <c r="AR150" s="326"/>
      <c r="AS150" s="326"/>
      <c r="AT150" s="325"/>
      <c r="AU150" s="325"/>
      <c r="AV150" s="325"/>
      <c r="AW150" s="325"/>
      <c r="AX150" s="325"/>
      <c r="AY150" s="325"/>
      <c r="AZ150" s="325"/>
      <c r="BA150" s="325"/>
      <c r="BB150" s="325"/>
      <c r="BC150" s="325"/>
    </row>
    <row r="151" spans="1:55" ht="15.75" customHeight="1">
      <c r="A151" s="326"/>
      <c r="B151" s="325"/>
      <c r="C151" s="325"/>
      <c r="D151" s="325"/>
      <c r="E151" s="325"/>
      <c r="F151" s="325"/>
      <c r="G151" s="325"/>
      <c r="H151" s="325"/>
      <c r="I151" s="325"/>
      <c r="J151" s="326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  <c r="Z151" s="325"/>
      <c r="AA151" s="325"/>
      <c r="AB151" s="325"/>
      <c r="AC151" s="325"/>
      <c r="AD151" s="325"/>
      <c r="AE151" s="325"/>
      <c r="AF151" s="325"/>
      <c r="AG151" s="325"/>
      <c r="AH151" s="325"/>
      <c r="AI151" s="325"/>
      <c r="AJ151" s="325"/>
      <c r="AK151" s="325"/>
      <c r="AL151" s="326"/>
      <c r="AM151" s="474"/>
      <c r="AN151" s="326"/>
      <c r="AO151" s="325"/>
      <c r="AP151" s="326"/>
      <c r="AQ151" s="326"/>
      <c r="AR151" s="326"/>
      <c r="AS151" s="326"/>
      <c r="AT151" s="325"/>
      <c r="AU151" s="325"/>
      <c r="AV151" s="325"/>
      <c r="AW151" s="325"/>
      <c r="AX151" s="325"/>
      <c r="AY151" s="325"/>
      <c r="AZ151" s="325"/>
      <c r="BA151" s="325"/>
      <c r="BB151" s="325"/>
      <c r="BC151" s="325"/>
    </row>
    <row r="152" spans="1:55" ht="15.75" customHeight="1">
      <c r="A152" s="326"/>
      <c r="B152" s="325"/>
      <c r="C152" s="325"/>
      <c r="D152" s="325"/>
      <c r="E152" s="325"/>
      <c r="F152" s="325"/>
      <c r="G152" s="325"/>
      <c r="H152" s="325"/>
      <c r="I152" s="325"/>
      <c r="J152" s="326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25"/>
      <c r="AB152" s="325"/>
      <c r="AC152" s="325"/>
      <c r="AD152" s="325"/>
      <c r="AE152" s="325"/>
      <c r="AF152" s="325"/>
      <c r="AG152" s="325"/>
      <c r="AH152" s="325"/>
      <c r="AI152" s="325"/>
      <c r="AJ152" s="325"/>
      <c r="AK152" s="325"/>
      <c r="AL152" s="326"/>
      <c r="AM152" s="474"/>
      <c r="AN152" s="326"/>
      <c r="AO152" s="325"/>
      <c r="AP152" s="326"/>
      <c r="AQ152" s="326"/>
      <c r="AR152" s="326"/>
      <c r="AS152" s="326"/>
      <c r="AT152" s="325"/>
      <c r="AU152" s="325"/>
      <c r="AV152" s="325"/>
      <c r="AW152" s="325"/>
      <c r="AX152" s="325"/>
      <c r="AY152" s="325"/>
      <c r="AZ152" s="325"/>
      <c r="BA152" s="325"/>
      <c r="BB152" s="325"/>
      <c r="BC152" s="325"/>
    </row>
    <row r="153" spans="1:55" ht="15.75" customHeight="1">
      <c r="A153" s="326"/>
      <c r="B153" s="325"/>
      <c r="C153" s="325"/>
      <c r="D153" s="325"/>
      <c r="E153" s="325"/>
      <c r="F153" s="325"/>
      <c r="G153" s="325"/>
      <c r="H153" s="325"/>
      <c r="I153" s="325"/>
      <c r="J153" s="326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  <c r="Z153" s="325"/>
      <c r="AA153" s="325"/>
      <c r="AB153" s="325"/>
      <c r="AC153" s="325"/>
      <c r="AD153" s="325"/>
      <c r="AE153" s="325"/>
      <c r="AF153" s="325"/>
      <c r="AG153" s="325"/>
      <c r="AH153" s="325"/>
      <c r="AI153" s="325"/>
      <c r="AJ153" s="325"/>
      <c r="AK153" s="325"/>
      <c r="AL153" s="326"/>
      <c r="AM153" s="474"/>
      <c r="AN153" s="326"/>
      <c r="AO153" s="325"/>
      <c r="AP153" s="326"/>
      <c r="AQ153" s="326"/>
      <c r="AR153" s="326"/>
      <c r="AS153" s="326"/>
      <c r="AT153" s="325"/>
      <c r="AU153" s="325"/>
      <c r="AV153" s="325"/>
      <c r="AW153" s="325"/>
      <c r="AX153" s="325"/>
      <c r="AY153" s="325"/>
      <c r="AZ153" s="325"/>
      <c r="BA153" s="325"/>
      <c r="BB153" s="325"/>
      <c r="BC153" s="325"/>
    </row>
    <row r="154" spans="1:55" ht="15.75" customHeight="1">
      <c r="A154" s="326"/>
      <c r="B154" s="325"/>
      <c r="C154" s="325"/>
      <c r="D154" s="325"/>
      <c r="E154" s="325"/>
      <c r="F154" s="325"/>
      <c r="G154" s="325"/>
      <c r="H154" s="325"/>
      <c r="I154" s="325"/>
      <c r="J154" s="326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  <c r="Z154" s="325"/>
      <c r="AA154" s="325"/>
      <c r="AB154" s="325"/>
      <c r="AC154" s="325"/>
      <c r="AD154" s="325"/>
      <c r="AE154" s="325"/>
      <c r="AF154" s="325"/>
      <c r="AG154" s="325"/>
      <c r="AH154" s="325"/>
      <c r="AI154" s="325"/>
      <c r="AJ154" s="325"/>
      <c r="AK154" s="325"/>
      <c r="AL154" s="326"/>
      <c r="AM154" s="474"/>
      <c r="AN154" s="326"/>
      <c r="AO154" s="325"/>
      <c r="AP154" s="326"/>
      <c r="AQ154" s="326"/>
      <c r="AR154" s="326"/>
      <c r="AS154" s="326"/>
      <c r="AT154" s="325"/>
      <c r="AU154" s="325"/>
      <c r="AV154" s="325"/>
      <c r="AW154" s="325"/>
      <c r="AX154" s="325"/>
      <c r="AY154" s="325"/>
      <c r="AZ154" s="325"/>
      <c r="BA154" s="325"/>
      <c r="BB154" s="325"/>
      <c r="BC154" s="325"/>
    </row>
    <row r="155" spans="1:55" ht="15.75" customHeight="1">
      <c r="A155" s="326"/>
      <c r="B155" s="325"/>
      <c r="C155" s="325"/>
      <c r="D155" s="325"/>
      <c r="E155" s="325"/>
      <c r="F155" s="325"/>
      <c r="G155" s="325"/>
      <c r="H155" s="325"/>
      <c r="I155" s="325"/>
      <c r="J155" s="326"/>
      <c r="K155" s="325"/>
      <c r="L155" s="325"/>
      <c r="M155" s="325"/>
      <c r="N155" s="325"/>
      <c r="O155" s="325"/>
      <c r="P155" s="325"/>
      <c r="Q155" s="325"/>
      <c r="R155" s="325"/>
      <c r="S155" s="325"/>
      <c r="T155" s="325"/>
      <c r="U155" s="325"/>
      <c r="V155" s="325"/>
      <c r="W155" s="325"/>
      <c r="X155" s="325"/>
      <c r="Y155" s="325"/>
      <c r="Z155" s="325"/>
      <c r="AA155" s="325"/>
      <c r="AB155" s="325"/>
      <c r="AC155" s="325"/>
      <c r="AD155" s="325"/>
      <c r="AE155" s="325"/>
      <c r="AF155" s="325"/>
      <c r="AG155" s="325"/>
      <c r="AH155" s="325"/>
      <c r="AI155" s="325"/>
      <c r="AJ155" s="325"/>
      <c r="AK155" s="325"/>
      <c r="AL155" s="326"/>
      <c r="AM155" s="474"/>
      <c r="AN155" s="326"/>
      <c r="AO155" s="325"/>
      <c r="AP155" s="326"/>
      <c r="AQ155" s="326"/>
      <c r="AR155" s="326"/>
      <c r="AS155" s="326"/>
      <c r="AT155" s="325"/>
      <c r="AU155" s="325"/>
      <c r="AV155" s="325"/>
      <c r="AW155" s="325"/>
      <c r="AX155" s="325"/>
      <c r="AY155" s="325"/>
      <c r="AZ155" s="325"/>
      <c r="BA155" s="325"/>
      <c r="BB155" s="325"/>
      <c r="BC155" s="325"/>
    </row>
    <row r="156" spans="1:55" ht="15.75" customHeight="1">
      <c r="A156" s="326"/>
      <c r="B156" s="325"/>
      <c r="C156" s="325"/>
      <c r="D156" s="325"/>
      <c r="E156" s="325"/>
      <c r="F156" s="325"/>
      <c r="G156" s="325"/>
      <c r="H156" s="325"/>
      <c r="I156" s="325"/>
      <c r="J156" s="326"/>
      <c r="K156" s="325"/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  <c r="Y156" s="325"/>
      <c r="Z156" s="325"/>
      <c r="AA156" s="325"/>
      <c r="AB156" s="325"/>
      <c r="AC156" s="325"/>
      <c r="AD156" s="325"/>
      <c r="AE156" s="325"/>
      <c r="AF156" s="325"/>
      <c r="AG156" s="325"/>
      <c r="AH156" s="325"/>
      <c r="AI156" s="325"/>
      <c r="AJ156" s="325"/>
      <c r="AK156" s="325"/>
      <c r="AL156" s="326"/>
      <c r="AM156" s="474"/>
      <c r="AN156" s="326"/>
      <c r="AO156" s="325"/>
      <c r="AP156" s="326"/>
      <c r="AQ156" s="326"/>
      <c r="AR156" s="326"/>
      <c r="AS156" s="326"/>
      <c r="AT156" s="325"/>
      <c r="AU156" s="325"/>
      <c r="AV156" s="325"/>
      <c r="AW156" s="325"/>
      <c r="AX156" s="325"/>
      <c r="AY156" s="325"/>
      <c r="AZ156" s="325"/>
      <c r="BA156" s="325"/>
      <c r="BB156" s="325"/>
      <c r="BC156" s="325"/>
    </row>
    <row r="157" spans="1:55" ht="15.75" customHeight="1">
      <c r="A157" s="326"/>
      <c r="B157" s="325"/>
      <c r="C157" s="325"/>
      <c r="D157" s="325"/>
      <c r="E157" s="325"/>
      <c r="F157" s="325"/>
      <c r="G157" s="325"/>
      <c r="H157" s="325"/>
      <c r="I157" s="325"/>
      <c r="J157" s="326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25"/>
      <c r="AB157" s="325"/>
      <c r="AC157" s="325"/>
      <c r="AD157" s="325"/>
      <c r="AE157" s="325"/>
      <c r="AF157" s="325"/>
      <c r="AG157" s="325"/>
      <c r="AH157" s="325"/>
      <c r="AI157" s="325"/>
      <c r="AJ157" s="325"/>
      <c r="AK157" s="325"/>
      <c r="AL157" s="326"/>
      <c r="AM157" s="474"/>
      <c r="AN157" s="326"/>
      <c r="AO157" s="325"/>
      <c r="AP157" s="326"/>
      <c r="AQ157" s="326"/>
      <c r="AR157" s="326"/>
      <c r="AS157" s="326"/>
      <c r="AT157" s="325"/>
      <c r="AU157" s="325"/>
      <c r="AV157" s="325"/>
      <c r="AW157" s="325"/>
      <c r="AX157" s="325"/>
      <c r="AY157" s="325"/>
      <c r="AZ157" s="325"/>
      <c r="BA157" s="325"/>
      <c r="BB157" s="325"/>
      <c r="BC157" s="325"/>
    </row>
    <row r="158" spans="1:55" ht="15.75" customHeight="1">
      <c r="A158" s="326"/>
      <c r="B158" s="325"/>
      <c r="C158" s="325"/>
      <c r="D158" s="325"/>
      <c r="E158" s="325"/>
      <c r="F158" s="325"/>
      <c r="G158" s="325"/>
      <c r="H158" s="325"/>
      <c r="I158" s="325"/>
      <c r="J158" s="326"/>
      <c r="K158" s="325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25"/>
      <c r="Z158" s="325"/>
      <c r="AA158" s="325"/>
      <c r="AB158" s="325"/>
      <c r="AC158" s="325"/>
      <c r="AD158" s="325"/>
      <c r="AE158" s="325"/>
      <c r="AF158" s="325"/>
      <c r="AG158" s="325"/>
      <c r="AH158" s="325"/>
      <c r="AI158" s="325"/>
      <c r="AJ158" s="325"/>
      <c r="AK158" s="325"/>
      <c r="AL158" s="326"/>
      <c r="AM158" s="474"/>
      <c r="AN158" s="326"/>
      <c r="AO158" s="325"/>
      <c r="AP158" s="326"/>
      <c r="AQ158" s="326"/>
      <c r="AR158" s="326"/>
      <c r="AS158" s="326"/>
      <c r="AT158" s="325"/>
      <c r="AU158" s="325"/>
      <c r="AV158" s="325"/>
      <c r="AW158" s="325"/>
      <c r="AX158" s="325"/>
      <c r="AY158" s="325"/>
      <c r="AZ158" s="325"/>
      <c r="BA158" s="325"/>
      <c r="BB158" s="325"/>
      <c r="BC158" s="325"/>
    </row>
    <row r="159" spans="1:55" ht="15.75" customHeight="1">
      <c r="A159" s="326"/>
      <c r="B159" s="325"/>
      <c r="C159" s="325"/>
      <c r="D159" s="325"/>
      <c r="E159" s="325"/>
      <c r="F159" s="325"/>
      <c r="G159" s="325"/>
      <c r="H159" s="325"/>
      <c r="I159" s="325"/>
      <c r="J159" s="326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325"/>
      <c r="AB159" s="325"/>
      <c r="AC159" s="325"/>
      <c r="AD159" s="325"/>
      <c r="AE159" s="325"/>
      <c r="AF159" s="325"/>
      <c r="AG159" s="325"/>
      <c r="AH159" s="325"/>
      <c r="AI159" s="325"/>
      <c r="AJ159" s="325"/>
      <c r="AK159" s="325"/>
      <c r="AL159" s="326"/>
      <c r="AM159" s="474"/>
      <c r="AN159" s="326"/>
      <c r="AO159" s="325"/>
      <c r="AP159" s="326"/>
      <c r="AQ159" s="326"/>
      <c r="AR159" s="326"/>
      <c r="AS159" s="326"/>
      <c r="AT159" s="325"/>
      <c r="AU159" s="325"/>
      <c r="AV159" s="325"/>
      <c r="AW159" s="325"/>
      <c r="AX159" s="325"/>
      <c r="AY159" s="325"/>
      <c r="AZ159" s="325"/>
      <c r="BA159" s="325"/>
      <c r="BB159" s="325"/>
      <c r="BC159" s="325"/>
    </row>
    <row r="160" spans="1:55" ht="15.75" customHeight="1">
      <c r="A160" s="326"/>
      <c r="B160" s="325"/>
      <c r="C160" s="325"/>
      <c r="D160" s="325"/>
      <c r="E160" s="325"/>
      <c r="F160" s="325"/>
      <c r="G160" s="325"/>
      <c r="H160" s="325"/>
      <c r="I160" s="325"/>
      <c r="J160" s="326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325"/>
      <c r="AB160" s="325"/>
      <c r="AC160" s="325"/>
      <c r="AD160" s="325"/>
      <c r="AE160" s="325"/>
      <c r="AF160" s="325"/>
      <c r="AG160" s="325"/>
      <c r="AH160" s="325"/>
      <c r="AI160" s="325"/>
      <c r="AJ160" s="325"/>
      <c r="AK160" s="325"/>
      <c r="AL160" s="326"/>
      <c r="AM160" s="474"/>
      <c r="AN160" s="326"/>
      <c r="AO160" s="325"/>
      <c r="AP160" s="326"/>
      <c r="AQ160" s="326"/>
      <c r="AR160" s="326"/>
      <c r="AS160" s="326"/>
      <c r="AT160" s="325"/>
      <c r="AU160" s="325"/>
      <c r="AV160" s="325"/>
      <c r="AW160" s="325"/>
      <c r="AX160" s="325"/>
      <c r="AY160" s="325"/>
      <c r="AZ160" s="325"/>
      <c r="BA160" s="325"/>
      <c r="BB160" s="325"/>
      <c r="BC160" s="325"/>
    </row>
    <row r="161" spans="1:55" ht="15.75" customHeight="1">
      <c r="A161" s="326"/>
      <c r="B161" s="325"/>
      <c r="C161" s="325"/>
      <c r="D161" s="325"/>
      <c r="E161" s="325"/>
      <c r="F161" s="325"/>
      <c r="G161" s="325"/>
      <c r="H161" s="325"/>
      <c r="I161" s="325"/>
      <c r="J161" s="326"/>
      <c r="K161" s="325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25"/>
      <c r="Z161" s="325"/>
      <c r="AA161" s="325"/>
      <c r="AB161" s="325"/>
      <c r="AC161" s="325"/>
      <c r="AD161" s="325"/>
      <c r="AE161" s="325"/>
      <c r="AF161" s="325"/>
      <c r="AG161" s="325"/>
      <c r="AH161" s="325"/>
      <c r="AI161" s="325"/>
      <c r="AJ161" s="325"/>
      <c r="AK161" s="325"/>
      <c r="AL161" s="326"/>
      <c r="AM161" s="474"/>
      <c r="AN161" s="326"/>
      <c r="AO161" s="325"/>
      <c r="AP161" s="326"/>
      <c r="AQ161" s="326"/>
      <c r="AR161" s="326"/>
      <c r="AS161" s="326"/>
      <c r="AT161" s="325"/>
      <c r="AU161" s="325"/>
      <c r="AV161" s="325"/>
      <c r="AW161" s="325"/>
      <c r="AX161" s="325"/>
      <c r="AY161" s="325"/>
      <c r="AZ161" s="325"/>
      <c r="BA161" s="325"/>
      <c r="BB161" s="325"/>
      <c r="BC161" s="325"/>
    </row>
    <row r="162" spans="1:55" ht="15.75" customHeight="1">
      <c r="A162" s="326"/>
      <c r="B162" s="325"/>
      <c r="C162" s="325"/>
      <c r="D162" s="325"/>
      <c r="E162" s="325"/>
      <c r="F162" s="325"/>
      <c r="G162" s="325"/>
      <c r="H162" s="325"/>
      <c r="I162" s="325"/>
      <c r="J162" s="326"/>
      <c r="K162" s="325"/>
      <c r="L162" s="325"/>
      <c r="M162" s="325"/>
      <c r="N162" s="325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  <c r="Y162" s="325"/>
      <c r="Z162" s="325"/>
      <c r="AA162" s="325"/>
      <c r="AB162" s="325"/>
      <c r="AC162" s="325"/>
      <c r="AD162" s="325"/>
      <c r="AE162" s="325"/>
      <c r="AF162" s="325"/>
      <c r="AG162" s="325"/>
      <c r="AH162" s="325"/>
      <c r="AI162" s="325"/>
      <c r="AJ162" s="325"/>
      <c r="AK162" s="325"/>
      <c r="AL162" s="326"/>
      <c r="AM162" s="474"/>
      <c r="AN162" s="326"/>
      <c r="AO162" s="325"/>
      <c r="AP162" s="326"/>
      <c r="AQ162" s="326"/>
      <c r="AR162" s="326"/>
      <c r="AS162" s="326"/>
      <c r="AT162" s="325"/>
      <c r="AU162" s="325"/>
      <c r="AV162" s="325"/>
      <c r="AW162" s="325"/>
      <c r="AX162" s="325"/>
      <c r="AY162" s="325"/>
      <c r="AZ162" s="325"/>
      <c r="BA162" s="325"/>
      <c r="BB162" s="325"/>
      <c r="BC162" s="325"/>
    </row>
    <row r="163" spans="1:55" ht="15.75" customHeight="1">
      <c r="A163" s="326"/>
      <c r="B163" s="325"/>
      <c r="C163" s="325"/>
      <c r="D163" s="325"/>
      <c r="E163" s="325"/>
      <c r="F163" s="325"/>
      <c r="G163" s="325"/>
      <c r="H163" s="325"/>
      <c r="I163" s="325"/>
      <c r="J163" s="326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25"/>
      <c r="AB163" s="325"/>
      <c r="AC163" s="325"/>
      <c r="AD163" s="325"/>
      <c r="AE163" s="325"/>
      <c r="AF163" s="325"/>
      <c r="AG163" s="325"/>
      <c r="AH163" s="325"/>
      <c r="AI163" s="325"/>
      <c r="AJ163" s="325"/>
      <c r="AK163" s="325"/>
      <c r="AL163" s="326"/>
      <c r="AM163" s="474"/>
      <c r="AN163" s="326"/>
      <c r="AO163" s="325"/>
      <c r="AP163" s="326"/>
      <c r="AQ163" s="326"/>
      <c r="AR163" s="326"/>
      <c r="AS163" s="326"/>
      <c r="AT163" s="325"/>
      <c r="AU163" s="325"/>
      <c r="AV163" s="325"/>
      <c r="AW163" s="325"/>
      <c r="AX163" s="325"/>
      <c r="AY163" s="325"/>
      <c r="AZ163" s="325"/>
      <c r="BA163" s="325"/>
      <c r="BB163" s="325"/>
      <c r="BC163" s="325"/>
    </row>
    <row r="164" spans="1:55" ht="15.75" customHeight="1">
      <c r="A164" s="326"/>
      <c r="B164" s="325"/>
      <c r="C164" s="325"/>
      <c r="D164" s="325"/>
      <c r="E164" s="325"/>
      <c r="F164" s="325"/>
      <c r="G164" s="325"/>
      <c r="H164" s="325"/>
      <c r="I164" s="325"/>
      <c r="J164" s="326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25"/>
      <c r="AB164" s="325"/>
      <c r="AC164" s="325"/>
      <c r="AD164" s="325"/>
      <c r="AE164" s="325"/>
      <c r="AF164" s="325"/>
      <c r="AG164" s="325"/>
      <c r="AH164" s="325"/>
      <c r="AI164" s="325"/>
      <c r="AJ164" s="325"/>
      <c r="AK164" s="325"/>
      <c r="AL164" s="326"/>
      <c r="AM164" s="474"/>
      <c r="AN164" s="326"/>
      <c r="AO164" s="325"/>
      <c r="AP164" s="326"/>
      <c r="AQ164" s="326"/>
      <c r="AR164" s="326"/>
      <c r="AS164" s="326"/>
      <c r="AT164" s="325"/>
      <c r="AU164" s="325"/>
      <c r="AV164" s="325"/>
      <c r="AW164" s="325"/>
      <c r="AX164" s="325"/>
      <c r="AY164" s="325"/>
      <c r="AZ164" s="325"/>
      <c r="BA164" s="325"/>
      <c r="BB164" s="325"/>
      <c r="BC164" s="325"/>
    </row>
    <row r="165" spans="1:55" ht="15.75" customHeight="1">
      <c r="A165" s="326"/>
      <c r="B165" s="325"/>
      <c r="C165" s="325"/>
      <c r="D165" s="325"/>
      <c r="E165" s="325"/>
      <c r="F165" s="325"/>
      <c r="G165" s="325"/>
      <c r="H165" s="325"/>
      <c r="I165" s="325"/>
      <c r="J165" s="326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25"/>
      <c r="AB165" s="325"/>
      <c r="AC165" s="325"/>
      <c r="AD165" s="325"/>
      <c r="AE165" s="325"/>
      <c r="AF165" s="325"/>
      <c r="AG165" s="325"/>
      <c r="AH165" s="325"/>
      <c r="AI165" s="325"/>
      <c r="AJ165" s="325"/>
      <c r="AK165" s="325"/>
      <c r="AL165" s="326"/>
      <c r="AM165" s="474"/>
      <c r="AN165" s="326"/>
      <c r="AO165" s="325"/>
      <c r="AP165" s="326"/>
      <c r="AQ165" s="326"/>
      <c r="AR165" s="326"/>
      <c r="AS165" s="326"/>
      <c r="AT165" s="325"/>
      <c r="AU165" s="325"/>
      <c r="AV165" s="325"/>
      <c r="AW165" s="325"/>
      <c r="AX165" s="325"/>
      <c r="AY165" s="325"/>
      <c r="AZ165" s="325"/>
      <c r="BA165" s="325"/>
      <c r="BB165" s="325"/>
      <c r="BC165" s="325"/>
    </row>
    <row r="166" spans="1:55" ht="15.75" customHeight="1">
      <c r="A166" s="326"/>
      <c r="B166" s="325"/>
      <c r="C166" s="325"/>
      <c r="D166" s="325"/>
      <c r="E166" s="325"/>
      <c r="F166" s="325"/>
      <c r="G166" s="325"/>
      <c r="H166" s="325"/>
      <c r="I166" s="325"/>
      <c r="J166" s="326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25"/>
      <c r="AB166" s="325"/>
      <c r="AC166" s="325"/>
      <c r="AD166" s="325"/>
      <c r="AE166" s="325"/>
      <c r="AF166" s="325"/>
      <c r="AG166" s="325"/>
      <c r="AH166" s="325"/>
      <c r="AI166" s="325"/>
      <c r="AJ166" s="325"/>
      <c r="AK166" s="325"/>
      <c r="AL166" s="326"/>
      <c r="AM166" s="474"/>
      <c r="AN166" s="326"/>
      <c r="AO166" s="325"/>
      <c r="AP166" s="326"/>
      <c r="AQ166" s="326"/>
      <c r="AR166" s="326"/>
      <c r="AS166" s="326"/>
      <c r="AT166" s="325"/>
      <c r="AU166" s="325"/>
      <c r="AV166" s="325"/>
      <c r="AW166" s="325"/>
      <c r="AX166" s="325"/>
      <c r="AY166" s="325"/>
      <c r="AZ166" s="325"/>
      <c r="BA166" s="325"/>
      <c r="BB166" s="325"/>
      <c r="BC166" s="325"/>
    </row>
    <row r="167" spans="1:55" ht="15.75" customHeight="1">
      <c r="A167" s="326"/>
      <c r="B167" s="325"/>
      <c r="C167" s="325"/>
      <c r="D167" s="325"/>
      <c r="E167" s="325"/>
      <c r="F167" s="325"/>
      <c r="G167" s="325"/>
      <c r="H167" s="325"/>
      <c r="I167" s="325"/>
      <c r="J167" s="326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325"/>
      <c r="AB167" s="325"/>
      <c r="AC167" s="325"/>
      <c r="AD167" s="325"/>
      <c r="AE167" s="325"/>
      <c r="AF167" s="325"/>
      <c r="AG167" s="325"/>
      <c r="AH167" s="325"/>
      <c r="AI167" s="325"/>
      <c r="AJ167" s="325"/>
      <c r="AK167" s="325"/>
      <c r="AL167" s="326"/>
      <c r="AM167" s="474"/>
      <c r="AN167" s="326"/>
      <c r="AO167" s="325"/>
      <c r="AP167" s="326"/>
      <c r="AQ167" s="326"/>
      <c r="AR167" s="326"/>
      <c r="AS167" s="326"/>
      <c r="AT167" s="325"/>
      <c r="AU167" s="325"/>
      <c r="AV167" s="325"/>
      <c r="AW167" s="325"/>
      <c r="AX167" s="325"/>
      <c r="AY167" s="325"/>
      <c r="AZ167" s="325"/>
      <c r="BA167" s="325"/>
      <c r="BB167" s="325"/>
      <c r="BC167" s="325"/>
    </row>
    <row r="168" spans="1:55" ht="15.75" customHeight="1">
      <c r="A168" s="326"/>
      <c r="B168" s="325"/>
      <c r="C168" s="325"/>
      <c r="D168" s="325"/>
      <c r="E168" s="325"/>
      <c r="F168" s="325"/>
      <c r="G168" s="325"/>
      <c r="H168" s="325"/>
      <c r="I168" s="325"/>
      <c r="J168" s="326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25"/>
      <c r="Z168" s="325"/>
      <c r="AA168" s="325"/>
      <c r="AB168" s="325"/>
      <c r="AC168" s="325"/>
      <c r="AD168" s="325"/>
      <c r="AE168" s="325"/>
      <c r="AF168" s="325"/>
      <c r="AG168" s="325"/>
      <c r="AH168" s="325"/>
      <c r="AI168" s="325"/>
      <c r="AJ168" s="325"/>
      <c r="AK168" s="325"/>
      <c r="AL168" s="326"/>
      <c r="AM168" s="474"/>
      <c r="AN168" s="326"/>
      <c r="AO168" s="325"/>
      <c r="AP168" s="326"/>
      <c r="AQ168" s="326"/>
      <c r="AR168" s="326"/>
      <c r="AS168" s="326"/>
      <c r="AT168" s="325"/>
      <c r="AU168" s="325"/>
      <c r="AV168" s="325"/>
      <c r="AW168" s="325"/>
      <c r="AX168" s="325"/>
      <c r="AY168" s="325"/>
      <c r="AZ168" s="325"/>
      <c r="BA168" s="325"/>
      <c r="BB168" s="325"/>
      <c r="BC168" s="325"/>
    </row>
    <row r="169" spans="1:55" ht="15.75" customHeight="1">
      <c r="A169" s="326"/>
      <c r="B169" s="325"/>
      <c r="C169" s="325"/>
      <c r="D169" s="325"/>
      <c r="E169" s="325"/>
      <c r="F169" s="325"/>
      <c r="G169" s="325"/>
      <c r="H169" s="325"/>
      <c r="I169" s="325"/>
      <c r="J169" s="326"/>
      <c r="K169" s="325"/>
      <c r="L169" s="325"/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  <c r="Y169" s="325"/>
      <c r="Z169" s="325"/>
      <c r="AA169" s="325"/>
      <c r="AB169" s="325"/>
      <c r="AC169" s="325"/>
      <c r="AD169" s="325"/>
      <c r="AE169" s="325"/>
      <c r="AF169" s="325"/>
      <c r="AG169" s="325"/>
      <c r="AH169" s="325"/>
      <c r="AI169" s="325"/>
      <c r="AJ169" s="325"/>
      <c r="AK169" s="325"/>
      <c r="AL169" s="326"/>
      <c r="AM169" s="474"/>
      <c r="AN169" s="326"/>
      <c r="AO169" s="325"/>
      <c r="AP169" s="326"/>
      <c r="AQ169" s="326"/>
      <c r="AR169" s="326"/>
      <c r="AS169" s="326"/>
      <c r="AT169" s="325"/>
      <c r="AU169" s="325"/>
      <c r="AV169" s="325"/>
      <c r="AW169" s="325"/>
      <c r="AX169" s="325"/>
      <c r="AY169" s="325"/>
      <c r="AZ169" s="325"/>
      <c r="BA169" s="325"/>
      <c r="BB169" s="325"/>
      <c r="BC169" s="325"/>
    </row>
    <row r="170" spans="1:55" ht="15.75" customHeight="1">
      <c r="A170" s="326"/>
      <c r="B170" s="325"/>
      <c r="C170" s="325"/>
      <c r="D170" s="325"/>
      <c r="E170" s="325"/>
      <c r="F170" s="325"/>
      <c r="G170" s="325"/>
      <c r="H170" s="325"/>
      <c r="I170" s="325"/>
      <c r="J170" s="326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25"/>
      <c r="AB170" s="325"/>
      <c r="AC170" s="325"/>
      <c r="AD170" s="325"/>
      <c r="AE170" s="325"/>
      <c r="AF170" s="325"/>
      <c r="AG170" s="325"/>
      <c r="AH170" s="325"/>
      <c r="AI170" s="325"/>
      <c r="AJ170" s="325"/>
      <c r="AK170" s="325"/>
      <c r="AL170" s="326"/>
      <c r="AM170" s="474"/>
      <c r="AN170" s="326"/>
      <c r="AO170" s="325"/>
      <c r="AP170" s="326"/>
      <c r="AQ170" s="326"/>
      <c r="AR170" s="326"/>
      <c r="AS170" s="326"/>
      <c r="AT170" s="325"/>
      <c r="AU170" s="325"/>
      <c r="AV170" s="325"/>
      <c r="AW170" s="325"/>
      <c r="AX170" s="325"/>
      <c r="AY170" s="325"/>
      <c r="AZ170" s="325"/>
      <c r="BA170" s="325"/>
      <c r="BB170" s="325"/>
      <c r="BC170" s="325"/>
    </row>
    <row r="171" spans="1:55" ht="15.75" customHeight="1">
      <c r="A171" s="326"/>
      <c r="B171" s="325"/>
      <c r="C171" s="325"/>
      <c r="D171" s="325"/>
      <c r="E171" s="325"/>
      <c r="F171" s="325"/>
      <c r="G171" s="325"/>
      <c r="H171" s="325"/>
      <c r="I171" s="325"/>
      <c r="J171" s="326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25"/>
      <c r="Z171" s="325"/>
      <c r="AA171" s="325"/>
      <c r="AB171" s="325"/>
      <c r="AC171" s="325"/>
      <c r="AD171" s="325"/>
      <c r="AE171" s="325"/>
      <c r="AF171" s="325"/>
      <c r="AG171" s="325"/>
      <c r="AH171" s="325"/>
      <c r="AI171" s="325"/>
      <c r="AJ171" s="325"/>
      <c r="AK171" s="325"/>
      <c r="AL171" s="326"/>
      <c r="AM171" s="474"/>
      <c r="AN171" s="326"/>
      <c r="AO171" s="325"/>
      <c r="AP171" s="326"/>
      <c r="AQ171" s="326"/>
      <c r="AR171" s="326"/>
      <c r="AS171" s="326"/>
      <c r="AT171" s="325"/>
      <c r="AU171" s="325"/>
      <c r="AV171" s="325"/>
      <c r="AW171" s="325"/>
      <c r="AX171" s="325"/>
      <c r="AY171" s="325"/>
      <c r="AZ171" s="325"/>
      <c r="BA171" s="325"/>
      <c r="BB171" s="325"/>
      <c r="BC171" s="325"/>
    </row>
    <row r="172" spans="1:55" ht="15.75" customHeight="1">
      <c r="A172" s="326"/>
      <c r="B172" s="325"/>
      <c r="C172" s="325"/>
      <c r="D172" s="325"/>
      <c r="E172" s="325"/>
      <c r="F172" s="325"/>
      <c r="G172" s="325"/>
      <c r="H172" s="325"/>
      <c r="I172" s="325"/>
      <c r="J172" s="326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25"/>
      <c r="AB172" s="325"/>
      <c r="AC172" s="325"/>
      <c r="AD172" s="325"/>
      <c r="AE172" s="325"/>
      <c r="AF172" s="325"/>
      <c r="AG172" s="325"/>
      <c r="AH172" s="325"/>
      <c r="AI172" s="325"/>
      <c r="AJ172" s="325"/>
      <c r="AK172" s="325"/>
      <c r="AL172" s="326"/>
      <c r="AM172" s="474"/>
      <c r="AN172" s="326"/>
      <c r="AO172" s="325"/>
      <c r="AP172" s="326"/>
      <c r="AQ172" s="326"/>
      <c r="AR172" s="326"/>
      <c r="AS172" s="326"/>
      <c r="AT172" s="325"/>
      <c r="AU172" s="325"/>
      <c r="AV172" s="325"/>
      <c r="AW172" s="325"/>
      <c r="AX172" s="325"/>
      <c r="AY172" s="325"/>
      <c r="AZ172" s="325"/>
      <c r="BA172" s="325"/>
      <c r="BB172" s="325"/>
      <c r="BC172" s="325"/>
    </row>
    <row r="173" spans="1:55" ht="15.75" customHeight="1">
      <c r="A173" s="326"/>
      <c r="B173" s="325"/>
      <c r="C173" s="325"/>
      <c r="D173" s="325"/>
      <c r="E173" s="325"/>
      <c r="F173" s="325"/>
      <c r="G173" s="325"/>
      <c r="H173" s="325"/>
      <c r="I173" s="325"/>
      <c r="J173" s="326"/>
      <c r="K173" s="325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  <c r="Z173" s="325"/>
      <c r="AA173" s="325"/>
      <c r="AB173" s="325"/>
      <c r="AC173" s="325"/>
      <c r="AD173" s="325"/>
      <c r="AE173" s="325"/>
      <c r="AF173" s="325"/>
      <c r="AG173" s="325"/>
      <c r="AH173" s="325"/>
      <c r="AI173" s="325"/>
      <c r="AJ173" s="325"/>
      <c r="AK173" s="325"/>
      <c r="AL173" s="326"/>
      <c r="AM173" s="474"/>
      <c r="AN173" s="326"/>
      <c r="AO173" s="325"/>
      <c r="AP173" s="326"/>
      <c r="AQ173" s="326"/>
      <c r="AR173" s="326"/>
      <c r="AS173" s="326"/>
      <c r="AT173" s="325"/>
      <c r="AU173" s="325"/>
      <c r="AV173" s="325"/>
      <c r="AW173" s="325"/>
      <c r="AX173" s="325"/>
      <c r="AY173" s="325"/>
      <c r="AZ173" s="325"/>
      <c r="BA173" s="325"/>
      <c r="BB173" s="325"/>
      <c r="BC173" s="325"/>
    </row>
    <row r="174" spans="1:55" ht="15.75" customHeight="1">
      <c r="A174" s="326"/>
      <c r="B174" s="325"/>
      <c r="C174" s="325"/>
      <c r="D174" s="325"/>
      <c r="E174" s="325"/>
      <c r="F174" s="325"/>
      <c r="G174" s="325"/>
      <c r="H174" s="325"/>
      <c r="I174" s="325"/>
      <c r="J174" s="326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25"/>
      <c r="AB174" s="325"/>
      <c r="AC174" s="325"/>
      <c r="AD174" s="325"/>
      <c r="AE174" s="325"/>
      <c r="AF174" s="325"/>
      <c r="AG174" s="325"/>
      <c r="AH174" s="325"/>
      <c r="AI174" s="325"/>
      <c r="AJ174" s="325"/>
      <c r="AK174" s="325"/>
      <c r="AL174" s="326"/>
      <c r="AM174" s="474"/>
      <c r="AN174" s="326"/>
      <c r="AO174" s="325"/>
      <c r="AP174" s="326"/>
      <c r="AQ174" s="326"/>
      <c r="AR174" s="326"/>
      <c r="AS174" s="326"/>
      <c r="AT174" s="325"/>
      <c r="AU174" s="325"/>
      <c r="AV174" s="325"/>
      <c r="AW174" s="325"/>
      <c r="AX174" s="325"/>
      <c r="AY174" s="325"/>
      <c r="AZ174" s="325"/>
      <c r="BA174" s="325"/>
      <c r="BB174" s="325"/>
      <c r="BC174" s="325"/>
    </row>
    <row r="175" spans="1:55" ht="15.75" customHeight="1">
      <c r="A175" s="326"/>
      <c r="B175" s="325"/>
      <c r="C175" s="325"/>
      <c r="D175" s="325"/>
      <c r="E175" s="325"/>
      <c r="F175" s="325"/>
      <c r="G175" s="325"/>
      <c r="H175" s="325"/>
      <c r="I175" s="325"/>
      <c r="J175" s="326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25"/>
      <c r="AB175" s="325"/>
      <c r="AC175" s="325"/>
      <c r="AD175" s="325"/>
      <c r="AE175" s="325"/>
      <c r="AF175" s="325"/>
      <c r="AG175" s="325"/>
      <c r="AH175" s="325"/>
      <c r="AI175" s="325"/>
      <c r="AJ175" s="325"/>
      <c r="AK175" s="325"/>
      <c r="AL175" s="326"/>
      <c r="AM175" s="474"/>
      <c r="AN175" s="326"/>
      <c r="AO175" s="325"/>
      <c r="AP175" s="326"/>
      <c r="AQ175" s="326"/>
      <c r="AR175" s="326"/>
      <c r="AS175" s="326"/>
      <c r="AT175" s="325"/>
      <c r="AU175" s="325"/>
      <c r="AV175" s="325"/>
      <c r="AW175" s="325"/>
      <c r="AX175" s="325"/>
      <c r="AY175" s="325"/>
      <c r="AZ175" s="325"/>
      <c r="BA175" s="325"/>
      <c r="BB175" s="325"/>
      <c r="BC175" s="325"/>
    </row>
    <row r="176" spans="1:55" ht="15.75" customHeight="1">
      <c r="A176" s="326"/>
      <c r="B176" s="325"/>
      <c r="C176" s="325"/>
      <c r="D176" s="325"/>
      <c r="E176" s="325"/>
      <c r="F176" s="325"/>
      <c r="G176" s="325"/>
      <c r="H176" s="325"/>
      <c r="I176" s="325"/>
      <c r="J176" s="326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25"/>
      <c r="AB176" s="325"/>
      <c r="AC176" s="325"/>
      <c r="AD176" s="325"/>
      <c r="AE176" s="325"/>
      <c r="AF176" s="325"/>
      <c r="AG176" s="325"/>
      <c r="AH176" s="325"/>
      <c r="AI176" s="325"/>
      <c r="AJ176" s="325"/>
      <c r="AK176" s="325"/>
      <c r="AL176" s="326"/>
      <c r="AM176" s="474"/>
      <c r="AN176" s="326"/>
      <c r="AO176" s="325"/>
      <c r="AP176" s="326"/>
      <c r="AQ176" s="326"/>
      <c r="AR176" s="326"/>
      <c r="AS176" s="326"/>
      <c r="AT176" s="325"/>
      <c r="AU176" s="325"/>
      <c r="AV176" s="325"/>
      <c r="AW176" s="325"/>
      <c r="AX176" s="325"/>
      <c r="AY176" s="325"/>
      <c r="AZ176" s="325"/>
      <c r="BA176" s="325"/>
      <c r="BB176" s="325"/>
      <c r="BC176" s="325"/>
    </row>
    <row r="177" spans="1:55" ht="15.75" customHeight="1">
      <c r="A177" s="326"/>
      <c r="B177" s="325"/>
      <c r="C177" s="325"/>
      <c r="D177" s="325"/>
      <c r="E177" s="325"/>
      <c r="F177" s="325"/>
      <c r="G177" s="325"/>
      <c r="H177" s="325"/>
      <c r="I177" s="325"/>
      <c r="J177" s="326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25"/>
      <c r="AB177" s="325"/>
      <c r="AC177" s="325"/>
      <c r="AD177" s="325"/>
      <c r="AE177" s="325"/>
      <c r="AF177" s="325"/>
      <c r="AG177" s="325"/>
      <c r="AH177" s="325"/>
      <c r="AI177" s="325"/>
      <c r="AJ177" s="325"/>
      <c r="AK177" s="325"/>
      <c r="AL177" s="326"/>
      <c r="AM177" s="474"/>
      <c r="AN177" s="326"/>
      <c r="AO177" s="325"/>
      <c r="AP177" s="326"/>
      <c r="AQ177" s="326"/>
      <c r="AR177" s="326"/>
      <c r="AS177" s="326"/>
      <c r="AT177" s="325"/>
      <c r="AU177" s="325"/>
      <c r="AV177" s="325"/>
      <c r="AW177" s="325"/>
      <c r="AX177" s="325"/>
      <c r="AY177" s="325"/>
      <c r="AZ177" s="325"/>
      <c r="BA177" s="325"/>
      <c r="BB177" s="325"/>
      <c r="BC177" s="325"/>
    </row>
    <row r="178" spans="1:55" ht="15.75" customHeight="1">
      <c r="A178" s="326"/>
      <c r="B178" s="325"/>
      <c r="C178" s="325"/>
      <c r="D178" s="325"/>
      <c r="E178" s="325"/>
      <c r="F178" s="325"/>
      <c r="G178" s="325"/>
      <c r="H178" s="325"/>
      <c r="I178" s="325"/>
      <c r="J178" s="326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25"/>
      <c r="AB178" s="325"/>
      <c r="AC178" s="325"/>
      <c r="AD178" s="325"/>
      <c r="AE178" s="325"/>
      <c r="AF178" s="325"/>
      <c r="AG178" s="325"/>
      <c r="AH178" s="325"/>
      <c r="AI178" s="325"/>
      <c r="AJ178" s="325"/>
      <c r="AK178" s="325"/>
      <c r="AL178" s="326"/>
      <c r="AM178" s="474"/>
      <c r="AN178" s="326"/>
      <c r="AO178" s="325"/>
      <c r="AP178" s="326"/>
      <c r="AQ178" s="326"/>
      <c r="AR178" s="326"/>
      <c r="AS178" s="326"/>
      <c r="AT178" s="325"/>
      <c r="AU178" s="325"/>
      <c r="AV178" s="325"/>
      <c r="AW178" s="325"/>
      <c r="AX178" s="325"/>
      <c r="AY178" s="325"/>
      <c r="AZ178" s="325"/>
      <c r="BA178" s="325"/>
      <c r="BB178" s="325"/>
      <c r="BC178" s="325"/>
    </row>
    <row r="179" spans="1:55" ht="15.75" customHeight="1">
      <c r="A179" s="326"/>
      <c r="B179" s="325"/>
      <c r="C179" s="325"/>
      <c r="D179" s="325"/>
      <c r="E179" s="325"/>
      <c r="F179" s="325"/>
      <c r="G179" s="325"/>
      <c r="H179" s="325"/>
      <c r="I179" s="325"/>
      <c r="J179" s="326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25"/>
      <c r="AB179" s="325"/>
      <c r="AC179" s="325"/>
      <c r="AD179" s="325"/>
      <c r="AE179" s="325"/>
      <c r="AF179" s="325"/>
      <c r="AG179" s="325"/>
      <c r="AH179" s="325"/>
      <c r="AI179" s="325"/>
      <c r="AJ179" s="325"/>
      <c r="AK179" s="325"/>
      <c r="AL179" s="326"/>
      <c r="AM179" s="474"/>
      <c r="AN179" s="326"/>
      <c r="AO179" s="325"/>
      <c r="AP179" s="326"/>
      <c r="AQ179" s="326"/>
      <c r="AR179" s="326"/>
      <c r="AS179" s="326"/>
      <c r="AT179" s="325"/>
      <c r="AU179" s="325"/>
      <c r="AV179" s="325"/>
      <c r="AW179" s="325"/>
      <c r="AX179" s="325"/>
      <c r="AY179" s="325"/>
      <c r="AZ179" s="325"/>
      <c r="BA179" s="325"/>
      <c r="BB179" s="325"/>
      <c r="BC179" s="325"/>
    </row>
    <row r="180" spans="1:55" ht="15.75" customHeight="1">
      <c r="A180" s="326"/>
      <c r="B180" s="325"/>
      <c r="C180" s="325"/>
      <c r="D180" s="325"/>
      <c r="E180" s="325"/>
      <c r="F180" s="325"/>
      <c r="G180" s="325"/>
      <c r="H180" s="325"/>
      <c r="I180" s="325"/>
      <c r="J180" s="326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25"/>
      <c r="AB180" s="325"/>
      <c r="AC180" s="325"/>
      <c r="AD180" s="325"/>
      <c r="AE180" s="325"/>
      <c r="AF180" s="325"/>
      <c r="AG180" s="325"/>
      <c r="AH180" s="325"/>
      <c r="AI180" s="325"/>
      <c r="AJ180" s="325"/>
      <c r="AK180" s="325"/>
      <c r="AL180" s="326"/>
      <c r="AM180" s="474"/>
      <c r="AN180" s="326"/>
      <c r="AO180" s="325"/>
      <c r="AP180" s="326"/>
      <c r="AQ180" s="326"/>
      <c r="AR180" s="326"/>
      <c r="AS180" s="326"/>
      <c r="AT180" s="325"/>
      <c r="AU180" s="325"/>
      <c r="AV180" s="325"/>
      <c r="AW180" s="325"/>
      <c r="AX180" s="325"/>
      <c r="AY180" s="325"/>
      <c r="AZ180" s="325"/>
      <c r="BA180" s="325"/>
      <c r="BB180" s="325"/>
      <c r="BC180" s="325"/>
    </row>
    <row r="181" spans="1:55" ht="15.75" customHeight="1">
      <c r="A181" s="326"/>
      <c r="B181" s="325"/>
      <c r="C181" s="325"/>
      <c r="D181" s="325"/>
      <c r="E181" s="325"/>
      <c r="F181" s="325"/>
      <c r="G181" s="325"/>
      <c r="H181" s="325"/>
      <c r="I181" s="325"/>
      <c r="J181" s="326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25"/>
      <c r="AB181" s="325"/>
      <c r="AC181" s="325"/>
      <c r="AD181" s="325"/>
      <c r="AE181" s="325"/>
      <c r="AF181" s="325"/>
      <c r="AG181" s="325"/>
      <c r="AH181" s="325"/>
      <c r="AI181" s="325"/>
      <c r="AJ181" s="325"/>
      <c r="AK181" s="325"/>
      <c r="AL181" s="326"/>
      <c r="AM181" s="474"/>
      <c r="AN181" s="326"/>
      <c r="AO181" s="325"/>
      <c r="AP181" s="326"/>
      <c r="AQ181" s="326"/>
      <c r="AR181" s="326"/>
      <c r="AS181" s="326"/>
      <c r="AT181" s="325"/>
      <c r="AU181" s="325"/>
      <c r="AV181" s="325"/>
      <c r="AW181" s="325"/>
      <c r="AX181" s="325"/>
      <c r="AY181" s="325"/>
      <c r="AZ181" s="325"/>
      <c r="BA181" s="325"/>
      <c r="BB181" s="325"/>
      <c r="BC181" s="325"/>
    </row>
    <row r="182" spans="1:55" ht="15.75" customHeight="1">
      <c r="A182" s="326"/>
      <c r="B182" s="325"/>
      <c r="C182" s="325"/>
      <c r="D182" s="325"/>
      <c r="E182" s="325"/>
      <c r="F182" s="325"/>
      <c r="G182" s="325"/>
      <c r="H182" s="325"/>
      <c r="I182" s="325"/>
      <c r="J182" s="326"/>
      <c r="K182" s="325"/>
      <c r="L182" s="325"/>
      <c r="M182" s="325"/>
      <c r="N182" s="325"/>
      <c r="O182" s="325"/>
      <c r="P182" s="325"/>
      <c r="Q182" s="325"/>
      <c r="R182" s="325"/>
      <c r="S182" s="325"/>
      <c r="T182" s="325"/>
      <c r="U182" s="325"/>
      <c r="V182" s="325"/>
      <c r="W182" s="325"/>
      <c r="X182" s="325"/>
      <c r="Y182" s="325"/>
      <c r="Z182" s="325"/>
      <c r="AA182" s="325"/>
      <c r="AB182" s="325"/>
      <c r="AC182" s="325"/>
      <c r="AD182" s="325"/>
      <c r="AE182" s="325"/>
      <c r="AF182" s="325"/>
      <c r="AG182" s="325"/>
      <c r="AH182" s="325"/>
      <c r="AI182" s="325"/>
      <c r="AJ182" s="325"/>
      <c r="AK182" s="325"/>
      <c r="AL182" s="326"/>
      <c r="AM182" s="474"/>
      <c r="AN182" s="326"/>
      <c r="AO182" s="325"/>
      <c r="AP182" s="326"/>
      <c r="AQ182" s="326"/>
      <c r="AR182" s="326"/>
      <c r="AS182" s="326"/>
      <c r="AT182" s="325"/>
      <c r="AU182" s="325"/>
      <c r="AV182" s="325"/>
      <c r="AW182" s="325"/>
      <c r="AX182" s="325"/>
      <c r="AY182" s="325"/>
      <c r="AZ182" s="325"/>
      <c r="BA182" s="325"/>
      <c r="BB182" s="325"/>
      <c r="BC182" s="325"/>
    </row>
    <row r="183" spans="1:55" ht="15.75" customHeight="1">
      <c r="A183" s="326"/>
      <c r="B183" s="325"/>
      <c r="C183" s="325"/>
      <c r="D183" s="325"/>
      <c r="E183" s="325"/>
      <c r="F183" s="325"/>
      <c r="G183" s="325"/>
      <c r="H183" s="325"/>
      <c r="I183" s="325"/>
      <c r="J183" s="326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25"/>
      <c r="AB183" s="325"/>
      <c r="AC183" s="325"/>
      <c r="AD183" s="325"/>
      <c r="AE183" s="325"/>
      <c r="AF183" s="325"/>
      <c r="AG183" s="325"/>
      <c r="AH183" s="325"/>
      <c r="AI183" s="325"/>
      <c r="AJ183" s="325"/>
      <c r="AK183" s="325"/>
      <c r="AL183" s="326"/>
      <c r="AM183" s="474"/>
      <c r="AN183" s="326"/>
      <c r="AO183" s="325"/>
      <c r="AP183" s="326"/>
      <c r="AQ183" s="326"/>
      <c r="AR183" s="326"/>
      <c r="AS183" s="326"/>
      <c r="AT183" s="325"/>
      <c r="AU183" s="325"/>
      <c r="AV183" s="325"/>
      <c r="AW183" s="325"/>
      <c r="AX183" s="325"/>
      <c r="AY183" s="325"/>
      <c r="AZ183" s="325"/>
      <c r="BA183" s="325"/>
      <c r="BB183" s="325"/>
      <c r="BC183" s="325"/>
    </row>
    <row r="184" spans="1:55" ht="15.75" customHeight="1">
      <c r="A184" s="326"/>
      <c r="B184" s="325"/>
      <c r="C184" s="325"/>
      <c r="D184" s="325"/>
      <c r="E184" s="325"/>
      <c r="F184" s="325"/>
      <c r="G184" s="325"/>
      <c r="H184" s="325"/>
      <c r="I184" s="325"/>
      <c r="J184" s="326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25"/>
      <c r="AB184" s="325"/>
      <c r="AC184" s="325"/>
      <c r="AD184" s="325"/>
      <c r="AE184" s="325"/>
      <c r="AF184" s="325"/>
      <c r="AG184" s="325"/>
      <c r="AH184" s="325"/>
      <c r="AI184" s="325"/>
      <c r="AJ184" s="325"/>
      <c r="AK184" s="325"/>
      <c r="AL184" s="326"/>
      <c r="AM184" s="474"/>
      <c r="AN184" s="326"/>
      <c r="AO184" s="325"/>
      <c r="AP184" s="326"/>
      <c r="AQ184" s="326"/>
      <c r="AR184" s="326"/>
      <c r="AS184" s="326"/>
      <c r="AT184" s="325"/>
      <c r="AU184" s="325"/>
      <c r="AV184" s="325"/>
      <c r="AW184" s="325"/>
      <c r="AX184" s="325"/>
      <c r="AY184" s="325"/>
      <c r="AZ184" s="325"/>
      <c r="BA184" s="325"/>
      <c r="BB184" s="325"/>
      <c r="BC184" s="325"/>
    </row>
    <row r="185" spans="1:55" ht="15.75" customHeight="1">
      <c r="A185" s="326"/>
      <c r="B185" s="325"/>
      <c r="C185" s="325"/>
      <c r="D185" s="325"/>
      <c r="E185" s="325"/>
      <c r="F185" s="325"/>
      <c r="G185" s="325"/>
      <c r="H185" s="325"/>
      <c r="I185" s="325"/>
      <c r="J185" s="326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25"/>
      <c r="AB185" s="325"/>
      <c r="AC185" s="325"/>
      <c r="AD185" s="325"/>
      <c r="AE185" s="325"/>
      <c r="AF185" s="325"/>
      <c r="AG185" s="325"/>
      <c r="AH185" s="325"/>
      <c r="AI185" s="325"/>
      <c r="AJ185" s="325"/>
      <c r="AK185" s="325"/>
      <c r="AL185" s="326"/>
      <c r="AM185" s="474"/>
      <c r="AN185" s="326"/>
      <c r="AO185" s="325"/>
      <c r="AP185" s="326"/>
      <c r="AQ185" s="326"/>
      <c r="AR185" s="326"/>
      <c r="AS185" s="326"/>
      <c r="AT185" s="325"/>
      <c r="AU185" s="325"/>
      <c r="AV185" s="325"/>
      <c r="AW185" s="325"/>
      <c r="AX185" s="325"/>
      <c r="AY185" s="325"/>
      <c r="AZ185" s="325"/>
      <c r="BA185" s="325"/>
      <c r="BB185" s="325"/>
      <c r="BC185" s="325"/>
    </row>
    <row r="186" spans="1:55" ht="15.75" customHeight="1">
      <c r="A186" s="326"/>
      <c r="B186" s="325"/>
      <c r="C186" s="325"/>
      <c r="D186" s="325"/>
      <c r="E186" s="325"/>
      <c r="F186" s="325"/>
      <c r="G186" s="325"/>
      <c r="H186" s="325"/>
      <c r="I186" s="325"/>
      <c r="J186" s="326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25"/>
      <c r="AB186" s="325"/>
      <c r="AC186" s="325"/>
      <c r="AD186" s="325"/>
      <c r="AE186" s="325"/>
      <c r="AF186" s="325"/>
      <c r="AG186" s="325"/>
      <c r="AH186" s="325"/>
      <c r="AI186" s="325"/>
      <c r="AJ186" s="325"/>
      <c r="AK186" s="325"/>
      <c r="AL186" s="326"/>
      <c r="AM186" s="474"/>
      <c r="AN186" s="326"/>
      <c r="AO186" s="325"/>
      <c r="AP186" s="326"/>
      <c r="AQ186" s="326"/>
      <c r="AR186" s="326"/>
      <c r="AS186" s="326"/>
      <c r="AT186" s="325"/>
      <c r="AU186" s="325"/>
      <c r="AV186" s="325"/>
      <c r="AW186" s="325"/>
      <c r="AX186" s="325"/>
      <c r="AY186" s="325"/>
      <c r="AZ186" s="325"/>
      <c r="BA186" s="325"/>
      <c r="BB186" s="325"/>
      <c r="BC186" s="325"/>
    </row>
    <row r="187" spans="1:55" ht="15.75" customHeight="1">
      <c r="A187" s="326"/>
      <c r="B187" s="325"/>
      <c r="C187" s="325"/>
      <c r="D187" s="325"/>
      <c r="E187" s="325"/>
      <c r="F187" s="325"/>
      <c r="G187" s="325"/>
      <c r="H187" s="325"/>
      <c r="I187" s="325"/>
      <c r="J187" s="326"/>
      <c r="K187" s="325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  <c r="Y187" s="325"/>
      <c r="Z187" s="325"/>
      <c r="AA187" s="325"/>
      <c r="AB187" s="325"/>
      <c r="AC187" s="325"/>
      <c r="AD187" s="325"/>
      <c r="AE187" s="325"/>
      <c r="AF187" s="325"/>
      <c r="AG187" s="325"/>
      <c r="AH187" s="325"/>
      <c r="AI187" s="325"/>
      <c r="AJ187" s="325"/>
      <c r="AK187" s="325"/>
      <c r="AL187" s="326"/>
      <c r="AM187" s="474"/>
      <c r="AN187" s="326"/>
      <c r="AO187" s="325"/>
      <c r="AP187" s="326"/>
      <c r="AQ187" s="326"/>
      <c r="AR187" s="326"/>
      <c r="AS187" s="326"/>
      <c r="AT187" s="325"/>
      <c r="AU187" s="325"/>
      <c r="AV187" s="325"/>
      <c r="AW187" s="325"/>
      <c r="AX187" s="325"/>
      <c r="AY187" s="325"/>
      <c r="AZ187" s="325"/>
      <c r="BA187" s="325"/>
      <c r="BB187" s="325"/>
      <c r="BC187" s="325"/>
    </row>
    <row r="188" spans="1:55" ht="15.75" customHeight="1">
      <c r="A188" s="326"/>
      <c r="B188" s="325"/>
      <c r="C188" s="325"/>
      <c r="D188" s="325"/>
      <c r="E188" s="325"/>
      <c r="F188" s="325"/>
      <c r="G188" s="325"/>
      <c r="H188" s="325"/>
      <c r="I188" s="325"/>
      <c r="J188" s="326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25"/>
      <c r="AB188" s="325"/>
      <c r="AC188" s="325"/>
      <c r="AD188" s="325"/>
      <c r="AE188" s="325"/>
      <c r="AF188" s="325"/>
      <c r="AG188" s="325"/>
      <c r="AH188" s="325"/>
      <c r="AI188" s="325"/>
      <c r="AJ188" s="325"/>
      <c r="AK188" s="325"/>
      <c r="AL188" s="326"/>
      <c r="AM188" s="474"/>
      <c r="AN188" s="326"/>
      <c r="AO188" s="325"/>
      <c r="AP188" s="326"/>
      <c r="AQ188" s="326"/>
      <c r="AR188" s="326"/>
      <c r="AS188" s="326"/>
      <c r="AT188" s="325"/>
      <c r="AU188" s="325"/>
      <c r="AV188" s="325"/>
      <c r="AW188" s="325"/>
      <c r="AX188" s="325"/>
      <c r="AY188" s="325"/>
      <c r="AZ188" s="325"/>
      <c r="BA188" s="325"/>
      <c r="BB188" s="325"/>
      <c r="BC188" s="325"/>
    </row>
    <row r="189" spans="1:55" ht="15.75" customHeight="1">
      <c r="A189" s="326"/>
      <c r="B189" s="325"/>
      <c r="C189" s="325"/>
      <c r="D189" s="325"/>
      <c r="E189" s="325"/>
      <c r="F189" s="325"/>
      <c r="G189" s="325"/>
      <c r="H189" s="325"/>
      <c r="I189" s="325"/>
      <c r="J189" s="326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25"/>
      <c r="AB189" s="325"/>
      <c r="AC189" s="325"/>
      <c r="AD189" s="325"/>
      <c r="AE189" s="325"/>
      <c r="AF189" s="325"/>
      <c r="AG189" s="325"/>
      <c r="AH189" s="325"/>
      <c r="AI189" s="325"/>
      <c r="AJ189" s="325"/>
      <c r="AK189" s="325"/>
      <c r="AL189" s="326"/>
      <c r="AM189" s="474"/>
      <c r="AN189" s="326"/>
      <c r="AO189" s="325"/>
      <c r="AP189" s="326"/>
      <c r="AQ189" s="326"/>
      <c r="AR189" s="326"/>
      <c r="AS189" s="326"/>
      <c r="AT189" s="325"/>
      <c r="AU189" s="325"/>
      <c r="AV189" s="325"/>
      <c r="AW189" s="325"/>
      <c r="AX189" s="325"/>
      <c r="AY189" s="325"/>
      <c r="AZ189" s="325"/>
      <c r="BA189" s="325"/>
      <c r="BB189" s="325"/>
      <c r="BC189" s="325"/>
    </row>
    <row r="190" spans="1:55" ht="15.75" customHeight="1">
      <c r="A190" s="326"/>
      <c r="B190" s="325"/>
      <c r="C190" s="325"/>
      <c r="D190" s="325"/>
      <c r="E190" s="325"/>
      <c r="F190" s="325"/>
      <c r="G190" s="325"/>
      <c r="H190" s="325"/>
      <c r="I190" s="325"/>
      <c r="J190" s="326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25"/>
      <c r="AB190" s="325"/>
      <c r="AC190" s="325"/>
      <c r="AD190" s="325"/>
      <c r="AE190" s="325"/>
      <c r="AF190" s="325"/>
      <c r="AG190" s="325"/>
      <c r="AH190" s="325"/>
      <c r="AI190" s="325"/>
      <c r="AJ190" s="325"/>
      <c r="AK190" s="325"/>
      <c r="AL190" s="326"/>
      <c r="AM190" s="474"/>
      <c r="AN190" s="326"/>
      <c r="AO190" s="325"/>
      <c r="AP190" s="326"/>
      <c r="AQ190" s="326"/>
      <c r="AR190" s="326"/>
      <c r="AS190" s="326"/>
      <c r="AT190" s="325"/>
      <c r="AU190" s="325"/>
      <c r="AV190" s="325"/>
      <c r="AW190" s="325"/>
      <c r="AX190" s="325"/>
      <c r="AY190" s="325"/>
      <c r="AZ190" s="325"/>
      <c r="BA190" s="325"/>
      <c r="BB190" s="325"/>
      <c r="BC190" s="325"/>
    </row>
    <row r="191" spans="1:55" ht="15.75" customHeight="1">
      <c r="A191" s="326"/>
      <c r="B191" s="325"/>
      <c r="C191" s="325"/>
      <c r="D191" s="325"/>
      <c r="E191" s="325"/>
      <c r="F191" s="325"/>
      <c r="G191" s="325"/>
      <c r="H191" s="325"/>
      <c r="I191" s="325"/>
      <c r="J191" s="326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25"/>
      <c r="AB191" s="325"/>
      <c r="AC191" s="325"/>
      <c r="AD191" s="325"/>
      <c r="AE191" s="325"/>
      <c r="AF191" s="325"/>
      <c r="AG191" s="325"/>
      <c r="AH191" s="325"/>
      <c r="AI191" s="325"/>
      <c r="AJ191" s="325"/>
      <c r="AK191" s="325"/>
      <c r="AL191" s="326"/>
      <c r="AM191" s="474"/>
      <c r="AN191" s="326"/>
      <c r="AO191" s="325"/>
      <c r="AP191" s="326"/>
      <c r="AQ191" s="326"/>
      <c r="AR191" s="326"/>
      <c r="AS191" s="326"/>
      <c r="AT191" s="325"/>
      <c r="AU191" s="325"/>
      <c r="AV191" s="325"/>
      <c r="AW191" s="325"/>
      <c r="AX191" s="325"/>
      <c r="AY191" s="325"/>
      <c r="AZ191" s="325"/>
      <c r="BA191" s="325"/>
      <c r="BB191" s="325"/>
      <c r="BC191" s="325"/>
    </row>
    <row r="192" spans="1:55" ht="15.75" customHeight="1">
      <c r="A192" s="326"/>
      <c r="B192" s="325"/>
      <c r="C192" s="325"/>
      <c r="D192" s="325"/>
      <c r="E192" s="325"/>
      <c r="F192" s="325"/>
      <c r="G192" s="325"/>
      <c r="H192" s="325"/>
      <c r="I192" s="325"/>
      <c r="J192" s="326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25"/>
      <c r="AB192" s="325"/>
      <c r="AC192" s="325"/>
      <c r="AD192" s="325"/>
      <c r="AE192" s="325"/>
      <c r="AF192" s="325"/>
      <c r="AG192" s="325"/>
      <c r="AH192" s="325"/>
      <c r="AI192" s="325"/>
      <c r="AJ192" s="325"/>
      <c r="AK192" s="325"/>
      <c r="AL192" s="326"/>
      <c r="AM192" s="474"/>
      <c r="AN192" s="326"/>
      <c r="AO192" s="325"/>
      <c r="AP192" s="326"/>
      <c r="AQ192" s="326"/>
      <c r="AR192" s="326"/>
      <c r="AS192" s="326"/>
      <c r="AT192" s="325"/>
      <c r="AU192" s="325"/>
      <c r="AV192" s="325"/>
      <c r="AW192" s="325"/>
      <c r="AX192" s="325"/>
      <c r="AY192" s="325"/>
      <c r="AZ192" s="325"/>
      <c r="BA192" s="325"/>
      <c r="BB192" s="325"/>
      <c r="BC192" s="325"/>
    </row>
    <row r="193" spans="1:55" ht="15.75" customHeight="1">
      <c r="A193" s="326"/>
      <c r="B193" s="325"/>
      <c r="C193" s="325"/>
      <c r="D193" s="325"/>
      <c r="E193" s="325"/>
      <c r="F193" s="325"/>
      <c r="G193" s="325"/>
      <c r="H193" s="325"/>
      <c r="I193" s="325"/>
      <c r="J193" s="326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25"/>
      <c r="AB193" s="325"/>
      <c r="AC193" s="325"/>
      <c r="AD193" s="325"/>
      <c r="AE193" s="325"/>
      <c r="AF193" s="325"/>
      <c r="AG193" s="325"/>
      <c r="AH193" s="325"/>
      <c r="AI193" s="325"/>
      <c r="AJ193" s="325"/>
      <c r="AK193" s="325"/>
      <c r="AL193" s="326"/>
      <c r="AM193" s="474"/>
      <c r="AN193" s="326"/>
      <c r="AO193" s="325"/>
      <c r="AP193" s="326"/>
      <c r="AQ193" s="326"/>
      <c r="AR193" s="326"/>
      <c r="AS193" s="326"/>
      <c r="AT193" s="325"/>
      <c r="AU193" s="325"/>
      <c r="AV193" s="325"/>
      <c r="AW193" s="325"/>
      <c r="AX193" s="325"/>
      <c r="AY193" s="325"/>
      <c r="AZ193" s="325"/>
      <c r="BA193" s="325"/>
      <c r="BB193" s="325"/>
      <c r="BC193" s="325"/>
    </row>
    <row r="194" spans="1:55" ht="15.75" customHeight="1">
      <c r="A194" s="326"/>
      <c r="B194" s="325"/>
      <c r="C194" s="325"/>
      <c r="D194" s="325"/>
      <c r="E194" s="325"/>
      <c r="F194" s="325"/>
      <c r="G194" s="325"/>
      <c r="H194" s="325"/>
      <c r="I194" s="325"/>
      <c r="J194" s="326"/>
      <c r="K194" s="325"/>
      <c r="L194" s="325"/>
      <c r="M194" s="325"/>
      <c r="N194" s="325"/>
      <c r="O194" s="325"/>
      <c r="P194" s="325"/>
      <c r="Q194" s="325"/>
      <c r="R194" s="325"/>
      <c r="S194" s="325"/>
      <c r="T194" s="325"/>
      <c r="U194" s="325"/>
      <c r="V194" s="325"/>
      <c r="W194" s="325"/>
      <c r="X194" s="325"/>
      <c r="Y194" s="325"/>
      <c r="Z194" s="325"/>
      <c r="AA194" s="325"/>
      <c r="AB194" s="325"/>
      <c r="AC194" s="325"/>
      <c r="AD194" s="325"/>
      <c r="AE194" s="325"/>
      <c r="AF194" s="325"/>
      <c r="AG194" s="325"/>
      <c r="AH194" s="325"/>
      <c r="AI194" s="325"/>
      <c r="AJ194" s="325"/>
      <c r="AK194" s="325"/>
      <c r="AL194" s="326"/>
      <c r="AM194" s="474"/>
      <c r="AN194" s="326"/>
      <c r="AO194" s="325"/>
      <c r="AP194" s="326"/>
      <c r="AQ194" s="326"/>
      <c r="AR194" s="326"/>
      <c r="AS194" s="326"/>
      <c r="AT194" s="325"/>
      <c r="AU194" s="325"/>
      <c r="AV194" s="325"/>
      <c r="AW194" s="325"/>
      <c r="AX194" s="325"/>
      <c r="AY194" s="325"/>
      <c r="AZ194" s="325"/>
      <c r="BA194" s="325"/>
      <c r="BB194" s="325"/>
      <c r="BC194" s="325"/>
    </row>
    <row r="195" spans="1:55" ht="15.75" customHeight="1">
      <c r="A195" s="326"/>
      <c r="B195" s="325"/>
      <c r="C195" s="325"/>
      <c r="D195" s="325"/>
      <c r="E195" s="325"/>
      <c r="F195" s="325"/>
      <c r="G195" s="325"/>
      <c r="H195" s="325"/>
      <c r="I195" s="325"/>
      <c r="J195" s="326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25"/>
      <c r="AB195" s="325"/>
      <c r="AC195" s="325"/>
      <c r="AD195" s="325"/>
      <c r="AE195" s="325"/>
      <c r="AF195" s="325"/>
      <c r="AG195" s="325"/>
      <c r="AH195" s="325"/>
      <c r="AI195" s="325"/>
      <c r="AJ195" s="325"/>
      <c r="AK195" s="325"/>
      <c r="AL195" s="326"/>
      <c r="AM195" s="474"/>
      <c r="AN195" s="326"/>
      <c r="AO195" s="325"/>
      <c r="AP195" s="326"/>
      <c r="AQ195" s="326"/>
      <c r="AR195" s="326"/>
      <c r="AS195" s="326"/>
      <c r="AT195" s="325"/>
      <c r="AU195" s="325"/>
      <c r="AV195" s="325"/>
      <c r="AW195" s="325"/>
      <c r="AX195" s="325"/>
      <c r="AY195" s="325"/>
      <c r="AZ195" s="325"/>
      <c r="BA195" s="325"/>
      <c r="BB195" s="325"/>
      <c r="BC195" s="325"/>
    </row>
    <row r="196" spans="1:55" ht="15.75" customHeight="1">
      <c r="A196" s="326"/>
      <c r="B196" s="325"/>
      <c r="C196" s="325"/>
      <c r="D196" s="325"/>
      <c r="E196" s="325"/>
      <c r="F196" s="325"/>
      <c r="G196" s="325"/>
      <c r="H196" s="325"/>
      <c r="I196" s="325"/>
      <c r="J196" s="326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25"/>
      <c r="AB196" s="325"/>
      <c r="AC196" s="325"/>
      <c r="AD196" s="325"/>
      <c r="AE196" s="325"/>
      <c r="AF196" s="325"/>
      <c r="AG196" s="325"/>
      <c r="AH196" s="325"/>
      <c r="AI196" s="325"/>
      <c r="AJ196" s="325"/>
      <c r="AK196" s="325"/>
      <c r="AL196" s="326"/>
      <c r="AM196" s="474"/>
      <c r="AN196" s="326"/>
      <c r="AO196" s="325"/>
      <c r="AP196" s="326"/>
      <c r="AQ196" s="326"/>
      <c r="AR196" s="326"/>
      <c r="AS196" s="326"/>
      <c r="AT196" s="325"/>
      <c r="AU196" s="325"/>
      <c r="AV196" s="325"/>
      <c r="AW196" s="325"/>
      <c r="AX196" s="325"/>
      <c r="AY196" s="325"/>
      <c r="AZ196" s="325"/>
      <c r="BA196" s="325"/>
      <c r="BB196" s="325"/>
      <c r="BC196" s="325"/>
    </row>
    <row r="197" spans="1:55" ht="15.75" customHeight="1">
      <c r="A197" s="326"/>
      <c r="B197" s="325"/>
      <c r="C197" s="325"/>
      <c r="D197" s="325"/>
      <c r="E197" s="325"/>
      <c r="F197" s="325"/>
      <c r="G197" s="325"/>
      <c r="H197" s="325"/>
      <c r="I197" s="325"/>
      <c r="J197" s="326"/>
      <c r="K197" s="325"/>
      <c r="L197" s="325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25"/>
      <c r="Y197" s="325"/>
      <c r="Z197" s="325"/>
      <c r="AA197" s="325"/>
      <c r="AB197" s="325"/>
      <c r="AC197" s="325"/>
      <c r="AD197" s="325"/>
      <c r="AE197" s="325"/>
      <c r="AF197" s="325"/>
      <c r="AG197" s="325"/>
      <c r="AH197" s="325"/>
      <c r="AI197" s="325"/>
      <c r="AJ197" s="325"/>
      <c r="AK197" s="325"/>
      <c r="AL197" s="326"/>
      <c r="AM197" s="474"/>
      <c r="AN197" s="326"/>
      <c r="AO197" s="325"/>
      <c r="AP197" s="326"/>
      <c r="AQ197" s="326"/>
      <c r="AR197" s="326"/>
      <c r="AS197" s="326"/>
      <c r="AT197" s="325"/>
      <c r="AU197" s="325"/>
      <c r="AV197" s="325"/>
      <c r="AW197" s="325"/>
      <c r="AX197" s="325"/>
      <c r="AY197" s="325"/>
      <c r="AZ197" s="325"/>
      <c r="BA197" s="325"/>
      <c r="BB197" s="325"/>
      <c r="BC197" s="325"/>
    </row>
    <row r="198" spans="1:55" ht="15.75" customHeight="1">
      <c r="A198" s="326"/>
      <c r="B198" s="325"/>
      <c r="C198" s="325"/>
      <c r="D198" s="325"/>
      <c r="E198" s="325"/>
      <c r="F198" s="325"/>
      <c r="G198" s="325"/>
      <c r="H198" s="325"/>
      <c r="I198" s="325"/>
      <c r="J198" s="326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25"/>
      <c r="Z198" s="325"/>
      <c r="AA198" s="325"/>
      <c r="AB198" s="325"/>
      <c r="AC198" s="325"/>
      <c r="AD198" s="325"/>
      <c r="AE198" s="325"/>
      <c r="AF198" s="325"/>
      <c r="AG198" s="325"/>
      <c r="AH198" s="325"/>
      <c r="AI198" s="325"/>
      <c r="AJ198" s="325"/>
      <c r="AK198" s="325"/>
      <c r="AL198" s="326"/>
      <c r="AM198" s="474"/>
      <c r="AN198" s="326"/>
      <c r="AO198" s="325"/>
      <c r="AP198" s="326"/>
      <c r="AQ198" s="326"/>
      <c r="AR198" s="326"/>
      <c r="AS198" s="326"/>
      <c r="AT198" s="325"/>
      <c r="AU198" s="325"/>
      <c r="AV198" s="325"/>
      <c r="AW198" s="325"/>
      <c r="AX198" s="325"/>
      <c r="AY198" s="325"/>
      <c r="AZ198" s="325"/>
      <c r="BA198" s="325"/>
      <c r="BB198" s="325"/>
      <c r="BC198" s="325"/>
    </row>
    <row r="199" spans="1:55" ht="15.75" customHeight="1">
      <c r="A199" s="326"/>
      <c r="B199" s="325"/>
      <c r="C199" s="325"/>
      <c r="D199" s="325"/>
      <c r="E199" s="325"/>
      <c r="F199" s="325"/>
      <c r="G199" s="325"/>
      <c r="H199" s="325"/>
      <c r="I199" s="325"/>
      <c r="J199" s="326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25"/>
      <c r="Z199" s="325"/>
      <c r="AA199" s="325"/>
      <c r="AB199" s="325"/>
      <c r="AC199" s="325"/>
      <c r="AD199" s="325"/>
      <c r="AE199" s="325"/>
      <c r="AF199" s="325"/>
      <c r="AG199" s="325"/>
      <c r="AH199" s="325"/>
      <c r="AI199" s="325"/>
      <c r="AJ199" s="325"/>
      <c r="AK199" s="325"/>
      <c r="AL199" s="326"/>
      <c r="AM199" s="474"/>
      <c r="AN199" s="326"/>
      <c r="AO199" s="325"/>
      <c r="AP199" s="326"/>
      <c r="AQ199" s="326"/>
      <c r="AR199" s="326"/>
      <c r="AS199" s="326"/>
      <c r="AT199" s="325"/>
      <c r="AU199" s="325"/>
      <c r="AV199" s="325"/>
      <c r="AW199" s="325"/>
      <c r="AX199" s="325"/>
      <c r="AY199" s="325"/>
      <c r="AZ199" s="325"/>
      <c r="BA199" s="325"/>
      <c r="BB199" s="325"/>
      <c r="BC199" s="325"/>
    </row>
    <row r="200" spans="1:55" ht="15.75" customHeight="1">
      <c r="A200" s="326"/>
      <c r="B200" s="325"/>
      <c r="C200" s="325"/>
      <c r="D200" s="325"/>
      <c r="E200" s="325"/>
      <c r="F200" s="325"/>
      <c r="G200" s="325"/>
      <c r="H200" s="325"/>
      <c r="I200" s="325"/>
      <c r="J200" s="326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25"/>
      <c r="AB200" s="325"/>
      <c r="AC200" s="325"/>
      <c r="AD200" s="325"/>
      <c r="AE200" s="325"/>
      <c r="AF200" s="325"/>
      <c r="AG200" s="325"/>
      <c r="AH200" s="325"/>
      <c r="AI200" s="325"/>
      <c r="AJ200" s="325"/>
      <c r="AK200" s="325"/>
      <c r="AL200" s="326"/>
      <c r="AM200" s="474"/>
      <c r="AN200" s="326"/>
      <c r="AO200" s="325"/>
      <c r="AP200" s="326"/>
      <c r="AQ200" s="326"/>
      <c r="AR200" s="326"/>
      <c r="AS200" s="326"/>
      <c r="AT200" s="325"/>
      <c r="AU200" s="325"/>
      <c r="AV200" s="325"/>
      <c r="AW200" s="325"/>
      <c r="AX200" s="325"/>
      <c r="AY200" s="325"/>
      <c r="AZ200" s="325"/>
      <c r="BA200" s="325"/>
      <c r="BB200" s="325"/>
      <c r="BC200" s="325"/>
    </row>
    <row r="201" spans="1:55" ht="15.75" customHeight="1">
      <c r="A201" s="326"/>
      <c r="B201" s="325"/>
      <c r="C201" s="325"/>
      <c r="D201" s="325"/>
      <c r="E201" s="325"/>
      <c r="F201" s="325"/>
      <c r="G201" s="325"/>
      <c r="H201" s="325"/>
      <c r="I201" s="325"/>
      <c r="J201" s="326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25"/>
      <c r="AB201" s="325"/>
      <c r="AC201" s="325"/>
      <c r="AD201" s="325"/>
      <c r="AE201" s="325"/>
      <c r="AF201" s="325"/>
      <c r="AG201" s="325"/>
      <c r="AH201" s="325"/>
      <c r="AI201" s="325"/>
      <c r="AJ201" s="325"/>
      <c r="AK201" s="325"/>
      <c r="AL201" s="326"/>
      <c r="AM201" s="474"/>
      <c r="AN201" s="326"/>
      <c r="AO201" s="325"/>
      <c r="AP201" s="326"/>
      <c r="AQ201" s="326"/>
      <c r="AR201" s="326"/>
      <c r="AS201" s="326"/>
      <c r="AT201" s="325"/>
      <c r="AU201" s="325"/>
      <c r="AV201" s="325"/>
      <c r="AW201" s="325"/>
      <c r="AX201" s="325"/>
      <c r="AY201" s="325"/>
      <c r="AZ201" s="325"/>
      <c r="BA201" s="325"/>
      <c r="BB201" s="325"/>
      <c r="BC201" s="325"/>
    </row>
    <row r="202" spans="1:55" ht="15.75" customHeight="1">
      <c r="A202" s="326"/>
      <c r="B202" s="325"/>
      <c r="C202" s="325"/>
      <c r="D202" s="325"/>
      <c r="E202" s="325"/>
      <c r="F202" s="325"/>
      <c r="G202" s="325"/>
      <c r="H202" s="325"/>
      <c r="I202" s="325"/>
      <c r="J202" s="326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25"/>
      <c r="AB202" s="325"/>
      <c r="AC202" s="325"/>
      <c r="AD202" s="325"/>
      <c r="AE202" s="325"/>
      <c r="AF202" s="325"/>
      <c r="AG202" s="325"/>
      <c r="AH202" s="325"/>
      <c r="AI202" s="325"/>
      <c r="AJ202" s="325"/>
      <c r="AK202" s="325"/>
      <c r="AL202" s="326"/>
      <c r="AM202" s="474"/>
      <c r="AN202" s="326"/>
      <c r="AO202" s="325"/>
      <c r="AP202" s="326"/>
      <c r="AQ202" s="326"/>
      <c r="AR202" s="326"/>
      <c r="AS202" s="326"/>
      <c r="AT202" s="325"/>
      <c r="AU202" s="325"/>
      <c r="AV202" s="325"/>
      <c r="AW202" s="325"/>
      <c r="AX202" s="325"/>
      <c r="AY202" s="325"/>
      <c r="AZ202" s="325"/>
      <c r="BA202" s="325"/>
      <c r="BB202" s="325"/>
      <c r="BC202" s="325"/>
    </row>
    <row r="203" spans="1:55" ht="15.75" customHeight="1">
      <c r="A203" s="326"/>
      <c r="B203" s="325"/>
      <c r="C203" s="325"/>
      <c r="D203" s="325"/>
      <c r="E203" s="325"/>
      <c r="F203" s="325"/>
      <c r="G203" s="325"/>
      <c r="H203" s="325"/>
      <c r="I203" s="325"/>
      <c r="J203" s="326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25"/>
      <c r="AB203" s="325"/>
      <c r="AC203" s="325"/>
      <c r="AD203" s="325"/>
      <c r="AE203" s="325"/>
      <c r="AF203" s="325"/>
      <c r="AG203" s="325"/>
      <c r="AH203" s="325"/>
      <c r="AI203" s="325"/>
      <c r="AJ203" s="325"/>
      <c r="AK203" s="325"/>
      <c r="AL203" s="326"/>
      <c r="AM203" s="474"/>
      <c r="AN203" s="326"/>
      <c r="AO203" s="325"/>
      <c r="AP203" s="326"/>
      <c r="AQ203" s="326"/>
      <c r="AR203" s="326"/>
      <c r="AS203" s="326"/>
      <c r="AT203" s="325"/>
      <c r="AU203" s="325"/>
      <c r="AV203" s="325"/>
      <c r="AW203" s="325"/>
      <c r="AX203" s="325"/>
      <c r="AY203" s="325"/>
      <c r="AZ203" s="325"/>
      <c r="BA203" s="325"/>
      <c r="BB203" s="325"/>
      <c r="BC203" s="325"/>
    </row>
    <row r="204" spans="1:55" ht="15.75" customHeight="1">
      <c r="A204" s="326"/>
      <c r="B204" s="325"/>
      <c r="C204" s="325"/>
      <c r="D204" s="325"/>
      <c r="E204" s="325"/>
      <c r="F204" s="325"/>
      <c r="G204" s="325"/>
      <c r="H204" s="325"/>
      <c r="I204" s="325"/>
      <c r="J204" s="326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25"/>
      <c r="Z204" s="325"/>
      <c r="AA204" s="325"/>
      <c r="AB204" s="325"/>
      <c r="AC204" s="325"/>
      <c r="AD204" s="325"/>
      <c r="AE204" s="325"/>
      <c r="AF204" s="325"/>
      <c r="AG204" s="325"/>
      <c r="AH204" s="325"/>
      <c r="AI204" s="325"/>
      <c r="AJ204" s="325"/>
      <c r="AK204" s="325"/>
      <c r="AL204" s="326"/>
      <c r="AM204" s="474"/>
      <c r="AN204" s="326"/>
      <c r="AO204" s="325"/>
      <c r="AP204" s="326"/>
      <c r="AQ204" s="326"/>
      <c r="AR204" s="326"/>
      <c r="AS204" s="326"/>
      <c r="AT204" s="325"/>
      <c r="AU204" s="325"/>
      <c r="AV204" s="325"/>
      <c r="AW204" s="325"/>
      <c r="AX204" s="325"/>
      <c r="AY204" s="325"/>
      <c r="AZ204" s="325"/>
      <c r="BA204" s="325"/>
      <c r="BB204" s="325"/>
      <c r="BC204" s="325"/>
    </row>
    <row r="205" spans="1:55" ht="15.75" customHeight="1">
      <c r="A205" s="326"/>
      <c r="B205" s="325"/>
      <c r="C205" s="325"/>
      <c r="D205" s="325"/>
      <c r="E205" s="325"/>
      <c r="F205" s="325"/>
      <c r="G205" s="325"/>
      <c r="H205" s="325"/>
      <c r="I205" s="325"/>
      <c r="J205" s="326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25"/>
      <c r="AB205" s="325"/>
      <c r="AC205" s="325"/>
      <c r="AD205" s="325"/>
      <c r="AE205" s="325"/>
      <c r="AF205" s="325"/>
      <c r="AG205" s="325"/>
      <c r="AH205" s="325"/>
      <c r="AI205" s="325"/>
      <c r="AJ205" s="325"/>
      <c r="AK205" s="325"/>
      <c r="AL205" s="326"/>
      <c r="AM205" s="474"/>
      <c r="AN205" s="326"/>
      <c r="AO205" s="325"/>
      <c r="AP205" s="326"/>
      <c r="AQ205" s="326"/>
      <c r="AR205" s="326"/>
      <c r="AS205" s="326"/>
      <c r="AT205" s="325"/>
      <c r="AU205" s="325"/>
      <c r="AV205" s="325"/>
      <c r="AW205" s="325"/>
      <c r="AX205" s="325"/>
      <c r="AY205" s="325"/>
      <c r="AZ205" s="325"/>
      <c r="BA205" s="325"/>
      <c r="BB205" s="325"/>
      <c r="BC205" s="325"/>
    </row>
    <row r="206" spans="1:55" ht="15.75" customHeight="1">
      <c r="A206" s="326"/>
      <c r="B206" s="325"/>
      <c r="C206" s="325"/>
      <c r="D206" s="325"/>
      <c r="E206" s="325"/>
      <c r="F206" s="325"/>
      <c r="G206" s="325"/>
      <c r="H206" s="325"/>
      <c r="I206" s="325"/>
      <c r="J206" s="326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25"/>
      <c r="AB206" s="325"/>
      <c r="AC206" s="325"/>
      <c r="AD206" s="325"/>
      <c r="AE206" s="325"/>
      <c r="AF206" s="325"/>
      <c r="AG206" s="325"/>
      <c r="AH206" s="325"/>
      <c r="AI206" s="325"/>
      <c r="AJ206" s="325"/>
      <c r="AK206" s="325"/>
      <c r="AL206" s="326"/>
      <c r="AM206" s="474"/>
      <c r="AN206" s="326"/>
      <c r="AO206" s="325"/>
      <c r="AP206" s="326"/>
      <c r="AQ206" s="326"/>
      <c r="AR206" s="326"/>
      <c r="AS206" s="326"/>
      <c r="AT206" s="325"/>
      <c r="AU206" s="325"/>
      <c r="AV206" s="325"/>
      <c r="AW206" s="325"/>
      <c r="AX206" s="325"/>
      <c r="AY206" s="325"/>
      <c r="AZ206" s="325"/>
      <c r="BA206" s="325"/>
      <c r="BB206" s="325"/>
      <c r="BC206" s="325"/>
    </row>
    <row r="207" spans="1:55" ht="15.75" customHeight="1">
      <c r="A207" s="326"/>
      <c r="B207" s="325"/>
      <c r="C207" s="325"/>
      <c r="D207" s="325"/>
      <c r="E207" s="325"/>
      <c r="F207" s="325"/>
      <c r="G207" s="325"/>
      <c r="H207" s="325"/>
      <c r="I207" s="325"/>
      <c r="J207" s="326"/>
      <c r="K207" s="325"/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25"/>
      <c r="Z207" s="325"/>
      <c r="AA207" s="325"/>
      <c r="AB207" s="325"/>
      <c r="AC207" s="325"/>
      <c r="AD207" s="325"/>
      <c r="AE207" s="325"/>
      <c r="AF207" s="325"/>
      <c r="AG207" s="325"/>
      <c r="AH207" s="325"/>
      <c r="AI207" s="325"/>
      <c r="AJ207" s="325"/>
      <c r="AK207" s="325"/>
      <c r="AL207" s="326"/>
      <c r="AM207" s="474"/>
      <c r="AN207" s="326"/>
      <c r="AO207" s="325"/>
      <c r="AP207" s="326"/>
      <c r="AQ207" s="326"/>
      <c r="AR207" s="326"/>
      <c r="AS207" s="326"/>
      <c r="AT207" s="325"/>
      <c r="AU207" s="325"/>
      <c r="AV207" s="325"/>
      <c r="AW207" s="325"/>
      <c r="AX207" s="325"/>
      <c r="AY207" s="325"/>
      <c r="AZ207" s="325"/>
      <c r="BA207" s="325"/>
      <c r="BB207" s="325"/>
      <c r="BC207" s="325"/>
    </row>
    <row r="208" spans="1:55" ht="15.75" customHeight="1">
      <c r="A208" s="326"/>
      <c r="B208" s="325"/>
      <c r="C208" s="325"/>
      <c r="D208" s="325"/>
      <c r="E208" s="325"/>
      <c r="F208" s="325"/>
      <c r="G208" s="325"/>
      <c r="H208" s="325"/>
      <c r="I208" s="325"/>
      <c r="J208" s="326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25"/>
      <c r="AB208" s="325"/>
      <c r="AC208" s="325"/>
      <c r="AD208" s="325"/>
      <c r="AE208" s="325"/>
      <c r="AF208" s="325"/>
      <c r="AG208" s="325"/>
      <c r="AH208" s="325"/>
      <c r="AI208" s="325"/>
      <c r="AJ208" s="325"/>
      <c r="AK208" s="325"/>
      <c r="AL208" s="326"/>
      <c r="AM208" s="474"/>
      <c r="AN208" s="326"/>
      <c r="AO208" s="325"/>
      <c r="AP208" s="326"/>
      <c r="AQ208" s="326"/>
      <c r="AR208" s="326"/>
      <c r="AS208" s="326"/>
      <c r="AT208" s="325"/>
      <c r="AU208" s="325"/>
      <c r="AV208" s="325"/>
      <c r="AW208" s="325"/>
      <c r="AX208" s="325"/>
      <c r="AY208" s="325"/>
      <c r="AZ208" s="325"/>
      <c r="BA208" s="325"/>
      <c r="BB208" s="325"/>
      <c r="BC208" s="325"/>
    </row>
    <row r="209" spans="1:55" ht="15.75" customHeight="1">
      <c r="A209" s="326"/>
      <c r="B209" s="325"/>
      <c r="C209" s="325"/>
      <c r="D209" s="325"/>
      <c r="E209" s="325"/>
      <c r="F209" s="325"/>
      <c r="G209" s="325"/>
      <c r="H209" s="325"/>
      <c r="I209" s="325"/>
      <c r="J209" s="326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25"/>
      <c r="AB209" s="325"/>
      <c r="AC209" s="325"/>
      <c r="AD209" s="325"/>
      <c r="AE209" s="325"/>
      <c r="AF209" s="325"/>
      <c r="AG209" s="325"/>
      <c r="AH209" s="325"/>
      <c r="AI209" s="325"/>
      <c r="AJ209" s="325"/>
      <c r="AK209" s="325"/>
      <c r="AL209" s="326"/>
      <c r="AM209" s="474"/>
      <c r="AN209" s="326"/>
      <c r="AO209" s="325"/>
      <c r="AP209" s="326"/>
      <c r="AQ209" s="326"/>
      <c r="AR209" s="326"/>
      <c r="AS209" s="326"/>
      <c r="AT209" s="325"/>
      <c r="AU209" s="325"/>
      <c r="AV209" s="325"/>
      <c r="AW209" s="325"/>
      <c r="AX209" s="325"/>
      <c r="AY209" s="325"/>
      <c r="AZ209" s="325"/>
      <c r="BA209" s="325"/>
      <c r="BB209" s="325"/>
      <c r="BC209" s="325"/>
    </row>
    <row r="210" spans="1:55" ht="15.75" customHeight="1">
      <c r="A210" s="326"/>
      <c r="B210" s="325"/>
      <c r="C210" s="325"/>
      <c r="D210" s="325"/>
      <c r="E210" s="325"/>
      <c r="F210" s="325"/>
      <c r="G210" s="325"/>
      <c r="H210" s="325"/>
      <c r="I210" s="325"/>
      <c r="J210" s="326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25"/>
      <c r="AB210" s="325"/>
      <c r="AC210" s="325"/>
      <c r="AD210" s="325"/>
      <c r="AE210" s="325"/>
      <c r="AF210" s="325"/>
      <c r="AG210" s="325"/>
      <c r="AH210" s="325"/>
      <c r="AI210" s="325"/>
      <c r="AJ210" s="325"/>
      <c r="AK210" s="325"/>
      <c r="AL210" s="326"/>
      <c r="AM210" s="474"/>
      <c r="AN210" s="326"/>
      <c r="AO210" s="325"/>
      <c r="AP210" s="326"/>
      <c r="AQ210" s="326"/>
      <c r="AR210" s="326"/>
      <c r="AS210" s="326"/>
      <c r="AT210" s="325"/>
      <c r="AU210" s="325"/>
      <c r="AV210" s="325"/>
      <c r="AW210" s="325"/>
      <c r="AX210" s="325"/>
      <c r="AY210" s="325"/>
      <c r="AZ210" s="325"/>
      <c r="BA210" s="325"/>
      <c r="BB210" s="325"/>
      <c r="BC210" s="325"/>
    </row>
    <row r="211" spans="1:55" ht="15.75" customHeight="1">
      <c r="A211" s="326"/>
      <c r="B211" s="325"/>
      <c r="C211" s="325"/>
      <c r="D211" s="325"/>
      <c r="E211" s="325"/>
      <c r="F211" s="325"/>
      <c r="G211" s="325"/>
      <c r="H211" s="325"/>
      <c r="I211" s="325"/>
      <c r="J211" s="326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25"/>
      <c r="AB211" s="325"/>
      <c r="AC211" s="325"/>
      <c r="AD211" s="325"/>
      <c r="AE211" s="325"/>
      <c r="AF211" s="325"/>
      <c r="AG211" s="325"/>
      <c r="AH211" s="325"/>
      <c r="AI211" s="325"/>
      <c r="AJ211" s="325"/>
      <c r="AK211" s="325"/>
      <c r="AL211" s="326"/>
      <c r="AM211" s="474"/>
      <c r="AN211" s="326"/>
      <c r="AO211" s="325"/>
      <c r="AP211" s="326"/>
      <c r="AQ211" s="326"/>
      <c r="AR211" s="326"/>
      <c r="AS211" s="326"/>
      <c r="AT211" s="325"/>
      <c r="AU211" s="325"/>
      <c r="AV211" s="325"/>
      <c r="AW211" s="325"/>
      <c r="AX211" s="325"/>
      <c r="AY211" s="325"/>
      <c r="AZ211" s="325"/>
      <c r="BA211" s="325"/>
      <c r="BB211" s="325"/>
      <c r="BC211" s="325"/>
    </row>
    <row r="212" spans="1:55" ht="15.75" customHeight="1">
      <c r="A212" s="326"/>
      <c r="B212" s="325"/>
      <c r="C212" s="325"/>
      <c r="D212" s="325"/>
      <c r="E212" s="325"/>
      <c r="F212" s="325"/>
      <c r="G212" s="325"/>
      <c r="H212" s="325"/>
      <c r="I212" s="325"/>
      <c r="J212" s="326"/>
      <c r="K212" s="325"/>
      <c r="L212" s="325"/>
      <c r="M212" s="325"/>
      <c r="N212" s="325"/>
      <c r="O212" s="325"/>
      <c r="P212" s="325"/>
      <c r="Q212" s="325"/>
      <c r="R212" s="325"/>
      <c r="S212" s="325"/>
      <c r="T212" s="325"/>
      <c r="U212" s="325"/>
      <c r="V212" s="325"/>
      <c r="W212" s="325"/>
      <c r="X212" s="325"/>
      <c r="Y212" s="325"/>
      <c r="Z212" s="325"/>
      <c r="AA212" s="325"/>
      <c r="AB212" s="325"/>
      <c r="AC212" s="325"/>
      <c r="AD212" s="325"/>
      <c r="AE212" s="325"/>
      <c r="AF212" s="325"/>
      <c r="AG212" s="325"/>
      <c r="AH212" s="325"/>
      <c r="AI212" s="325"/>
      <c r="AJ212" s="325"/>
      <c r="AK212" s="325"/>
      <c r="AL212" s="326"/>
      <c r="AM212" s="474"/>
      <c r="AN212" s="326"/>
      <c r="AO212" s="325"/>
      <c r="AP212" s="326"/>
      <c r="AQ212" s="326"/>
      <c r="AR212" s="326"/>
      <c r="AS212" s="326"/>
      <c r="AT212" s="325"/>
      <c r="AU212" s="325"/>
      <c r="AV212" s="325"/>
      <c r="AW212" s="325"/>
      <c r="AX212" s="325"/>
      <c r="AY212" s="325"/>
      <c r="AZ212" s="325"/>
      <c r="BA212" s="325"/>
      <c r="BB212" s="325"/>
      <c r="BC212" s="325"/>
    </row>
    <row r="213" spans="1:55" ht="15.75" customHeight="1">
      <c r="A213" s="326"/>
      <c r="B213" s="325"/>
      <c r="C213" s="325"/>
      <c r="D213" s="325"/>
      <c r="E213" s="325"/>
      <c r="F213" s="325"/>
      <c r="G213" s="325"/>
      <c r="H213" s="325"/>
      <c r="I213" s="325"/>
      <c r="J213" s="326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25"/>
      <c r="AB213" s="325"/>
      <c r="AC213" s="325"/>
      <c r="AD213" s="325"/>
      <c r="AE213" s="325"/>
      <c r="AF213" s="325"/>
      <c r="AG213" s="325"/>
      <c r="AH213" s="325"/>
      <c r="AI213" s="325"/>
      <c r="AJ213" s="325"/>
      <c r="AK213" s="325"/>
      <c r="AL213" s="326"/>
      <c r="AM213" s="474"/>
      <c r="AN213" s="326"/>
      <c r="AO213" s="325"/>
      <c r="AP213" s="326"/>
      <c r="AQ213" s="326"/>
      <c r="AR213" s="326"/>
      <c r="AS213" s="326"/>
      <c r="AT213" s="325"/>
      <c r="AU213" s="325"/>
      <c r="AV213" s="325"/>
      <c r="AW213" s="325"/>
      <c r="AX213" s="325"/>
      <c r="AY213" s="325"/>
      <c r="AZ213" s="325"/>
      <c r="BA213" s="325"/>
      <c r="BB213" s="325"/>
      <c r="BC213" s="325"/>
    </row>
    <row r="214" spans="1:55" ht="15.75" customHeight="1">
      <c r="A214" s="326"/>
      <c r="B214" s="325"/>
      <c r="C214" s="325"/>
      <c r="D214" s="325"/>
      <c r="E214" s="325"/>
      <c r="F214" s="325"/>
      <c r="G214" s="325"/>
      <c r="H214" s="325"/>
      <c r="I214" s="325"/>
      <c r="J214" s="326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25"/>
      <c r="AB214" s="325"/>
      <c r="AC214" s="325"/>
      <c r="AD214" s="325"/>
      <c r="AE214" s="325"/>
      <c r="AF214" s="325"/>
      <c r="AG214" s="325"/>
      <c r="AH214" s="325"/>
      <c r="AI214" s="325"/>
      <c r="AJ214" s="325"/>
      <c r="AK214" s="325"/>
      <c r="AL214" s="326"/>
      <c r="AM214" s="474"/>
      <c r="AN214" s="326"/>
      <c r="AO214" s="325"/>
      <c r="AP214" s="326"/>
      <c r="AQ214" s="326"/>
      <c r="AR214" s="326"/>
      <c r="AS214" s="326"/>
      <c r="AT214" s="325"/>
      <c r="AU214" s="325"/>
      <c r="AV214" s="325"/>
      <c r="AW214" s="325"/>
      <c r="AX214" s="325"/>
      <c r="AY214" s="325"/>
      <c r="AZ214" s="325"/>
      <c r="BA214" s="325"/>
      <c r="BB214" s="325"/>
      <c r="BC214" s="325"/>
    </row>
    <row r="215" spans="1:55" ht="15.75" customHeight="1">
      <c r="A215" s="326"/>
      <c r="B215" s="325"/>
      <c r="C215" s="325"/>
      <c r="D215" s="325"/>
      <c r="E215" s="325"/>
      <c r="F215" s="325"/>
      <c r="G215" s="325"/>
      <c r="H215" s="325"/>
      <c r="I215" s="325"/>
      <c r="J215" s="326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25"/>
      <c r="AB215" s="325"/>
      <c r="AC215" s="325"/>
      <c r="AD215" s="325"/>
      <c r="AE215" s="325"/>
      <c r="AF215" s="325"/>
      <c r="AG215" s="325"/>
      <c r="AH215" s="325"/>
      <c r="AI215" s="325"/>
      <c r="AJ215" s="325"/>
      <c r="AK215" s="325"/>
      <c r="AL215" s="326"/>
      <c r="AM215" s="474"/>
      <c r="AN215" s="326"/>
      <c r="AO215" s="325"/>
      <c r="AP215" s="326"/>
      <c r="AQ215" s="326"/>
      <c r="AR215" s="326"/>
      <c r="AS215" s="326"/>
      <c r="AT215" s="325"/>
      <c r="AU215" s="325"/>
      <c r="AV215" s="325"/>
      <c r="AW215" s="325"/>
      <c r="AX215" s="325"/>
      <c r="AY215" s="325"/>
      <c r="AZ215" s="325"/>
      <c r="BA215" s="325"/>
      <c r="BB215" s="325"/>
      <c r="BC215" s="325"/>
    </row>
    <row r="216" spans="1:55" ht="15.75" customHeight="1">
      <c r="A216" s="326"/>
      <c r="B216" s="325"/>
      <c r="C216" s="325"/>
      <c r="D216" s="325"/>
      <c r="E216" s="325"/>
      <c r="F216" s="325"/>
      <c r="G216" s="325"/>
      <c r="H216" s="325"/>
      <c r="I216" s="325"/>
      <c r="J216" s="326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25"/>
      <c r="AB216" s="325"/>
      <c r="AC216" s="325"/>
      <c r="AD216" s="325"/>
      <c r="AE216" s="325"/>
      <c r="AF216" s="325"/>
      <c r="AG216" s="325"/>
      <c r="AH216" s="325"/>
      <c r="AI216" s="325"/>
      <c r="AJ216" s="325"/>
      <c r="AK216" s="325"/>
      <c r="AL216" s="326"/>
      <c r="AM216" s="474"/>
      <c r="AN216" s="326"/>
      <c r="AO216" s="325"/>
      <c r="AP216" s="326"/>
      <c r="AQ216" s="326"/>
      <c r="AR216" s="326"/>
      <c r="AS216" s="326"/>
      <c r="AT216" s="325"/>
      <c r="AU216" s="325"/>
      <c r="AV216" s="325"/>
      <c r="AW216" s="325"/>
      <c r="AX216" s="325"/>
      <c r="AY216" s="325"/>
      <c r="AZ216" s="325"/>
      <c r="BA216" s="325"/>
      <c r="BB216" s="325"/>
      <c r="BC216" s="325"/>
    </row>
    <row r="217" spans="1:55" ht="15.75" customHeight="1">
      <c r="A217" s="326"/>
      <c r="B217" s="325"/>
      <c r="C217" s="325"/>
      <c r="D217" s="325"/>
      <c r="E217" s="325"/>
      <c r="F217" s="325"/>
      <c r="G217" s="325"/>
      <c r="H217" s="325"/>
      <c r="I217" s="325"/>
      <c r="J217" s="326"/>
      <c r="K217" s="325"/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  <c r="Z217" s="325"/>
      <c r="AA217" s="325"/>
      <c r="AB217" s="325"/>
      <c r="AC217" s="325"/>
      <c r="AD217" s="325"/>
      <c r="AE217" s="325"/>
      <c r="AF217" s="325"/>
      <c r="AG217" s="325"/>
      <c r="AH217" s="325"/>
      <c r="AI217" s="325"/>
      <c r="AJ217" s="325"/>
      <c r="AK217" s="325"/>
      <c r="AL217" s="326"/>
      <c r="AM217" s="474"/>
      <c r="AN217" s="326"/>
      <c r="AO217" s="325"/>
      <c r="AP217" s="326"/>
      <c r="AQ217" s="326"/>
      <c r="AR217" s="326"/>
      <c r="AS217" s="326"/>
      <c r="AT217" s="325"/>
      <c r="AU217" s="325"/>
      <c r="AV217" s="325"/>
      <c r="AW217" s="325"/>
      <c r="AX217" s="325"/>
      <c r="AY217" s="325"/>
      <c r="AZ217" s="325"/>
      <c r="BA217" s="325"/>
      <c r="BB217" s="325"/>
      <c r="BC217" s="325"/>
    </row>
    <row r="218" spans="1:55" ht="15.75" customHeight="1">
      <c r="A218" s="326"/>
      <c r="B218" s="325"/>
      <c r="C218" s="325"/>
      <c r="D218" s="325"/>
      <c r="E218" s="325"/>
      <c r="F218" s="325"/>
      <c r="G218" s="325"/>
      <c r="H218" s="325"/>
      <c r="I218" s="325"/>
      <c r="J218" s="326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25"/>
      <c r="AB218" s="325"/>
      <c r="AC218" s="325"/>
      <c r="AD218" s="325"/>
      <c r="AE218" s="325"/>
      <c r="AF218" s="325"/>
      <c r="AG218" s="325"/>
      <c r="AH218" s="325"/>
      <c r="AI218" s="325"/>
      <c r="AJ218" s="325"/>
      <c r="AK218" s="325"/>
      <c r="AL218" s="326"/>
      <c r="AM218" s="474"/>
      <c r="AN218" s="326"/>
      <c r="AO218" s="325"/>
      <c r="AP218" s="326"/>
      <c r="AQ218" s="326"/>
      <c r="AR218" s="326"/>
      <c r="AS218" s="326"/>
      <c r="AT218" s="325"/>
      <c r="AU218" s="325"/>
      <c r="AV218" s="325"/>
      <c r="AW218" s="325"/>
      <c r="AX218" s="325"/>
      <c r="AY218" s="325"/>
      <c r="AZ218" s="325"/>
      <c r="BA218" s="325"/>
      <c r="BB218" s="325"/>
      <c r="BC218" s="325"/>
    </row>
    <row r="219" spans="1:55" ht="15.75" customHeight="1">
      <c r="A219" s="326"/>
      <c r="B219" s="325"/>
      <c r="C219" s="325"/>
      <c r="D219" s="325"/>
      <c r="E219" s="325"/>
      <c r="F219" s="325"/>
      <c r="G219" s="325"/>
      <c r="H219" s="325"/>
      <c r="I219" s="325"/>
      <c r="J219" s="326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25"/>
      <c r="AB219" s="325"/>
      <c r="AC219" s="325"/>
      <c r="AD219" s="325"/>
      <c r="AE219" s="325"/>
      <c r="AF219" s="325"/>
      <c r="AG219" s="325"/>
      <c r="AH219" s="325"/>
      <c r="AI219" s="325"/>
      <c r="AJ219" s="325"/>
      <c r="AK219" s="325"/>
      <c r="AL219" s="326"/>
      <c r="AM219" s="474"/>
      <c r="AN219" s="326"/>
      <c r="AO219" s="325"/>
      <c r="AP219" s="326"/>
      <c r="AQ219" s="326"/>
      <c r="AR219" s="326"/>
      <c r="AS219" s="326"/>
      <c r="AT219" s="325"/>
      <c r="AU219" s="325"/>
      <c r="AV219" s="325"/>
      <c r="AW219" s="325"/>
      <c r="AX219" s="325"/>
      <c r="AY219" s="325"/>
      <c r="AZ219" s="325"/>
      <c r="BA219" s="325"/>
      <c r="BB219" s="325"/>
      <c r="BC219" s="325"/>
    </row>
    <row r="220" spans="1:55" ht="15.75" customHeight="1">
      <c r="A220" s="326"/>
      <c r="B220" s="325"/>
      <c r="C220" s="325"/>
      <c r="D220" s="325"/>
      <c r="E220" s="325"/>
      <c r="F220" s="325"/>
      <c r="G220" s="325"/>
      <c r="H220" s="325"/>
      <c r="I220" s="325"/>
      <c r="J220" s="326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25"/>
      <c r="AB220" s="325"/>
      <c r="AC220" s="325"/>
      <c r="AD220" s="325"/>
      <c r="AE220" s="325"/>
      <c r="AF220" s="325"/>
      <c r="AG220" s="325"/>
      <c r="AH220" s="325"/>
      <c r="AI220" s="325"/>
      <c r="AJ220" s="325"/>
      <c r="AK220" s="325"/>
      <c r="AL220" s="326"/>
      <c r="AM220" s="474"/>
      <c r="AN220" s="326"/>
      <c r="AO220" s="325"/>
      <c r="AP220" s="326"/>
      <c r="AQ220" s="326"/>
      <c r="AR220" s="326"/>
      <c r="AS220" s="326"/>
      <c r="AT220" s="325"/>
      <c r="AU220" s="325"/>
      <c r="AV220" s="325"/>
      <c r="AW220" s="325"/>
      <c r="AX220" s="325"/>
      <c r="AY220" s="325"/>
      <c r="AZ220" s="325"/>
      <c r="BA220" s="325"/>
      <c r="BB220" s="325"/>
      <c r="BC220" s="325"/>
    </row>
    <row r="221" spans="1:55" ht="15.75" customHeight="1">
      <c r="A221" s="326"/>
      <c r="B221" s="325"/>
      <c r="C221" s="325"/>
      <c r="D221" s="325"/>
      <c r="E221" s="325"/>
      <c r="F221" s="325"/>
      <c r="G221" s="325"/>
      <c r="H221" s="325"/>
      <c r="I221" s="325"/>
      <c r="J221" s="326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25"/>
      <c r="AB221" s="325"/>
      <c r="AC221" s="325"/>
      <c r="AD221" s="325"/>
      <c r="AE221" s="325"/>
      <c r="AF221" s="325"/>
      <c r="AG221" s="325"/>
      <c r="AH221" s="325"/>
      <c r="AI221" s="325"/>
      <c r="AJ221" s="325"/>
      <c r="AK221" s="325"/>
      <c r="AL221" s="326"/>
      <c r="AM221" s="474"/>
      <c r="AN221" s="326"/>
      <c r="AO221" s="325"/>
      <c r="AP221" s="326"/>
      <c r="AQ221" s="326"/>
      <c r="AR221" s="326"/>
      <c r="AS221" s="326"/>
      <c r="AT221" s="325"/>
      <c r="AU221" s="325"/>
      <c r="AV221" s="325"/>
      <c r="AW221" s="325"/>
      <c r="AX221" s="325"/>
      <c r="AY221" s="325"/>
      <c r="AZ221" s="325"/>
      <c r="BA221" s="325"/>
      <c r="BB221" s="325"/>
      <c r="BC221" s="325"/>
    </row>
    <row r="222" spans="1:55" ht="15.75" customHeight="1">
      <c r="A222" s="326"/>
      <c r="B222" s="325"/>
      <c r="C222" s="325"/>
      <c r="D222" s="325"/>
      <c r="E222" s="325"/>
      <c r="F222" s="325"/>
      <c r="G222" s="325"/>
      <c r="H222" s="325"/>
      <c r="I222" s="325"/>
      <c r="J222" s="326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  <c r="Z222" s="325"/>
      <c r="AA222" s="325"/>
      <c r="AB222" s="325"/>
      <c r="AC222" s="325"/>
      <c r="AD222" s="325"/>
      <c r="AE222" s="325"/>
      <c r="AF222" s="325"/>
      <c r="AG222" s="325"/>
      <c r="AH222" s="325"/>
      <c r="AI222" s="325"/>
      <c r="AJ222" s="325"/>
      <c r="AK222" s="325"/>
      <c r="AL222" s="326"/>
      <c r="AM222" s="474"/>
      <c r="AN222" s="326"/>
      <c r="AO222" s="325"/>
      <c r="AP222" s="326"/>
      <c r="AQ222" s="326"/>
      <c r="AR222" s="326"/>
      <c r="AS222" s="326"/>
      <c r="AT222" s="325"/>
      <c r="AU222" s="325"/>
      <c r="AV222" s="325"/>
      <c r="AW222" s="325"/>
      <c r="AX222" s="325"/>
      <c r="AY222" s="325"/>
      <c r="AZ222" s="325"/>
      <c r="BA222" s="325"/>
      <c r="BB222" s="325"/>
      <c r="BC222" s="325"/>
    </row>
    <row r="223" spans="1:55" ht="15.75" customHeight="1">
      <c r="A223" s="326"/>
      <c r="B223" s="325"/>
      <c r="C223" s="325"/>
      <c r="D223" s="325"/>
      <c r="E223" s="325"/>
      <c r="F223" s="325"/>
      <c r="G223" s="325"/>
      <c r="H223" s="325"/>
      <c r="I223" s="325"/>
      <c r="J223" s="326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25"/>
      <c r="AB223" s="325"/>
      <c r="AC223" s="325"/>
      <c r="AD223" s="325"/>
      <c r="AE223" s="325"/>
      <c r="AF223" s="325"/>
      <c r="AG223" s="325"/>
      <c r="AH223" s="325"/>
      <c r="AI223" s="325"/>
      <c r="AJ223" s="325"/>
      <c r="AK223" s="325"/>
      <c r="AL223" s="326"/>
      <c r="AM223" s="474"/>
      <c r="AN223" s="326"/>
      <c r="AO223" s="325"/>
      <c r="AP223" s="326"/>
      <c r="AQ223" s="326"/>
      <c r="AR223" s="326"/>
      <c r="AS223" s="326"/>
      <c r="AT223" s="325"/>
      <c r="AU223" s="325"/>
      <c r="AV223" s="325"/>
      <c r="AW223" s="325"/>
      <c r="AX223" s="325"/>
      <c r="AY223" s="325"/>
      <c r="AZ223" s="325"/>
      <c r="BA223" s="325"/>
      <c r="BB223" s="325"/>
      <c r="BC223" s="325"/>
    </row>
    <row r="224" spans="1:55" ht="15.75" customHeight="1">
      <c r="A224" s="326"/>
      <c r="B224" s="325"/>
      <c r="C224" s="325"/>
      <c r="D224" s="325"/>
      <c r="E224" s="325"/>
      <c r="F224" s="325"/>
      <c r="G224" s="325"/>
      <c r="H224" s="325"/>
      <c r="I224" s="325"/>
      <c r="J224" s="326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25"/>
      <c r="AB224" s="325"/>
      <c r="AC224" s="325"/>
      <c r="AD224" s="325"/>
      <c r="AE224" s="325"/>
      <c r="AF224" s="325"/>
      <c r="AG224" s="325"/>
      <c r="AH224" s="325"/>
      <c r="AI224" s="325"/>
      <c r="AJ224" s="325"/>
      <c r="AK224" s="325"/>
      <c r="AL224" s="326"/>
      <c r="AM224" s="474"/>
      <c r="AN224" s="326"/>
      <c r="AO224" s="325"/>
      <c r="AP224" s="326"/>
      <c r="AQ224" s="326"/>
      <c r="AR224" s="326"/>
      <c r="AS224" s="326"/>
      <c r="AT224" s="325"/>
      <c r="AU224" s="325"/>
      <c r="AV224" s="325"/>
      <c r="AW224" s="325"/>
      <c r="AX224" s="325"/>
      <c r="AY224" s="325"/>
      <c r="AZ224" s="325"/>
      <c r="BA224" s="325"/>
      <c r="BB224" s="325"/>
      <c r="BC224" s="325"/>
    </row>
    <row r="225" spans="1:55" ht="15.75" customHeight="1">
      <c r="A225" s="326"/>
      <c r="B225" s="325"/>
      <c r="C225" s="325"/>
      <c r="D225" s="325"/>
      <c r="E225" s="325"/>
      <c r="F225" s="325"/>
      <c r="G225" s="325"/>
      <c r="H225" s="325"/>
      <c r="I225" s="325"/>
      <c r="J225" s="326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25"/>
      <c r="AB225" s="325"/>
      <c r="AC225" s="325"/>
      <c r="AD225" s="325"/>
      <c r="AE225" s="325"/>
      <c r="AF225" s="325"/>
      <c r="AG225" s="325"/>
      <c r="AH225" s="325"/>
      <c r="AI225" s="325"/>
      <c r="AJ225" s="325"/>
      <c r="AK225" s="325"/>
      <c r="AL225" s="326"/>
      <c r="AM225" s="474"/>
      <c r="AN225" s="326"/>
      <c r="AO225" s="325"/>
      <c r="AP225" s="326"/>
      <c r="AQ225" s="326"/>
      <c r="AR225" s="326"/>
      <c r="AS225" s="326"/>
      <c r="AT225" s="325"/>
      <c r="AU225" s="325"/>
      <c r="AV225" s="325"/>
      <c r="AW225" s="325"/>
      <c r="AX225" s="325"/>
      <c r="AY225" s="325"/>
      <c r="AZ225" s="325"/>
      <c r="BA225" s="325"/>
      <c r="BB225" s="325"/>
      <c r="BC225" s="325"/>
    </row>
    <row r="226" spans="1:55" ht="15.75" customHeight="1">
      <c r="A226" s="326"/>
      <c r="B226" s="325"/>
      <c r="C226" s="325"/>
      <c r="D226" s="325"/>
      <c r="E226" s="325"/>
      <c r="F226" s="325"/>
      <c r="G226" s="325"/>
      <c r="H226" s="325"/>
      <c r="I226" s="325"/>
      <c r="J226" s="326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25"/>
      <c r="AB226" s="325"/>
      <c r="AC226" s="325"/>
      <c r="AD226" s="325"/>
      <c r="AE226" s="325"/>
      <c r="AF226" s="325"/>
      <c r="AG226" s="325"/>
      <c r="AH226" s="325"/>
      <c r="AI226" s="325"/>
      <c r="AJ226" s="325"/>
      <c r="AK226" s="325"/>
      <c r="AL226" s="326"/>
      <c r="AM226" s="474"/>
      <c r="AN226" s="326"/>
      <c r="AO226" s="325"/>
      <c r="AP226" s="326"/>
      <c r="AQ226" s="326"/>
      <c r="AR226" s="326"/>
      <c r="AS226" s="326"/>
      <c r="AT226" s="325"/>
      <c r="AU226" s="325"/>
      <c r="AV226" s="325"/>
      <c r="AW226" s="325"/>
      <c r="AX226" s="325"/>
      <c r="AY226" s="325"/>
      <c r="AZ226" s="325"/>
      <c r="BA226" s="325"/>
      <c r="BB226" s="325"/>
      <c r="BC226" s="325"/>
    </row>
    <row r="227" spans="1:55" ht="15.75" customHeight="1">
      <c r="A227" s="326"/>
      <c r="B227" s="325"/>
      <c r="C227" s="325"/>
      <c r="D227" s="325"/>
      <c r="E227" s="325"/>
      <c r="F227" s="325"/>
      <c r="G227" s="325"/>
      <c r="H227" s="325"/>
      <c r="I227" s="325"/>
      <c r="J227" s="326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25"/>
      <c r="AB227" s="325"/>
      <c r="AC227" s="325"/>
      <c r="AD227" s="325"/>
      <c r="AE227" s="325"/>
      <c r="AF227" s="325"/>
      <c r="AG227" s="325"/>
      <c r="AH227" s="325"/>
      <c r="AI227" s="325"/>
      <c r="AJ227" s="325"/>
      <c r="AK227" s="325"/>
      <c r="AL227" s="326"/>
      <c r="AM227" s="474"/>
      <c r="AN227" s="326"/>
      <c r="AO227" s="325"/>
      <c r="AP227" s="326"/>
      <c r="AQ227" s="326"/>
      <c r="AR227" s="326"/>
      <c r="AS227" s="326"/>
      <c r="AT227" s="325"/>
      <c r="AU227" s="325"/>
      <c r="AV227" s="325"/>
      <c r="AW227" s="325"/>
      <c r="AX227" s="325"/>
      <c r="AY227" s="325"/>
      <c r="AZ227" s="325"/>
      <c r="BA227" s="325"/>
      <c r="BB227" s="325"/>
      <c r="BC227" s="325"/>
    </row>
    <row r="228" spans="1:55" ht="15.75" customHeight="1">
      <c r="A228" s="326"/>
      <c r="B228" s="325"/>
      <c r="C228" s="325"/>
      <c r="D228" s="325"/>
      <c r="E228" s="325"/>
      <c r="F228" s="325"/>
      <c r="G228" s="325"/>
      <c r="H228" s="325"/>
      <c r="I228" s="325"/>
      <c r="J228" s="326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25"/>
      <c r="AB228" s="325"/>
      <c r="AC228" s="325"/>
      <c r="AD228" s="325"/>
      <c r="AE228" s="325"/>
      <c r="AF228" s="325"/>
      <c r="AG228" s="325"/>
      <c r="AH228" s="325"/>
      <c r="AI228" s="325"/>
      <c r="AJ228" s="325"/>
      <c r="AK228" s="325"/>
      <c r="AL228" s="326"/>
      <c r="AM228" s="474"/>
      <c r="AN228" s="326"/>
      <c r="AO228" s="325"/>
      <c r="AP228" s="326"/>
      <c r="AQ228" s="326"/>
      <c r="AR228" s="326"/>
      <c r="AS228" s="326"/>
      <c r="AT228" s="325"/>
      <c r="AU228" s="325"/>
      <c r="AV228" s="325"/>
      <c r="AW228" s="325"/>
      <c r="AX228" s="325"/>
      <c r="AY228" s="325"/>
      <c r="AZ228" s="325"/>
      <c r="BA228" s="325"/>
      <c r="BB228" s="325"/>
      <c r="BC228" s="325"/>
    </row>
    <row r="229" spans="1:55" ht="15.75" customHeight="1">
      <c r="A229" s="326"/>
      <c r="B229" s="325"/>
      <c r="C229" s="325"/>
      <c r="D229" s="325"/>
      <c r="E229" s="325"/>
      <c r="F229" s="325"/>
      <c r="G229" s="325"/>
      <c r="H229" s="325"/>
      <c r="I229" s="325"/>
      <c r="J229" s="326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  <c r="Z229" s="325"/>
      <c r="AA229" s="325"/>
      <c r="AB229" s="325"/>
      <c r="AC229" s="325"/>
      <c r="AD229" s="325"/>
      <c r="AE229" s="325"/>
      <c r="AF229" s="325"/>
      <c r="AG229" s="325"/>
      <c r="AH229" s="325"/>
      <c r="AI229" s="325"/>
      <c r="AJ229" s="325"/>
      <c r="AK229" s="325"/>
      <c r="AL229" s="326"/>
      <c r="AM229" s="474"/>
      <c r="AN229" s="326"/>
      <c r="AO229" s="325"/>
      <c r="AP229" s="326"/>
      <c r="AQ229" s="326"/>
      <c r="AR229" s="326"/>
      <c r="AS229" s="326"/>
      <c r="AT229" s="325"/>
      <c r="AU229" s="325"/>
      <c r="AV229" s="325"/>
      <c r="AW229" s="325"/>
      <c r="AX229" s="325"/>
      <c r="AY229" s="325"/>
      <c r="AZ229" s="325"/>
      <c r="BA229" s="325"/>
      <c r="BB229" s="325"/>
      <c r="BC229" s="325"/>
    </row>
    <row r="230" spans="1:55" ht="15.75" customHeight="1">
      <c r="A230" s="326"/>
      <c r="B230" s="325"/>
      <c r="C230" s="325"/>
      <c r="D230" s="325"/>
      <c r="E230" s="325"/>
      <c r="F230" s="325"/>
      <c r="G230" s="325"/>
      <c r="H230" s="325"/>
      <c r="I230" s="325"/>
      <c r="J230" s="326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25"/>
      <c r="AB230" s="325"/>
      <c r="AC230" s="325"/>
      <c r="AD230" s="325"/>
      <c r="AE230" s="325"/>
      <c r="AF230" s="325"/>
      <c r="AG230" s="325"/>
      <c r="AH230" s="325"/>
      <c r="AI230" s="325"/>
      <c r="AJ230" s="325"/>
      <c r="AK230" s="325"/>
      <c r="AL230" s="326"/>
      <c r="AM230" s="474"/>
      <c r="AN230" s="326"/>
      <c r="AO230" s="325"/>
      <c r="AP230" s="326"/>
      <c r="AQ230" s="326"/>
      <c r="AR230" s="326"/>
      <c r="AS230" s="326"/>
      <c r="AT230" s="325"/>
      <c r="AU230" s="325"/>
      <c r="AV230" s="325"/>
      <c r="AW230" s="325"/>
      <c r="AX230" s="325"/>
      <c r="AY230" s="325"/>
      <c r="AZ230" s="325"/>
      <c r="BA230" s="325"/>
      <c r="BB230" s="325"/>
      <c r="BC230" s="325"/>
    </row>
    <row r="231" spans="1:55" ht="15.75" customHeight="1">
      <c r="A231" s="326"/>
      <c r="B231" s="325"/>
      <c r="C231" s="325"/>
      <c r="D231" s="325"/>
      <c r="E231" s="325"/>
      <c r="F231" s="325"/>
      <c r="G231" s="325"/>
      <c r="H231" s="325"/>
      <c r="I231" s="325"/>
      <c r="J231" s="326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25"/>
      <c r="AB231" s="325"/>
      <c r="AC231" s="325"/>
      <c r="AD231" s="325"/>
      <c r="AE231" s="325"/>
      <c r="AF231" s="325"/>
      <c r="AG231" s="325"/>
      <c r="AH231" s="325"/>
      <c r="AI231" s="325"/>
      <c r="AJ231" s="325"/>
      <c r="AK231" s="325"/>
      <c r="AL231" s="326"/>
      <c r="AM231" s="474"/>
      <c r="AN231" s="326"/>
      <c r="AO231" s="325"/>
      <c r="AP231" s="326"/>
      <c r="AQ231" s="326"/>
      <c r="AR231" s="326"/>
      <c r="AS231" s="326"/>
      <c r="AT231" s="325"/>
      <c r="AU231" s="325"/>
      <c r="AV231" s="325"/>
      <c r="AW231" s="325"/>
      <c r="AX231" s="325"/>
      <c r="AY231" s="325"/>
      <c r="AZ231" s="325"/>
      <c r="BA231" s="325"/>
      <c r="BB231" s="325"/>
      <c r="BC231" s="325"/>
    </row>
    <row r="232" spans="1:55" ht="15.75" customHeight="1">
      <c r="A232" s="326"/>
      <c r="B232" s="325"/>
      <c r="C232" s="325"/>
      <c r="D232" s="325"/>
      <c r="E232" s="325"/>
      <c r="F232" s="325"/>
      <c r="G232" s="325"/>
      <c r="H232" s="325"/>
      <c r="I232" s="325"/>
      <c r="J232" s="326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25"/>
      <c r="AB232" s="325"/>
      <c r="AC232" s="325"/>
      <c r="AD232" s="325"/>
      <c r="AE232" s="325"/>
      <c r="AF232" s="325"/>
      <c r="AG232" s="325"/>
      <c r="AH232" s="325"/>
      <c r="AI232" s="325"/>
      <c r="AJ232" s="325"/>
      <c r="AK232" s="325"/>
      <c r="AL232" s="326"/>
      <c r="AM232" s="474"/>
      <c r="AN232" s="326"/>
      <c r="AO232" s="325"/>
      <c r="AP232" s="326"/>
      <c r="AQ232" s="326"/>
      <c r="AR232" s="326"/>
      <c r="AS232" s="326"/>
      <c r="AT232" s="325"/>
      <c r="AU232" s="325"/>
      <c r="AV232" s="325"/>
      <c r="AW232" s="325"/>
      <c r="AX232" s="325"/>
      <c r="AY232" s="325"/>
      <c r="AZ232" s="325"/>
      <c r="BA232" s="325"/>
      <c r="BB232" s="325"/>
      <c r="BC232" s="325"/>
    </row>
    <row r="233" spans="1:55" ht="15.75" customHeight="1">
      <c r="A233" s="326"/>
      <c r="B233" s="325"/>
      <c r="C233" s="325"/>
      <c r="D233" s="325"/>
      <c r="E233" s="325"/>
      <c r="F233" s="325"/>
      <c r="G233" s="325"/>
      <c r="H233" s="325"/>
      <c r="I233" s="325"/>
      <c r="J233" s="326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325"/>
      <c r="AB233" s="325"/>
      <c r="AC233" s="325"/>
      <c r="AD233" s="325"/>
      <c r="AE233" s="325"/>
      <c r="AF233" s="325"/>
      <c r="AG233" s="325"/>
      <c r="AH233" s="325"/>
      <c r="AI233" s="325"/>
      <c r="AJ233" s="325"/>
      <c r="AK233" s="325"/>
      <c r="AL233" s="326"/>
      <c r="AM233" s="474"/>
      <c r="AN233" s="326"/>
      <c r="AO233" s="325"/>
      <c r="AP233" s="326"/>
      <c r="AQ233" s="326"/>
      <c r="AR233" s="326"/>
      <c r="AS233" s="326"/>
      <c r="AT233" s="325"/>
      <c r="AU233" s="325"/>
      <c r="AV233" s="325"/>
      <c r="AW233" s="325"/>
      <c r="AX233" s="325"/>
      <c r="AY233" s="325"/>
      <c r="AZ233" s="325"/>
      <c r="BA233" s="325"/>
      <c r="BB233" s="325"/>
      <c r="BC233" s="325"/>
    </row>
    <row r="234" spans="1:55" ht="15.75" customHeight="1">
      <c r="A234" s="326"/>
      <c r="B234" s="325"/>
      <c r="C234" s="325"/>
      <c r="D234" s="325"/>
      <c r="E234" s="325"/>
      <c r="F234" s="325"/>
      <c r="G234" s="325"/>
      <c r="H234" s="325"/>
      <c r="I234" s="325"/>
      <c r="J234" s="326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25"/>
      <c r="AB234" s="325"/>
      <c r="AC234" s="325"/>
      <c r="AD234" s="325"/>
      <c r="AE234" s="325"/>
      <c r="AF234" s="325"/>
      <c r="AG234" s="325"/>
      <c r="AH234" s="325"/>
      <c r="AI234" s="325"/>
      <c r="AJ234" s="325"/>
      <c r="AK234" s="325"/>
      <c r="AL234" s="326"/>
      <c r="AM234" s="474"/>
      <c r="AN234" s="326"/>
      <c r="AO234" s="325"/>
      <c r="AP234" s="326"/>
      <c r="AQ234" s="326"/>
      <c r="AR234" s="326"/>
      <c r="AS234" s="326"/>
      <c r="AT234" s="325"/>
      <c r="AU234" s="325"/>
      <c r="AV234" s="325"/>
      <c r="AW234" s="325"/>
      <c r="AX234" s="325"/>
      <c r="AY234" s="325"/>
      <c r="AZ234" s="325"/>
      <c r="BA234" s="325"/>
      <c r="BB234" s="325"/>
      <c r="BC234" s="325"/>
    </row>
    <row r="235" spans="1:55" ht="15.75" customHeight="1">
      <c r="A235" s="326"/>
      <c r="B235" s="325"/>
      <c r="C235" s="325"/>
      <c r="D235" s="325"/>
      <c r="E235" s="325"/>
      <c r="F235" s="325"/>
      <c r="G235" s="325"/>
      <c r="H235" s="325"/>
      <c r="I235" s="325"/>
      <c r="J235" s="326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  <c r="Z235" s="325"/>
      <c r="AA235" s="325"/>
      <c r="AB235" s="325"/>
      <c r="AC235" s="325"/>
      <c r="AD235" s="325"/>
      <c r="AE235" s="325"/>
      <c r="AF235" s="325"/>
      <c r="AG235" s="325"/>
      <c r="AH235" s="325"/>
      <c r="AI235" s="325"/>
      <c r="AJ235" s="325"/>
      <c r="AK235" s="325"/>
      <c r="AL235" s="326"/>
      <c r="AM235" s="474"/>
      <c r="AN235" s="326"/>
      <c r="AO235" s="325"/>
      <c r="AP235" s="326"/>
      <c r="AQ235" s="326"/>
      <c r="AR235" s="326"/>
      <c r="AS235" s="326"/>
      <c r="AT235" s="325"/>
      <c r="AU235" s="325"/>
      <c r="AV235" s="325"/>
      <c r="AW235" s="325"/>
      <c r="AX235" s="325"/>
      <c r="AY235" s="325"/>
      <c r="AZ235" s="325"/>
      <c r="BA235" s="325"/>
      <c r="BB235" s="325"/>
      <c r="BC235" s="325"/>
    </row>
    <row r="236" spans="1:55" ht="15.75" customHeight="1">
      <c r="A236" s="326"/>
      <c r="B236" s="325"/>
      <c r="C236" s="325"/>
      <c r="D236" s="325"/>
      <c r="E236" s="325"/>
      <c r="F236" s="325"/>
      <c r="G236" s="325"/>
      <c r="H236" s="325"/>
      <c r="I236" s="325"/>
      <c r="J236" s="326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25"/>
      <c r="AB236" s="325"/>
      <c r="AC236" s="325"/>
      <c r="AD236" s="325"/>
      <c r="AE236" s="325"/>
      <c r="AF236" s="325"/>
      <c r="AG236" s="325"/>
      <c r="AH236" s="325"/>
      <c r="AI236" s="325"/>
      <c r="AJ236" s="325"/>
      <c r="AK236" s="325"/>
      <c r="AL236" s="326"/>
      <c r="AM236" s="474"/>
      <c r="AN236" s="326"/>
      <c r="AO236" s="325"/>
      <c r="AP236" s="326"/>
      <c r="AQ236" s="326"/>
      <c r="AR236" s="326"/>
      <c r="AS236" s="326"/>
      <c r="AT236" s="325"/>
      <c r="AU236" s="325"/>
      <c r="AV236" s="325"/>
      <c r="AW236" s="325"/>
      <c r="AX236" s="325"/>
      <c r="AY236" s="325"/>
      <c r="AZ236" s="325"/>
      <c r="BA236" s="325"/>
      <c r="BB236" s="325"/>
      <c r="BC236" s="325"/>
    </row>
    <row r="237" spans="1:55" ht="15.75" customHeight="1">
      <c r="A237" s="326"/>
      <c r="B237" s="325"/>
      <c r="C237" s="325"/>
      <c r="D237" s="325"/>
      <c r="E237" s="325"/>
      <c r="F237" s="325"/>
      <c r="G237" s="325"/>
      <c r="H237" s="325"/>
      <c r="I237" s="325"/>
      <c r="J237" s="326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25"/>
      <c r="AB237" s="325"/>
      <c r="AC237" s="325"/>
      <c r="AD237" s="325"/>
      <c r="AE237" s="325"/>
      <c r="AF237" s="325"/>
      <c r="AG237" s="325"/>
      <c r="AH237" s="325"/>
      <c r="AI237" s="325"/>
      <c r="AJ237" s="325"/>
      <c r="AK237" s="325"/>
      <c r="AL237" s="326"/>
      <c r="AM237" s="474"/>
      <c r="AN237" s="326"/>
      <c r="AO237" s="325"/>
      <c r="AP237" s="326"/>
      <c r="AQ237" s="326"/>
      <c r="AR237" s="326"/>
      <c r="AS237" s="326"/>
      <c r="AT237" s="325"/>
      <c r="AU237" s="325"/>
      <c r="AV237" s="325"/>
      <c r="AW237" s="325"/>
      <c r="AX237" s="325"/>
      <c r="AY237" s="325"/>
      <c r="AZ237" s="325"/>
      <c r="BA237" s="325"/>
      <c r="BB237" s="325"/>
      <c r="BC237" s="325"/>
    </row>
    <row r="238" spans="1:55" ht="15.75" customHeight="1">
      <c r="A238" s="326"/>
      <c r="B238" s="325"/>
      <c r="C238" s="325"/>
      <c r="D238" s="325"/>
      <c r="E238" s="325"/>
      <c r="F238" s="325"/>
      <c r="G238" s="325"/>
      <c r="H238" s="325"/>
      <c r="I238" s="325"/>
      <c r="J238" s="326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25"/>
      <c r="AB238" s="325"/>
      <c r="AC238" s="325"/>
      <c r="AD238" s="325"/>
      <c r="AE238" s="325"/>
      <c r="AF238" s="325"/>
      <c r="AG238" s="325"/>
      <c r="AH238" s="325"/>
      <c r="AI238" s="325"/>
      <c r="AJ238" s="325"/>
      <c r="AK238" s="325"/>
      <c r="AL238" s="326"/>
      <c r="AM238" s="474"/>
      <c r="AN238" s="326"/>
      <c r="AO238" s="325"/>
      <c r="AP238" s="326"/>
      <c r="AQ238" s="326"/>
      <c r="AR238" s="326"/>
      <c r="AS238" s="326"/>
      <c r="AT238" s="325"/>
      <c r="AU238" s="325"/>
      <c r="AV238" s="325"/>
      <c r="AW238" s="325"/>
      <c r="AX238" s="325"/>
      <c r="AY238" s="325"/>
      <c r="AZ238" s="325"/>
      <c r="BA238" s="325"/>
      <c r="BB238" s="325"/>
      <c r="BC238" s="325"/>
    </row>
    <row r="239" spans="1:55" ht="15.75" customHeight="1">
      <c r="A239" s="326"/>
      <c r="B239" s="325"/>
      <c r="C239" s="325"/>
      <c r="D239" s="325"/>
      <c r="E239" s="325"/>
      <c r="F239" s="325"/>
      <c r="G239" s="325"/>
      <c r="H239" s="325"/>
      <c r="I239" s="325"/>
      <c r="J239" s="326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25"/>
      <c r="AB239" s="325"/>
      <c r="AC239" s="325"/>
      <c r="AD239" s="325"/>
      <c r="AE239" s="325"/>
      <c r="AF239" s="325"/>
      <c r="AG239" s="325"/>
      <c r="AH239" s="325"/>
      <c r="AI239" s="325"/>
      <c r="AJ239" s="325"/>
      <c r="AK239" s="325"/>
      <c r="AL239" s="326"/>
      <c r="AM239" s="474"/>
      <c r="AN239" s="326"/>
      <c r="AO239" s="325"/>
      <c r="AP239" s="326"/>
      <c r="AQ239" s="326"/>
      <c r="AR239" s="326"/>
      <c r="AS239" s="326"/>
      <c r="AT239" s="325"/>
      <c r="AU239" s="325"/>
      <c r="AV239" s="325"/>
      <c r="AW239" s="325"/>
      <c r="AX239" s="325"/>
      <c r="AY239" s="325"/>
      <c r="AZ239" s="325"/>
      <c r="BA239" s="325"/>
      <c r="BB239" s="325"/>
      <c r="BC239" s="325"/>
    </row>
    <row r="240" spans="1:55" ht="15.75" customHeight="1">
      <c r="A240" s="326"/>
      <c r="B240" s="325"/>
      <c r="C240" s="325"/>
      <c r="D240" s="325"/>
      <c r="E240" s="325"/>
      <c r="F240" s="325"/>
      <c r="G240" s="325"/>
      <c r="H240" s="325"/>
      <c r="I240" s="325"/>
      <c r="J240" s="326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25"/>
      <c r="AB240" s="325"/>
      <c r="AC240" s="325"/>
      <c r="AD240" s="325"/>
      <c r="AE240" s="325"/>
      <c r="AF240" s="325"/>
      <c r="AG240" s="325"/>
      <c r="AH240" s="325"/>
      <c r="AI240" s="325"/>
      <c r="AJ240" s="325"/>
      <c r="AK240" s="325"/>
      <c r="AL240" s="326"/>
      <c r="AM240" s="474"/>
      <c r="AN240" s="326"/>
      <c r="AO240" s="325"/>
      <c r="AP240" s="326"/>
      <c r="AQ240" s="326"/>
      <c r="AR240" s="326"/>
      <c r="AS240" s="326"/>
      <c r="AT240" s="325"/>
      <c r="AU240" s="325"/>
      <c r="AV240" s="325"/>
      <c r="AW240" s="325"/>
      <c r="AX240" s="325"/>
      <c r="AY240" s="325"/>
      <c r="AZ240" s="325"/>
      <c r="BA240" s="325"/>
      <c r="BB240" s="325"/>
      <c r="BC240" s="325"/>
    </row>
    <row r="241" spans="1:55" ht="15.75" customHeight="1">
      <c r="A241" s="326"/>
      <c r="B241" s="325"/>
      <c r="C241" s="325"/>
      <c r="D241" s="325"/>
      <c r="E241" s="325"/>
      <c r="F241" s="325"/>
      <c r="G241" s="325"/>
      <c r="H241" s="325"/>
      <c r="I241" s="325"/>
      <c r="J241" s="326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325"/>
      <c r="AB241" s="325"/>
      <c r="AC241" s="325"/>
      <c r="AD241" s="325"/>
      <c r="AE241" s="325"/>
      <c r="AF241" s="325"/>
      <c r="AG241" s="325"/>
      <c r="AH241" s="325"/>
      <c r="AI241" s="325"/>
      <c r="AJ241" s="325"/>
      <c r="AK241" s="325"/>
      <c r="AL241" s="326"/>
      <c r="AM241" s="474"/>
      <c r="AN241" s="326"/>
      <c r="AO241" s="325"/>
      <c r="AP241" s="326"/>
      <c r="AQ241" s="326"/>
      <c r="AR241" s="326"/>
      <c r="AS241" s="326"/>
      <c r="AT241" s="325"/>
      <c r="AU241" s="325"/>
      <c r="AV241" s="325"/>
      <c r="AW241" s="325"/>
      <c r="AX241" s="325"/>
      <c r="AY241" s="325"/>
      <c r="AZ241" s="325"/>
      <c r="BA241" s="325"/>
      <c r="BB241" s="325"/>
      <c r="BC241" s="325"/>
    </row>
    <row r="242" spans="1:55" ht="15.75" customHeight="1">
      <c r="A242" s="326"/>
      <c r="B242" s="325"/>
      <c r="C242" s="325"/>
      <c r="D242" s="325"/>
      <c r="E242" s="325"/>
      <c r="F242" s="325"/>
      <c r="G242" s="325"/>
      <c r="H242" s="325"/>
      <c r="I242" s="325"/>
      <c r="J242" s="326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25"/>
      <c r="AB242" s="325"/>
      <c r="AC242" s="325"/>
      <c r="AD242" s="325"/>
      <c r="AE242" s="325"/>
      <c r="AF242" s="325"/>
      <c r="AG242" s="325"/>
      <c r="AH242" s="325"/>
      <c r="AI242" s="325"/>
      <c r="AJ242" s="325"/>
      <c r="AK242" s="325"/>
      <c r="AL242" s="326"/>
      <c r="AM242" s="474"/>
      <c r="AN242" s="326"/>
      <c r="AO242" s="325"/>
      <c r="AP242" s="326"/>
      <c r="AQ242" s="326"/>
      <c r="AR242" s="326"/>
      <c r="AS242" s="326"/>
      <c r="AT242" s="325"/>
      <c r="AU242" s="325"/>
      <c r="AV242" s="325"/>
      <c r="AW242" s="325"/>
      <c r="AX242" s="325"/>
      <c r="AY242" s="325"/>
      <c r="AZ242" s="325"/>
      <c r="BA242" s="325"/>
      <c r="BB242" s="325"/>
      <c r="BC242" s="325"/>
    </row>
    <row r="243" spans="1:55" ht="15.75" customHeight="1">
      <c r="A243" s="326"/>
      <c r="B243" s="325"/>
      <c r="C243" s="325"/>
      <c r="D243" s="325"/>
      <c r="E243" s="325"/>
      <c r="F243" s="325"/>
      <c r="G243" s="325"/>
      <c r="H243" s="325"/>
      <c r="I243" s="325"/>
      <c r="J243" s="326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25"/>
      <c r="AB243" s="325"/>
      <c r="AC243" s="325"/>
      <c r="AD243" s="325"/>
      <c r="AE243" s="325"/>
      <c r="AF243" s="325"/>
      <c r="AG243" s="325"/>
      <c r="AH243" s="325"/>
      <c r="AI243" s="325"/>
      <c r="AJ243" s="325"/>
      <c r="AK243" s="325"/>
      <c r="AL243" s="326"/>
      <c r="AM243" s="474"/>
      <c r="AN243" s="326"/>
      <c r="AO243" s="325"/>
      <c r="AP243" s="326"/>
      <c r="AQ243" s="326"/>
      <c r="AR243" s="326"/>
      <c r="AS243" s="326"/>
      <c r="AT243" s="325"/>
      <c r="AU243" s="325"/>
      <c r="AV243" s="325"/>
      <c r="AW243" s="325"/>
      <c r="AX243" s="325"/>
      <c r="AY243" s="325"/>
      <c r="AZ243" s="325"/>
      <c r="BA243" s="325"/>
      <c r="BB243" s="325"/>
      <c r="BC243" s="325"/>
    </row>
    <row r="244" spans="1:55" ht="15.75" customHeight="1">
      <c r="A244" s="326"/>
      <c r="B244" s="325"/>
      <c r="C244" s="325"/>
      <c r="D244" s="325"/>
      <c r="E244" s="325"/>
      <c r="F244" s="325"/>
      <c r="G244" s="325"/>
      <c r="H244" s="325"/>
      <c r="I244" s="325"/>
      <c r="J244" s="326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25"/>
      <c r="AB244" s="325"/>
      <c r="AC244" s="325"/>
      <c r="AD244" s="325"/>
      <c r="AE244" s="325"/>
      <c r="AF244" s="325"/>
      <c r="AG244" s="325"/>
      <c r="AH244" s="325"/>
      <c r="AI244" s="325"/>
      <c r="AJ244" s="325"/>
      <c r="AK244" s="325"/>
      <c r="AL244" s="326"/>
      <c r="AM244" s="474"/>
      <c r="AN244" s="326"/>
      <c r="AO244" s="325"/>
      <c r="AP244" s="326"/>
      <c r="AQ244" s="326"/>
      <c r="AR244" s="326"/>
      <c r="AS244" s="326"/>
      <c r="AT244" s="325"/>
      <c r="AU244" s="325"/>
      <c r="AV244" s="325"/>
      <c r="AW244" s="325"/>
      <c r="AX244" s="325"/>
      <c r="AY244" s="325"/>
      <c r="AZ244" s="325"/>
      <c r="BA244" s="325"/>
      <c r="BB244" s="325"/>
      <c r="BC244" s="325"/>
    </row>
    <row r="245" spans="1:55" ht="15.75" customHeight="1">
      <c r="A245" s="326"/>
      <c r="B245" s="325"/>
      <c r="C245" s="325"/>
      <c r="D245" s="325"/>
      <c r="E245" s="325"/>
      <c r="F245" s="325"/>
      <c r="G245" s="325"/>
      <c r="H245" s="325"/>
      <c r="I245" s="325"/>
      <c r="J245" s="326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25"/>
      <c r="AB245" s="325"/>
      <c r="AC245" s="325"/>
      <c r="AD245" s="325"/>
      <c r="AE245" s="325"/>
      <c r="AF245" s="325"/>
      <c r="AG245" s="325"/>
      <c r="AH245" s="325"/>
      <c r="AI245" s="325"/>
      <c r="AJ245" s="325"/>
      <c r="AK245" s="325"/>
      <c r="AL245" s="326"/>
      <c r="AM245" s="474"/>
      <c r="AN245" s="326"/>
      <c r="AO245" s="325"/>
      <c r="AP245" s="326"/>
      <c r="AQ245" s="326"/>
      <c r="AR245" s="326"/>
      <c r="AS245" s="326"/>
      <c r="AT245" s="325"/>
      <c r="AU245" s="325"/>
      <c r="AV245" s="325"/>
      <c r="AW245" s="325"/>
      <c r="AX245" s="325"/>
      <c r="AY245" s="325"/>
      <c r="AZ245" s="325"/>
      <c r="BA245" s="325"/>
      <c r="BB245" s="325"/>
      <c r="BC245" s="325"/>
    </row>
    <row r="246" spans="1:55" ht="15.75" customHeight="1">
      <c r="A246" s="326"/>
      <c r="B246" s="325"/>
      <c r="C246" s="325"/>
      <c r="D246" s="325"/>
      <c r="E246" s="325"/>
      <c r="F246" s="325"/>
      <c r="G246" s="325"/>
      <c r="H246" s="325"/>
      <c r="I246" s="325"/>
      <c r="J246" s="326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25"/>
      <c r="AB246" s="325"/>
      <c r="AC246" s="325"/>
      <c r="AD246" s="325"/>
      <c r="AE246" s="325"/>
      <c r="AF246" s="325"/>
      <c r="AG246" s="325"/>
      <c r="AH246" s="325"/>
      <c r="AI246" s="325"/>
      <c r="AJ246" s="325"/>
      <c r="AK246" s="325"/>
      <c r="AL246" s="326"/>
      <c r="AM246" s="474"/>
      <c r="AN246" s="326"/>
      <c r="AO246" s="325"/>
      <c r="AP246" s="326"/>
      <c r="AQ246" s="326"/>
      <c r="AR246" s="326"/>
      <c r="AS246" s="326"/>
      <c r="AT246" s="325"/>
      <c r="AU246" s="325"/>
      <c r="AV246" s="325"/>
      <c r="AW246" s="325"/>
      <c r="AX246" s="325"/>
      <c r="AY246" s="325"/>
      <c r="AZ246" s="325"/>
      <c r="BA246" s="325"/>
      <c r="BB246" s="325"/>
      <c r="BC246" s="325"/>
    </row>
    <row r="247" spans="1:55" ht="15.75" customHeight="1">
      <c r="A247" s="326"/>
      <c r="B247" s="325"/>
      <c r="C247" s="325"/>
      <c r="D247" s="325"/>
      <c r="E247" s="325"/>
      <c r="F247" s="325"/>
      <c r="G247" s="325"/>
      <c r="H247" s="325"/>
      <c r="I247" s="325"/>
      <c r="J247" s="326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325"/>
      <c r="AB247" s="325"/>
      <c r="AC247" s="325"/>
      <c r="AD247" s="325"/>
      <c r="AE247" s="325"/>
      <c r="AF247" s="325"/>
      <c r="AG247" s="325"/>
      <c r="AH247" s="325"/>
      <c r="AI247" s="325"/>
      <c r="AJ247" s="325"/>
      <c r="AK247" s="325"/>
      <c r="AL247" s="326"/>
      <c r="AM247" s="474"/>
      <c r="AN247" s="326"/>
      <c r="AO247" s="325"/>
      <c r="AP247" s="326"/>
      <c r="AQ247" s="326"/>
      <c r="AR247" s="326"/>
      <c r="AS247" s="326"/>
      <c r="AT247" s="325"/>
      <c r="AU247" s="325"/>
      <c r="AV247" s="325"/>
      <c r="AW247" s="325"/>
      <c r="AX247" s="325"/>
      <c r="AY247" s="325"/>
      <c r="AZ247" s="325"/>
      <c r="BA247" s="325"/>
      <c r="BB247" s="325"/>
      <c r="BC247" s="325"/>
    </row>
    <row r="248" spans="1:55" ht="15.75" customHeight="1">
      <c r="A248" s="326"/>
      <c r="B248" s="325"/>
      <c r="C248" s="325"/>
      <c r="D248" s="325"/>
      <c r="E248" s="325"/>
      <c r="F248" s="325"/>
      <c r="G248" s="325"/>
      <c r="H248" s="325"/>
      <c r="I248" s="325"/>
      <c r="J248" s="326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25"/>
      <c r="AB248" s="325"/>
      <c r="AC248" s="325"/>
      <c r="AD248" s="325"/>
      <c r="AE248" s="325"/>
      <c r="AF248" s="325"/>
      <c r="AG248" s="325"/>
      <c r="AH248" s="325"/>
      <c r="AI248" s="325"/>
      <c r="AJ248" s="325"/>
      <c r="AK248" s="325"/>
      <c r="AL248" s="326"/>
      <c r="AM248" s="474"/>
      <c r="AN248" s="326"/>
      <c r="AO248" s="325"/>
      <c r="AP248" s="326"/>
      <c r="AQ248" s="326"/>
      <c r="AR248" s="326"/>
      <c r="AS248" s="326"/>
      <c r="AT248" s="325"/>
      <c r="AU248" s="325"/>
      <c r="AV248" s="325"/>
      <c r="AW248" s="325"/>
      <c r="AX248" s="325"/>
      <c r="AY248" s="325"/>
      <c r="AZ248" s="325"/>
      <c r="BA248" s="325"/>
      <c r="BB248" s="325"/>
      <c r="BC248" s="325"/>
    </row>
    <row r="249" spans="1:55" ht="15.75" customHeight="1">
      <c r="A249" s="326"/>
      <c r="B249" s="325"/>
      <c r="C249" s="325"/>
      <c r="D249" s="325"/>
      <c r="E249" s="325"/>
      <c r="F249" s="325"/>
      <c r="G249" s="325"/>
      <c r="H249" s="325"/>
      <c r="I249" s="325"/>
      <c r="J249" s="326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25"/>
      <c r="AB249" s="325"/>
      <c r="AC249" s="325"/>
      <c r="AD249" s="325"/>
      <c r="AE249" s="325"/>
      <c r="AF249" s="325"/>
      <c r="AG249" s="325"/>
      <c r="AH249" s="325"/>
      <c r="AI249" s="325"/>
      <c r="AJ249" s="325"/>
      <c r="AK249" s="325"/>
      <c r="AL249" s="326"/>
      <c r="AM249" s="474"/>
      <c r="AN249" s="326"/>
      <c r="AO249" s="325"/>
      <c r="AP249" s="326"/>
      <c r="AQ249" s="326"/>
      <c r="AR249" s="326"/>
      <c r="AS249" s="326"/>
      <c r="AT249" s="325"/>
      <c r="AU249" s="325"/>
      <c r="AV249" s="325"/>
      <c r="AW249" s="325"/>
      <c r="AX249" s="325"/>
      <c r="AY249" s="325"/>
      <c r="AZ249" s="325"/>
      <c r="BA249" s="325"/>
      <c r="BB249" s="325"/>
      <c r="BC249" s="325"/>
    </row>
    <row r="250" spans="1:55" ht="15.75" customHeight="1">
      <c r="A250" s="326"/>
      <c r="B250" s="325"/>
      <c r="C250" s="325"/>
      <c r="D250" s="325"/>
      <c r="E250" s="325"/>
      <c r="F250" s="325"/>
      <c r="G250" s="325"/>
      <c r="H250" s="325"/>
      <c r="I250" s="325"/>
      <c r="J250" s="326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25"/>
      <c r="AB250" s="325"/>
      <c r="AC250" s="325"/>
      <c r="AD250" s="325"/>
      <c r="AE250" s="325"/>
      <c r="AF250" s="325"/>
      <c r="AG250" s="325"/>
      <c r="AH250" s="325"/>
      <c r="AI250" s="325"/>
      <c r="AJ250" s="325"/>
      <c r="AK250" s="325"/>
      <c r="AL250" s="326"/>
      <c r="AM250" s="474"/>
      <c r="AN250" s="326"/>
      <c r="AO250" s="325"/>
      <c r="AP250" s="326"/>
      <c r="AQ250" s="326"/>
      <c r="AR250" s="326"/>
      <c r="AS250" s="326"/>
      <c r="AT250" s="325"/>
      <c r="AU250" s="325"/>
      <c r="AV250" s="325"/>
      <c r="AW250" s="325"/>
      <c r="AX250" s="325"/>
      <c r="AY250" s="325"/>
      <c r="AZ250" s="325"/>
      <c r="BA250" s="325"/>
      <c r="BB250" s="325"/>
      <c r="BC250" s="325"/>
    </row>
    <row r="251" spans="1:55" ht="15.75" customHeight="1">
      <c r="A251" s="326"/>
      <c r="B251" s="325"/>
      <c r="C251" s="325"/>
      <c r="D251" s="325"/>
      <c r="E251" s="325"/>
      <c r="F251" s="325"/>
      <c r="G251" s="325"/>
      <c r="H251" s="325"/>
      <c r="I251" s="325"/>
      <c r="J251" s="326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25"/>
      <c r="AB251" s="325"/>
      <c r="AC251" s="325"/>
      <c r="AD251" s="325"/>
      <c r="AE251" s="325"/>
      <c r="AF251" s="325"/>
      <c r="AG251" s="325"/>
      <c r="AH251" s="325"/>
      <c r="AI251" s="325"/>
      <c r="AJ251" s="325"/>
      <c r="AK251" s="325"/>
      <c r="AL251" s="326"/>
      <c r="AM251" s="474"/>
      <c r="AN251" s="326"/>
      <c r="AO251" s="325"/>
      <c r="AP251" s="326"/>
      <c r="AQ251" s="326"/>
      <c r="AR251" s="326"/>
      <c r="AS251" s="326"/>
      <c r="AT251" s="325"/>
      <c r="AU251" s="325"/>
      <c r="AV251" s="325"/>
      <c r="AW251" s="325"/>
      <c r="AX251" s="325"/>
      <c r="AY251" s="325"/>
      <c r="AZ251" s="325"/>
      <c r="BA251" s="325"/>
      <c r="BB251" s="325"/>
      <c r="BC251" s="325"/>
    </row>
    <row r="252" spans="1:55" ht="15.75" customHeight="1">
      <c r="A252" s="326"/>
      <c r="B252" s="325"/>
      <c r="C252" s="325"/>
      <c r="D252" s="325"/>
      <c r="E252" s="325"/>
      <c r="F252" s="325"/>
      <c r="G252" s="325"/>
      <c r="H252" s="325"/>
      <c r="I252" s="325"/>
      <c r="J252" s="326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25"/>
      <c r="AB252" s="325"/>
      <c r="AC252" s="325"/>
      <c r="AD252" s="325"/>
      <c r="AE252" s="325"/>
      <c r="AF252" s="325"/>
      <c r="AG252" s="325"/>
      <c r="AH252" s="325"/>
      <c r="AI252" s="325"/>
      <c r="AJ252" s="325"/>
      <c r="AK252" s="325"/>
      <c r="AL252" s="326"/>
      <c r="AM252" s="474"/>
      <c r="AN252" s="326"/>
      <c r="AO252" s="325"/>
      <c r="AP252" s="326"/>
      <c r="AQ252" s="326"/>
      <c r="AR252" s="326"/>
      <c r="AS252" s="326"/>
      <c r="AT252" s="325"/>
      <c r="AU252" s="325"/>
      <c r="AV252" s="325"/>
      <c r="AW252" s="325"/>
      <c r="AX252" s="325"/>
      <c r="AY252" s="325"/>
      <c r="AZ252" s="325"/>
      <c r="BA252" s="325"/>
      <c r="BB252" s="325"/>
      <c r="BC252" s="325"/>
    </row>
    <row r="253" spans="1:55" ht="15.75" customHeight="1">
      <c r="A253" s="326"/>
      <c r="B253" s="325"/>
      <c r="C253" s="325"/>
      <c r="D253" s="325"/>
      <c r="E253" s="325"/>
      <c r="F253" s="325"/>
      <c r="G253" s="325"/>
      <c r="H253" s="325"/>
      <c r="I253" s="325"/>
      <c r="J253" s="326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25"/>
      <c r="AB253" s="325"/>
      <c r="AC253" s="325"/>
      <c r="AD253" s="325"/>
      <c r="AE253" s="325"/>
      <c r="AF253" s="325"/>
      <c r="AG253" s="325"/>
      <c r="AH253" s="325"/>
      <c r="AI253" s="325"/>
      <c r="AJ253" s="325"/>
      <c r="AK253" s="325"/>
      <c r="AL253" s="326"/>
      <c r="AM253" s="474"/>
      <c r="AN253" s="326"/>
      <c r="AO253" s="325"/>
      <c r="AP253" s="326"/>
      <c r="AQ253" s="326"/>
      <c r="AR253" s="326"/>
      <c r="AS253" s="326"/>
      <c r="AT253" s="325"/>
      <c r="AU253" s="325"/>
      <c r="AV253" s="325"/>
      <c r="AW253" s="325"/>
      <c r="AX253" s="325"/>
      <c r="AY253" s="325"/>
      <c r="AZ253" s="325"/>
      <c r="BA253" s="325"/>
      <c r="BB253" s="325"/>
      <c r="BC253" s="325"/>
    </row>
    <row r="254" spans="1:55" ht="15.75" customHeight="1">
      <c r="A254" s="326"/>
      <c r="B254" s="325"/>
      <c r="C254" s="325"/>
      <c r="D254" s="325"/>
      <c r="E254" s="325"/>
      <c r="F254" s="325"/>
      <c r="G254" s="325"/>
      <c r="H254" s="325"/>
      <c r="I254" s="325"/>
      <c r="J254" s="326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325"/>
      <c r="Z254" s="325"/>
      <c r="AA254" s="325"/>
      <c r="AB254" s="325"/>
      <c r="AC254" s="325"/>
      <c r="AD254" s="325"/>
      <c r="AE254" s="325"/>
      <c r="AF254" s="325"/>
      <c r="AG254" s="325"/>
      <c r="AH254" s="325"/>
      <c r="AI254" s="325"/>
      <c r="AJ254" s="325"/>
      <c r="AK254" s="325"/>
      <c r="AL254" s="326"/>
      <c r="AM254" s="474"/>
      <c r="AN254" s="326"/>
      <c r="AO254" s="325"/>
      <c r="AP254" s="326"/>
      <c r="AQ254" s="326"/>
      <c r="AR254" s="326"/>
      <c r="AS254" s="326"/>
      <c r="AT254" s="325"/>
      <c r="AU254" s="325"/>
      <c r="AV254" s="325"/>
      <c r="AW254" s="325"/>
      <c r="AX254" s="325"/>
      <c r="AY254" s="325"/>
      <c r="AZ254" s="325"/>
      <c r="BA254" s="325"/>
      <c r="BB254" s="325"/>
      <c r="BC254" s="325"/>
    </row>
    <row r="255" spans="1:55" ht="15.75" customHeight="1">
      <c r="A255" s="326"/>
      <c r="B255" s="325"/>
      <c r="C255" s="325"/>
      <c r="D255" s="325"/>
      <c r="E255" s="325"/>
      <c r="F255" s="325"/>
      <c r="G255" s="325"/>
      <c r="H255" s="325"/>
      <c r="I255" s="325"/>
      <c r="J255" s="326"/>
      <c r="K255" s="325"/>
      <c r="L255" s="325"/>
      <c r="M255" s="325"/>
      <c r="N255" s="325"/>
      <c r="O255" s="325"/>
      <c r="P255" s="325"/>
      <c r="Q255" s="325"/>
      <c r="R255" s="325"/>
      <c r="S255" s="325"/>
      <c r="T255" s="325"/>
      <c r="U255" s="325"/>
      <c r="V255" s="325"/>
      <c r="W255" s="325"/>
      <c r="X255" s="325"/>
      <c r="Y255" s="325"/>
      <c r="Z255" s="325"/>
      <c r="AA255" s="325"/>
      <c r="AB255" s="325"/>
      <c r="AC255" s="325"/>
      <c r="AD255" s="325"/>
      <c r="AE255" s="325"/>
      <c r="AF255" s="325"/>
      <c r="AG255" s="325"/>
      <c r="AH255" s="325"/>
      <c r="AI255" s="325"/>
      <c r="AJ255" s="325"/>
      <c r="AK255" s="325"/>
      <c r="AL255" s="326"/>
      <c r="AM255" s="474"/>
      <c r="AN255" s="326"/>
      <c r="AO255" s="325"/>
      <c r="AP255" s="326"/>
      <c r="AQ255" s="326"/>
      <c r="AR255" s="326"/>
      <c r="AS255" s="326"/>
      <c r="AT255" s="325"/>
      <c r="AU255" s="325"/>
      <c r="AV255" s="325"/>
      <c r="AW255" s="325"/>
      <c r="AX255" s="325"/>
      <c r="AY255" s="325"/>
      <c r="AZ255" s="325"/>
      <c r="BA255" s="325"/>
      <c r="BB255" s="325"/>
      <c r="BC255" s="325"/>
    </row>
    <row r="256" spans="1:55" ht="15.75" customHeight="1">
      <c r="A256" s="326"/>
      <c r="B256" s="325"/>
      <c r="C256" s="325"/>
      <c r="D256" s="325"/>
      <c r="E256" s="325"/>
      <c r="F256" s="325"/>
      <c r="G256" s="325"/>
      <c r="H256" s="325"/>
      <c r="I256" s="325"/>
      <c r="J256" s="326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25"/>
      <c r="AB256" s="325"/>
      <c r="AC256" s="325"/>
      <c r="AD256" s="325"/>
      <c r="AE256" s="325"/>
      <c r="AF256" s="325"/>
      <c r="AG256" s="325"/>
      <c r="AH256" s="325"/>
      <c r="AI256" s="325"/>
      <c r="AJ256" s="325"/>
      <c r="AK256" s="325"/>
      <c r="AL256" s="326"/>
      <c r="AM256" s="474"/>
      <c r="AN256" s="326"/>
      <c r="AO256" s="325"/>
      <c r="AP256" s="326"/>
      <c r="AQ256" s="326"/>
      <c r="AR256" s="326"/>
      <c r="AS256" s="326"/>
      <c r="AT256" s="325"/>
      <c r="AU256" s="325"/>
      <c r="AV256" s="325"/>
      <c r="AW256" s="325"/>
      <c r="AX256" s="325"/>
      <c r="AY256" s="325"/>
      <c r="AZ256" s="325"/>
      <c r="BA256" s="325"/>
      <c r="BB256" s="325"/>
      <c r="BC256" s="325"/>
    </row>
    <row r="257" spans="1:55" ht="15.75" customHeight="1">
      <c r="A257" s="326"/>
      <c r="B257" s="325"/>
      <c r="C257" s="325"/>
      <c r="D257" s="325"/>
      <c r="E257" s="325"/>
      <c r="F257" s="325"/>
      <c r="G257" s="325"/>
      <c r="H257" s="325"/>
      <c r="I257" s="325"/>
      <c r="J257" s="326"/>
      <c r="K257" s="325"/>
      <c r="L257" s="325"/>
      <c r="M257" s="325"/>
      <c r="N257" s="325"/>
      <c r="O257" s="325"/>
      <c r="P257" s="325"/>
      <c r="Q257" s="325"/>
      <c r="R257" s="325"/>
      <c r="S257" s="325"/>
      <c r="T257" s="325"/>
      <c r="U257" s="325"/>
      <c r="V257" s="325"/>
      <c r="W257" s="325"/>
      <c r="X257" s="325"/>
      <c r="Y257" s="325"/>
      <c r="Z257" s="325"/>
      <c r="AA257" s="325"/>
      <c r="AB257" s="325"/>
      <c r="AC257" s="325"/>
      <c r="AD257" s="325"/>
      <c r="AE257" s="325"/>
      <c r="AF257" s="325"/>
      <c r="AG257" s="325"/>
      <c r="AH257" s="325"/>
      <c r="AI257" s="325"/>
      <c r="AJ257" s="325"/>
      <c r="AK257" s="325"/>
      <c r="AL257" s="326"/>
      <c r="AM257" s="474"/>
      <c r="AN257" s="326"/>
      <c r="AO257" s="325"/>
      <c r="AP257" s="326"/>
      <c r="AQ257" s="326"/>
      <c r="AR257" s="326"/>
      <c r="AS257" s="326"/>
      <c r="AT257" s="325"/>
      <c r="AU257" s="325"/>
      <c r="AV257" s="325"/>
      <c r="AW257" s="325"/>
      <c r="AX257" s="325"/>
      <c r="AY257" s="325"/>
      <c r="AZ257" s="325"/>
      <c r="BA257" s="325"/>
      <c r="BB257" s="325"/>
      <c r="BC257" s="325"/>
    </row>
    <row r="258" spans="1:55" ht="15.75" customHeight="1">
      <c r="A258" s="326"/>
      <c r="B258" s="325"/>
      <c r="C258" s="325"/>
      <c r="D258" s="325"/>
      <c r="E258" s="325"/>
      <c r="F258" s="325"/>
      <c r="G258" s="325"/>
      <c r="H258" s="325"/>
      <c r="I258" s="325"/>
      <c r="J258" s="326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25"/>
      <c r="AB258" s="325"/>
      <c r="AC258" s="325"/>
      <c r="AD258" s="325"/>
      <c r="AE258" s="325"/>
      <c r="AF258" s="325"/>
      <c r="AG258" s="325"/>
      <c r="AH258" s="325"/>
      <c r="AI258" s="325"/>
      <c r="AJ258" s="325"/>
      <c r="AK258" s="325"/>
      <c r="AL258" s="326"/>
      <c r="AM258" s="474"/>
      <c r="AN258" s="326"/>
      <c r="AO258" s="325"/>
      <c r="AP258" s="326"/>
      <c r="AQ258" s="326"/>
      <c r="AR258" s="326"/>
      <c r="AS258" s="326"/>
      <c r="AT258" s="325"/>
      <c r="AU258" s="325"/>
      <c r="AV258" s="325"/>
      <c r="AW258" s="325"/>
      <c r="AX258" s="325"/>
      <c r="AY258" s="325"/>
      <c r="AZ258" s="325"/>
      <c r="BA258" s="325"/>
      <c r="BB258" s="325"/>
      <c r="BC258" s="325"/>
    </row>
    <row r="259" spans="1:55" ht="15.75" customHeight="1">
      <c r="A259" s="326"/>
      <c r="B259" s="325"/>
      <c r="C259" s="325"/>
      <c r="D259" s="325"/>
      <c r="E259" s="325"/>
      <c r="F259" s="325"/>
      <c r="G259" s="325"/>
      <c r="H259" s="325"/>
      <c r="I259" s="325"/>
      <c r="J259" s="326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25"/>
      <c r="AB259" s="325"/>
      <c r="AC259" s="325"/>
      <c r="AD259" s="325"/>
      <c r="AE259" s="325"/>
      <c r="AF259" s="325"/>
      <c r="AG259" s="325"/>
      <c r="AH259" s="325"/>
      <c r="AI259" s="325"/>
      <c r="AJ259" s="325"/>
      <c r="AK259" s="325"/>
      <c r="AL259" s="326"/>
      <c r="AM259" s="474"/>
      <c r="AN259" s="326"/>
      <c r="AO259" s="325"/>
      <c r="AP259" s="326"/>
      <c r="AQ259" s="326"/>
      <c r="AR259" s="326"/>
      <c r="AS259" s="326"/>
      <c r="AT259" s="325"/>
      <c r="AU259" s="325"/>
      <c r="AV259" s="325"/>
      <c r="AW259" s="325"/>
      <c r="AX259" s="325"/>
      <c r="AY259" s="325"/>
      <c r="AZ259" s="325"/>
      <c r="BA259" s="325"/>
      <c r="BB259" s="325"/>
      <c r="BC259" s="325"/>
    </row>
    <row r="260" spans="1:55" ht="15.75" customHeight="1"/>
    <row r="261" spans="1:55" ht="15.75" customHeight="1"/>
    <row r="262" spans="1:55" ht="15.75" customHeight="1"/>
    <row r="263" spans="1:55" ht="15.75" customHeight="1"/>
    <row r="264" spans="1:55" ht="15.75" customHeight="1"/>
    <row r="265" spans="1:55" ht="15.75" customHeight="1"/>
    <row r="266" spans="1:55" ht="15.75" customHeight="1"/>
    <row r="267" spans="1:55" ht="15.75" customHeight="1"/>
    <row r="268" spans="1:55" ht="15.75" customHeight="1"/>
    <row r="269" spans="1:55" ht="15.75" customHeight="1"/>
    <row r="270" spans="1:55" ht="15.75" customHeight="1"/>
    <row r="271" spans="1:55" ht="15.75" customHeight="1"/>
    <row r="272" spans="1:5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R48:AS48"/>
    <mergeCell ref="AP48:AQ48"/>
    <mergeCell ref="AO20:AO21"/>
    <mergeCell ref="AP20:AQ20"/>
    <mergeCell ref="AP34:AQ34"/>
    <mergeCell ref="AR20:AS20"/>
    <mergeCell ref="AR34:AS34"/>
    <mergeCell ref="AM6:AM7"/>
    <mergeCell ref="A47:AJ47"/>
    <mergeCell ref="AL47:AM47"/>
    <mergeCell ref="AL6:AL7"/>
    <mergeCell ref="A5:AJ5"/>
    <mergeCell ref="AL5:AM5"/>
    <mergeCell ref="AP6:AQ6"/>
    <mergeCell ref="AR6:AS6"/>
    <mergeCell ref="A33:AJ33"/>
    <mergeCell ref="A19:AJ19"/>
    <mergeCell ref="AL19:AM19"/>
    <mergeCell ref="AN20:AN21"/>
    <mergeCell ref="AM20:AM21"/>
    <mergeCell ref="AL20:AL21"/>
    <mergeCell ref="AL33:AM33"/>
  </mergeCells>
  <conditionalFormatting sqref="B20:AJ29 AM22:AM29 B34:K34 L34:AE40 AF34:AJ34 J36:J40 B48:AJ48">
    <cfRule type="cellIs" dxfId="59" priority="1" operator="equal">
      <formula>"RIS"</formula>
    </cfRule>
  </conditionalFormatting>
  <conditionalFormatting sqref="B20:AJ29 AM22:AM29 B34:K34 L34:AE40 AF34:AJ34 J36:J40 B48:AJ48">
    <cfRule type="cellIs" dxfId="58" priority="2" operator="equal">
      <formula>"PDN"</formula>
    </cfRule>
  </conditionalFormatting>
  <conditionalFormatting sqref="B20:AJ29 AM22:AM29 B34:K34 L34:AE40 AF34:AJ34 J36:J40 B48:AJ48">
    <cfRule type="cellIs" dxfId="57" priority="3" operator="equal">
      <formula>"art"</formula>
    </cfRule>
  </conditionalFormatting>
  <conditionalFormatting sqref="B34:U34 B48:U48">
    <cfRule type="cellIs" dxfId="56" priority="4" operator="equal">
      <formula>"RIS"</formula>
    </cfRule>
  </conditionalFormatting>
  <conditionalFormatting sqref="B34:U34 B48:U48">
    <cfRule type="cellIs" dxfId="55" priority="5" operator="equal">
      <formula>"PDN"</formula>
    </cfRule>
  </conditionalFormatting>
  <conditionalFormatting sqref="B34:U34 B48:U48">
    <cfRule type="cellIs" dxfId="54" priority="6" operator="equal">
      <formula>"art"</formula>
    </cfRule>
  </conditionalFormatting>
  <conditionalFormatting sqref="B35:I40 AJ35:AJ40 AM36:AM42">
    <cfRule type="cellIs" dxfId="53" priority="7" operator="equal">
      <formula>"RIS"</formula>
    </cfRule>
  </conditionalFormatting>
  <conditionalFormatting sqref="B35:I40 AJ35:AJ40 AM36:AM42">
    <cfRule type="cellIs" dxfId="52" priority="8" operator="equal">
      <formula>"PDN"</formula>
    </cfRule>
  </conditionalFormatting>
  <conditionalFormatting sqref="B35:I40 AJ35:AJ40 AM36:AM42">
    <cfRule type="cellIs" dxfId="51" priority="9" operator="equal">
      <formula>"art"</formula>
    </cfRule>
  </conditionalFormatting>
  <conditionalFormatting sqref="B48:U48">
    <cfRule type="cellIs" dxfId="50" priority="10" operator="equal">
      <formula>"RIS"</formula>
    </cfRule>
  </conditionalFormatting>
  <conditionalFormatting sqref="B48:U48">
    <cfRule type="cellIs" dxfId="49" priority="11" operator="equal">
      <formula>"PDN"</formula>
    </cfRule>
  </conditionalFormatting>
  <conditionalFormatting sqref="B48:U48">
    <cfRule type="cellIs" dxfId="48" priority="12" operator="equal">
      <formula>"art"</formula>
    </cfRule>
  </conditionalFormatting>
  <conditionalFormatting sqref="B49:B55 K49:U55 AJ49:AJ55 C50:J55 AM51:AM56">
    <cfRule type="cellIs" dxfId="47" priority="13" operator="equal">
      <formula>"RIS"</formula>
    </cfRule>
  </conditionalFormatting>
  <conditionalFormatting sqref="B49:B55 K49:U55 AJ49:AJ55 C50:J55 AM51:AM56">
    <cfRule type="cellIs" dxfId="46" priority="14" operator="equal">
      <formula>"PDN"</formula>
    </cfRule>
  </conditionalFormatting>
  <conditionalFormatting sqref="B49:B55 K49:U55 AJ49:AJ55 C50:J55 AM51:AM56">
    <cfRule type="cellIs" dxfId="45" priority="15" operator="equal">
      <formula>"art"</formula>
    </cfRule>
  </conditionalFormatting>
  <conditionalFormatting sqref="AM22:AM28">
    <cfRule type="cellIs" dxfId="44" priority="16" operator="equal">
      <formula>"RIS"</formula>
    </cfRule>
  </conditionalFormatting>
  <conditionalFormatting sqref="AM22:AM28">
    <cfRule type="cellIs" dxfId="43" priority="17" operator="equal">
      <formula>"PDN"</formula>
    </cfRule>
  </conditionalFormatting>
  <conditionalFormatting sqref="AM22:AM28">
    <cfRule type="cellIs" dxfId="42" priority="18" operator="equal">
      <formula>"art"</formula>
    </cfRule>
  </conditionalFormatting>
  <conditionalFormatting sqref="AM36:AM43">
    <cfRule type="cellIs" dxfId="41" priority="19" operator="equal">
      <formula>"RIS"</formula>
    </cfRule>
  </conditionalFormatting>
  <conditionalFormatting sqref="AM36:AM43">
    <cfRule type="cellIs" dxfId="40" priority="20" operator="equal">
      <formula>"PDN"</formula>
    </cfRule>
  </conditionalFormatting>
  <conditionalFormatting sqref="AM36:AM43">
    <cfRule type="cellIs" dxfId="39" priority="21" operator="equal">
      <formula>"art"</formula>
    </cfRule>
  </conditionalFormatting>
  <conditionalFormatting sqref="AJ35:AJ40">
    <cfRule type="cellIs" dxfId="38" priority="22" operator="equal">
      <formula>"RIS"</formula>
    </cfRule>
  </conditionalFormatting>
  <conditionalFormatting sqref="AJ35:AJ40">
    <cfRule type="cellIs" dxfId="37" priority="23" operator="equal">
      <formula>"PDN"</formula>
    </cfRule>
  </conditionalFormatting>
  <conditionalFormatting sqref="AJ35:AJ40">
    <cfRule type="cellIs" dxfId="36" priority="24" operator="equal">
      <formula>"art"</formula>
    </cfRule>
  </conditionalFormatting>
  <conditionalFormatting sqref="D42:J42 D44:J44">
    <cfRule type="cellIs" dxfId="35" priority="25" operator="equal">
      <formula>"RIS"</formula>
    </cfRule>
  </conditionalFormatting>
  <conditionalFormatting sqref="D42:J42 D44:J44">
    <cfRule type="cellIs" dxfId="34" priority="26" operator="equal">
      <formula>"PDN"</formula>
    </cfRule>
  </conditionalFormatting>
  <conditionalFormatting sqref="D42:J42 D44:J44">
    <cfRule type="cellIs" dxfId="33" priority="27" operator="equal">
      <formula>"art"</formula>
    </cfRule>
  </conditionalFormatting>
  <conditionalFormatting sqref="B42 C49:J49 AM50 B55:J55 AJ55 AM56">
    <cfRule type="cellIs" dxfId="32" priority="28" operator="equal">
      <formula>"RIS"</formula>
    </cfRule>
  </conditionalFormatting>
  <conditionalFormatting sqref="B42 C49:J49 AM50 B55:J55 AJ55 AM56">
    <cfRule type="cellIs" dxfId="31" priority="29" operator="equal">
      <formula>"PDN"</formula>
    </cfRule>
  </conditionalFormatting>
  <conditionalFormatting sqref="B42 C49:J49 AM50 B55:J55 AJ55 AM56">
    <cfRule type="cellIs" dxfId="30" priority="30" operator="equal">
      <formula>"art"</formula>
    </cfRule>
  </conditionalFormatting>
  <conditionalFormatting sqref="AM50">
    <cfRule type="cellIs" dxfId="29" priority="31" operator="equal">
      <formula>"RIS"</formula>
    </cfRule>
  </conditionalFormatting>
  <conditionalFormatting sqref="AM50">
    <cfRule type="cellIs" dxfId="28" priority="32" operator="equal">
      <formula>"PDN"</formula>
    </cfRule>
  </conditionalFormatting>
  <conditionalFormatting sqref="AM50">
    <cfRule type="cellIs" dxfId="27" priority="33" operator="equal">
      <formula>"art"</formula>
    </cfRule>
  </conditionalFormatting>
  <hyperlinks>
    <hyperlink ref="C7" r:id="rId1"/>
    <hyperlink ref="C8" r:id="rId2"/>
    <hyperlink ref="C9" r:id="rId3"/>
    <hyperlink ref="C10" r:id="rId4"/>
    <hyperlink ref="C12" r:id="rId5"/>
    <hyperlink ref="C13" r:id="rId6"/>
    <hyperlink ref="C21" r:id="rId7"/>
    <hyperlink ref="C22" r:id="rId8"/>
    <hyperlink ref="C23" r:id="rId9"/>
    <hyperlink ref="C24" r:id="rId10"/>
    <hyperlink ref="C25" r:id="rId11"/>
    <hyperlink ref="C26" r:id="rId12"/>
    <hyperlink ref="C27" r:id="rId13"/>
    <hyperlink ref="C28" r:id="rId14"/>
    <hyperlink ref="C36" r:id="rId15"/>
    <hyperlink ref="C37" r:id="rId16"/>
    <hyperlink ref="C38" r:id="rId17"/>
    <hyperlink ref="C39" r:id="rId18"/>
    <hyperlink ref="C40" r:id="rId19"/>
    <hyperlink ref="C49" r:id="rId20"/>
    <hyperlink ref="C50" r:id="rId21"/>
    <hyperlink ref="C51" r:id="rId22"/>
    <hyperlink ref="C52" r:id="rId23"/>
    <hyperlink ref="C53" r:id="rId24"/>
    <hyperlink ref="C54" r:id="rId25"/>
    <hyperlink ref="C55" r:id="rId26"/>
    <hyperlink ref="C56" r:id="rId27"/>
    <hyperlink ref="C57" r:id="rId28"/>
    <hyperlink ref="C58" r:id="rId29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7109375" customWidth="1"/>
    <col min="2" max="2" width="21" customWidth="1"/>
    <col min="3" max="3" width="37.85546875" customWidth="1"/>
    <col min="4" max="4" width="16.5703125" customWidth="1"/>
    <col min="5" max="9" width="14" hidden="1" customWidth="1"/>
    <col min="10" max="10" width="6.7109375" customWidth="1"/>
    <col min="11" max="11" width="5" customWidth="1"/>
    <col min="12" max="12" width="5.140625" customWidth="1"/>
    <col min="13" max="13" width="6.5703125" customWidth="1"/>
    <col min="14" max="17" width="14" hidden="1" customWidth="1"/>
    <col min="18" max="19" width="5.7109375" hidden="1" customWidth="1"/>
    <col min="20" max="20" width="7.28515625" customWidth="1"/>
    <col min="21" max="21" width="5.7109375" customWidth="1"/>
    <col min="22" max="22" width="6.5703125" hidden="1" customWidth="1"/>
    <col min="23" max="23" width="6.7109375" hidden="1" customWidth="1"/>
    <col min="24" max="24" width="7.42578125" hidden="1" customWidth="1"/>
    <col min="25" max="27" width="8.7109375" hidden="1" customWidth="1"/>
    <col min="28" max="29" width="10.42578125" hidden="1" customWidth="1"/>
    <col min="30" max="30" width="19.7109375" hidden="1" customWidth="1"/>
    <col min="31" max="31" width="19.85546875" hidden="1" customWidth="1"/>
    <col min="32" max="34" width="13.140625" hidden="1" customWidth="1"/>
    <col min="35" max="35" width="12.28515625" hidden="1" customWidth="1"/>
    <col min="36" max="36" width="12.28515625" customWidth="1"/>
    <col min="37" max="37" width="11.42578125" customWidth="1"/>
    <col min="38" max="38" width="3.42578125" customWidth="1"/>
    <col min="39" max="39" width="12.85546875" customWidth="1"/>
    <col min="40" max="40" width="4.85546875" customWidth="1"/>
    <col min="41" max="41" width="11.5703125" customWidth="1"/>
    <col min="42" max="42" width="5.7109375" customWidth="1"/>
    <col min="43" max="43" width="4.85546875" customWidth="1"/>
    <col min="44" max="44" width="5" customWidth="1"/>
    <col min="45" max="45" width="4.85546875" customWidth="1"/>
    <col min="46" max="55" width="9.140625" customWidth="1"/>
  </cols>
  <sheetData>
    <row r="1" spans="1:55" ht="12.75" customHeight="1">
      <c r="A1" s="84"/>
      <c r="B1" s="84"/>
      <c r="C1" s="84"/>
      <c r="D1" s="85"/>
      <c r="E1" s="84"/>
      <c r="F1" s="84"/>
      <c r="G1" s="86"/>
      <c r="H1" s="86"/>
      <c r="I1" s="84"/>
      <c r="J1" s="86"/>
      <c r="K1" s="84"/>
      <c r="L1" s="86"/>
      <c r="M1" s="86"/>
      <c r="N1" s="86"/>
      <c r="O1" s="84"/>
      <c r="P1" s="84"/>
      <c r="Q1" s="87"/>
      <c r="R1" s="90"/>
      <c r="S1" s="90"/>
      <c r="T1" s="274"/>
      <c r="U1" s="90"/>
      <c r="V1" s="87"/>
      <c r="W1" s="87"/>
      <c r="X1" s="84"/>
      <c r="Y1" s="84"/>
      <c r="Z1" s="84"/>
      <c r="AA1" s="84"/>
      <c r="AB1" s="92"/>
      <c r="AC1" s="92"/>
      <c r="AD1" s="9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ht="12.75" customHeight="1">
      <c r="A2" s="84"/>
      <c r="B2" s="84"/>
      <c r="C2" s="84"/>
      <c r="D2" s="85"/>
      <c r="E2" s="84"/>
      <c r="F2" s="84"/>
      <c r="G2" s="86"/>
      <c r="H2" s="86"/>
      <c r="I2" s="84"/>
      <c r="J2" s="86"/>
      <c r="K2" s="84"/>
      <c r="L2" s="86"/>
      <c r="M2" s="86"/>
      <c r="N2" s="86"/>
      <c r="O2" s="84"/>
      <c r="P2" s="84"/>
      <c r="Q2" s="87"/>
      <c r="R2" s="90"/>
      <c r="S2" s="90"/>
      <c r="T2" s="274"/>
      <c r="U2" s="90"/>
      <c r="V2" s="87"/>
      <c r="W2" s="87"/>
      <c r="X2" s="84"/>
      <c r="Y2" s="84"/>
      <c r="Z2" s="84"/>
      <c r="AA2" s="84"/>
      <c r="AB2" s="92"/>
      <c r="AC2" s="92"/>
      <c r="AD2" s="92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</row>
    <row r="3" spans="1:55" ht="12.75" customHeight="1">
      <c r="A3" s="84"/>
      <c r="B3" s="84"/>
      <c r="C3" s="84"/>
      <c r="D3" s="85"/>
      <c r="E3" s="84"/>
      <c r="F3" s="84"/>
      <c r="G3" s="86"/>
      <c r="H3" s="86"/>
      <c r="I3" s="84"/>
      <c r="J3" s="86"/>
      <c r="K3" s="84"/>
      <c r="L3" s="86"/>
      <c r="M3" s="86"/>
      <c r="N3" s="86"/>
      <c r="O3" s="84"/>
      <c r="P3" s="84"/>
      <c r="Q3" s="87"/>
      <c r="R3" s="90"/>
      <c r="S3" s="90"/>
      <c r="T3" s="274"/>
      <c r="U3" s="90"/>
      <c r="V3" s="87"/>
      <c r="W3" s="87"/>
      <c r="X3" s="84"/>
      <c r="Y3" s="84"/>
      <c r="Z3" s="84"/>
      <c r="AA3" s="84"/>
      <c r="AB3" s="92"/>
      <c r="AC3" s="92"/>
      <c r="AD3" s="92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</row>
    <row r="4" spans="1:55" ht="12.75" customHeight="1">
      <c r="A4" s="84"/>
      <c r="B4" s="84"/>
      <c r="C4" s="84"/>
      <c r="D4" s="85"/>
      <c r="E4" s="84"/>
      <c r="F4" s="84"/>
      <c r="G4" s="86"/>
      <c r="H4" s="86"/>
      <c r="I4" s="84"/>
      <c r="J4" s="86"/>
      <c r="K4" s="84"/>
      <c r="L4" s="86"/>
      <c r="M4" s="86"/>
      <c r="N4" s="86"/>
      <c r="O4" s="84"/>
      <c r="P4" s="84"/>
      <c r="Q4" s="87"/>
      <c r="R4" s="90"/>
      <c r="S4" s="90"/>
      <c r="T4" s="274"/>
      <c r="U4" s="90"/>
      <c r="V4" s="87"/>
      <c r="W4" s="87"/>
      <c r="X4" s="84"/>
      <c r="Y4" s="84"/>
      <c r="Z4" s="84"/>
      <c r="AA4" s="84"/>
      <c r="AB4" s="92"/>
      <c r="AC4" s="92"/>
      <c r="AD4" s="92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</row>
    <row r="5" spans="1:55" ht="12.75" customHeight="1">
      <c r="A5" s="478" t="s">
        <v>495</v>
      </c>
      <c r="B5" s="479"/>
      <c r="C5" s="84"/>
      <c r="D5" s="85"/>
      <c r="E5" s="84"/>
      <c r="F5" s="84"/>
      <c r="G5" s="86"/>
      <c r="H5" s="86"/>
      <c r="I5" s="84"/>
      <c r="J5" s="86"/>
      <c r="K5" s="84"/>
      <c r="L5" s="86"/>
      <c r="M5" s="86"/>
      <c r="N5" s="86"/>
      <c r="O5" s="84"/>
      <c r="P5" s="84"/>
      <c r="Q5" s="87"/>
      <c r="R5" s="90"/>
      <c r="S5" s="90"/>
      <c r="T5" s="84"/>
      <c r="U5" s="87"/>
      <c r="V5" s="87"/>
      <c r="W5" s="87"/>
      <c r="X5" s="84"/>
      <c r="Y5" s="86"/>
      <c r="Z5" s="86"/>
      <c r="AA5" s="86"/>
      <c r="AB5" s="91"/>
      <c r="AC5" s="91"/>
      <c r="AD5" s="92"/>
      <c r="AE5" s="84"/>
      <c r="AF5" s="84"/>
      <c r="AG5" s="84"/>
      <c r="AH5" s="84"/>
      <c r="AI5" s="84"/>
      <c r="AJ5" s="84"/>
      <c r="AK5" s="84"/>
      <c r="AL5" s="703" t="s">
        <v>167</v>
      </c>
      <c r="AM5" s="704"/>
      <c r="AN5" s="93"/>
      <c r="AO5" s="93"/>
      <c r="AP5" s="93"/>
      <c r="AQ5" s="93"/>
      <c r="AR5" s="93"/>
      <c r="AS5" s="93"/>
      <c r="AT5" s="84"/>
      <c r="AU5" s="84"/>
      <c r="AV5" s="84"/>
      <c r="AW5" s="84"/>
      <c r="AX5" s="84"/>
      <c r="AY5" s="84"/>
      <c r="AZ5" s="84"/>
      <c r="BA5" s="84"/>
      <c r="BB5" s="84"/>
      <c r="BC5" s="84"/>
    </row>
    <row r="6" spans="1:55" ht="25.5" customHeight="1">
      <c r="A6" s="94" t="s">
        <v>168</v>
      </c>
      <c r="B6" s="95" t="s">
        <v>17</v>
      </c>
      <c r="C6" s="94" t="s">
        <v>169</v>
      </c>
      <c r="D6" s="96" t="s">
        <v>170</v>
      </c>
      <c r="E6" s="97" t="s">
        <v>171</v>
      </c>
      <c r="F6" s="94" t="s">
        <v>172</v>
      </c>
      <c r="G6" s="95" t="s">
        <v>173</v>
      </c>
      <c r="H6" s="98" t="s">
        <v>174</v>
      </c>
      <c r="I6" s="95" t="s">
        <v>175</v>
      </c>
      <c r="J6" s="95" t="s">
        <v>19</v>
      </c>
      <c r="K6" s="95" t="s">
        <v>20</v>
      </c>
      <c r="L6" s="95" t="s">
        <v>21</v>
      </c>
      <c r="M6" s="95" t="s">
        <v>176</v>
      </c>
      <c r="N6" s="95" t="s">
        <v>177</v>
      </c>
      <c r="O6" s="95" t="s">
        <v>178</v>
      </c>
      <c r="P6" s="95" t="s">
        <v>179</v>
      </c>
      <c r="Q6" s="95" t="s">
        <v>180</v>
      </c>
      <c r="R6" s="94" t="s">
        <v>181</v>
      </c>
      <c r="S6" s="94"/>
      <c r="T6" s="94" t="s">
        <v>0</v>
      </c>
      <c r="U6" s="94" t="s">
        <v>3</v>
      </c>
      <c r="V6" s="94" t="s">
        <v>182</v>
      </c>
      <c r="W6" s="94" t="s">
        <v>183</v>
      </c>
      <c r="X6" s="94" t="s">
        <v>184</v>
      </c>
      <c r="Y6" s="94" t="s">
        <v>185</v>
      </c>
      <c r="Z6" s="95" t="s">
        <v>186</v>
      </c>
      <c r="AA6" s="95" t="s">
        <v>187</v>
      </c>
      <c r="AB6" s="99" t="s">
        <v>188</v>
      </c>
      <c r="AC6" s="99" t="s">
        <v>189</v>
      </c>
      <c r="AD6" s="99" t="s">
        <v>190</v>
      </c>
      <c r="AE6" s="84" t="s">
        <v>191</v>
      </c>
      <c r="AF6" s="84" t="s">
        <v>192</v>
      </c>
      <c r="AG6" s="84" t="s">
        <v>193</v>
      </c>
      <c r="AH6" s="84" t="s">
        <v>194</v>
      </c>
      <c r="AI6" s="84" t="s">
        <v>195</v>
      </c>
      <c r="AJ6" s="84"/>
      <c r="AK6" s="84"/>
      <c r="AL6" s="701" t="s">
        <v>168</v>
      </c>
      <c r="AM6" s="701" t="s">
        <v>18</v>
      </c>
      <c r="AN6" s="100"/>
      <c r="AO6" s="100"/>
      <c r="AP6" s="393" t="s">
        <v>83</v>
      </c>
      <c r="AQ6" s="102"/>
      <c r="AR6" s="705" t="s">
        <v>93</v>
      </c>
      <c r="AS6" s="699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55">
      <c r="A7" s="103">
        <v>1</v>
      </c>
      <c r="B7" s="299" t="s">
        <v>379</v>
      </c>
      <c r="C7" s="105" t="s">
        <v>380</v>
      </c>
      <c r="D7" s="106" t="s">
        <v>100</v>
      </c>
      <c r="E7" s="94"/>
      <c r="F7" s="108"/>
      <c r="G7" s="108"/>
      <c r="H7" s="108"/>
      <c r="I7" s="103"/>
      <c r="J7" s="480" t="s">
        <v>230</v>
      </c>
      <c r="K7" s="481" t="s">
        <v>128</v>
      </c>
      <c r="L7" s="482"/>
      <c r="M7" s="380"/>
      <c r="N7" s="112"/>
      <c r="O7" s="111"/>
      <c r="P7" s="103"/>
      <c r="Q7" s="103"/>
      <c r="R7" s="110"/>
      <c r="S7" s="110"/>
      <c r="T7" s="103"/>
      <c r="U7" s="110"/>
      <c r="V7" s="113"/>
      <c r="W7" s="113"/>
      <c r="X7" s="113"/>
      <c r="Y7" s="113">
        <v>0</v>
      </c>
      <c r="Z7" s="110">
        <v>5.3333333333333339</v>
      </c>
      <c r="AA7" s="110">
        <v>10.666666666666668</v>
      </c>
      <c r="AB7" s="114">
        <v>10.666666666666668</v>
      </c>
      <c r="AC7" s="114">
        <v>0</v>
      </c>
      <c r="AD7" s="114" t="e">
        <v>#DIV/0!</v>
      </c>
      <c r="AE7" s="84">
        <v>0</v>
      </c>
      <c r="AF7" s="93"/>
      <c r="AG7" s="93"/>
      <c r="AH7" s="93"/>
      <c r="AI7" s="93"/>
      <c r="AJ7" s="299" t="s">
        <v>379</v>
      </c>
      <c r="AK7" s="84"/>
      <c r="AL7" s="702"/>
      <c r="AM7" s="702"/>
      <c r="AN7" s="115" t="s">
        <v>172</v>
      </c>
      <c r="AO7" s="115" t="s">
        <v>201</v>
      </c>
      <c r="AP7" s="116" t="s">
        <v>202</v>
      </c>
      <c r="AQ7" s="116" t="s">
        <v>203</v>
      </c>
      <c r="AR7" s="116" t="s">
        <v>202</v>
      </c>
      <c r="AS7" s="116" t="s">
        <v>203</v>
      </c>
      <c r="AT7" s="84"/>
      <c r="AU7" s="84"/>
      <c r="AV7" s="84"/>
      <c r="AW7" s="84"/>
      <c r="AX7" s="84"/>
      <c r="AY7" s="84"/>
      <c r="AZ7" s="84"/>
      <c r="BA7" s="84"/>
      <c r="BB7" s="84"/>
      <c r="BC7" s="84"/>
    </row>
    <row r="8" spans="1:55">
      <c r="A8" s="103">
        <v>2</v>
      </c>
      <c r="B8" s="483" t="s">
        <v>496</v>
      </c>
      <c r="C8" s="105" t="s">
        <v>497</v>
      </c>
      <c r="D8" s="117" t="s">
        <v>87</v>
      </c>
      <c r="E8" s="94"/>
      <c r="F8" s="108"/>
      <c r="G8" s="108"/>
      <c r="H8" s="108"/>
      <c r="I8" s="103"/>
      <c r="J8" s="484" t="s">
        <v>98</v>
      </c>
      <c r="K8" s="482"/>
      <c r="L8" s="482"/>
      <c r="M8" s="111"/>
      <c r="N8" s="112"/>
      <c r="O8" s="111"/>
      <c r="P8" s="103"/>
      <c r="Q8" s="103"/>
      <c r="R8" s="110"/>
      <c r="S8" s="110"/>
      <c r="T8" s="103"/>
      <c r="U8" s="110"/>
      <c r="V8" s="113"/>
      <c r="W8" s="113"/>
      <c r="X8" s="118"/>
      <c r="Y8" s="110">
        <v>1</v>
      </c>
      <c r="Z8" s="110">
        <v>13.333333333333334</v>
      </c>
      <c r="AA8" s="110">
        <v>13.333333333333334</v>
      </c>
      <c r="AB8" s="114">
        <v>0</v>
      </c>
      <c r="AC8" s="114">
        <v>0</v>
      </c>
      <c r="AD8" s="114" t="s">
        <v>386</v>
      </c>
      <c r="AE8" s="119">
        <v>0</v>
      </c>
      <c r="AF8" s="119"/>
      <c r="AG8" s="119"/>
      <c r="AH8" s="119"/>
      <c r="AI8" s="85"/>
      <c r="AJ8" s="401" t="s">
        <v>383</v>
      </c>
      <c r="AK8" s="85"/>
      <c r="AL8" s="116">
        <v>1</v>
      </c>
      <c r="AM8" s="377" t="s">
        <v>100</v>
      </c>
      <c r="AN8" s="361">
        <v>4</v>
      </c>
      <c r="AO8" s="362" t="s">
        <v>387</v>
      </c>
      <c r="AP8" s="116">
        <f>COUNTIFS(Jadwal!$D$7:$D$503,AM8,Jadwal!$E$7:$E$503,"T",Jadwal!$K$7:$K$503,$AP$6)+COUNTIFS(Jadwal!$N$7:$N$503,AM8,Jadwal!$O$7:$O$503,"T",Jadwal!$U$7:$U$503,$AP$6)+COUNTIFS(Jadwal!$X$7:$X$503,AM8,Jadwal!$Y$7:$Y$503,"T",Jadwal!$AE$7:$AE$503,$AP$6)+COUNTIFS(Jadwal!$AH$7:$AH$503,AM8,Jadwal!$AI$7:$AI$503,"T",Jadwal!$AO$7:$AO$503,$AP$6)+COUNTIFS(Jadwal!$AR$7:$AR$503,AM8,Jadwal!$AS$7:$AS$503,"T",Jadwal!$AY$7:$AY$503,$AP$6)</f>
        <v>4</v>
      </c>
      <c r="AQ8" s="116">
        <f>COUNTIFS(Jadwal!$D$7:$D$503,AM8,Jadwal!$E$7:$E$503,"P",Jadwal!$K$7:$K$503,$AP$6)+COUNTIFS(Jadwal!$N$7:$N$503,AM8,Jadwal!$O$7:$O$503,"P",Jadwal!$U$7:$U$503,$AP$6)+COUNTIFS(Jadwal!$X$7:$X$503,AM8,Jadwal!$Y$7:$Y$503,"P",Jadwal!$AE$7:$AE$503,$AP$6)+COUNTIFS(Jadwal!$AH$7:$AH$503,AM8,Jadwal!$AI$7:$AI$503,"P",Jadwal!$AO$7:$AO$503,$AP$6)+COUNTIFS(Jadwal!$AR$7:$AR$503,AM8,Jadwal!$AS$7:$AS$503,"P",Jadwal!$AY$7:$AY$503,$AP$6)</f>
        <v>0</v>
      </c>
      <c r="AR8" s="116">
        <f>COUNTIFS(Jadwal!$D$7:$D$503,AM8,Jadwal!$E$7:$E$503,"T",Jadwal!$K$7:$K$503,$AR$6)+COUNTIFS(Jadwal!$N$7:$N$503,AM8,Jadwal!$O$7:$O$503,"T",Jadwal!$U$7:$U$503,$AR$6)+COUNTIFS(Jadwal!$X$7:$X$503,AM8,Jadwal!$Y$7:$Y$503,"T",Jadwal!$AE$7:$AE$503,$AR$6)+COUNTIFS(Jadwal!$AH$7:$AH$503,AM8,Jadwal!$AI$7:$AI$503,"T",Jadwal!$AO$7:$AO$503,$AR$6)+COUNTIFS(Jadwal!$AR$7:$AR$503,AM8,Jadwal!$AS$7:$AS$503,"T",Jadwal!$AY$7:$AY$503,$AR$6)</f>
        <v>4</v>
      </c>
      <c r="AS8" s="116">
        <f>COUNTIFS(Jadwal!$D$7:$D$503,AM8,Jadwal!$E$7:$E$503,"P",Jadwal!$K$7:$K$503,$AR$6)+COUNTIFS(Jadwal!$N$7:$N$503,AM8,Jadwal!$O$7:$O$503,"P",Jadwal!$U$7:$U$503,$AR$6)+COUNTIFS(Jadwal!$X$7:$X$503,AM8,Jadwal!$Y$7:$Y$503,"P",Jadwal!$AE$7:$AE$503,$AR$6)+COUNTIFS(Jadwal!$AH$7:$AH$503,AM8,Jadwal!$AI$7:$AI$503,"P",Jadwal!$AO$7:$AO$503,$AR$6)+COUNTIFS(Jadwal!$AR$7:$AR$503,AM8,Jadwal!$AS$7:$AS$503,"P",Jadwal!$AY$7:$AY$503,$AR$6)</f>
        <v>0</v>
      </c>
      <c r="AT8" s="485"/>
      <c r="AU8" s="85"/>
      <c r="AV8" s="85"/>
      <c r="AW8" s="85"/>
      <c r="AX8" s="85"/>
      <c r="AY8" s="85"/>
      <c r="AZ8" s="85"/>
      <c r="BA8" s="85"/>
      <c r="BB8" s="85"/>
      <c r="BC8" s="85"/>
    </row>
    <row r="9" spans="1:55">
      <c r="A9" s="103">
        <v>3</v>
      </c>
      <c r="B9" s="371" t="s">
        <v>397</v>
      </c>
      <c r="C9" s="105" t="s">
        <v>198</v>
      </c>
      <c r="D9" s="106" t="s">
        <v>37</v>
      </c>
      <c r="E9" s="94"/>
      <c r="F9" s="108"/>
      <c r="G9" s="108"/>
      <c r="H9" s="108"/>
      <c r="I9" s="103"/>
      <c r="J9" s="480" t="s">
        <v>285</v>
      </c>
      <c r="K9" s="482"/>
      <c r="L9" s="103"/>
      <c r="M9" s="111"/>
      <c r="N9" s="112"/>
      <c r="O9" s="111"/>
      <c r="P9" s="103"/>
      <c r="Q9" s="103"/>
      <c r="R9" s="110"/>
      <c r="S9" s="110"/>
      <c r="T9" s="103"/>
      <c r="U9" s="110"/>
      <c r="V9" s="113"/>
      <c r="W9" s="113"/>
      <c r="X9" s="113"/>
      <c r="Y9" s="113">
        <v>0</v>
      </c>
      <c r="Z9" s="110">
        <v>6.666666666666667</v>
      </c>
      <c r="AA9" s="110">
        <v>6.666666666666667</v>
      </c>
      <c r="AB9" s="114">
        <v>0</v>
      </c>
      <c r="AC9" s="114">
        <v>0</v>
      </c>
      <c r="AD9" s="114" t="e">
        <v>#DIV/0!</v>
      </c>
      <c r="AE9" s="126">
        <v>0</v>
      </c>
      <c r="AF9" s="126"/>
      <c r="AG9" s="126"/>
      <c r="AH9" s="127"/>
      <c r="AI9" s="127"/>
      <c r="AJ9" s="371" t="s">
        <v>397</v>
      </c>
      <c r="AK9" s="127"/>
      <c r="AL9" s="116">
        <v>2</v>
      </c>
      <c r="AM9" s="377" t="s">
        <v>87</v>
      </c>
      <c r="AN9" s="361">
        <v>3</v>
      </c>
      <c r="AO9" s="487" t="s">
        <v>498</v>
      </c>
      <c r="AP9" s="116">
        <f>COUNTIFS(Jadwal!$D$7:$D$503,AM9,Jadwal!$E$7:$E$503,"T",Jadwal!$K$7:$K$503,$AP$6)+COUNTIFS(Jadwal!$N$7:$N$503,AM9,Jadwal!$O$7:$O$503,"T",Jadwal!$U$7:$U$503,$AP$6)+COUNTIFS(Jadwal!$X$7:$X$503,AM9,Jadwal!$Y$7:$Y$503,"T",Jadwal!$AE$7:$AE$503,$AP$6)+COUNTIFS(Jadwal!$AH$7:$AH$503,AM9,Jadwal!$AI$7:$AI$503,"T",Jadwal!$AO$7:$AO$503,$AP$6)+COUNTIFS(Jadwal!$AR$7:$AR$503,AM9,Jadwal!$AS$7:$AS$503,"T",Jadwal!$AY$7:$AY$503,$AP$6)</f>
        <v>3</v>
      </c>
      <c r="AQ9" s="116">
        <f>COUNTIFS(Jadwal!$D$7:$D$503,AM9,Jadwal!$E$7:$E$503,"P",Jadwal!$K$7:$K$503,$AP$6)+COUNTIFS(Jadwal!$N$7:$N$503,AM9,Jadwal!$O$7:$O$503,"P",Jadwal!$U$7:$U$503,$AP$6)+COUNTIFS(Jadwal!$X$7:$X$503,AM9,Jadwal!$Y$7:$Y$503,"P",Jadwal!$AE$7:$AE$503,$AP$6)+COUNTIFS(Jadwal!$AH$7:$AH$503,AM9,Jadwal!$AI$7:$AI$503,"P",Jadwal!$AO$7:$AO$503,$AP$6)+COUNTIFS(Jadwal!$AR$7:$AR$503,AM9,Jadwal!$AS$7:$AS$503,"P",Jadwal!$AY$7:$AY$503,$AP$6)</f>
        <v>3</v>
      </c>
      <c r="AR9" s="116">
        <f>COUNTIFS(Jadwal!$D$7:$D$503,AM9,Jadwal!$E$7:$E$503,"T",Jadwal!$K$7:$K$503,$AR$6)+COUNTIFS(Jadwal!$N$7:$N$503,AM9,Jadwal!$O$7:$O$503,"T",Jadwal!$U$7:$U$503,$AR$6)+COUNTIFS(Jadwal!$X$7:$X$503,AM9,Jadwal!$Y$7:$Y$503,"T",Jadwal!$AE$7:$AE$503,$AR$6)+COUNTIFS(Jadwal!$AH$7:$AH$503,AM9,Jadwal!$AI$7:$AI$503,"T",Jadwal!$AO$7:$AO$503,$AR$6)+COUNTIFS(Jadwal!$AR$7:$AR$503,AM9,Jadwal!$AS$7:$AS$503,"T",Jadwal!$AY$7:$AY$503,$AR$6)</f>
        <v>3</v>
      </c>
      <c r="AS9" s="116">
        <f>COUNTIFS(Jadwal!$D$7:$D$503,AM9,Jadwal!$E$7:$E$503,"P",Jadwal!$K$7:$K$503,$AR$6)+COUNTIFS(Jadwal!$N$7:$N$503,AM9,Jadwal!$O$7:$O$503,"P",Jadwal!$U$7:$U$503,$AR$6)+COUNTIFS(Jadwal!$X$7:$X$503,AM9,Jadwal!$Y$7:$Y$503,"P",Jadwal!$AE$7:$AE$503,$AR$6)+COUNTIFS(Jadwal!$AH$7:$AH$503,AM9,Jadwal!$AI$7:$AI$503,"P",Jadwal!$AO$7:$AO$503,$AR$6)+COUNTIFS(Jadwal!$AR$7:$AR$503,AM9,Jadwal!$AS$7:$AS$503,"P",Jadwal!$AY$7:$AY$503,$AR$6)</f>
        <v>3</v>
      </c>
      <c r="AT9" s="488"/>
      <c r="AU9" s="84"/>
      <c r="AV9" s="84"/>
      <c r="AW9" s="84"/>
      <c r="AX9" s="84"/>
      <c r="AY9" s="84"/>
      <c r="AZ9" s="84"/>
      <c r="BA9" s="84"/>
      <c r="BB9" s="84"/>
      <c r="BC9" s="84"/>
    </row>
    <row r="10" spans="1:55">
      <c r="A10" s="103">
        <v>4</v>
      </c>
      <c r="B10" s="489" t="s">
        <v>499</v>
      </c>
      <c r="C10" s="105" t="s">
        <v>349</v>
      </c>
      <c r="D10" s="106" t="s">
        <v>350</v>
      </c>
      <c r="E10" s="94"/>
      <c r="F10" s="108"/>
      <c r="G10" s="108"/>
      <c r="H10" s="108"/>
      <c r="I10" s="103"/>
      <c r="J10" s="480" t="s">
        <v>133</v>
      </c>
      <c r="K10" s="482"/>
      <c r="L10" s="103"/>
      <c r="M10" s="111"/>
      <c r="N10" s="112"/>
      <c r="O10" s="111"/>
      <c r="P10" s="103"/>
      <c r="Q10" s="103"/>
      <c r="R10" s="110"/>
      <c r="S10" s="110"/>
      <c r="T10" s="103"/>
      <c r="U10" s="110"/>
      <c r="V10" s="113"/>
      <c r="W10" s="113"/>
      <c r="X10" s="113"/>
      <c r="Y10" s="113"/>
      <c r="Z10" s="110"/>
      <c r="AA10" s="110"/>
      <c r="AB10" s="114"/>
      <c r="AC10" s="114"/>
      <c r="AD10" s="114" t="e">
        <v>#DIV/0!</v>
      </c>
      <c r="AE10" s="126">
        <v>0</v>
      </c>
      <c r="AF10" s="126"/>
      <c r="AG10" s="126"/>
      <c r="AH10" s="127"/>
      <c r="AI10" s="127"/>
      <c r="AJ10" s="489" t="s">
        <v>499</v>
      </c>
      <c r="AK10" s="127"/>
      <c r="AL10" s="116">
        <v>3</v>
      </c>
      <c r="AM10" s="377" t="s">
        <v>37</v>
      </c>
      <c r="AN10" s="361">
        <v>2</v>
      </c>
      <c r="AO10" s="362" t="s">
        <v>220</v>
      </c>
      <c r="AP10" s="116">
        <f>COUNTIFS(Jadwal!$D$7:$D$503,AM10,Jadwal!$E$7:$E$503,"T",Jadwal!$K$7:$K$503,$AP$6)+COUNTIFS(Jadwal!$N$7:$N$503,AM10,Jadwal!$O$7:$O$503,"T",Jadwal!$U$7:$U$503,$AP$6)+COUNTIFS(Jadwal!$X$7:$X$503,AM10,Jadwal!$Y$7:$Y$503,"T",Jadwal!$AE$7:$AE$503,$AP$6)+COUNTIFS(Jadwal!$AH$7:$AH$503,AM10,Jadwal!$AI$7:$AI$503,"T",Jadwal!$AO$7:$AO$503,$AP$6)+COUNTIFS(Jadwal!$AR$7:$AR$503,AM10,Jadwal!$AS$7:$AS$503,"T",Jadwal!$AY$7:$AY$503,$AP$6)</f>
        <v>2</v>
      </c>
      <c r="AQ10" s="116">
        <f>COUNTIFS(Jadwal!$D$7:$D$503,AM10,Jadwal!$E$7:$E$503,"P",Jadwal!$K$7:$K$503,$AP$6)+COUNTIFS(Jadwal!$N$7:$N$503,AM10,Jadwal!$O$7:$O$503,"P",Jadwal!$U$7:$U$503,$AP$6)+COUNTIFS(Jadwal!$X$7:$X$503,AM10,Jadwal!$Y$7:$Y$503,"P",Jadwal!$AE$7:$AE$503,$AP$6)+COUNTIFS(Jadwal!$AH$7:$AH$503,AM10,Jadwal!$AI$7:$AI$503,"P",Jadwal!$AO$7:$AO$503,$AP$6)+COUNTIFS(Jadwal!$AR$7:$AR$503,AM10,Jadwal!$AS$7:$AS$503,"P",Jadwal!$AY$7:$AY$503,$AP$6)</f>
        <v>0</v>
      </c>
      <c r="AR10" s="116">
        <f>COUNTIFS(Jadwal!$D$7:$D$503,AM10,Jadwal!$E$7:$E$503,"T",Jadwal!$K$7:$K$503,$AR$6)+COUNTIFS(Jadwal!$N$7:$N$503,AM10,Jadwal!$O$7:$O$503,"T",Jadwal!$U$7:$U$503,$AR$6)+COUNTIFS(Jadwal!$X$7:$X$503,AM10,Jadwal!$Y$7:$Y$503,"T",Jadwal!$AE$7:$AE$503,$AR$6)+COUNTIFS(Jadwal!$AH$7:$AH$503,AM10,Jadwal!$AI$7:$AI$503,"T",Jadwal!$AO$7:$AO$503,$AR$6)+COUNTIFS(Jadwal!$AR$7:$AR$503,AM10,Jadwal!$AS$7:$AS$503,"T",Jadwal!$AY$7:$AY$503,$AR$6)</f>
        <v>2</v>
      </c>
      <c r="AS10" s="116">
        <f>COUNTIFS(Jadwal!$D$7:$D$503,AM10,Jadwal!$E$7:$E$503,"P",Jadwal!$K$7:$K$503,$AR$6)+COUNTIFS(Jadwal!$N$7:$N$503,AM10,Jadwal!$O$7:$O$503,"P",Jadwal!$U$7:$U$503,$AR$6)+COUNTIFS(Jadwal!$X$7:$X$503,AM10,Jadwal!$Y$7:$Y$503,"P",Jadwal!$AE$7:$AE$503,$AR$6)+COUNTIFS(Jadwal!$AH$7:$AH$503,AM10,Jadwal!$AI$7:$AI$503,"P",Jadwal!$AO$7:$AO$503,$AR$6)+COUNTIFS(Jadwal!$AR$7:$AR$503,AM10,Jadwal!$AS$7:$AS$503,"P",Jadwal!$AY$7:$AY$503,$AR$6)</f>
        <v>0</v>
      </c>
      <c r="AT10" s="488"/>
      <c r="AU10" s="84"/>
      <c r="AV10" s="84"/>
      <c r="AW10" s="84"/>
      <c r="AX10" s="84"/>
      <c r="AY10" s="84"/>
      <c r="AZ10" s="84"/>
      <c r="BA10" s="84"/>
      <c r="BB10" s="84"/>
      <c r="BC10" s="84"/>
    </row>
    <row r="11" spans="1:55">
      <c r="A11" s="103">
        <v>5</v>
      </c>
      <c r="B11" s="371" t="s">
        <v>500</v>
      </c>
      <c r="C11" s="105" t="s">
        <v>229</v>
      </c>
      <c r="D11" s="106" t="s">
        <v>71</v>
      </c>
      <c r="E11" s="94"/>
      <c r="F11" s="108"/>
      <c r="G11" s="108"/>
      <c r="H11" s="108"/>
      <c r="I11" s="103"/>
      <c r="J11" s="480" t="s">
        <v>34</v>
      </c>
      <c r="K11" s="481"/>
      <c r="L11" s="103"/>
      <c r="M11" s="111"/>
      <c r="N11" s="112"/>
      <c r="O11" s="111"/>
      <c r="P11" s="103"/>
      <c r="Q11" s="103"/>
      <c r="R11" s="110"/>
      <c r="S11" s="110"/>
      <c r="T11" s="103"/>
      <c r="U11" s="110"/>
      <c r="V11" s="113"/>
      <c r="W11" s="113"/>
      <c r="X11" s="110"/>
      <c r="Y11" s="110">
        <v>1</v>
      </c>
      <c r="Z11" s="110">
        <v>13.333333333333334</v>
      </c>
      <c r="AA11" s="110">
        <v>0</v>
      </c>
      <c r="AB11" s="114">
        <v>0</v>
      </c>
      <c r="AC11" s="114">
        <v>0</v>
      </c>
      <c r="AD11" s="114" t="s">
        <v>386</v>
      </c>
      <c r="AE11" s="126">
        <v>0</v>
      </c>
      <c r="AF11" s="126"/>
      <c r="AG11" s="126"/>
      <c r="AH11" s="127"/>
      <c r="AI11" s="127"/>
      <c r="AJ11" s="371" t="s">
        <v>500</v>
      </c>
      <c r="AK11" s="127"/>
      <c r="AL11" s="116">
        <v>4</v>
      </c>
      <c r="AM11" s="377" t="s">
        <v>350</v>
      </c>
      <c r="AN11" s="491">
        <v>2</v>
      </c>
      <c r="AO11" s="362" t="s">
        <v>220</v>
      </c>
      <c r="AP11" s="116">
        <f>COUNTIFS(Jadwal!$D$7:$D$503,AM11,Jadwal!$E$7:$E$503,"T",Jadwal!$K$7:$K$503,$AP$6)+COUNTIFS(Jadwal!$N$7:$N$503,AM11,Jadwal!$O$7:$O$503,"T",Jadwal!$U$7:$U$503,$AP$6)+COUNTIFS(Jadwal!$X$7:$X$503,AM11,Jadwal!$Y$7:$Y$503,"T",Jadwal!$AE$7:$AE$503,$AP$6)+COUNTIFS(Jadwal!$AH$7:$AH$503,AM11,Jadwal!$AI$7:$AI$503,"T",Jadwal!$AO$7:$AO$503,$AP$6)+COUNTIFS(Jadwal!$AR$7:$AR$503,AM11,Jadwal!$AS$7:$AS$503,"T",Jadwal!$AY$7:$AY$503,$AP$6)</f>
        <v>2</v>
      </c>
      <c r="AQ11" s="116">
        <f>COUNTIFS(Jadwal!$D$7:$D$503,AM11,Jadwal!$E$7:$E$503,"P",Jadwal!$K$7:$K$503,$AP$6)+COUNTIFS(Jadwal!$N$7:$N$503,AM11,Jadwal!$O$7:$O$503,"P",Jadwal!$U$7:$U$503,$AP$6)+COUNTIFS(Jadwal!$X$7:$X$503,AM11,Jadwal!$Y$7:$Y$503,"P",Jadwal!$AE$7:$AE$503,$AP$6)+COUNTIFS(Jadwal!$AH$7:$AH$503,AM11,Jadwal!$AI$7:$AI$503,"P",Jadwal!$AO$7:$AO$503,$AP$6)+COUNTIFS(Jadwal!$AR$7:$AR$503,AM11,Jadwal!$AS$7:$AS$503,"P",Jadwal!$AY$7:$AY$503,$AP$6)</f>
        <v>0</v>
      </c>
      <c r="AR11" s="116">
        <f>COUNTIFS(Jadwal!$D$7:$D$503,AM11,Jadwal!$E$7:$E$503,"T",Jadwal!$K$7:$K$503,$AR$6)+COUNTIFS(Jadwal!$N$7:$N$503,AM11,Jadwal!$O$7:$O$503,"T",Jadwal!$U$7:$U$503,$AR$6)+COUNTIFS(Jadwal!$X$7:$X$503,AM11,Jadwal!$Y$7:$Y$503,"T",Jadwal!$AE$7:$AE$503,$AR$6)+COUNTIFS(Jadwal!$AH$7:$AH$503,AM11,Jadwal!$AI$7:$AI$503,"T",Jadwal!$AO$7:$AO$503,$AR$6)+COUNTIFS(Jadwal!$AR$7:$AR$503,AM11,Jadwal!$AS$7:$AS$503,"T",Jadwal!$AY$7:$AY$503,$AR$6)</f>
        <v>2</v>
      </c>
      <c r="AS11" s="116">
        <f>COUNTIFS(Jadwal!$D$7:$D$503,AM11,Jadwal!$E$7:$E$503,"P",Jadwal!$K$7:$K$503,$AR$6)+COUNTIFS(Jadwal!$N$7:$N$503,AM11,Jadwal!$O$7:$O$503,"P",Jadwal!$U$7:$U$503,$AR$6)+COUNTIFS(Jadwal!$X$7:$X$503,AM11,Jadwal!$Y$7:$Y$503,"P",Jadwal!$AE$7:$AE$503,$AR$6)+COUNTIFS(Jadwal!$AH$7:$AH$503,AM11,Jadwal!$AI$7:$AI$503,"P",Jadwal!$AO$7:$AO$503,$AR$6)+COUNTIFS(Jadwal!$AR$7:$AR$503,AM11,Jadwal!$AS$7:$AS$503,"P",Jadwal!$AY$7:$AY$503,$AR$6)</f>
        <v>0</v>
      </c>
      <c r="AT11" s="488"/>
      <c r="AU11" s="84"/>
      <c r="AV11" s="84"/>
      <c r="AW11" s="84"/>
      <c r="AX11" s="84"/>
      <c r="AY11" s="84"/>
      <c r="AZ11" s="84"/>
      <c r="BA11" s="84"/>
      <c r="BB11" s="84"/>
      <c r="BC11" s="84"/>
    </row>
    <row r="12" spans="1:55" ht="14.25">
      <c r="A12" s="103">
        <v>6</v>
      </c>
      <c r="B12" s="492" t="s">
        <v>400</v>
      </c>
      <c r="C12" s="493" t="s">
        <v>294</v>
      </c>
      <c r="D12" s="106" t="s">
        <v>60</v>
      </c>
      <c r="E12" s="94"/>
      <c r="F12" s="108"/>
      <c r="G12" s="108"/>
      <c r="H12" s="108"/>
      <c r="I12" s="103"/>
      <c r="J12" s="125"/>
      <c r="K12" s="494"/>
      <c r="L12" s="103"/>
      <c r="M12" s="111"/>
      <c r="N12" s="112"/>
      <c r="O12" s="111"/>
      <c r="P12" s="103"/>
      <c r="Q12" s="103"/>
      <c r="R12" s="110"/>
      <c r="S12" s="110"/>
      <c r="T12" s="103"/>
      <c r="U12" s="110"/>
      <c r="V12" s="113"/>
      <c r="W12" s="113"/>
      <c r="X12" s="110"/>
      <c r="Y12" s="110">
        <v>0</v>
      </c>
      <c r="Z12" s="110">
        <v>6.666666666666667</v>
      </c>
      <c r="AA12" s="110">
        <v>6.666666666666667</v>
      </c>
      <c r="AB12" s="114">
        <v>0</v>
      </c>
      <c r="AC12" s="114">
        <v>0</v>
      </c>
      <c r="AD12" s="114" t="e">
        <v>#DIV/0!</v>
      </c>
      <c r="AE12" s="126">
        <v>0</v>
      </c>
      <c r="AF12" s="126"/>
      <c r="AG12" s="126"/>
      <c r="AH12" s="127"/>
      <c r="AI12" s="127"/>
      <c r="AJ12" s="495" t="s">
        <v>400</v>
      </c>
      <c r="AK12" s="127"/>
      <c r="AL12" s="116">
        <v>5</v>
      </c>
      <c r="AM12" s="377" t="s">
        <v>71</v>
      </c>
      <c r="AN12" s="361">
        <v>3</v>
      </c>
      <c r="AO12" s="358" t="s">
        <v>398</v>
      </c>
      <c r="AP12" s="116">
        <f>COUNTIFS(Jadwal!$D$7:$D$503,AM12,Jadwal!$E$7:$E$503,"T",Jadwal!$K$7:$K$503,$AP$6)+COUNTIFS(Jadwal!$N$7:$N$503,AM12,Jadwal!$O$7:$O$503,"T",Jadwal!$U$7:$U$503,$AP$6)+COUNTIFS(Jadwal!$X$7:$X$503,AM12,Jadwal!$Y$7:$Y$503,"T",Jadwal!$AE$7:$AE$503,$AP$6)+COUNTIFS(Jadwal!$AH$7:$AH$503,AM12,Jadwal!$AI$7:$AI$503,"T",Jadwal!$AO$7:$AO$503,$AP$6)+COUNTIFS(Jadwal!$AR$7:$AR$503,AM12,Jadwal!$AS$7:$AS$503,"T",Jadwal!$AY$7:$AY$503,$AP$6)</f>
        <v>3</v>
      </c>
      <c r="AQ12" s="116">
        <f>COUNTIFS(Jadwal!$D$7:$D$503,AM12,Jadwal!$E$7:$E$503,"P",Jadwal!$K$7:$K$503,$AP$6)+COUNTIFS(Jadwal!$N$7:$N$503,AM12,Jadwal!$O$7:$O$503,"P",Jadwal!$U$7:$U$503,$AP$6)+COUNTIFS(Jadwal!$X$7:$X$503,AM12,Jadwal!$Y$7:$Y$503,"P",Jadwal!$AE$7:$AE$503,$AP$6)+COUNTIFS(Jadwal!$AH$7:$AH$503,AM12,Jadwal!$AI$7:$AI$503,"P",Jadwal!$AO$7:$AO$503,$AP$6)+COUNTIFS(Jadwal!$AR$7:$AR$503,AM12,Jadwal!$AS$7:$AS$503,"P",Jadwal!$AY$7:$AY$503,$AP$6)</f>
        <v>0</v>
      </c>
      <c r="AR12" s="116">
        <f>COUNTIFS(Jadwal!$D$7:$D$503,AM12,Jadwal!$E$7:$E$503,"T",Jadwal!$K$7:$K$503,$AR$6)+COUNTIFS(Jadwal!$N$7:$N$503,AM12,Jadwal!$O$7:$O$503,"T",Jadwal!$U$7:$U$503,$AR$6)+COUNTIFS(Jadwal!$X$7:$X$503,AM12,Jadwal!$Y$7:$Y$503,"T",Jadwal!$AE$7:$AE$503,$AR$6)+COUNTIFS(Jadwal!$AH$7:$AH$503,AM12,Jadwal!$AI$7:$AI$503,"T",Jadwal!$AO$7:$AO$503,$AR$6)+COUNTIFS(Jadwal!$AR$7:$AR$503,AM12,Jadwal!$AS$7:$AS$503,"T",Jadwal!$AY$7:$AY$503,$AR$6)</f>
        <v>3</v>
      </c>
      <c r="AS12" s="116">
        <f>COUNTIFS(Jadwal!$D$7:$D$503,AM12,Jadwal!$E$7:$E$503,"P",Jadwal!$K$7:$K$503,$AR$6)+COUNTIFS(Jadwal!$N$7:$N$503,AM12,Jadwal!$O$7:$O$503,"P",Jadwal!$U$7:$U$503,$AR$6)+COUNTIFS(Jadwal!$X$7:$X$503,AM12,Jadwal!$Y$7:$Y$503,"P",Jadwal!$AE$7:$AE$503,$AR$6)+COUNTIFS(Jadwal!$AH$7:$AH$503,AM12,Jadwal!$AI$7:$AI$503,"P",Jadwal!$AO$7:$AO$503,$AR$6)+COUNTIFS(Jadwal!$AR$7:$AR$503,AM12,Jadwal!$AS$7:$AS$503,"P",Jadwal!$AY$7:$AY$503,$AR$6)</f>
        <v>0</v>
      </c>
      <c r="AT12" s="488"/>
      <c r="AU12" s="84"/>
      <c r="AV12" s="84"/>
      <c r="AW12" s="84"/>
      <c r="AX12" s="84"/>
      <c r="AY12" s="84"/>
      <c r="AZ12" s="84"/>
      <c r="BA12" s="84"/>
      <c r="BB12" s="84"/>
      <c r="BC12" s="84"/>
    </row>
    <row r="13" spans="1:55" ht="15.75">
      <c r="A13" s="103">
        <v>7</v>
      </c>
      <c r="B13" s="379" t="s">
        <v>401</v>
      </c>
      <c r="C13" s="382" t="s">
        <v>205</v>
      </c>
      <c r="D13" s="339" t="s">
        <v>81</v>
      </c>
      <c r="E13" s="110"/>
      <c r="F13" s="103"/>
      <c r="G13" s="111"/>
      <c r="H13" s="111"/>
      <c r="I13" s="103"/>
      <c r="J13" s="109" t="s">
        <v>9</v>
      </c>
      <c r="K13" s="109" t="s">
        <v>59</v>
      </c>
      <c r="L13" s="117" t="s">
        <v>101</v>
      </c>
      <c r="M13" s="111"/>
      <c r="N13" s="111"/>
      <c r="O13" s="103"/>
      <c r="P13" s="103"/>
      <c r="Q13" s="110"/>
      <c r="R13" s="110"/>
      <c r="S13" s="110"/>
      <c r="T13" s="103"/>
      <c r="U13" s="110"/>
      <c r="V13" s="110"/>
      <c r="W13" s="110"/>
      <c r="X13" s="103"/>
      <c r="Y13" s="103">
        <v>0</v>
      </c>
      <c r="Z13" s="103">
        <v>2.6666666666666665</v>
      </c>
      <c r="AA13" s="103">
        <v>0</v>
      </c>
      <c r="AB13" s="134">
        <v>0</v>
      </c>
      <c r="AC13" s="134">
        <v>0</v>
      </c>
      <c r="AD13" s="134" t="e">
        <v>#DIV/0!</v>
      </c>
      <c r="AE13" s="84">
        <v>0</v>
      </c>
      <c r="AF13" s="93"/>
      <c r="AG13" s="93"/>
      <c r="AH13" s="93"/>
      <c r="AI13" s="93"/>
      <c r="AJ13" s="379" t="s">
        <v>401</v>
      </c>
      <c r="AK13" s="84"/>
      <c r="AL13" s="116">
        <v>6</v>
      </c>
      <c r="AM13" s="377" t="s">
        <v>60</v>
      </c>
      <c r="AN13" s="361">
        <v>2</v>
      </c>
      <c r="AO13" s="358" t="s">
        <v>220</v>
      </c>
      <c r="AP13" s="116">
        <f>COUNTIFS(Jadwal!$D$7:$D$503,AM13,Jadwal!$E$7:$E$503,"T",Jadwal!$K$7:$K$503,$AP$6)+COUNTIFS(Jadwal!$N$7:$N$503,AM13,Jadwal!$O$7:$O$503,"T",Jadwal!$U$7:$U$503,$AP$6)+COUNTIFS(Jadwal!$X$7:$X$503,AM13,Jadwal!$Y$7:$Y$503,"T",Jadwal!$AE$7:$AE$503,$AP$6)+COUNTIFS(Jadwal!$AH$7:$AH$503,AM13,Jadwal!$AI$7:$AI$503,"T",Jadwal!$AO$7:$AO$503,$AP$6)+COUNTIFS(Jadwal!$AR$7:$AR$503,AM13,Jadwal!$AS$7:$AS$503,"T",Jadwal!$AY$7:$AY$503,$AP$6)</f>
        <v>2</v>
      </c>
      <c r="AQ13" s="116">
        <f>COUNTIFS(Jadwal!$D$7:$D$503,AM13,Jadwal!$E$7:$E$503,"P",Jadwal!$K$7:$K$503,$AP$6)+COUNTIFS(Jadwal!$N$7:$N$503,AM13,Jadwal!$O$7:$O$503,"P",Jadwal!$U$7:$U$503,$AP$6)+COUNTIFS(Jadwal!$X$7:$X$503,AM13,Jadwal!$Y$7:$Y$503,"P",Jadwal!$AE$7:$AE$503,$AP$6)+COUNTIFS(Jadwal!$AH$7:$AH$503,AM13,Jadwal!$AI$7:$AI$503,"P",Jadwal!$AO$7:$AO$503,$AP$6)+COUNTIFS(Jadwal!$AR$7:$AR$503,AM13,Jadwal!$AS$7:$AS$503,"P",Jadwal!$AY$7:$AY$503,$AP$6)</f>
        <v>0</v>
      </c>
      <c r="AR13" s="116">
        <f>COUNTIFS(Jadwal!$D$7:$D$503,AM13,Jadwal!$E$7:$E$503,"T",Jadwal!$K$7:$K$503,$AR$6)+COUNTIFS(Jadwal!$N$7:$N$503,AM13,Jadwal!$O$7:$O$503,"T",Jadwal!$U$7:$U$503,$AR$6)+COUNTIFS(Jadwal!$X$7:$X$503,AM13,Jadwal!$Y$7:$Y$503,"T",Jadwal!$AE$7:$AE$503,$AR$6)+COUNTIFS(Jadwal!$AH$7:$AH$503,AM13,Jadwal!$AI$7:$AI$503,"T",Jadwal!$AO$7:$AO$503,$AR$6)+COUNTIFS(Jadwal!$AR$7:$AR$503,AM13,Jadwal!$AS$7:$AS$503,"T",Jadwal!$AY$7:$AY$503,$AR$6)</f>
        <v>2</v>
      </c>
      <c r="AS13" s="116">
        <f>COUNTIFS(Jadwal!$D$7:$D$503,AM13,Jadwal!$E$7:$E$503,"P",Jadwal!$K$7:$K$503,$AR$6)+COUNTIFS(Jadwal!$N$7:$N$503,AM13,Jadwal!$O$7:$O$503,"P",Jadwal!$U$7:$U$503,$AR$6)+COUNTIFS(Jadwal!$X$7:$X$503,AM13,Jadwal!$Y$7:$Y$503,"P",Jadwal!$AE$7:$AE$503,$AR$6)+COUNTIFS(Jadwal!$AH$7:$AH$503,AM13,Jadwal!$AI$7:$AI$503,"P",Jadwal!$AO$7:$AO$503,$AR$6)+COUNTIFS(Jadwal!$AR$7:$AR$503,AM13,Jadwal!$AS$7:$AS$503,"P",Jadwal!$AY$7:$AY$503,$AR$6)</f>
        <v>0</v>
      </c>
      <c r="AT13" s="488"/>
      <c r="AU13" s="84"/>
      <c r="AV13" s="84"/>
      <c r="AW13" s="84"/>
      <c r="AX13" s="84"/>
      <c r="AY13" s="84"/>
      <c r="AZ13" s="84"/>
      <c r="BA13" s="84"/>
      <c r="BB13" s="84"/>
      <c r="BC13" s="84"/>
    </row>
    <row r="14" spans="1:55" ht="12.75" customHeight="1">
      <c r="A14" s="148">
        <v>8</v>
      </c>
      <c r="B14" s="103"/>
      <c r="C14" s="103"/>
      <c r="D14" s="94"/>
      <c r="E14" s="110"/>
      <c r="F14" s="103"/>
      <c r="G14" s="111"/>
      <c r="H14" s="111"/>
      <c r="I14" s="103"/>
      <c r="J14" s="111"/>
      <c r="K14" s="103"/>
      <c r="L14" s="111"/>
      <c r="M14" s="111"/>
      <c r="N14" s="111"/>
      <c r="O14" s="103"/>
      <c r="P14" s="103"/>
      <c r="Q14" s="110"/>
      <c r="R14" s="110"/>
      <c r="S14" s="110"/>
      <c r="T14" s="103"/>
      <c r="U14" s="110"/>
      <c r="V14" s="87"/>
      <c r="W14" s="87"/>
      <c r="X14" s="84"/>
      <c r="Y14" s="84"/>
      <c r="Z14" s="84"/>
      <c r="AA14" s="84"/>
      <c r="AB14" s="92"/>
      <c r="AC14" s="92"/>
      <c r="AD14" s="92"/>
      <c r="AE14" s="84"/>
      <c r="AF14" s="84"/>
      <c r="AG14" s="84"/>
      <c r="AH14" s="84"/>
      <c r="AI14" s="84"/>
      <c r="AJ14" s="84"/>
      <c r="AK14" s="84"/>
      <c r="AL14" s="116">
        <v>7</v>
      </c>
      <c r="AM14" s="360" t="s">
        <v>81</v>
      </c>
      <c r="AN14" s="491">
        <v>2</v>
      </c>
      <c r="AO14" s="358" t="s">
        <v>220</v>
      </c>
      <c r="AP14" s="116">
        <f>COUNTIFS(Jadwal!$D$7:$D$503,AM14,Jadwal!$E$7:$E$503,"T",Jadwal!$K$7:$K$503,$AP$6)+COUNTIFS(Jadwal!$N$7:$N$503,AM14,Jadwal!$O$7:$O$503,"T",Jadwal!$U$7:$U$503,$AP$6)+COUNTIFS(Jadwal!$X$7:$X$503,AM14,Jadwal!$Y$7:$Y$503,"T",Jadwal!$AE$7:$AE$503,$AP$6)+COUNTIFS(Jadwal!$AH$7:$AH$503,AM14,Jadwal!$AI$7:$AI$503,"T",Jadwal!$AO$7:$AO$503,$AP$6)+COUNTIFS(Jadwal!$AR$7:$AR$503,AM14,Jadwal!$AS$7:$AS$503,"T",Jadwal!$AY$7:$AY$503,$AP$6)</f>
        <v>2</v>
      </c>
      <c r="AQ14" s="116">
        <f>COUNTIFS(Jadwal!$D$7:$D$503,AM14,Jadwal!$E$7:$E$503,"P",Jadwal!$K$7:$K$503,$AP$6)+COUNTIFS(Jadwal!$N$7:$N$503,AM14,Jadwal!$O$7:$O$503,"P",Jadwal!$U$7:$U$503,$AP$6)+COUNTIFS(Jadwal!$X$7:$X$503,AM14,Jadwal!$Y$7:$Y$503,"P",Jadwal!$AE$7:$AE$503,$AP$6)+COUNTIFS(Jadwal!$AH$7:$AH$503,AM14,Jadwal!$AI$7:$AI$503,"P",Jadwal!$AO$7:$AO$503,$AP$6)+COUNTIFS(Jadwal!$AR$7:$AR$503,AM14,Jadwal!$AS$7:$AS$503,"P",Jadwal!$AY$7:$AY$503,$AP$6)</f>
        <v>0</v>
      </c>
      <c r="AR14" s="116">
        <f>COUNTIFS(Jadwal!$D$7:$D$503,AM14,Jadwal!$E$7:$E$503,"T",Jadwal!$K$7:$K$503,$AR$6)+COUNTIFS(Jadwal!$N$7:$N$503,AM14,Jadwal!$O$7:$O$503,"T",Jadwal!$U$7:$U$503,$AR$6)+COUNTIFS(Jadwal!$X$7:$X$503,AM14,Jadwal!$Y$7:$Y$503,"T",Jadwal!$AE$7:$AE$503,$AR$6)+COUNTIFS(Jadwal!$AH$7:$AH$503,AM14,Jadwal!$AI$7:$AI$503,"T",Jadwal!$AO$7:$AO$503,$AR$6)+COUNTIFS(Jadwal!$AR$7:$AR$503,AM14,Jadwal!$AS$7:$AS$503,"T",Jadwal!$AY$7:$AY$503,$AR$6)</f>
        <v>2</v>
      </c>
      <c r="AS14" s="116">
        <f>COUNTIFS(Jadwal!$D$7:$D$503,AM14,Jadwal!$E$7:$E$503,"P",Jadwal!$K$7:$K$503,$AR$6)+COUNTIFS(Jadwal!$N$7:$N$503,AM14,Jadwal!$O$7:$O$503,"P",Jadwal!$U$7:$U$503,$AR$6)+COUNTIFS(Jadwal!$X$7:$X$503,AM14,Jadwal!$Y$7:$Y$503,"P",Jadwal!$AE$7:$AE$503,$AR$6)+COUNTIFS(Jadwal!$AH$7:$AH$503,AM14,Jadwal!$AI$7:$AI$503,"P",Jadwal!$AO$7:$AO$503,$AR$6)+COUNTIFS(Jadwal!$AR$7:$AR$503,AM14,Jadwal!$AS$7:$AS$503,"P",Jadwal!$AY$7:$AY$503,$AR$6)</f>
        <v>0</v>
      </c>
      <c r="AT14" s="488"/>
      <c r="AU14" s="84"/>
      <c r="AV14" s="84"/>
      <c r="AW14" s="84"/>
      <c r="AX14" s="84"/>
      <c r="AY14" s="84"/>
      <c r="AZ14" s="84"/>
      <c r="BA14" s="84"/>
      <c r="BB14" s="84"/>
      <c r="BC14" s="84"/>
    </row>
    <row r="15" spans="1:55" ht="12.75" customHeight="1">
      <c r="A15" s="148">
        <v>9</v>
      </c>
      <c r="B15" s="103"/>
      <c r="C15" s="103"/>
      <c r="D15" s="94"/>
      <c r="E15" s="110"/>
      <c r="F15" s="103"/>
      <c r="G15" s="111"/>
      <c r="H15" s="111"/>
      <c r="I15" s="103"/>
      <c r="J15" s="111"/>
      <c r="K15" s="103"/>
      <c r="L15" s="111"/>
      <c r="M15" s="111"/>
      <c r="N15" s="111"/>
      <c r="O15" s="103"/>
      <c r="P15" s="103"/>
      <c r="Q15" s="110"/>
      <c r="R15" s="110"/>
      <c r="S15" s="110"/>
      <c r="T15" s="103"/>
      <c r="U15" s="110"/>
      <c r="V15" s="87"/>
      <c r="W15" s="87"/>
      <c r="X15" s="84"/>
      <c r="Y15" s="84"/>
      <c r="Z15" s="84"/>
      <c r="AA15" s="84"/>
      <c r="AB15" s="92"/>
      <c r="AC15" s="92"/>
      <c r="AD15" s="92"/>
      <c r="AE15" s="84"/>
      <c r="AF15" s="84"/>
      <c r="AG15" s="84"/>
      <c r="AH15" s="84"/>
      <c r="AI15" s="84"/>
      <c r="AJ15" s="84"/>
      <c r="AK15" s="84"/>
      <c r="AL15" s="116">
        <v>8</v>
      </c>
      <c r="AM15" s="10"/>
      <c r="AN15" s="116"/>
      <c r="AO15" s="116"/>
      <c r="AP15" s="116">
        <f>COUNTIFS(Jadwal!$D$7:$D$503,AM15,Jadwal!$E$7:$E$503,"T",Jadwal!$K$7:$K$503,$AP$6)+COUNTIFS(Jadwal!$N$7:$N$503,AM15,Jadwal!$O$7:$O$503,"T",Jadwal!$U$7:$U$503,$AP$6)+COUNTIFS(Jadwal!$X$7:$X$503,AM15,Jadwal!$Y$7:$Y$503,"T",Jadwal!$AE$7:$AE$503,$AP$6)+COUNTIFS(Jadwal!$AH$7:$AH$503,AM15,Jadwal!$AI$7:$AI$503,"T",Jadwal!$AO$7:$AO$503,$AP$6)+COUNTIFS(Jadwal!$AR$7:$AR$503,AM15,Jadwal!$AS$7:$AS$503,"T",Jadwal!$AY$7:$AY$503,$AP$6)</f>
        <v>0</v>
      </c>
      <c r="AQ15" s="116">
        <f>COUNTIFS(Jadwal!$D$7:$D$503,AM15,Jadwal!$E$7:$E$503,"P",Jadwal!$K$7:$K$503,$AP$6)+COUNTIFS(Jadwal!$N$7:$N$503,AM15,Jadwal!$O$7:$O$503,"P",Jadwal!$U$7:$U$503,$AP$6)+COUNTIFS(Jadwal!$X$7:$X$503,AM15,Jadwal!$Y$7:$Y$503,"P",Jadwal!$AE$7:$AE$503,$AP$6)+COUNTIFS(Jadwal!$AH$7:$AH$503,AM15,Jadwal!$AI$7:$AI$503,"P",Jadwal!$AO$7:$AO$503,$AP$6)+COUNTIFS(Jadwal!$AR$7:$AR$503,AM15,Jadwal!$AS$7:$AS$503,"P",Jadwal!$AY$7:$AY$503,$AP$6)</f>
        <v>0</v>
      </c>
      <c r="AR15" s="116">
        <f>COUNTIFS(Jadwal!$D$7:$D$503,AM15,Jadwal!$E$7:$E$503,"T",Jadwal!$K$7:$K$503,$AR$6)+COUNTIFS(Jadwal!$N$7:$N$503,AM15,Jadwal!$O$7:$O$503,"T",Jadwal!$U$7:$U$503,$AR$6)+COUNTIFS(Jadwal!$X$7:$X$503,AM15,Jadwal!$Y$7:$Y$503,"T",Jadwal!$AE$7:$AE$503,$AR$6)+COUNTIFS(Jadwal!$AH$7:$AH$503,AM15,Jadwal!$AI$7:$AI$503,"T",Jadwal!$AO$7:$AO$503,$AR$6)+COUNTIFS(Jadwal!$AR$7:$AR$503,AM15,Jadwal!$AS$7:$AS$503,"T",Jadwal!$AY$7:$AY$503,$AR$6)</f>
        <v>0</v>
      </c>
      <c r="AS15" s="116">
        <f>COUNTIFS(Jadwal!$D$7:$D$503,AM15,Jadwal!$E$7:$E$503,"P",Jadwal!$K$7:$K$503,$AR$6)+COUNTIFS(Jadwal!$N$7:$N$503,AM15,Jadwal!$O$7:$O$503,"P",Jadwal!$U$7:$U$503,$AR$6)+COUNTIFS(Jadwal!$X$7:$X$503,AM15,Jadwal!$Y$7:$Y$503,"P",Jadwal!$AE$7:$AE$503,$AR$6)+COUNTIFS(Jadwal!$AH$7:$AH$503,AM15,Jadwal!$AI$7:$AI$503,"P",Jadwal!$AO$7:$AO$503,$AR$6)+COUNTIFS(Jadwal!$AR$7:$AR$503,AM15,Jadwal!$AS$7:$AS$503,"P",Jadwal!$AY$7:$AY$503,$AR$6)</f>
        <v>0</v>
      </c>
      <c r="AT15" s="84"/>
      <c r="AU15" s="84"/>
      <c r="AV15" s="84"/>
      <c r="AW15" s="84"/>
      <c r="AX15" s="84"/>
      <c r="AY15" s="84"/>
      <c r="AZ15" s="84"/>
      <c r="BA15" s="84"/>
      <c r="BB15" s="84"/>
      <c r="BC15" s="84"/>
    </row>
    <row r="16" spans="1:55" ht="12.75" customHeight="1">
      <c r="A16" s="103">
        <v>10</v>
      </c>
      <c r="B16" s="103"/>
      <c r="C16" s="103"/>
      <c r="D16" s="94"/>
      <c r="E16" s="103"/>
      <c r="F16" s="103"/>
      <c r="G16" s="111"/>
      <c r="H16" s="111"/>
      <c r="I16" s="103"/>
      <c r="J16" s="111"/>
      <c r="K16" s="103"/>
      <c r="L16" s="111"/>
      <c r="M16" s="111"/>
      <c r="N16" s="111"/>
      <c r="O16" s="103"/>
      <c r="P16" s="103"/>
      <c r="Q16" s="110"/>
      <c r="R16" s="110"/>
      <c r="S16" s="110"/>
      <c r="T16" s="103"/>
      <c r="U16" s="110"/>
      <c r="V16" s="87"/>
      <c r="W16" s="87"/>
      <c r="X16" s="84"/>
      <c r="Y16" s="84"/>
      <c r="Z16" s="84"/>
      <c r="AA16" s="84"/>
      <c r="AB16" s="92"/>
      <c r="AC16" s="92"/>
      <c r="AD16" s="92"/>
      <c r="AE16" s="84"/>
      <c r="AF16" s="84"/>
      <c r="AG16" s="84"/>
      <c r="AH16" s="84"/>
      <c r="AI16" s="84"/>
      <c r="AJ16" s="84"/>
      <c r="AK16" s="84"/>
      <c r="AL16" s="116">
        <v>9</v>
      </c>
      <c r="AM16" s="10"/>
      <c r="AN16" s="116"/>
      <c r="AO16" s="116"/>
      <c r="AP16" s="116">
        <f>COUNTIFS(Jadwal!$D$7:$D$503,AM16,Jadwal!$E$7:$E$503,"T",Jadwal!$K$7:$K$503,$AP$6)+COUNTIFS(Jadwal!$N$7:$N$503,AM16,Jadwal!$O$7:$O$503,"T",Jadwal!$U$7:$U$503,$AP$6)+COUNTIFS(Jadwal!$X$7:$X$503,AM16,Jadwal!$Y$7:$Y$503,"T",Jadwal!$AE$7:$AE$503,$AP$6)+COUNTIFS(Jadwal!$AH$7:$AH$503,AM16,Jadwal!$AI$7:$AI$503,"T",Jadwal!$AO$7:$AO$503,$AP$6)+COUNTIFS(Jadwal!$AR$7:$AR$503,AM16,Jadwal!$AS$7:$AS$503,"T",Jadwal!$AY$7:$AY$503,$AP$6)</f>
        <v>0</v>
      </c>
      <c r="AQ16" s="116">
        <f>COUNTIFS(Jadwal!$D$7:$D$503,AM16,Jadwal!$E$7:$E$503,"P",Jadwal!$K$7:$K$503,$AP$6)+COUNTIFS(Jadwal!$N$7:$N$503,AM16,Jadwal!$O$7:$O$503,"P",Jadwal!$U$7:$U$503,$AP$6)+COUNTIFS(Jadwal!$X$7:$X$503,AM16,Jadwal!$Y$7:$Y$503,"P",Jadwal!$AE$7:$AE$503,$AP$6)+COUNTIFS(Jadwal!$AH$7:$AH$503,AM16,Jadwal!$AI$7:$AI$503,"P",Jadwal!$AO$7:$AO$503,$AP$6)+COUNTIFS(Jadwal!$AR$7:$AR$503,AM16,Jadwal!$AS$7:$AS$503,"P",Jadwal!$AY$7:$AY$503,$AP$6)</f>
        <v>0</v>
      </c>
      <c r="AR16" s="116">
        <f>COUNTIFS(Jadwal!$D$7:$D$503,AM16,Jadwal!$E$7:$E$503,"T",Jadwal!$K$7:$K$503,$AR$6)+COUNTIFS(Jadwal!$N$7:$N$503,AM16,Jadwal!$O$7:$O$503,"T",Jadwal!$U$7:$U$503,$AR$6)+COUNTIFS(Jadwal!$X$7:$X$503,AM16,Jadwal!$Y$7:$Y$503,"T",Jadwal!$AE$7:$AE$503,$AR$6)+COUNTIFS(Jadwal!$AH$7:$AH$503,AM16,Jadwal!$AI$7:$AI$503,"T",Jadwal!$AO$7:$AO$503,$AR$6)+COUNTIFS(Jadwal!$AR$7:$AR$503,AM16,Jadwal!$AS$7:$AS$503,"T",Jadwal!$AY$7:$AY$503,$AR$6)</f>
        <v>0</v>
      </c>
      <c r="AS16" s="116">
        <f>COUNTIFS(Jadwal!$D$7:$D$503,AM16,Jadwal!$E$7:$E$503,"P",Jadwal!$K$7:$K$503,$AR$6)+COUNTIFS(Jadwal!$N$7:$N$503,AM16,Jadwal!$O$7:$O$503,"P",Jadwal!$U$7:$U$503,$AR$6)+COUNTIFS(Jadwal!$X$7:$X$503,AM16,Jadwal!$Y$7:$Y$503,"P",Jadwal!$AE$7:$AE$503,$AR$6)+COUNTIFS(Jadwal!$AH$7:$AH$503,AM16,Jadwal!$AI$7:$AI$503,"P",Jadwal!$AO$7:$AO$503,$AR$6)+COUNTIFS(Jadwal!$AR$7:$AR$503,AM16,Jadwal!$AS$7:$AS$503,"P",Jadwal!$AY$7:$AY$503,$AR$6)</f>
        <v>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</row>
    <row r="17" spans="1:55" ht="12.75" customHeight="1">
      <c r="A17" s="84"/>
      <c r="B17" s="84"/>
      <c r="C17" s="84"/>
      <c r="D17" s="85"/>
      <c r="E17" s="84"/>
      <c r="F17" s="84"/>
      <c r="G17" s="86"/>
      <c r="H17" s="86"/>
      <c r="I17" s="84"/>
      <c r="J17" s="86"/>
      <c r="K17" s="84"/>
      <c r="L17" s="86"/>
      <c r="M17" s="86"/>
      <c r="N17" s="86"/>
      <c r="O17" s="84"/>
      <c r="P17" s="84"/>
      <c r="Q17" s="87"/>
      <c r="R17" s="90"/>
      <c r="S17" s="90"/>
      <c r="T17" s="84"/>
      <c r="U17" s="87"/>
      <c r="V17" s="87"/>
      <c r="W17" s="87"/>
      <c r="X17" s="84"/>
      <c r="Y17" s="84"/>
      <c r="Z17" s="84"/>
      <c r="AA17" s="84"/>
      <c r="AB17" s="92"/>
      <c r="AC17" s="92"/>
      <c r="AD17" s="92"/>
      <c r="AE17" s="84"/>
      <c r="AF17" s="84"/>
      <c r="AG17" s="84"/>
      <c r="AH17" s="84"/>
      <c r="AI17" s="84"/>
      <c r="AJ17" s="84"/>
      <c r="AK17" s="84"/>
      <c r="AL17" s="116">
        <v>10</v>
      </c>
      <c r="AM17" s="13"/>
      <c r="AN17" s="116"/>
      <c r="AO17" s="116"/>
      <c r="AP17" s="116">
        <f>COUNTIFS(Jadwal!$D$7:$D$503,AM17,Jadwal!$E$7:$E$503,"T",Jadwal!$K$7:$K$503,$AP$6)+COUNTIFS(Jadwal!$N$7:$N$503,AM17,Jadwal!$O$7:$O$503,"T",Jadwal!$U$7:$U$503,$AP$6)+COUNTIFS(Jadwal!$X$7:$X$503,AM17,Jadwal!$Y$7:$Y$503,"T",Jadwal!$AE$7:$AE$503,$AP$6)+COUNTIFS(Jadwal!$AH$7:$AH$503,AM17,Jadwal!$AI$7:$AI$503,"T",Jadwal!$AO$7:$AO$503,$AP$6)+COUNTIFS(Jadwal!$AR$7:$AR$503,AM17,Jadwal!$AS$7:$AS$503,"T",Jadwal!$AY$7:$AY$503,$AP$6)</f>
        <v>0</v>
      </c>
      <c r="AQ17" s="116">
        <f>COUNTIFS(Jadwal!$D$7:$D$503,AM17,Jadwal!$E$7:$E$503,"P",Jadwal!$K$7:$K$503,$AP$6)+COUNTIFS(Jadwal!$N$7:$N$503,AM17,Jadwal!$O$7:$O$503,"P",Jadwal!$U$7:$U$503,$AP$6)+COUNTIFS(Jadwal!$X$7:$X$503,AM17,Jadwal!$Y$7:$Y$503,"P",Jadwal!$AE$7:$AE$503,$AP$6)+COUNTIFS(Jadwal!$AH$7:$AH$503,AM17,Jadwal!$AI$7:$AI$503,"P",Jadwal!$AO$7:$AO$503,$AP$6)+COUNTIFS(Jadwal!$AR$7:$AR$503,AM17,Jadwal!$AS$7:$AS$503,"P",Jadwal!$AY$7:$AY$503,$AP$6)</f>
        <v>0</v>
      </c>
      <c r="AR17" s="116">
        <f>COUNTIFS(Jadwal!$D$7:$D$503,AM17,Jadwal!$E$7:$E$503,"T",Jadwal!$K$7:$K$503,$AR$6)+COUNTIFS(Jadwal!$N$7:$N$503,AM17,Jadwal!$O$7:$O$503,"T",Jadwal!$U$7:$U$503,$AR$6)+COUNTIFS(Jadwal!$X$7:$X$503,AM17,Jadwal!$Y$7:$Y$503,"T",Jadwal!$AE$7:$AE$503,$AR$6)+COUNTIFS(Jadwal!$AH$7:$AH$503,AM17,Jadwal!$AI$7:$AI$503,"T",Jadwal!$AO$7:$AO$503,$AR$6)+COUNTIFS(Jadwal!$AR$7:$AR$503,AM17,Jadwal!$AS$7:$AS$503,"T",Jadwal!$AY$7:$AY$503,$AR$6)</f>
        <v>0</v>
      </c>
      <c r="AS17" s="116">
        <f>COUNTIFS(Jadwal!$D$7:$D$503,AM17,Jadwal!$E$7:$E$503,"P",Jadwal!$K$7:$K$503,$AR$6)+COUNTIFS(Jadwal!$N$7:$N$503,AM17,Jadwal!$O$7:$O$503,"P",Jadwal!$U$7:$U$503,$AR$6)+COUNTIFS(Jadwal!$X$7:$X$503,AM17,Jadwal!$Y$7:$Y$503,"P",Jadwal!$AE$7:$AE$503,$AR$6)+COUNTIFS(Jadwal!$AH$7:$AH$503,AM17,Jadwal!$AI$7:$AI$503,"P",Jadwal!$AO$7:$AO$503,$AR$6)+COUNTIFS(Jadwal!$AR$7:$AR$503,AM17,Jadwal!$AS$7:$AS$503,"P",Jadwal!$AY$7:$AY$503,$AR$6)</f>
        <v>0</v>
      </c>
      <c r="AT17" s="84"/>
      <c r="AU17" s="84"/>
      <c r="AV17" s="84"/>
      <c r="AW17" s="84"/>
      <c r="AX17" s="84"/>
      <c r="AY17" s="84"/>
      <c r="AZ17" s="84"/>
      <c r="BA17" s="84"/>
      <c r="BB17" s="84"/>
      <c r="BC17" s="84"/>
    </row>
    <row r="18" spans="1:55" ht="12.75" customHeight="1">
      <c r="A18" s="84"/>
      <c r="B18" s="84"/>
      <c r="C18" s="84"/>
      <c r="D18" s="85"/>
      <c r="E18" s="84"/>
      <c r="F18" s="84"/>
      <c r="G18" s="86"/>
      <c r="H18" s="86"/>
      <c r="I18" s="84"/>
      <c r="J18" s="86"/>
      <c r="K18" s="84"/>
      <c r="L18" s="86"/>
      <c r="M18" s="86"/>
      <c r="N18" s="86"/>
      <c r="O18" s="84"/>
      <c r="P18" s="84"/>
      <c r="Q18" s="87"/>
      <c r="R18" s="90"/>
      <c r="S18" s="90"/>
      <c r="T18" s="84"/>
      <c r="U18" s="87"/>
      <c r="V18" s="87"/>
      <c r="W18" s="87"/>
      <c r="X18" s="84"/>
      <c r="Y18" s="84"/>
      <c r="Z18" s="84"/>
      <c r="AA18" s="84"/>
      <c r="AB18" s="92"/>
      <c r="AC18" s="92"/>
      <c r="AD18" s="92"/>
      <c r="AE18" s="84"/>
      <c r="AF18" s="84"/>
      <c r="AG18" s="84"/>
      <c r="AH18" s="84"/>
      <c r="AI18" s="84"/>
      <c r="AJ18" s="84"/>
      <c r="AK18" s="84"/>
      <c r="AL18" s="93"/>
      <c r="AM18" s="93"/>
      <c r="AN18" s="93"/>
      <c r="AO18" s="93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</row>
    <row r="19" spans="1:55" ht="12.75" customHeight="1">
      <c r="A19" s="478" t="s">
        <v>507</v>
      </c>
      <c r="B19" s="84"/>
      <c r="C19" s="84"/>
      <c r="D19" s="85"/>
      <c r="E19" s="84"/>
      <c r="F19" s="84"/>
      <c r="G19" s="86"/>
      <c r="H19" s="86"/>
      <c r="I19" s="84"/>
      <c r="J19" s="86"/>
      <c r="K19" s="84"/>
      <c r="L19" s="86"/>
      <c r="M19" s="86"/>
      <c r="N19" s="86"/>
      <c r="O19" s="84"/>
      <c r="P19" s="84"/>
      <c r="Q19" s="87"/>
      <c r="R19" s="90"/>
      <c r="S19" s="90"/>
      <c r="T19" s="84"/>
      <c r="U19" s="87"/>
      <c r="V19" s="87"/>
      <c r="W19" s="87"/>
      <c r="X19" s="84"/>
      <c r="Y19" s="84"/>
      <c r="Z19" s="84"/>
      <c r="AA19" s="84"/>
      <c r="AB19" s="92"/>
      <c r="AC19" s="92"/>
      <c r="AD19" s="92"/>
      <c r="AE19" s="84"/>
      <c r="AF19" s="84"/>
      <c r="AG19" s="84"/>
      <c r="AH19" s="84"/>
      <c r="AI19" s="84"/>
      <c r="AJ19" s="84"/>
      <c r="AK19" s="84"/>
      <c r="AL19" s="162" t="s">
        <v>250</v>
      </c>
      <c r="AM19" s="163"/>
      <c r="AN19" s="93"/>
      <c r="AO19" s="93"/>
      <c r="AP19" s="93"/>
      <c r="AQ19" s="93"/>
      <c r="AR19" s="93"/>
      <c r="AS19" s="93"/>
      <c r="AT19" s="84"/>
      <c r="AU19" s="84"/>
      <c r="AV19" s="84"/>
      <c r="AW19" s="84"/>
      <c r="AX19" s="84"/>
      <c r="AY19" s="84"/>
      <c r="AZ19" s="84"/>
      <c r="BA19" s="84"/>
      <c r="BB19" s="84"/>
      <c r="BC19" s="84"/>
    </row>
    <row r="20" spans="1:55" ht="35.25" customHeight="1">
      <c r="A20" s="94" t="s">
        <v>168</v>
      </c>
      <c r="B20" s="149" t="s">
        <v>17</v>
      </c>
      <c r="C20" s="10" t="s">
        <v>169</v>
      </c>
      <c r="D20" s="164" t="s">
        <v>170</v>
      </c>
      <c r="E20" s="164" t="s">
        <v>171</v>
      </c>
      <c r="F20" s="10" t="s">
        <v>172</v>
      </c>
      <c r="G20" s="95" t="s">
        <v>173</v>
      </c>
      <c r="H20" s="95" t="s">
        <v>174</v>
      </c>
      <c r="I20" s="95" t="s">
        <v>175</v>
      </c>
      <c r="J20" s="10" t="s">
        <v>19</v>
      </c>
      <c r="K20" s="10" t="s">
        <v>20</v>
      </c>
      <c r="L20" s="10" t="s">
        <v>21</v>
      </c>
      <c r="M20" s="10" t="s">
        <v>176</v>
      </c>
      <c r="N20" s="94" t="s">
        <v>177</v>
      </c>
      <c r="O20" s="94" t="s">
        <v>178</v>
      </c>
      <c r="P20" s="94" t="s">
        <v>179</v>
      </c>
      <c r="Q20" s="94" t="s">
        <v>180</v>
      </c>
      <c r="R20" s="95" t="s">
        <v>181</v>
      </c>
      <c r="S20" s="95" t="s">
        <v>381</v>
      </c>
      <c r="T20" s="94" t="s">
        <v>0</v>
      </c>
      <c r="U20" s="94" t="s">
        <v>3</v>
      </c>
      <c r="V20" s="94" t="s">
        <v>182</v>
      </c>
      <c r="W20" s="94" t="s">
        <v>183</v>
      </c>
      <c r="X20" s="94" t="s">
        <v>316</v>
      </c>
      <c r="Y20" s="95" t="s">
        <v>185</v>
      </c>
      <c r="Z20" s="95" t="s">
        <v>186</v>
      </c>
      <c r="AA20" s="95" t="s">
        <v>187</v>
      </c>
      <c r="AB20" s="95" t="s">
        <v>188</v>
      </c>
      <c r="AC20" s="95" t="s">
        <v>189</v>
      </c>
      <c r="AD20" s="149" t="s">
        <v>190</v>
      </c>
      <c r="AE20" s="149" t="s">
        <v>190</v>
      </c>
      <c r="AF20" s="149" t="s">
        <v>192</v>
      </c>
      <c r="AG20" s="149" t="s">
        <v>193</v>
      </c>
      <c r="AH20" s="10" t="s">
        <v>194</v>
      </c>
      <c r="AI20" s="10" t="s">
        <v>195</v>
      </c>
      <c r="AJ20" s="165"/>
      <c r="AK20" s="84"/>
      <c r="AL20" s="701" t="s">
        <v>168</v>
      </c>
      <c r="AM20" s="701" t="s">
        <v>18</v>
      </c>
      <c r="AN20" s="701" t="s">
        <v>172</v>
      </c>
      <c r="AO20" s="701" t="s">
        <v>201</v>
      </c>
      <c r="AP20" s="393" t="s">
        <v>162</v>
      </c>
      <c r="AQ20" s="102"/>
      <c r="AR20" s="346" t="s">
        <v>196</v>
      </c>
      <c r="AS20" s="166"/>
      <c r="AT20" s="84"/>
      <c r="AU20" s="84"/>
      <c r="AV20" s="84"/>
      <c r="AW20" s="84"/>
      <c r="AX20" s="84"/>
      <c r="AY20" s="84"/>
      <c r="AZ20" s="84"/>
      <c r="BA20" s="84"/>
      <c r="BB20" s="84"/>
      <c r="BC20" s="84"/>
    </row>
    <row r="21" spans="1:55" ht="15.75" customHeight="1">
      <c r="A21" s="103">
        <v>1</v>
      </c>
      <c r="B21" s="373" t="s">
        <v>508</v>
      </c>
      <c r="C21" s="374" t="s">
        <v>257</v>
      </c>
      <c r="D21" s="106" t="s">
        <v>153</v>
      </c>
      <c r="E21" s="94"/>
      <c r="F21" s="107"/>
      <c r="G21" s="108"/>
      <c r="H21" s="229"/>
      <c r="I21" s="103"/>
      <c r="J21" s="480" t="s">
        <v>126</v>
      </c>
      <c r="K21" s="482"/>
      <c r="L21" s="110"/>
      <c r="M21" s="111"/>
      <c r="N21" s="110"/>
      <c r="O21" s="113"/>
      <c r="P21" s="110"/>
      <c r="Q21" s="110"/>
      <c r="R21" s="171"/>
      <c r="S21" s="110"/>
      <c r="T21" s="110"/>
      <c r="U21" s="110"/>
      <c r="V21" s="110"/>
      <c r="W21" s="110"/>
      <c r="X21" s="110"/>
      <c r="Y21" s="110">
        <v>0</v>
      </c>
      <c r="Z21" s="155" t="e">
        <v>#N/A</v>
      </c>
      <c r="AA21" s="155" t="e">
        <v>#N/A</v>
      </c>
      <c r="AB21" s="155" t="e">
        <v>#N/A</v>
      </c>
      <c r="AC21" s="155" t="e">
        <v>#N/A</v>
      </c>
      <c r="AD21" s="156">
        <v>0</v>
      </c>
      <c r="AE21" s="156">
        <v>0</v>
      </c>
      <c r="AF21" s="156"/>
      <c r="AG21" s="157"/>
      <c r="AH21" s="157"/>
      <c r="AI21" s="157"/>
      <c r="AJ21" s="299" t="s">
        <v>510</v>
      </c>
      <c r="AK21" s="84"/>
      <c r="AL21" s="702"/>
      <c r="AM21" s="702"/>
      <c r="AN21" s="702"/>
      <c r="AO21" s="702"/>
      <c r="AP21" s="116" t="s">
        <v>202</v>
      </c>
      <c r="AQ21" s="116" t="s">
        <v>203</v>
      </c>
      <c r="AR21" s="116" t="s">
        <v>202</v>
      </c>
      <c r="AS21" s="116" t="s">
        <v>203</v>
      </c>
      <c r="AT21" s="84"/>
      <c r="AU21" s="84"/>
      <c r="AV21" s="84"/>
      <c r="AW21" s="84"/>
      <c r="AX21" s="84"/>
      <c r="AY21" s="84"/>
      <c r="AZ21" s="84"/>
      <c r="BA21" s="84"/>
      <c r="BB21" s="84"/>
      <c r="BC21" s="84"/>
    </row>
    <row r="22" spans="1:55" ht="15.75" customHeight="1">
      <c r="A22" s="103">
        <v>2</v>
      </c>
      <c r="B22" s="503" t="s">
        <v>511</v>
      </c>
      <c r="C22" s="105" t="s">
        <v>324</v>
      </c>
      <c r="D22" s="106" t="s">
        <v>141</v>
      </c>
      <c r="E22" s="94"/>
      <c r="F22" s="107"/>
      <c r="G22" s="108"/>
      <c r="H22" s="229"/>
      <c r="I22" s="103"/>
      <c r="J22" s="480" t="s">
        <v>39</v>
      </c>
      <c r="K22" s="482"/>
      <c r="L22" s="482"/>
      <c r="M22" s="111"/>
      <c r="N22" s="110"/>
      <c r="O22" s="113"/>
      <c r="P22" s="110"/>
      <c r="Q22" s="110"/>
      <c r="R22" s="171"/>
      <c r="S22" s="110"/>
      <c r="T22" s="505" t="s">
        <v>364</v>
      </c>
      <c r="U22" s="505" t="s">
        <v>512</v>
      </c>
      <c r="V22" s="110"/>
      <c r="W22" s="110"/>
      <c r="X22" s="110"/>
      <c r="Y22" s="110">
        <v>0</v>
      </c>
      <c r="Z22" s="155" t="e">
        <v>#N/A</v>
      </c>
      <c r="AA22" s="155" t="e">
        <v>#N/A</v>
      </c>
      <c r="AB22" s="155" t="e">
        <v>#N/A</v>
      </c>
      <c r="AC22" s="155" t="e">
        <v>#N/A</v>
      </c>
      <c r="AD22" s="156">
        <v>0</v>
      </c>
      <c r="AE22" s="156">
        <v>0</v>
      </c>
      <c r="AF22" s="157"/>
      <c r="AG22" s="157"/>
      <c r="AH22" s="157"/>
      <c r="AI22" s="157"/>
      <c r="AJ22" s="503" t="s">
        <v>513</v>
      </c>
      <c r="AK22" s="84"/>
      <c r="AL22" s="116">
        <v>1</v>
      </c>
      <c r="AM22" s="377" t="s">
        <v>153</v>
      </c>
      <c r="AN22" s="361">
        <v>3</v>
      </c>
      <c r="AO22" s="358" t="s">
        <v>398</v>
      </c>
      <c r="AP22" s="116">
        <f>COUNTIFS(Jadwal!$D$7:$D$503,AM22,Jadwal!$E$7:$E$503,"T",Jadwal!$K$7:$K$503,$AP$20)+COUNTIFS(Jadwal!$N$7:$N$503,AM22,Jadwal!$O$7:$O$503,"T",Jadwal!$U$7:$U$503,$AP$20)+COUNTIFS(Jadwal!$X$7:$X$503,AM22,Jadwal!$Y$7:$Y$503,"T",Jadwal!$AE$7:$AE$503,$AP$20)+COUNTIFS(Jadwal!$AH$7:$AH$503,AM22,Jadwal!$AI$7:$AI$503,"T",Jadwal!$AO$7:$AO$503,$AP$20)+COUNTIFS(Jadwal!$AR$7:$AR$503,AM22,Jadwal!$AS$7:$AS$503,"T",Jadwal!$AY$7:$AY$503,$AP$20)</f>
        <v>3</v>
      </c>
      <c r="AQ22" s="116">
        <f>COUNTIFS(Jadwal!$D$7:$D$503,AM22,Jadwal!$E$7:$E$503,"P",Jadwal!$K$7:$K$503,$AP$20)+COUNTIFS(Jadwal!$N$7:$N$503,AM22,Jadwal!$O$7:$O$503,"P",Jadwal!$U$7:$U$503,$AP$20)+COUNTIFS(Jadwal!$X$7:$X$503,AM22,Jadwal!$Y$7:$Y$503,"P",Jadwal!$AE$7:$AE$503,$AP$20)+COUNTIFS(Jadwal!$AH$7:$AH$503,AM22,Jadwal!$AI$7:$AI$503,"P",Jadwal!$AO$7:$AO$503,$AP$20)+COUNTIFS(Jadwal!$AR$7:$AR$503,AM22,Jadwal!$AS$7:$AS$503,"P",Jadwal!$AY$7:$AY$503,$AP$20)</f>
        <v>0</v>
      </c>
      <c r="AR22" s="116">
        <f>COUNTIFS(Jadwal!$D$7:$D$503,AM22,Jadwal!$E$7:$E$503,"T",Jadwal!$K$7:$K$503,$AR$20)+COUNTIFS(Jadwal!$N$7:$N$503,AM22,Jadwal!$O$7:$O$503,"T",Jadwal!$U$7:$U$503,$AR$20)+COUNTIFS(Jadwal!$X$7:$X$503,AM22,Jadwal!$Y$7:$Y$503,"T",Jadwal!$AE$7:$AE$503,$AR$20)+COUNTIFS(Jadwal!$AH$7:$AH$503,AM22,Jadwal!$AI$7:$AI$503,"T",Jadwal!$AO$7:$AO$503,$AR$20)+COUNTIFS(Jadwal!$AR$7:$AR$503,AM22,Jadwal!$AS$7:$AS$503,"T",Jadwal!$AY$7:$AY$503,$AR$20)</f>
        <v>3</v>
      </c>
      <c r="AS22" s="116">
        <f>COUNTIFS(Jadwal!$D$7:$D$503,AM22,Jadwal!$E$7:$E$503,"P",Jadwal!$K$7:$K$503,$AR$20)+COUNTIFS(Jadwal!$N$7:$N$503,AM22,Jadwal!$O$7:$O$503,"P",Jadwal!$U$7:$U$503,$AR$20)+COUNTIFS(Jadwal!$X$7:$X$503,AM22,Jadwal!$Y$7:$Y$503,"P",Jadwal!$AE$7:$AE$503,$AR$20)+COUNTIFS(Jadwal!$AH$7:$AH$503,AM22,Jadwal!$AI$7:$AI$503,"P",Jadwal!$AO$7:$AO$503,$AR$20)+COUNTIFS(Jadwal!$AR$7:$AR$503,AM22,Jadwal!$AS$7:$AS$503,"P",Jadwal!$AY$7:$AY$503,$AR$20)</f>
        <v>0</v>
      </c>
      <c r="AT22" s="506"/>
      <c r="AU22" s="84"/>
      <c r="AV22" s="84"/>
      <c r="AW22" s="84"/>
      <c r="AX22" s="84"/>
      <c r="AY22" s="84"/>
      <c r="AZ22" s="84"/>
      <c r="BA22" s="84"/>
      <c r="BB22" s="84"/>
      <c r="BC22" s="84"/>
    </row>
    <row r="23" spans="1:55" ht="15.75" customHeight="1">
      <c r="A23" s="103">
        <v>3</v>
      </c>
      <c r="B23" s="371" t="s">
        <v>422</v>
      </c>
      <c r="C23" s="105" t="s">
        <v>221</v>
      </c>
      <c r="D23" s="106" t="s">
        <v>222</v>
      </c>
      <c r="E23" s="94"/>
      <c r="F23" s="107"/>
      <c r="G23" s="108"/>
      <c r="H23" s="229"/>
      <c r="I23" s="103"/>
      <c r="J23" s="480" t="s">
        <v>223</v>
      </c>
      <c r="K23" s="110"/>
      <c r="L23" s="110"/>
      <c r="M23" s="111"/>
      <c r="N23" s="110"/>
      <c r="O23" s="113"/>
      <c r="P23" s="110"/>
      <c r="Q23" s="110"/>
      <c r="R23" s="171"/>
      <c r="S23" s="110"/>
      <c r="T23" s="508" t="s">
        <v>297</v>
      </c>
      <c r="U23" s="509"/>
      <c r="V23" s="110"/>
      <c r="W23" s="110"/>
      <c r="X23" s="110"/>
      <c r="Y23" s="110">
        <v>0</v>
      </c>
      <c r="Z23" s="155" t="e">
        <v>#N/A</v>
      </c>
      <c r="AA23" s="155" t="e">
        <v>#N/A</v>
      </c>
      <c r="AB23" s="155" t="e">
        <v>#N/A</v>
      </c>
      <c r="AC23" s="155" t="e">
        <v>#N/A</v>
      </c>
      <c r="AD23" s="156">
        <v>0</v>
      </c>
      <c r="AE23" s="156">
        <v>0</v>
      </c>
      <c r="AF23" s="157"/>
      <c r="AG23" s="157"/>
      <c r="AH23" s="157"/>
      <c r="AI23" s="157"/>
      <c r="AJ23" s="371" t="s">
        <v>517</v>
      </c>
      <c r="AK23" s="84"/>
      <c r="AL23" s="116">
        <v>2</v>
      </c>
      <c r="AM23" s="377" t="s">
        <v>141</v>
      </c>
      <c r="AN23" s="361">
        <v>4</v>
      </c>
      <c r="AO23" s="487" t="s">
        <v>518</v>
      </c>
      <c r="AP23" s="116">
        <f>COUNTIFS(Jadwal!$D$7:$D$503,AM23,Jadwal!$E$7:$E$503,"T",Jadwal!$K$7:$K$503,$AP$20)+COUNTIFS(Jadwal!$N$7:$N$503,AM23,Jadwal!$O$7:$O$503,"T",Jadwal!$U$7:$U$503,$AP$20)+COUNTIFS(Jadwal!$X$7:$X$503,AM23,Jadwal!$Y$7:$Y$503,"T",Jadwal!$AE$7:$AE$503,$AP$20)+COUNTIFS(Jadwal!$AH$7:$AH$503,AM23,Jadwal!$AI$7:$AI$503,"T",Jadwal!$AO$7:$AO$503,$AP$20)+COUNTIFS(Jadwal!$AR$7:$AR$503,AM23,Jadwal!$AS$7:$AS$503,"T",Jadwal!$AY$7:$AY$503,$AP$20)</f>
        <v>4</v>
      </c>
      <c r="AQ23" s="116">
        <f>COUNTIFS(Jadwal!$D$7:$D$503,AM23,Jadwal!$E$7:$E$503,"P",Jadwal!$K$7:$K$503,$AP$20)+COUNTIFS(Jadwal!$N$7:$N$503,AM23,Jadwal!$O$7:$O$503,"P",Jadwal!$U$7:$U$503,$AP$20)+COUNTIFS(Jadwal!$X$7:$X$503,AM23,Jadwal!$Y$7:$Y$503,"P",Jadwal!$AE$7:$AE$503,$AP$20)+COUNTIFS(Jadwal!$AH$7:$AH$503,AM23,Jadwal!$AI$7:$AI$503,"P",Jadwal!$AO$7:$AO$503,$AP$20)+COUNTIFS(Jadwal!$AR$7:$AR$503,AM23,Jadwal!$AS$7:$AS$503,"P",Jadwal!$AY$7:$AY$503,$AP$20)</f>
        <v>2</v>
      </c>
      <c r="AR23" s="116">
        <f>COUNTIFS(Jadwal!$D$7:$D$503,AM23,Jadwal!$E$7:$E$503,"T",Jadwal!$K$7:$K$503,$AR$20)+COUNTIFS(Jadwal!$N$7:$N$503,AM23,Jadwal!$O$7:$O$503,"T",Jadwal!$U$7:$U$503,$AR$20)+COUNTIFS(Jadwal!$X$7:$X$503,AM23,Jadwal!$Y$7:$Y$503,"T",Jadwal!$AE$7:$AE$503,$AR$20)+COUNTIFS(Jadwal!$AH$7:$AH$503,AM23,Jadwal!$AI$7:$AI$503,"T",Jadwal!$AO$7:$AO$503,$AR$20)+COUNTIFS(Jadwal!$AR$7:$AR$503,AM23,Jadwal!$AS$7:$AS$503,"T",Jadwal!$AY$7:$AY$503,$AR$20)</f>
        <v>4</v>
      </c>
      <c r="AS23" s="116">
        <f>COUNTIFS(Jadwal!$D$7:$D$503,AM23,Jadwal!$E$7:$E$503,"P",Jadwal!$K$7:$K$503,$AR$20)+COUNTIFS(Jadwal!$N$7:$N$503,AM23,Jadwal!$O$7:$O$503,"P",Jadwal!$U$7:$U$503,$AR$20)+COUNTIFS(Jadwal!$X$7:$X$503,AM23,Jadwal!$Y$7:$Y$503,"P",Jadwal!$AE$7:$AE$503,$AR$20)+COUNTIFS(Jadwal!$AH$7:$AH$503,AM23,Jadwal!$AI$7:$AI$503,"P",Jadwal!$AO$7:$AO$503,$AR$20)+COUNTIFS(Jadwal!$AR$7:$AR$503,AM23,Jadwal!$AS$7:$AS$503,"P",Jadwal!$AY$7:$AY$503,$AR$20)</f>
        <v>2</v>
      </c>
      <c r="AT23" s="488"/>
      <c r="AU23" s="84"/>
      <c r="AV23" s="84"/>
      <c r="AW23" s="84"/>
      <c r="AX23" s="84"/>
      <c r="AY23" s="84"/>
      <c r="AZ23" s="84"/>
      <c r="BA23" s="84"/>
      <c r="BB23" s="84"/>
      <c r="BC23" s="84"/>
    </row>
    <row r="24" spans="1:55" ht="15.75" customHeight="1">
      <c r="A24" s="103">
        <v>4</v>
      </c>
      <c r="B24" s="373" t="s">
        <v>519</v>
      </c>
      <c r="C24" s="105" t="s">
        <v>407</v>
      </c>
      <c r="D24" s="106" t="s">
        <v>408</v>
      </c>
      <c r="E24" s="94"/>
      <c r="F24" s="107"/>
      <c r="G24" s="108"/>
      <c r="H24" s="229"/>
      <c r="I24" s="103"/>
      <c r="J24" s="480" t="s">
        <v>424</v>
      </c>
      <c r="K24" s="110"/>
      <c r="L24" s="110"/>
      <c r="M24" s="111"/>
      <c r="N24" s="110"/>
      <c r="O24" s="113"/>
      <c r="P24" s="110"/>
      <c r="Q24" s="110"/>
      <c r="R24" s="171"/>
      <c r="S24" s="110"/>
      <c r="T24" s="409"/>
      <c r="U24" s="409"/>
      <c r="V24" s="110"/>
      <c r="W24" s="110"/>
      <c r="X24" s="110"/>
      <c r="Y24" s="110">
        <v>0</v>
      </c>
      <c r="Z24" s="155" t="e">
        <v>#N/A</v>
      </c>
      <c r="AA24" s="155" t="e">
        <v>#N/A</v>
      </c>
      <c r="AB24" s="155" t="e">
        <v>#N/A</v>
      </c>
      <c r="AC24" s="155" t="e">
        <v>#N/A</v>
      </c>
      <c r="AD24" s="156">
        <v>0</v>
      </c>
      <c r="AE24" s="156">
        <v>0</v>
      </c>
      <c r="AF24" s="157"/>
      <c r="AG24" s="157"/>
      <c r="AH24" s="157"/>
      <c r="AI24" s="157"/>
      <c r="AJ24" s="299" t="s">
        <v>522</v>
      </c>
      <c r="AK24" s="84"/>
      <c r="AL24" s="116">
        <v>3</v>
      </c>
      <c r="AM24" s="377" t="s">
        <v>222</v>
      </c>
      <c r="AN24" s="361">
        <v>3</v>
      </c>
      <c r="AO24" s="358" t="s">
        <v>523</v>
      </c>
      <c r="AP24" s="116">
        <f>COUNTIFS(Jadwal!$D$7:$D$503,AM24,Jadwal!$E$7:$E$503,"T",Jadwal!$K$7:$K$503,$AP$20)+COUNTIFS(Jadwal!$N$7:$N$503,AM24,Jadwal!$O$7:$O$503,"T",Jadwal!$U$7:$U$503,$AP$20)+COUNTIFS(Jadwal!$X$7:$X$503,AM24,Jadwal!$Y$7:$Y$503,"T",Jadwal!$AE$7:$AE$503,$AP$20)+COUNTIFS(Jadwal!$AH$7:$AH$503,AM24,Jadwal!$AI$7:$AI$503,"T",Jadwal!$AO$7:$AO$503,$AP$20)+COUNTIFS(Jadwal!$AR$7:$AR$503,AM24,Jadwal!$AS$7:$AS$503,"T",Jadwal!$AY$7:$AY$503,$AP$20)</f>
        <v>3</v>
      </c>
      <c r="AQ24" s="116">
        <f>COUNTIFS(Jadwal!$D$7:$D$503,AM24,Jadwal!$E$7:$E$503,"P",Jadwal!$K$7:$K$503,$AP$20)+COUNTIFS(Jadwal!$N$7:$N$503,AM24,Jadwal!$O$7:$O$503,"P",Jadwal!$U$7:$U$503,$AP$20)+COUNTIFS(Jadwal!$X$7:$X$503,AM24,Jadwal!$Y$7:$Y$503,"P",Jadwal!$AE$7:$AE$503,$AP$20)+COUNTIFS(Jadwal!$AH$7:$AH$503,AM24,Jadwal!$AI$7:$AI$503,"P",Jadwal!$AO$7:$AO$503,$AP$20)+COUNTIFS(Jadwal!$AR$7:$AR$503,AM24,Jadwal!$AS$7:$AS$503,"P",Jadwal!$AY$7:$AY$503,$AP$20)</f>
        <v>2</v>
      </c>
      <c r="AR24" s="116">
        <f>COUNTIFS(Jadwal!$D$7:$D$503,AM24,Jadwal!$E$7:$E$503,"T",Jadwal!$K$7:$K$503,$AR$20)+COUNTIFS(Jadwal!$N$7:$N$503,AM24,Jadwal!$O$7:$O$503,"T",Jadwal!$U$7:$U$503,$AR$20)+COUNTIFS(Jadwal!$X$7:$X$503,AM24,Jadwal!$Y$7:$Y$503,"T",Jadwal!$AE$7:$AE$503,$AR$20)+COUNTIFS(Jadwal!$AH$7:$AH$503,AM24,Jadwal!$AI$7:$AI$503,"T",Jadwal!$AO$7:$AO$503,$AR$20)+COUNTIFS(Jadwal!$AR$7:$AR$503,AM24,Jadwal!$AS$7:$AS$503,"T",Jadwal!$AY$7:$AY$503,$AR$20)</f>
        <v>3</v>
      </c>
      <c r="AS24" s="116">
        <f>COUNTIFS(Jadwal!$D$7:$D$503,AM24,Jadwal!$E$7:$E$503,"P",Jadwal!$K$7:$K$503,$AR$20)+COUNTIFS(Jadwal!$N$7:$N$503,AM24,Jadwal!$O$7:$O$503,"P",Jadwal!$U$7:$U$503,$AR$20)+COUNTIFS(Jadwal!$X$7:$X$503,AM24,Jadwal!$Y$7:$Y$503,"P",Jadwal!$AE$7:$AE$503,$AR$20)+COUNTIFS(Jadwal!$AH$7:$AH$503,AM24,Jadwal!$AI$7:$AI$503,"P",Jadwal!$AO$7:$AO$503,$AR$20)+COUNTIFS(Jadwal!$AR$7:$AR$503,AM24,Jadwal!$AS$7:$AS$503,"P",Jadwal!$AY$7:$AY$503,$AR$20)</f>
        <v>2</v>
      </c>
      <c r="AT24" s="488"/>
      <c r="AU24" s="84"/>
      <c r="AV24" s="84"/>
      <c r="AW24" s="84"/>
      <c r="AX24" s="84"/>
      <c r="AY24" s="84"/>
      <c r="AZ24" s="84"/>
      <c r="BA24" s="84"/>
      <c r="BB24" s="84"/>
      <c r="BC24" s="84"/>
    </row>
    <row r="25" spans="1:55" ht="15.75" customHeight="1">
      <c r="A25" s="103">
        <v>5</v>
      </c>
      <c r="B25" s="371" t="s">
        <v>524</v>
      </c>
      <c r="C25" s="374" t="s">
        <v>525</v>
      </c>
      <c r="D25" s="106" t="s">
        <v>526</v>
      </c>
      <c r="E25" s="94"/>
      <c r="F25" s="107"/>
      <c r="G25" s="108"/>
      <c r="H25" s="229"/>
      <c r="I25" s="103"/>
      <c r="J25" s="480" t="s">
        <v>527</v>
      </c>
      <c r="K25" s="482"/>
      <c r="L25" s="110"/>
      <c r="M25" s="111"/>
      <c r="N25" s="110"/>
      <c r="O25" s="113"/>
      <c r="P25" s="110"/>
      <c r="Q25" s="110"/>
      <c r="R25" s="171"/>
      <c r="S25" s="110"/>
      <c r="T25" s="110"/>
      <c r="U25" s="110"/>
      <c r="V25" s="110"/>
      <c r="W25" s="110"/>
      <c r="X25" s="110"/>
      <c r="Y25" s="110">
        <v>0</v>
      </c>
      <c r="Z25" s="155" t="e">
        <v>#N/A</v>
      </c>
      <c r="AA25" s="155" t="e">
        <v>#N/A</v>
      </c>
      <c r="AB25" s="155" t="e">
        <v>#N/A</v>
      </c>
      <c r="AC25" s="155" t="e">
        <v>#N/A</v>
      </c>
      <c r="AD25" s="156">
        <v>0</v>
      </c>
      <c r="AE25" s="156">
        <v>0</v>
      </c>
      <c r="AF25" s="157"/>
      <c r="AG25" s="157"/>
      <c r="AH25" s="157"/>
      <c r="AI25" s="157"/>
      <c r="AJ25" s="371" t="s">
        <v>524</v>
      </c>
      <c r="AK25" s="84"/>
      <c r="AL25" s="116">
        <v>4</v>
      </c>
      <c r="AM25" s="377" t="s">
        <v>408</v>
      </c>
      <c r="AN25" s="361">
        <v>3</v>
      </c>
      <c r="AO25" s="358" t="s">
        <v>398</v>
      </c>
      <c r="AP25" s="116">
        <f>COUNTIFS(Jadwal!$D$7:$D$503,AM25,Jadwal!$E$7:$E$503,"T",Jadwal!$K$7:$K$503,$AP$20)+COUNTIFS(Jadwal!$N$7:$N$503,AM25,Jadwal!$O$7:$O$503,"T",Jadwal!$U$7:$U$503,$AP$20)+COUNTIFS(Jadwal!$X$7:$X$503,AM25,Jadwal!$Y$7:$Y$503,"T",Jadwal!$AE$7:$AE$503,$AP$20)+COUNTIFS(Jadwal!$AH$7:$AH$503,AM25,Jadwal!$AI$7:$AI$503,"T",Jadwal!$AO$7:$AO$503,$AP$20)+COUNTIFS(Jadwal!$AR$7:$AR$503,AM25,Jadwal!$AS$7:$AS$503,"T",Jadwal!$AY$7:$AY$503,$AP$20)</f>
        <v>3</v>
      </c>
      <c r="AQ25" s="116">
        <f>COUNTIFS(Jadwal!$D$7:$D$503,AM25,Jadwal!$E$7:$E$503,"P",Jadwal!$K$7:$K$503,$AP$20)+COUNTIFS(Jadwal!$N$7:$N$503,AM25,Jadwal!$O$7:$O$503,"P",Jadwal!$U$7:$U$503,$AP$20)+COUNTIFS(Jadwal!$X$7:$X$503,AM25,Jadwal!$Y$7:$Y$503,"P",Jadwal!$AE$7:$AE$503,$AP$20)+COUNTIFS(Jadwal!$AH$7:$AH$503,AM25,Jadwal!$AI$7:$AI$503,"P",Jadwal!$AO$7:$AO$503,$AP$20)+COUNTIFS(Jadwal!$AR$7:$AR$503,AM25,Jadwal!$AS$7:$AS$503,"P",Jadwal!$AY$7:$AY$503,$AP$20)</f>
        <v>0</v>
      </c>
      <c r="AR25" s="116">
        <f>COUNTIFS(Jadwal!$D$7:$D$503,AM25,Jadwal!$E$7:$E$503,"T",Jadwal!$K$7:$K$503,$AR$20)+COUNTIFS(Jadwal!$N$7:$N$503,AM25,Jadwal!$O$7:$O$503,"T",Jadwal!$U$7:$U$503,$AR$20)+COUNTIFS(Jadwal!$X$7:$X$503,AM25,Jadwal!$Y$7:$Y$503,"T",Jadwal!$AE$7:$AE$503,$AR$20)+COUNTIFS(Jadwal!$AH$7:$AH$503,AM25,Jadwal!$AI$7:$AI$503,"T",Jadwal!$AO$7:$AO$503,$AR$20)+COUNTIFS(Jadwal!$AR$7:$AR$503,AM25,Jadwal!$AS$7:$AS$503,"T",Jadwal!$AY$7:$AY$503,$AR$20)</f>
        <v>3</v>
      </c>
      <c r="AS25" s="116">
        <f>COUNTIFS(Jadwal!$D$7:$D$503,AM25,Jadwal!$E$7:$E$503,"P",Jadwal!$K$7:$K$503,$AR$20)+COUNTIFS(Jadwal!$N$7:$N$503,AM25,Jadwal!$O$7:$O$503,"P",Jadwal!$U$7:$U$503,$AR$20)+COUNTIFS(Jadwal!$X$7:$X$503,AM25,Jadwal!$Y$7:$Y$503,"P",Jadwal!$AE$7:$AE$503,$AR$20)+COUNTIFS(Jadwal!$AH$7:$AH$503,AM25,Jadwal!$AI$7:$AI$503,"P",Jadwal!$AO$7:$AO$503,$AR$20)+COUNTIFS(Jadwal!$AR$7:$AR$503,AM25,Jadwal!$AS$7:$AS$503,"P",Jadwal!$AY$7:$AY$503,$AR$20)</f>
        <v>0</v>
      </c>
      <c r="AT25" s="488"/>
      <c r="AU25" s="84"/>
      <c r="AV25" s="84"/>
      <c r="AW25" s="84"/>
      <c r="AX25" s="84"/>
      <c r="AY25" s="84"/>
      <c r="AZ25" s="84"/>
      <c r="BA25" s="84"/>
      <c r="BB25" s="84"/>
      <c r="BC25" s="84"/>
    </row>
    <row r="26" spans="1:55" ht="15.75" customHeight="1">
      <c r="A26" s="196">
        <v>6</v>
      </c>
      <c r="B26" s="373" t="s">
        <v>528</v>
      </c>
      <c r="C26" s="105" t="s">
        <v>429</v>
      </c>
      <c r="D26" s="106" t="s">
        <v>163</v>
      </c>
      <c r="E26" s="94"/>
      <c r="F26" s="107"/>
      <c r="G26" s="108"/>
      <c r="H26" s="229"/>
      <c r="I26" s="103"/>
      <c r="J26" s="480" t="s">
        <v>80</v>
      </c>
      <c r="K26" s="481" t="s">
        <v>529</v>
      </c>
      <c r="L26" s="125" t="s">
        <v>258</v>
      </c>
      <c r="M26" s="111"/>
      <c r="N26" s="110"/>
      <c r="O26" s="199"/>
      <c r="P26" s="171"/>
      <c r="Q26" s="171"/>
      <c r="R26" s="171"/>
      <c r="S26" s="171"/>
      <c r="T26" s="425" t="s">
        <v>273</v>
      </c>
      <c r="U26" s="425" t="s">
        <v>236</v>
      </c>
      <c r="V26" s="110"/>
      <c r="W26" s="110"/>
      <c r="X26" s="110"/>
      <c r="Y26" s="110">
        <v>0</v>
      </c>
      <c r="Z26" s="155" t="e">
        <v>#N/A</v>
      </c>
      <c r="AA26" s="155" t="e">
        <v>#N/A</v>
      </c>
      <c r="AB26" s="155" t="e">
        <v>#N/A</v>
      </c>
      <c r="AC26" s="155" t="e">
        <v>#N/A</v>
      </c>
      <c r="AD26" s="156">
        <v>0</v>
      </c>
      <c r="AE26" s="156">
        <v>0</v>
      </c>
      <c r="AF26" s="157"/>
      <c r="AG26" s="157"/>
      <c r="AH26" s="157"/>
      <c r="AI26" s="157"/>
      <c r="AJ26" s="299" t="s">
        <v>528</v>
      </c>
      <c r="AK26" s="84"/>
      <c r="AL26" s="116">
        <v>5</v>
      </c>
      <c r="AM26" s="377" t="s">
        <v>526</v>
      </c>
      <c r="AN26" s="512">
        <v>2</v>
      </c>
      <c r="AO26" s="487" t="s">
        <v>220</v>
      </c>
      <c r="AP26" s="116">
        <f>COUNTIFS(Jadwal!$D$7:$D$503,AM26,Jadwal!$E$7:$E$503,"T",Jadwal!$K$7:$K$503,$AP$20)+COUNTIFS(Jadwal!$N$7:$N$503,AM26,Jadwal!$O$7:$O$503,"T",Jadwal!$U$7:$U$503,$AP$20)+COUNTIFS(Jadwal!$X$7:$X$503,AM26,Jadwal!$Y$7:$Y$503,"T",Jadwal!$AE$7:$AE$503,$AP$20)+COUNTIFS(Jadwal!$AH$7:$AH$503,AM26,Jadwal!$AI$7:$AI$503,"T",Jadwal!$AO$7:$AO$503,$AP$20)+COUNTIFS(Jadwal!$AR$7:$AR$503,AM26,Jadwal!$AS$7:$AS$503,"T",Jadwal!$AY$7:$AY$503,$AP$20)</f>
        <v>2</v>
      </c>
      <c r="AQ26" s="116">
        <f>COUNTIFS(Jadwal!$D$7:$D$503,AM26,Jadwal!$E$7:$E$503,"P",Jadwal!$K$7:$K$503,$AP$20)+COUNTIFS(Jadwal!$N$7:$N$503,AM26,Jadwal!$O$7:$O$503,"P",Jadwal!$U$7:$U$503,$AP$20)+COUNTIFS(Jadwal!$X$7:$X$503,AM26,Jadwal!$Y$7:$Y$503,"P",Jadwal!$AE$7:$AE$503,$AP$20)+COUNTIFS(Jadwal!$AH$7:$AH$503,AM26,Jadwal!$AI$7:$AI$503,"P",Jadwal!$AO$7:$AO$503,$AP$20)+COUNTIFS(Jadwal!$AR$7:$AR$503,AM26,Jadwal!$AS$7:$AS$503,"P",Jadwal!$AY$7:$AY$503,$AP$20)</f>
        <v>0</v>
      </c>
      <c r="AR26" s="116">
        <f>COUNTIFS(Jadwal!$D$7:$D$503,AM26,Jadwal!$E$7:$E$503,"T",Jadwal!$K$7:$K$503,$AR$20)+COUNTIFS(Jadwal!$N$7:$N$503,AM26,Jadwal!$O$7:$O$503,"T",Jadwal!$U$7:$U$503,$AR$20)+COUNTIFS(Jadwal!$X$7:$X$503,AM26,Jadwal!$Y$7:$Y$503,"T",Jadwal!$AE$7:$AE$503,$AR$20)+COUNTIFS(Jadwal!$AH$7:$AH$503,AM26,Jadwal!$AI$7:$AI$503,"T",Jadwal!$AO$7:$AO$503,$AR$20)+COUNTIFS(Jadwal!$AR$7:$AR$503,AM26,Jadwal!$AS$7:$AS$503,"T",Jadwal!$AY$7:$AY$503,$AR$20)</f>
        <v>2</v>
      </c>
      <c r="AS26" s="116">
        <f>COUNTIFS(Jadwal!$D$7:$D$503,AM26,Jadwal!$E$7:$E$503,"P",Jadwal!$K$7:$K$503,$AR$20)+COUNTIFS(Jadwal!$N$7:$N$503,AM26,Jadwal!$O$7:$O$503,"P",Jadwal!$U$7:$U$503,$AR$20)+COUNTIFS(Jadwal!$X$7:$X$503,AM26,Jadwal!$Y$7:$Y$503,"P",Jadwal!$AE$7:$AE$503,$AR$20)+COUNTIFS(Jadwal!$AH$7:$AH$503,AM26,Jadwal!$AI$7:$AI$503,"P",Jadwal!$AO$7:$AO$503,$AR$20)+COUNTIFS(Jadwal!$AR$7:$AR$503,AM26,Jadwal!$AS$7:$AS$503,"P",Jadwal!$AY$7:$AY$503,$AR$20)</f>
        <v>0</v>
      </c>
      <c r="AT26" s="488"/>
      <c r="AU26" s="84"/>
      <c r="AV26" s="84"/>
      <c r="AW26" s="84"/>
      <c r="AX26" s="84"/>
      <c r="AY26" s="84"/>
      <c r="AZ26" s="84"/>
      <c r="BA26" s="84"/>
      <c r="BB26" s="84"/>
      <c r="BC26" s="84"/>
    </row>
    <row r="27" spans="1:55" ht="12.75" customHeight="1">
      <c r="A27" s="103">
        <v>7</v>
      </c>
      <c r="B27" s="221"/>
      <c r="C27" s="221"/>
      <c r="D27" s="222"/>
      <c r="E27" s="10"/>
      <c r="F27" s="150"/>
      <c r="G27" s="108"/>
      <c r="H27" s="103"/>
      <c r="I27" s="103"/>
      <c r="J27" s="170"/>
      <c r="K27" s="170"/>
      <c r="L27" s="170"/>
      <c r="M27" s="170"/>
      <c r="N27" s="113"/>
      <c r="O27" s="113"/>
      <c r="P27" s="110"/>
      <c r="Q27" s="110"/>
      <c r="R27" s="110"/>
      <c r="S27" s="110"/>
      <c r="T27" s="110"/>
      <c r="U27" s="110"/>
      <c r="V27" s="87"/>
      <c r="W27" s="87"/>
      <c r="X27" s="87"/>
      <c r="Y27" s="87"/>
      <c r="Z27" s="126"/>
      <c r="AA27" s="126"/>
      <c r="AB27" s="126"/>
      <c r="AC27" s="126"/>
      <c r="AD27" s="207"/>
      <c r="AE27" s="207"/>
      <c r="AF27" s="208"/>
      <c r="AG27" s="208"/>
      <c r="AH27" s="208"/>
      <c r="AI27" s="208"/>
      <c r="AJ27" s="208"/>
      <c r="AK27" s="84"/>
      <c r="AL27" s="116">
        <v>6</v>
      </c>
      <c r="AM27" s="377" t="s">
        <v>163</v>
      </c>
      <c r="AN27" s="491">
        <v>4</v>
      </c>
      <c r="AO27" s="358" t="s">
        <v>533</v>
      </c>
      <c r="AP27" s="116">
        <f>COUNTIFS(Jadwal!$D$7:$D$503,AM27,Jadwal!$E$7:$E$503,"T",Jadwal!$K$7:$K$503,$AP$20)+COUNTIFS(Jadwal!$N$7:$N$503,AM27,Jadwal!$O$7:$O$503,"T",Jadwal!$U$7:$U$503,$AP$20)+COUNTIFS(Jadwal!$X$7:$X$503,AM27,Jadwal!$Y$7:$Y$503,"T",Jadwal!$AE$7:$AE$503,$AP$20)+COUNTIFS(Jadwal!$AH$7:$AH$503,AM27,Jadwal!$AI$7:$AI$503,"T",Jadwal!$AO$7:$AO$503,$AP$20)+COUNTIFS(Jadwal!$AR$7:$AR$503,AM27,Jadwal!$AS$7:$AS$503,"T",Jadwal!$AY$7:$AY$503,$AP$20)</f>
        <v>2</v>
      </c>
      <c r="AQ27" s="116">
        <f>COUNTIFS(Jadwal!$D$7:$D$503,AM27,Jadwal!$E$7:$E$503,"P",Jadwal!$K$7:$K$503,$AP$20)+COUNTIFS(Jadwal!$N$7:$N$503,AM27,Jadwal!$O$7:$O$503,"P",Jadwal!$U$7:$U$503,$AP$20)+COUNTIFS(Jadwal!$X$7:$X$503,AM27,Jadwal!$Y$7:$Y$503,"P",Jadwal!$AE$7:$AE$503,$AP$20)+COUNTIFS(Jadwal!$AH$7:$AH$503,AM27,Jadwal!$AI$7:$AI$503,"P",Jadwal!$AO$7:$AO$503,$AP$20)+COUNTIFS(Jadwal!$AR$7:$AR$503,AM27,Jadwal!$AS$7:$AS$503,"P",Jadwal!$AY$7:$AY$503,$AP$20)</f>
        <v>4</v>
      </c>
      <c r="AR27" s="116">
        <f>COUNTIFS(Jadwal!$D$7:$D$503,AM27,Jadwal!$E$7:$E$503,"T",Jadwal!$K$7:$K$503,$AR$20)+COUNTIFS(Jadwal!$N$7:$N$503,AM27,Jadwal!$O$7:$O$503,"T",Jadwal!$U$7:$U$503,$AR$20)+COUNTIFS(Jadwal!$X$7:$X$503,AM27,Jadwal!$Y$7:$Y$503,"T",Jadwal!$AE$7:$AE$503,$AR$20)+COUNTIFS(Jadwal!$AH$7:$AH$503,AM27,Jadwal!$AI$7:$AI$503,"T",Jadwal!$AO$7:$AO$503,$AR$20)+COUNTIFS(Jadwal!$AR$7:$AR$503,AM27,Jadwal!$AS$7:$AS$503,"T",Jadwal!$AY$7:$AY$503,$AR$20)</f>
        <v>2</v>
      </c>
      <c r="AS27" s="116">
        <f>COUNTIFS(Jadwal!$D$7:$D$503,AM27,Jadwal!$E$7:$E$503,"P",Jadwal!$K$7:$K$503,$AR$20)+COUNTIFS(Jadwal!$N$7:$N$503,AM27,Jadwal!$O$7:$O$503,"P",Jadwal!$U$7:$U$503,$AR$20)+COUNTIFS(Jadwal!$X$7:$X$503,AM27,Jadwal!$Y$7:$Y$503,"P",Jadwal!$AE$7:$AE$503,$AR$20)+COUNTIFS(Jadwal!$AH$7:$AH$503,AM27,Jadwal!$AI$7:$AI$503,"P",Jadwal!$AO$7:$AO$503,$AR$20)+COUNTIFS(Jadwal!$AR$7:$AR$503,AM27,Jadwal!$AS$7:$AS$503,"P",Jadwal!$AY$7:$AY$503,$AR$20)</f>
        <v>4</v>
      </c>
      <c r="AT27" s="488"/>
      <c r="AU27" s="84"/>
      <c r="AV27" s="84"/>
      <c r="AW27" s="84"/>
      <c r="AX27" s="84"/>
      <c r="AY27" s="84"/>
      <c r="AZ27" s="84"/>
      <c r="BA27" s="84"/>
      <c r="BB27" s="84"/>
      <c r="BC27" s="84"/>
    </row>
    <row r="28" spans="1:55" ht="12.75" customHeight="1">
      <c r="A28" s="103">
        <v>8</v>
      </c>
      <c r="B28" s="221"/>
      <c r="C28" s="221"/>
      <c r="D28" s="222"/>
      <c r="E28" s="10"/>
      <c r="F28" s="150"/>
      <c r="G28" s="108"/>
      <c r="H28" s="103"/>
      <c r="I28" s="103"/>
      <c r="J28" s="170"/>
      <c r="K28" s="170"/>
      <c r="L28" s="170"/>
      <c r="M28" s="170"/>
      <c r="N28" s="113"/>
      <c r="O28" s="113"/>
      <c r="P28" s="110"/>
      <c r="Q28" s="110"/>
      <c r="R28" s="110"/>
      <c r="S28" s="110"/>
      <c r="T28" s="110"/>
      <c r="U28" s="110"/>
      <c r="V28" s="87"/>
      <c r="W28" s="87"/>
      <c r="X28" s="87"/>
      <c r="Y28" s="87"/>
      <c r="Z28" s="126"/>
      <c r="AA28" s="126"/>
      <c r="AB28" s="126"/>
      <c r="AC28" s="126"/>
      <c r="AD28" s="207"/>
      <c r="AE28" s="207"/>
      <c r="AF28" s="208"/>
      <c r="AG28" s="208"/>
      <c r="AH28" s="208"/>
      <c r="AI28" s="208"/>
      <c r="AJ28" s="208"/>
      <c r="AK28" s="84"/>
      <c r="AL28" s="116">
        <v>7</v>
      </c>
      <c r="AM28" s="13"/>
      <c r="AN28" s="116"/>
      <c r="AO28" s="116"/>
      <c r="AP28" s="116">
        <f>COUNTIFS(Jadwal!$D$7:$D$503,AM28,Jadwal!$E$7:$E$503,"T",Jadwal!$K$7:$K$503,$AP$20)+COUNTIFS(Jadwal!$N$7:$N$503,AM28,Jadwal!$O$7:$O$503,"T",Jadwal!$U$7:$U$503,$AP$20)+COUNTIFS(Jadwal!$X$7:$X$503,AM28,Jadwal!$Y$7:$Y$503,"T",Jadwal!$AE$7:$AE$503,$AP$20)+COUNTIFS(Jadwal!$AH$7:$AH$503,AM28,Jadwal!$AI$7:$AI$503,"T",Jadwal!$AO$7:$AO$503,$AP$20)+COUNTIFS(Jadwal!$AR$7:$AR$503,AM28,Jadwal!$AS$7:$AS$503,"T",Jadwal!$AY$7:$AY$503,$AP$20)</f>
        <v>0</v>
      </c>
      <c r="AQ28" s="116">
        <f>COUNTIFS(Jadwal!$D$7:$D$503,AM28,Jadwal!$E$7:$E$503,"P",Jadwal!$K$7:$K$503,$AP$20)+COUNTIFS(Jadwal!$N$7:$N$503,AM28,Jadwal!$O$7:$O$503,"P",Jadwal!$U$7:$U$503,$AP$20)+COUNTIFS(Jadwal!$X$7:$X$503,AM28,Jadwal!$Y$7:$Y$503,"P",Jadwal!$AE$7:$AE$503,$AP$20)+COUNTIFS(Jadwal!$AH$7:$AH$503,AM28,Jadwal!$AI$7:$AI$503,"P",Jadwal!$AO$7:$AO$503,$AP$20)+COUNTIFS(Jadwal!$AR$7:$AR$503,AM28,Jadwal!$AS$7:$AS$503,"P",Jadwal!$AY$7:$AY$503,$AP$20)</f>
        <v>0</v>
      </c>
      <c r="AR28" s="116">
        <f>COUNTIFS(Jadwal!$D$7:$D$503,AM28,Jadwal!$E$7:$E$503,"T",Jadwal!$K$7:$K$503,$AR$20)+COUNTIFS(Jadwal!$N$7:$N$503,AM28,Jadwal!$O$7:$O$503,"T",Jadwal!$U$7:$U$503,$AR$20)+COUNTIFS(Jadwal!$X$7:$X$503,AM28,Jadwal!$Y$7:$Y$503,"T",Jadwal!$AE$7:$AE$503,$AR$20)+COUNTIFS(Jadwal!$AH$7:$AH$503,AM28,Jadwal!$AI$7:$AI$503,"T",Jadwal!$AO$7:$AO$503,$AR$20)+COUNTIFS(Jadwal!$AR$7:$AR$503,AM28,Jadwal!$AS$7:$AS$503,"T",Jadwal!$AY$7:$AY$503,$AR$20)</f>
        <v>0</v>
      </c>
      <c r="AS28" s="116">
        <f>COUNTIFS(Jadwal!$D$7:$D$503,AM28,Jadwal!$E$7:$E$503,"P",Jadwal!$K$7:$K$503,$AR$20)+COUNTIFS(Jadwal!$N$7:$N$503,AM28,Jadwal!$O$7:$O$503,"P",Jadwal!$U$7:$U$503,$AR$20)+COUNTIFS(Jadwal!$X$7:$X$503,AM28,Jadwal!$Y$7:$Y$503,"P",Jadwal!$AE$7:$AE$503,$AR$20)+COUNTIFS(Jadwal!$AH$7:$AH$503,AM28,Jadwal!$AI$7:$AI$503,"P",Jadwal!$AO$7:$AO$503,$AR$20)+COUNTIFS(Jadwal!$AR$7:$AR$503,AM28,Jadwal!$AS$7:$AS$503,"P",Jadwal!$AY$7:$AY$503,$AR$20)</f>
        <v>0</v>
      </c>
      <c r="AT28" s="84"/>
      <c r="AU28" s="84"/>
      <c r="AV28" s="84"/>
      <c r="AW28" s="84"/>
      <c r="AX28" s="84"/>
      <c r="AY28" s="84"/>
      <c r="AZ28" s="84"/>
      <c r="BA28" s="84"/>
      <c r="BB28" s="84"/>
      <c r="BC28" s="84"/>
    </row>
    <row r="29" spans="1:55" ht="12.75" customHeight="1">
      <c r="A29" s="103">
        <v>9</v>
      </c>
      <c r="B29" s="221"/>
      <c r="C29" s="221"/>
      <c r="D29" s="222"/>
      <c r="E29" s="10"/>
      <c r="F29" s="150"/>
      <c r="G29" s="108"/>
      <c r="H29" s="103"/>
      <c r="I29" s="103"/>
      <c r="J29" s="170"/>
      <c r="K29" s="170"/>
      <c r="L29" s="170"/>
      <c r="M29" s="170"/>
      <c r="N29" s="113"/>
      <c r="O29" s="113"/>
      <c r="P29" s="110"/>
      <c r="Q29" s="110"/>
      <c r="R29" s="110"/>
      <c r="S29" s="110"/>
      <c r="T29" s="110"/>
      <c r="U29" s="110"/>
      <c r="V29" s="87"/>
      <c r="W29" s="87"/>
      <c r="X29" s="87"/>
      <c r="Y29" s="87"/>
      <c r="Z29" s="126"/>
      <c r="AA29" s="126"/>
      <c r="AB29" s="126"/>
      <c r="AC29" s="126"/>
      <c r="AD29" s="207"/>
      <c r="AE29" s="207"/>
      <c r="AF29" s="208"/>
      <c r="AG29" s="208"/>
      <c r="AH29" s="208"/>
      <c r="AI29" s="208"/>
      <c r="AJ29" s="208"/>
      <c r="AK29" s="84"/>
      <c r="AL29" s="116">
        <v>8</v>
      </c>
      <c r="AM29" s="10"/>
      <c r="AN29" s="116"/>
      <c r="AO29" s="116"/>
      <c r="AP29" s="116">
        <f>COUNTIFS(Jadwal!$D$7:$D$503,AM29,Jadwal!$E$7:$E$503,"T",Jadwal!$K$7:$K$503,$AP$20)+COUNTIFS(Jadwal!$N$7:$N$503,AM29,Jadwal!$O$7:$O$503,"T",Jadwal!$U$7:$U$503,$AP$20)+COUNTIFS(Jadwal!$X$7:$X$503,AM29,Jadwal!$Y$7:$Y$503,"T",Jadwal!$AE$7:$AE$503,$AP$20)+COUNTIFS(Jadwal!$AH$7:$AH$503,AM29,Jadwal!$AI$7:$AI$503,"T",Jadwal!$AO$7:$AO$503,$AP$20)+COUNTIFS(Jadwal!$AR$7:$AR$503,AM29,Jadwal!$AS$7:$AS$503,"T",Jadwal!$AY$7:$AY$503,$AP$20)</f>
        <v>0</v>
      </c>
      <c r="AQ29" s="116">
        <f>COUNTIFS(Jadwal!$D$7:$D$503,AM29,Jadwal!$E$7:$E$503,"P",Jadwal!$K$7:$K$503,$AP$20)+COUNTIFS(Jadwal!$N$7:$N$503,AM29,Jadwal!$O$7:$O$503,"P",Jadwal!$U$7:$U$503,$AP$20)+COUNTIFS(Jadwal!$X$7:$X$503,AM29,Jadwal!$Y$7:$Y$503,"P",Jadwal!$AE$7:$AE$503,$AP$20)+COUNTIFS(Jadwal!$AH$7:$AH$503,AM29,Jadwal!$AI$7:$AI$503,"P",Jadwal!$AO$7:$AO$503,$AP$20)+COUNTIFS(Jadwal!$AR$7:$AR$503,AM29,Jadwal!$AS$7:$AS$503,"P",Jadwal!$AY$7:$AY$503,$AP$20)</f>
        <v>0</v>
      </c>
      <c r="AR29" s="116">
        <f>COUNTIFS(Jadwal!$D$7:$D$503,AM29,Jadwal!$E$7:$E$503,"T",Jadwal!$K$7:$K$503,$AR$20)+COUNTIFS(Jadwal!$N$7:$N$503,AM29,Jadwal!$O$7:$O$503,"T",Jadwal!$U$7:$U$503,$AR$20)+COUNTIFS(Jadwal!$X$7:$X$503,AM29,Jadwal!$Y$7:$Y$503,"T",Jadwal!$AE$7:$AE$503,$AR$20)+COUNTIFS(Jadwal!$AH$7:$AH$503,AM29,Jadwal!$AI$7:$AI$503,"T",Jadwal!$AO$7:$AO$503,$AR$20)+COUNTIFS(Jadwal!$AR$7:$AR$503,AM29,Jadwal!$AS$7:$AS$503,"T",Jadwal!$AY$7:$AY$503,$AR$20)</f>
        <v>0</v>
      </c>
      <c r="AS29" s="116">
        <f>COUNTIFS(Jadwal!$D$7:$D$503,AM29,Jadwal!$E$7:$E$503,"P",Jadwal!$K$7:$K$503,$AR$20)+COUNTIFS(Jadwal!$N$7:$N$503,AM29,Jadwal!$O$7:$O$503,"P",Jadwal!$U$7:$U$503,$AR$20)+COUNTIFS(Jadwal!$X$7:$X$503,AM29,Jadwal!$Y$7:$Y$503,"P",Jadwal!$AE$7:$AE$503,$AR$20)+COUNTIFS(Jadwal!$AH$7:$AH$503,AM29,Jadwal!$AI$7:$AI$503,"P",Jadwal!$AO$7:$AO$503,$AR$20)+COUNTIFS(Jadwal!$AR$7:$AR$503,AM29,Jadwal!$AS$7:$AS$503,"P",Jadwal!$AY$7:$AY$503,$AR$20)</f>
        <v>0</v>
      </c>
      <c r="AT29" s="84"/>
      <c r="AU29" s="84"/>
      <c r="AV29" s="84"/>
      <c r="AW29" s="84"/>
      <c r="AX29" s="84"/>
      <c r="AY29" s="84"/>
      <c r="AZ29" s="84"/>
      <c r="BA29" s="84"/>
      <c r="BB29" s="84"/>
      <c r="BC29" s="84"/>
    </row>
    <row r="30" spans="1:55" ht="12.75" customHeight="1">
      <c r="A30" s="103">
        <v>10</v>
      </c>
      <c r="B30" s="103"/>
      <c r="C30" s="103"/>
      <c r="D30" s="94"/>
      <c r="E30" s="103"/>
      <c r="F30" s="103"/>
      <c r="G30" s="111"/>
      <c r="H30" s="111"/>
      <c r="I30" s="103"/>
      <c r="J30" s="111"/>
      <c r="K30" s="103"/>
      <c r="L30" s="111"/>
      <c r="M30" s="111"/>
      <c r="N30" s="111"/>
      <c r="O30" s="103"/>
      <c r="P30" s="103"/>
      <c r="Q30" s="110"/>
      <c r="R30" s="110"/>
      <c r="S30" s="110"/>
      <c r="T30" s="103"/>
      <c r="U30" s="110"/>
      <c r="V30" s="87"/>
      <c r="W30" s="87"/>
      <c r="X30" s="84"/>
      <c r="Y30" s="84"/>
      <c r="Z30" s="84"/>
      <c r="AA30" s="84"/>
      <c r="AB30" s="92"/>
      <c r="AC30" s="92"/>
      <c r="AD30" s="92"/>
      <c r="AE30" s="84"/>
      <c r="AF30" s="84"/>
      <c r="AG30" s="84"/>
      <c r="AH30" s="84"/>
      <c r="AI30" s="84"/>
      <c r="AJ30" s="84"/>
      <c r="AK30" s="84"/>
      <c r="AL30" s="116">
        <v>9</v>
      </c>
      <c r="AM30" s="10"/>
      <c r="AN30" s="116"/>
      <c r="AO30" s="116"/>
      <c r="AP30" s="116">
        <f>COUNTIFS(Jadwal!$D$7:$D$503,AM30,Jadwal!$E$7:$E$503,"T",Jadwal!$K$7:$K$503,$AP$20)+COUNTIFS(Jadwal!$N$7:$N$503,AM30,Jadwal!$O$7:$O$503,"T",Jadwal!$U$7:$U$503,$AP$20)+COUNTIFS(Jadwal!$X$7:$X$503,AM30,Jadwal!$Y$7:$Y$503,"T",Jadwal!$AE$7:$AE$503,$AP$20)+COUNTIFS(Jadwal!$AH$7:$AH$503,AM30,Jadwal!$AI$7:$AI$503,"T",Jadwal!$AO$7:$AO$503,$AP$20)+COUNTIFS(Jadwal!$AR$7:$AR$503,AM30,Jadwal!$AS$7:$AS$503,"T",Jadwal!$AY$7:$AY$503,$AP$20)</f>
        <v>0</v>
      </c>
      <c r="AQ30" s="116">
        <f>COUNTIFS(Jadwal!$D$7:$D$503,AM30,Jadwal!$E$7:$E$503,"P",Jadwal!$K$7:$K$503,$AP$20)+COUNTIFS(Jadwal!$N$7:$N$503,AM30,Jadwal!$O$7:$O$503,"P",Jadwal!$U$7:$U$503,$AP$20)+COUNTIFS(Jadwal!$X$7:$X$503,AM30,Jadwal!$Y$7:$Y$503,"P",Jadwal!$AE$7:$AE$503,$AP$20)+COUNTIFS(Jadwal!$AH$7:$AH$503,AM30,Jadwal!$AI$7:$AI$503,"P",Jadwal!$AO$7:$AO$503,$AP$20)+COUNTIFS(Jadwal!$AR$7:$AR$503,AM30,Jadwal!$AS$7:$AS$503,"P",Jadwal!$AY$7:$AY$503,$AP$20)</f>
        <v>0</v>
      </c>
      <c r="AR30" s="116">
        <f>COUNTIFS(Jadwal!$D$7:$D$503,AM30,Jadwal!$E$7:$E$503,"T",Jadwal!$K$7:$K$503,$AR$20)+COUNTIFS(Jadwal!$N$7:$N$503,AM30,Jadwal!$O$7:$O$503,"T",Jadwal!$U$7:$U$503,$AR$20)+COUNTIFS(Jadwal!$X$7:$X$503,AM30,Jadwal!$Y$7:$Y$503,"T",Jadwal!$AE$7:$AE$503,$AR$20)+COUNTIFS(Jadwal!$AH$7:$AH$503,AM30,Jadwal!$AI$7:$AI$503,"T",Jadwal!$AO$7:$AO$503,$AR$20)+COUNTIFS(Jadwal!$AR$7:$AR$503,AM30,Jadwal!$AS$7:$AS$503,"T",Jadwal!$AY$7:$AY$503,$AR$20)</f>
        <v>0</v>
      </c>
      <c r="AS30" s="116">
        <f>COUNTIFS(Jadwal!$D$7:$D$503,AM30,Jadwal!$E$7:$E$503,"P",Jadwal!$K$7:$K$503,$AR$20)+COUNTIFS(Jadwal!$N$7:$N$503,AM30,Jadwal!$O$7:$O$503,"P",Jadwal!$U$7:$U$503,$AR$20)+COUNTIFS(Jadwal!$X$7:$X$503,AM30,Jadwal!$Y$7:$Y$503,"P",Jadwal!$AE$7:$AE$503,$AR$20)+COUNTIFS(Jadwal!$AH$7:$AH$503,AM30,Jadwal!$AI$7:$AI$503,"P",Jadwal!$AO$7:$AO$503,$AR$20)+COUNTIFS(Jadwal!$AR$7:$AR$503,AM30,Jadwal!$AS$7:$AS$503,"P",Jadwal!$AY$7:$AY$503,$AR$20)</f>
        <v>0</v>
      </c>
      <c r="AT30" s="84"/>
      <c r="AU30" s="84"/>
      <c r="AV30" s="84"/>
      <c r="AW30" s="84"/>
      <c r="AX30" s="84"/>
      <c r="AY30" s="84"/>
      <c r="AZ30" s="84"/>
      <c r="BA30" s="84"/>
      <c r="BB30" s="84"/>
      <c r="BC30" s="84"/>
    </row>
    <row r="31" spans="1:55" ht="12.75" customHeight="1">
      <c r="A31" s="84"/>
      <c r="B31" s="84"/>
      <c r="C31" s="84"/>
      <c r="D31" s="85"/>
      <c r="E31" s="84"/>
      <c r="F31" s="84"/>
      <c r="G31" s="86"/>
      <c r="H31" s="86"/>
      <c r="I31" s="84"/>
      <c r="J31" s="86"/>
      <c r="K31" s="84"/>
      <c r="L31" s="86"/>
      <c r="M31" s="86"/>
      <c r="N31" s="86"/>
      <c r="O31" s="84"/>
      <c r="P31" s="84"/>
      <c r="Q31" s="87"/>
      <c r="R31" s="90"/>
      <c r="S31" s="90"/>
      <c r="T31" s="84"/>
      <c r="U31" s="87"/>
      <c r="V31" s="87"/>
      <c r="W31" s="87"/>
      <c r="X31" s="84"/>
      <c r="Y31" s="84"/>
      <c r="Z31" s="84"/>
      <c r="AA31" s="84"/>
      <c r="AB31" s="92"/>
      <c r="AC31" s="92"/>
      <c r="AD31" s="92"/>
      <c r="AE31" s="84"/>
      <c r="AF31" s="84"/>
      <c r="AG31" s="84"/>
      <c r="AH31" s="84"/>
      <c r="AI31" s="84"/>
      <c r="AJ31" s="84"/>
      <c r="AK31" s="84"/>
      <c r="AL31" s="116">
        <v>10</v>
      </c>
      <c r="AM31" s="13"/>
      <c r="AN31" s="116"/>
      <c r="AO31" s="116"/>
      <c r="AP31" s="116">
        <f>COUNTIFS(Jadwal!$D$7:$D$503,AM31,Jadwal!$E$7:$E$503,"T",Jadwal!$K$7:$K$503,$AP$20)+COUNTIFS(Jadwal!$N$7:$N$503,AM31,Jadwal!$O$7:$O$503,"T",Jadwal!$U$7:$U$503,$AP$20)+COUNTIFS(Jadwal!$X$7:$X$503,AM31,Jadwal!$Y$7:$Y$503,"T",Jadwal!$AE$7:$AE$503,$AP$20)+COUNTIFS(Jadwal!$AH$7:$AH$503,AM31,Jadwal!$AI$7:$AI$503,"T",Jadwal!$AO$7:$AO$503,$AP$20)+COUNTIFS(Jadwal!$AR$7:$AR$503,AM31,Jadwal!$AS$7:$AS$503,"T",Jadwal!$AY$7:$AY$503,$AP$20)</f>
        <v>0</v>
      </c>
      <c r="AQ31" s="116">
        <f>COUNTIFS(Jadwal!$D$7:$D$503,AM31,Jadwal!$E$7:$E$503,"P",Jadwal!$K$7:$K$503,$AP$20)+COUNTIFS(Jadwal!$N$7:$N$503,AM31,Jadwal!$O$7:$O$503,"P",Jadwal!$U$7:$U$503,$AP$20)+COUNTIFS(Jadwal!$X$7:$X$503,AM31,Jadwal!$Y$7:$Y$503,"P",Jadwal!$AE$7:$AE$503,$AP$20)+COUNTIFS(Jadwal!$AH$7:$AH$503,AM31,Jadwal!$AI$7:$AI$503,"P",Jadwal!$AO$7:$AO$503,$AP$20)+COUNTIFS(Jadwal!$AR$7:$AR$503,AM31,Jadwal!$AS$7:$AS$503,"P",Jadwal!$AY$7:$AY$503,$AP$20)</f>
        <v>0</v>
      </c>
      <c r="AR31" s="116">
        <f>COUNTIFS(Jadwal!$D$7:$D$503,AM31,Jadwal!$E$7:$E$503,"T",Jadwal!$K$7:$K$503,$AR$20)+COUNTIFS(Jadwal!$N$7:$N$503,AM31,Jadwal!$O$7:$O$503,"T",Jadwal!$U$7:$U$503,$AR$20)+COUNTIFS(Jadwal!$X$7:$X$503,AM31,Jadwal!$Y$7:$Y$503,"T",Jadwal!$AE$7:$AE$503,$AR$20)+COUNTIFS(Jadwal!$AH$7:$AH$503,AM31,Jadwal!$AI$7:$AI$503,"T",Jadwal!$AO$7:$AO$503,$AR$20)+COUNTIFS(Jadwal!$AR$7:$AR$503,AM31,Jadwal!$AS$7:$AS$503,"T",Jadwal!$AY$7:$AY$503,$AR$20)</f>
        <v>0</v>
      </c>
      <c r="AS31" s="116">
        <f>COUNTIFS(Jadwal!$D$7:$D$503,AM31,Jadwal!$E$7:$E$503,"P",Jadwal!$K$7:$K$503,$AR$20)+COUNTIFS(Jadwal!$N$7:$N$503,AM31,Jadwal!$O$7:$O$503,"P",Jadwal!$U$7:$U$503,$AR$20)+COUNTIFS(Jadwal!$X$7:$X$503,AM31,Jadwal!$Y$7:$Y$503,"P",Jadwal!$AE$7:$AE$503,$AR$20)+COUNTIFS(Jadwal!$AH$7:$AH$503,AM31,Jadwal!$AI$7:$AI$503,"P",Jadwal!$AO$7:$AO$503,$AR$20)+COUNTIFS(Jadwal!$AR$7:$AR$503,AM31,Jadwal!$AS$7:$AS$503,"P",Jadwal!$AY$7:$AY$503,$AR$20)</f>
        <v>0</v>
      </c>
      <c r="AT31" s="84"/>
      <c r="AU31" s="84"/>
      <c r="AV31" s="84"/>
      <c r="AW31" s="84"/>
      <c r="AX31" s="84"/>
      <c r="AY31" s="84"/>
      <c r="AZ31" s="84"/>
      <c r="BA31" s="84"/>
      <c r="BB31" s="84"/>
      <c r="BC31" s="84"/>
    </row>
    <row r="32" spans="1:55" ht="12.75" customHeight="1">
      <c r="A32" s="84"/>
      <c r="B32" s="84"/>
      <c r="C32" s="84"/>
      <c r="D32" s="85"/>
      <c r="E32" s="84"/>
      <c r="F32" s="84"/>
      <c r="G32" s="86"/>
      <c r="H32" s="86"/>
      <c r="I32" s="84"/>
      <c r="J32" s="86"/>
      <c r="K32" s="84"/>
      <c r="L32" s="86"/>
      <c r="M32" s="86"/>
      <c r="N32" s="86"/>
      <c r="O32" s="84"/>
      <c r="P32" s="84"/>
      <c r="Q32" s="87"/>
      <c r="R32" s="90"/>
      <c r="S32" s="90"/>
      <c r="T32" s="84"/>
      <c r="U32" s="87"/>
      <c r="V32" s="87"/>
      <c r="W32" s="87"/>
      <c r="X32" s="84"/>
      <c r="Y32" s="84"/>
      <c r="Z32" s="84"/>
      <c r="AA32" s="84"/>
      <c r="AB32" s="92"/>
      <c r="AC32" s="92"/>
      <c r="AD32" s="92"/>
      <c r="AE32" s="84"/>
      <c r="AF32" s="84"/>
      <c r="AG32" s="84"/>
      <c r="AH32" s="84"/>
      <c r="AI32" s="84"/>
      <c r="AJ32" s="84"/>
      <c r="AK32" s="84"/>
      <c r="AL32" s="93"/>
      <c r="AM32" s="93"/>
      <c r="AN32" s="93"/>
      <c r="AO32" s="93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</row>
    <row r="33" spans="1:55" ht="12.75" customHeight="1">
      <c r="A33" s="478" t="s">
        <v>540</v>
      </c>
      <c r="B33" s="84"/>
      <c r="C33" s="84"/>
      <c r="D33" s="85"/>
      <c r="E33" s="84"/>
      <c r="F33" s="84"/>
      <c r="G33" s="86"/>
      <c r="H33" s="86"/>
      <c r="I33" s="84"/>
      <c r="J33" s="86"/>
      <c r="K33" s="84"/>
      <c r="L33" s="86"/>
      <c r="M33" s="86"/>
      <c r="N33" s="86"/>
      <c r="O33" s="84"/>
      <c r="P33" s="84"/>
      <c r="Q33" s="87"/>
      <c r="R33" s="90"/>
      <c r="S33" s="90"/>
      <c r="T33" s="84"/>
      <c r="U33" s="87"/>
      <c r="V33" s="87"/>
      <c r="W33" s="87"/>
      <c r="X33" s="84"/>
      <c r="Y33" s="84"/>
      <c r="Z33" s="84"/>
      <c r="AA33" s="84"/>
      <c r="AB33" s="92"/>
      <c r="AC33" s="92"/>
      <c r="AD33" s="92"/>
      <c r="AE33" s="84"/>
      <c r="AF33" s="84"/>
      <c r="AG33" s="84"/>
      <c r="AH33" s="84"/>
      <c r="AI33" s="84"/>
      <c r="AJ33" s="84"/>
      <c r="AK33" s="84"/>
      <c r="AL33" s="162" t="s">
        <v>281</v>
      </c>
      <c r="AM33" s="163"/>
      <c r="AN33" s="93"/>
      <c r="AO33" s="93"/>
      <c r="AP33" s="93"/>
      <c r="AQ33" s="93"/>
      <c r="AR33" s="93"/>
      <c r="AS33" s="93"/>
      <c r="AT33" s="84"/>
      <c r="AU33" s="84"/>
      <c r="AV33" s="84"/>
      <c r="AW33" s="84"/>
      <c r="AX33" s="84"/>
      <c r="AY33" s="84"/>
      <c r="AZ33" s="84"/>
      <c r="BA33" s="84"/>
      <c r="BB33" s="84"/>
      <c r="BC33" s="84"/>
    </row>
    <row r="34" spans="1:55" ht="51" customHeight="1">
      <c r="A34" s="94" t="s">
        <v>168</v>
      </c>
      <c r="B34" s="149" t="s">
        <v>17</v>
      </c>
      <c r="C34" s="10" t="s">
        <v>169</v>
      </c>
      <c r="D34" s="164" t="s">
        <v>170</v>
      </c>
      <c r="E34" s="164" t="s">
        <v>171</v>
      </c>
      <c r="F34" s="10" t="s">
        <v>172</v>
      </c>
      <c r="G34" s="95" t="s">
        <v>173</v>
      </c>
      <c r="H34" s="95" t="s">
        <v>174</v>
      </c>
      <c r="I34" s="95" t="s">
        <v>175</v>
      </c>
      <c r="J34" s="10" t="s">
        <v>19</v>
      </c>
      <c r="K34" s="10" t="s">
        <v>20</v>
      </c>
      <c r="L34" s="10" t="s">
        <v>21</v>
      </c>
      <c r="M34" s="10" t="s">
        <v>176</v>
      </c>
      <c r="N34" s="94" t="s">
        <v>177</v>
      </c>
      <c r="O34" s="94" t="s">
        <v>178</v>
      </c>
      <c r="P34" s="94" t="s">
        <v>179</v>
      </c>
      <c r="Q34" s="94" t="s">
        <v>180</v>
      </c>
      <c r="R34" s="95" t="s">
        <v>181</v>
      </c>
      <c r="S34" s="95" t="s">
        <v>381</v>
      </c>
      <c r="T34" s="94" t="s">
        <v>0</v>
      </c>
      <c r="U34" s="94" t="s">
        <v>3</v>
      </c>
      <c r="V34" s="87"/>
      <c r="W34" s="87"/>
      <c r="X34" s="84"/>
      <c r="Y34" s="84"/>
      <c r="Z34" s="84"/>
      <c r="AA34" s="84"/>
      <c r="AB34" s="92"/>
      <c r="AC34" s="92"/>
      <c r="AD34" s="92"/>
      <c r="AE34" s="84"/>
      <c r="AF34" s="84"/>
      <c r="AG34" s="84"/>
      <c r="AH34" s="84"/>
      <c r="AI34" s="84"/>
      <c r="AJ34" s="84"/>
      <c r="AK34" s="84"/>
      <c r="AL34" s="701" t="s">
        <v>168</v>
      </c>
      <c r="AM34" s="701" t="s">
        <v>18</v>
      </c>
      <c r="AN34" s="701" t="s">
        <v>172</v>
      </c>
      <c r="AO34" s="701" t="s">
        <v>201</v>
      </c>
      <c r="AP34" s="393" t="s">
        <v>293</v>
      </c>
      <c r="AQ34" s="102"/>
      <c r="AR34" s="346" t="s">
        <v>300</v>
      </c>
      <c r="AS34" s="166"/>
      <c r="AT34" s="84"/>
      <c r="AU34" s="84"/>
      <c r="AV34" s="84"/>
      <c r="AW34" s="84"/>
      <c r="AX34" s="84"/>
      <c r="AY34" s="84"/>
      <c r="AZ34" s="84"/>
      <c r="BA34" s="84"/>
      <c r="BB34" s="84"/>
      <c r="BC34" s="84"/>
    </row>
    <row r="35" spans="1:55" ht="15.75" customHeight="1">
      <c r="A35" s="103">
        <v>1</v>
      </c>
      <c r="B35" s="299" t="s">
        <v>541</v>
      </c>
      <c r="C35" s="374" t="s">
        <v>542</v>
      </c>
      <c r="D35" s="106" t="s">
        <v>543</v>
      </c>
      <c r="E35" s="94"/>
      <c r="F35" s="107"/>
      <c r="G35" s="108"/>
      <c r="H35" s="229"/>
      <c r="I35" s="103"/>
      <c r="J35" s="480" t="s">
        <v>25</v>
      </c>
      <c r="K35" s="125" t="s">
        <v>39</v>
      </c>
      <c r="L35" s="110"/>
      <c r="M35" s="110"/>
      <c r="N35" s="110"/>
      <c r="O35" s="113"/>
      <c r="P35" s="110"/>
      <c r="Q35" s="110"/>
      <c r="R35" s="110"/>
      <c r="S35" s="110"/>
      <c r="T35" s="110"/>
      <c r="U35" s="110"/>
      <c r="V35" s="110"/>
      <c r="W35" s="110"/>
      <c r="X35" s="110"/>
      <c r="Y35" s="110">
        <v>0</v>
      </c>
      <c r="Z35" s="155" t="e">
        <v>#N/A</v>
      </c>
      <c r="AA35" s="155" t="e">
        <v>#N/A</v>
      </c>
      <c r="AB35" s="155" t="e">
        <v>#N/A</v>
      </c>
      <c r="AC35" s="155" t="e">
        <v>#N/A</v>
      </c>
      <c r="AD35" s="156">
        <v>0</v>
      </c>
      <c r="AE35" s="156">
        <v>0</v>
      </c>
      <c r="AF35" s="93"/>
      <c r="AG35" s="93"/>
      <c r="AH35" s="93"/>
      <c r="AI35" s="93"/>
      <c r="AJ35" s="299" t="s">
        <v>541</v>
      </c>
      <c r="AK35" s="84"/>
      <c r="AL35" s="702"/>
      <c r="AM35" s="702"/>
      <c r="AN35" s="702"/>
      <c r="AO35" s="702"/>
      <c r="AP35" s="116" t="s">
        <v>202</v>
      </c>
      <c r="AQ35" s="116" t="s">
        <v>203</v>
      </c>
      <c r="AR35" s="116" t="s">
        <v>202</v>
      </c>
      <c r="AS35" s="116" t="s">
        <v>203</v>
      </c>
      <c r="AT35" s="84"/>
      <c r="AU35" s="84"/>
      <c r="AV35" s="84"/>
      <c r="AW35" s="84"/>
      <c r="AX35" s="84"/>
      <c r="AY35" s="84"/>
      <c r="AZ35" s="84"/>
      <c r="BA35" s="84"/>
      <c r="BB35" s="84"/>
      <c r="BC35" s="84"/>
    </row>
    <row r="36" spans="1:55" ht="15.75" customHeight="1">
      <c r="A36" s="103">
        <v>2</v>
      </c>
      <c r="B36" s="299" t="s">
        <v>544</v>
      </c>
      <c r="C36" s="105" t="s">
        <v>545</v>
      </c>
      <c r="D36" s="518" t="s">
        <v>312</v>
      </c>
      <c r="E36" s="94"/>
      <c r="F36" s="98"/>
      <c r="G36" s="108"/>
      <c r="H36" s="229"/>
      <c r="I36" s="103"/>
      <c r="J36" s="480" t="s">
        <v>14</v>
      </c>
      <c r="K36" s="481" t="s">
        <v>91</v>
      </c>
      <c r="L36" s="519" t="s">
        <v>124</v>
      </c>
      <c r="M36" s="108"/>
      <c r="N36" s="108"/>
      <c r="O36" s="113"/>
      <c r="P36" s="113"/>
      <c r="Q36" s="110"/>
      <c r="R36" s="110"/>
      <c r="S36" s="110"/>
      <c r="T36" s="409" t="s">
        <v>393</v>
      </c>
      <c r="U36" s="450"/>
      <c r="V36" s="110"/>
      <c r="W36" s="110"/>
      <c r="X36" s="110"/>
      <c r="Y36" s="110">
        <v>0</v>
      </c>
      <c r="Z36" s="155" t="e">
        <v>#N/A</v>
      </c>
      <c r="AA36" s="155" t="e">
        <v>#N/A</v>
      </c>
      <c r="AB36" s="155" t="e">
        <v>#N/A</v>
      </c>
      <c r="AC36" s="155" t="e">
        <v>#N/A</v>
      </c>
      <c r="AD36" s="156">
        <v>0</v>
      </c>
      <c r="AE36" s="156">
        <v>0</v>
      </c>
      <c r="AF36" s="93"/>
      <c r="AG36" s="93"/>
      <c r="AH36" s="93"/>
      <c r="AI36" s="93"/>
      <c r="AJ36" s="299" t="s">
        <v>544</v>
      </c>
      <c r="AK36" s="84"/>
      <c r="AL36" s="116">
        <v>1</v>
      </c>
      <c r="AM36" s="377" t="s">
        <v>543</v>
      </c>
      <c r="AN36" s="361">
        <v>3</v>
      </c>
      <c r="AO36" s="358" t="s">
        <v>398</v>
      </c>
      <c r="AP36" s="116">
        <f>COUNTIFS(Jadwal!$D$7:$D$503,AM36,Jadwal!$E$7:$E$503,"T",Jadwal!$K$7:$K$503,$AP$34)+COUNTIFS(Jadwal!$N$7:$N$503,AM36,Jadwal!$O$7:$O$503,"T",Jadwal!$U$7:$U$503,$AP$34)+COUNTIFS(Jadwal!$X$7:$X$503,AM36,Jadwal!$Y$7:$Y$503,"T",Jadwal!$AE$7:$AE$503,$AP$34)+COUNTIFS(Jadwal!$AH$7:$AH$503,AM36,Jadwal!$AI$7:$AI$503,"T",Jadwal!$AO$7:$AO$503,$AP$34)+COUNTIFS(Jadwal!$AR$7:$AR$503,AM36,Jadwal!$AS$7:$AS$503,"T",Jadwal!$AY$7:$AY$503,$AP$34)</f>
        <v>3</v>
      </c>
      <c r="AQ36" s="116">
        <f>COUNTIFS(Jadwal!$D$7:$D$503,AM36,Jadwal!$E$7:$E$503,"P",Jadwal!$K$7:$K$503,$AP$34)+COUNTIFS(Jadwal!$N$7:$N$503,AM36,Jadwal!$O$7:$O$503,"P",Jadwal!$U$7:$U$503,$AP$34)+COUNTIFS(Jadwal!$X$7:$X$503,AM36,Jadwal!$Y$7:$Y$503,"P",Jadwal!$AE$7:$AE$503,$AP$34)+COUNTIFS(Jadwal!$AH$7:$AH$503,AM36,Jadwal!$AI$7:$AI$503,"P",Jadwal!$AO$7:$AO$503,$AP$34)+COUNTIFS(Jadwal!$AR$7:$AR$503,AM36,Jadwal!$AS$7:$AS$503,"P",Jadwal!$AY$7:$AY$503,$AP$34)</f>
        <v>0</v>
      </c>
      <c r="AR36" s="116">
        <f>COUNTIFS(Jadwal!$D$7:$D$503,AM36,Jadwal!$E$7:$E$503,"T",Jadwal!$K$7:$K$503,$AR$34)+COUNTIFS(Jadwal!$N$7:$N$503,AM36,Jadwal!$O$7:$O$503,"T",Jadwal!$U$7:$U$503,$AR$34)+COUNTIFS(Jadwal!$X$7:$X$503,AM36,Jadwal!$Y$7:$Y$503,"T",Jadwal!$AE$7:$AE$503,$AR$34)+COUNTIFS(Jadwal!$AH$7:$AH$503,AM36,Jadwal!$AI$7:$AI$503,"T",Jadwal!$AO$7:$AO$503,$AR$34)+COUNTIFS(Jadwal!$AR$7:$AR$503,AM36,Jadwal!$AS$7:$AS$503,"T",Jadwal!$AY$7:$AY$503,$AR$34)</f>
        <v>3</v>
      </c>
      <c r="AS36" s="116">
        <f>COUNTIFS(Jadwal!$D$7:$D$503,AM36,Jadwal!$E$7:$E$503,"P",Jadwal!$K$7:$K$503,$AR$34)+COUNTIFS(Jadwal!$N$7:$N$503,AM36,Jadwal!$O$7:$O$503,"P",Jadwal!$U$7:$U$503,$AR$34)+COUNTIFS(Jadwal!$X$7:$X$503,AM36,Jadwal!$Y$7:$Y$503,"P",Jadwal!$AE$7:$AE$503,$AR$34)+COUNTIFS(Jadwal!$AH$7:$AH$503,AM36,Jadwal!$AI$7:$AI$503,"P",Jadwal!$AO$7:$AO$503,$AR$34)+COUNTIFS(Jadwal!$AR$7:$AR$503,AM36,Jadwal!$AS$7:$AS$503,"P",Jadwal!$AY$7:$AY$503,$AR$34)</f>
        <v>0</v>
      </c>
      <c r="AT36" s="488"/>
      <c r="AU36" s="84"/>
      <c r="AV36" s="84"/>
      <c r="AW36" s="84"/>
      <c r="AX36" s="84"/>
      <c r="AY36" s="84"/>
      <c r="AZ36" s="84"/>
      <c r="BA36" s="84"/>
      <c r="BB36" s="84"/>
      <c r="BC36" s="84"/>
    </row>
    <row r="37" spans="1:55" ht="15.75" customHeight="1">
      <c r="A37" s="103">
        <v>3</v>
      </c>
      <c r="B37" s="371" t="s">
        <v>546</v>
      </c>
      <c r="C37" s="105" t="s">
        <v>547</v>
      </c>
      <c r="D37" s="106" t="s">
        <v>548</v>
      </c>
      <c r="E37" s="94"/>
      <c r="F37" s="107"/>
      <c r="G37" s="108"/>
      <c r="H37" s="229"/>
      <c r="I37" s="103"/>
      <c r="J37" s="480" t="s">
        <v>14</v>
      </c>
      <c r="K37" s="110"/>
      <c r="L37" s="110"/>
      <c r="M37" s="110"/>
      <c r="N37" s="110"/>
      <c r="O37" s="113"/>
      <c r="P37" s="110"/>
      <c r="Q37" s="110"/>
      <c r="R37" s="110"/>
      <c r="S37" s="110"/>
      <c r="T37" s="409" t="s">
        <v>393</v>
      </c>
      <c r="U37" s="409" t="s">
        <v>364</v>
      </c>
      <c r="V37" s="110"/>
      <c r="W37" s="110"/>
      <c r="X37" s="110"/>
      <c r="Y37" s="110">
        <v>0</v>
      </c>
      <c r="Z37" s="155" t="e">
        <v>#N/A</v>
      </c>
      <c r="AA37" s="155" t="e">
        <v>#N/A</v>
      </c>
      <c r="AB37" s="155" t="e">
        <v>#N/A</v>
      </c>
      <c r="AC37" s="155" t="e">
        <v>#N/A</v>
      </c>
      <c r="AD37" s="156">
        <v>0</v>
      </c>
      <c r="AE37" s="156">
        <v>0</v>
      </c>
      <c r="AF37" s="93"/>
      <c r="AG37" s="93"/>
      <c r="AH37" s="93"/>
      <c r="AI37" s="93"/>
      <c r="AJ37" s="371" t="s">
        <v>546</v>
      </c>
      <c r="AK37" s="84"/>
      <c r="AL37" s="116">
        <v>2</v>
      </c>
      <c r="AM37" s="520" t="s">
        <v>312</v>
      </c>
      <c r="AN37" s="361">
        <v>3</v>
      </c>
      <c r="AO37" s="358" t="s">
        <v>551</v>
      </c>
      <c r="AP37" s="116">
        <f>COUNTIFS(Jadwal!$D$7:$D$503,AM37,Jadwal!$E$7:$E$503,"T",Jadwal!$K$7:$K$503,$AP$34)+COUNTIFS(Jadwal!$N$7:$N$503,AM37,Jadwal!$O$7:$O$503,"T",Jadwal!$U$7:$U$503,$AP$34)+COUNTIFS(Jadwal!$X$7:$X$503,AM37,Jadwal!$Y$7:$Y$503,"T",Jadwal!$AE$7:$AE$503,$AP$34)+COUNTIFS(Jadwal!$AH$7:$AH$503,AM37,Jadwal!$AI$7:$AI$503,"T",Jadwal!$AO$7:$AO$503,$AP$34)+COUNTIFS(Jadwal!$AR$7:$AR$503,AM37,Jadwal!$AS$7:$AS$503,"T",Jadwal!$AY$7:$AY$503,$AP$34)</f>
        <v>3</v>
      </c>
      <c r="AQ37" s="116">
        <f>COUNTIFS(Jadwal!$D$7:$D$503,AM37,Jadwal!$E$7:$E$503,"P",Jadwal!$K$7:$K$503,$AP$34)+COUNTIFS(Jadwal!$N$7:$N$503,AM37,Jadwal!$O$7:$O$503,"P",Jadwal!$U$7:$U$503,$AP$34)+COUNTIFS(Jadwal!$X$7:$X$503,AM37,Jadwal!$Y$7:$Y$503,"P",Jadwal!$AE$7:$AE$503,$AP$34)+COUNTIFS(Jadwal!$AH$7:$AH$503,AM37,Jadwal!$AI$7:$AI$503,"P",Jadwal!$AO$7:$AO$503,$AP$34)+COUNTIFS(Jadwal!$AR$7:$AR$503,AM37,Jadwal!$AS$7:$AS$503,"P",Jadwal!$AY$7:$AY$503,$AP$34)</f>
        <v>2</v>
      </c>
      <c r="AR37" s="116">
        <f>COUNTIFS(Jadwal!$D$7:$D$503,AM37,Jadwal!$E$7:$E$503,"T",Jadwal!$K$7:$K$503,$AR$34)+COUNTIFS(Jadwal!$N$7:$N$503,AM37,Jadwal!$O$7:$O$503,"T",Jadwal!$U$7:$U$503,$AR$34)+COUNTIFS(Jadwal!$X$7:$X$503,AM37,Jadwal!$Y$7:$Y$503,"T",Jadwal!$AE$7:$AE$503,$AR$34)+COUNTIFS(Jadwal!$AH$7:$AH$503,AM37,Jadwal!$AI$7:$AI$503,"T",Jadwal!$AO$7:$AO$503,$AR$34)+COUNTIFS(Jadwal!$AR$7:$AR$503,AM37,Jadwal!$AS$7:$AS$503,"T",Jadwal!$AY$7:$AY$503,$AR$34)</f>
        <v>3</v>
      </c>
      <c r="AS37" s="116">
        <f>COUNTIFS(Jadwal!$D$7:$D$503,AM37,Jadwal!$E$7:$E$503,"P",Jadwal!$K$7:$K$503,$AR$34)+COUNTIFS(Jadwal!$N$7:$N$503,AM37,Jadwal!$O$7:$O$503,"P",Jadwal!$U$7:$U$503,$AR$34)+COUNTIFS(Jadwal!$X$7:$X$503,AM37,Jadwal!$Y$7:$Y$503,"P",Jadwal!$AE$7:$AE$503,$AR$34)+COUNTIFS(Jadwal!$AH$7:$AH$503,AM37,Jadwal!$AI$7:$AI$503,"P",Jadwal!$AO$7:$AO$503,$AR$34)+COUNTIFS(Jadwal!$AR$7:$AR$503,AM37,Jadwal!$AS$7:$AS$503,"P",Jadwal!$AY$7:$AY$503,$AR$34)</f>
        <v>2</v>
      </c>
      <c r="AT37" s="488"/>
      <c r="AU37" s="84"/>
      <c r="AV37" s="84"/>
      <c r="AW37" s="84"/>
      <c r="AX37" s="84"/>
      <c r="AY37" s="84"/>
      <c r="AZ37" s="84"/>
      <c r="BA37" s="84"/>
      <c r="BB37" s="84"/>
      <c r="BC37" s="84"/>
    </row>
    <row r="38" spans="1:55" ht="15.75" customHeight="1">
      <c r="A38" s="103">
        <v>4</v>
      </c>
      <c r="B38" s="371" t="s">
        <v>554</v>
      </c>
      <c r="C38" s="374" t="s">
        <v>345</v>
      </c>
      <c r="D38" s="518" t="s">
        <v>346</v>
      </c>
      <c r="E38" s="94"/>
      <c r="F38" s="98"/>
      <c r="G38" s="108"/>
      <c r="H38" s="229"/>
      <c r="I38" s="103"/>
      <c r="J38" s="480" t="s">
        <v>266</v>
      </c>
      <c r="K38" s="481" t="s">
        <v>86</v>
      </c>
      <c r="L38" s="108"/>
      <c r="M38" s="108"/>
      <c r="N38" s="108"/>
      <c r="O38" s="113"/>
      <c r="P38" s="110"/>
      <c r="Q38" s="110"/>
      <c r="R38" s="110"/>
      <c r="S38" s="110"/>
      <c r="T38" s="409" t="s">
        <v>306</v>
      </c>
      <c r="U38" s="450"/>
      <c r="V38" s="110"/>
      <c r="W38" s="110"/>
      <c r="X38" s="110"/>
      <c r="Y38" s="110">
        <v>0</v>
      </c>
      <c r="Z38" s="155" t="e">
        <v>#N/A</v>
      </c>
      <c r="AA38" s="155" t="e">
        <v>#N/A</v>
      </c>
      <c r="AB38" s="155" t="e">
        <v>#N/A</v>
      </c>
      <c r="AC38" s="155" t="e">
        <v>#N/A</v>
      </c>
      <c r="AD38" s="156">
        <v>0</v>
      </c>
      <c r="AE38" s="156">
        <v>0</v>
      </c>
      <c r="AF38" s="93"/>
      <c r="AG38" s="93"/>
      <c r="AH38" s="93"/>
      <c r="AI38" s="93"/>
      <c r="AJ38" s="371" t="s">
        <v>554</v>
      </c>
      <c r="AK38" s="84"/>
      <c r="AL38" s="116">
        <v>3</v>
      </c>
      <c r="AM38" s="377" t="s">
        <v>548</v>
      </c>
      <c r="AN38" s="361">
        <v>4</v>
      </c>
      <c r="AO38" s="524" t="s">
        <v>555</v>
      </c>
      <c r="AP38" s="116">
        <f>COUNTIFS(Jadwal!$D$7:$D$503,AM38,Jadwal!$E$7:$E$503,"T",Jadwal!$K$7:$K$503,$AP$34)+COUNTIFS(Jadwal!$N$7:$N$503,AM38,Jadwal!$O$7:$O$503,"T",Jadwal!$U$7:$U$503,$AP$34)+COUNTIFS(Jadwal!$X$7:$X$503,AM38,Jadwal!$Y$7:$Y$503,"T",Jadwal!$AE$7:$AE$503,$AP$34)+COUNTIFS(Jadwal!$AH$7:$AH$503,AM38,Jadwal!$AI$7:$AI$503,"T",Jadwal!$AO$7:$AO$503,$AP$34)+COUNTIFS(Jadwal!$AR$7:$AR$503,AM38,Jadwal!$AS$7:$AS$503,"T",Jadwal!$AY$7:$AY$503,$AP$34)</f>
        <v>4</v>
      </c>
      <c r="AQ38" s="116">
        <f>COUNTIFS(Jadwal!$D$7:$D$503,AM38,Jadwal!$E$7:$E$503,"P",Jadwal!$K$7:$K$503,$AP$34)+COUNTIFS(Jadwal!$N$7:$N$503,AM38,Jadwal!$O$7:$O$503,"P",Jadwal!$U$7:$U$503,$AP$34)+COUNTIFS(Jadwal!$X$7:$X$503,AM38,Jadwal!$Y$7:$Y$503,"P",Jadwal!$AE$7:$AE$503,$AP$34)+COUNTIFS(Jadwal!$AH$7:$AH$503,AM38,Jadwal!$AI$7:$AI$503,"P",Jadwal!$AO$7:$AO$503,$AP$34)+COUNTIFS(Jadwal!$AR$7:$AR$503,AM38,Jadwal!$AS$7:$AS$503,"P",Jadwal!$AY$7:$AY$503,$AP$34)</f>
        <v>2</v>
      </c>
      <c r="AR38" s="116">
        <f>COUNTIFS(Jadwal!$D$7:$D$503,AM38,Jadwal!$E$7:$E$503,"T",Jadwal!$K$7:$K$503,$AR$34)+COUNTIFS(Jadwal!$N$7:$N$503,AM38,Jadwal!$O$7:$O$503,"T",Jadwal!$U$7:$U$503,$AR$34)+COUNTIFS(Jadwal!$X$7:$X$503,AM38,Jadwal!$Y$7:$Y$503,"T",Jadwal!$AE$7:$AE$503,$AR$34)+COUNTIFS(Jadwal!$AH$7:$AH$503,AM38,Jadwal!$AI$7:$AI$503,"T",Jadwal!$AO$7:$AO$503,$AR$34)+COUNTIFS(Jadwal!$AR$7:$AR$503,AM38,Jadwal!$AS$7:$AS$503,"T",Jadwal!$AY$7:$AY$503,$AR$34)</f>
        <v>4</v>
      </c>
      <c r="AS38" s="116">
        <f>COUNTIFS(Jadwal!$D$7:$D$503,AM38,Jadwal!$E$7:$E$503,"P",Jadwal!$K$7:$K$503,$AR$34)+COUNTIFS(Jadwal!$N$7:$N$503,AM38,Jadwal!$O$7:$O$503,"P",Jadwal!$U$7:$U$503,$AR$34)+COUNTIFS(Jadwal!$X$7:$X$503,AM38,Jadwal!$Y$7:$Y$503,"P",Jadwal!$AE$7:$AE$503,$AR$34)+COUNTIFS(Jadwal!$AH$7:$AH$503,AM38,Jadwal!$AI$7:$AI$503,"P",Jadwal!$AO$7:$AO$503,$AR$34)+COUNTIFS(Jadwal!$AR$7:$AR$503,AM38,Jadwal!$AS$7:$AS$503,"P",Jadwal!$AY$7:$AY$503,$AR$34)</f>
        <v>2</v>
      </c>
      <c r="AT38" s="488"/>
      <c r="AU38" s="84"/>
      <c r="AV38" s="84"/>
      <c r="AW38" s="84"/>
      <c r="AX38" s="84"/>
      <c r="AY38" s="84"/>
      <c r="AZ38" s="84"/>
      <c r="BA38" s="84"/>
      <c r="BB38" s="84"/>
      <c r="BC38" s="84"/>
    </row>
    <row r="39" spans="1:55" ht="15.75" customHeight="1">
      <c r="A39" s="103">
        <v>5</v>
      </c>
      <c r="B39" s="371" t="s">
        <v>558</v>
      </c>
      <c r="C39" s="374" t="s">
        <v>559</v>
      </c>
      <c r="D39" s="106" t="s">
        <v>560</v>
      </c>
      <c r="E39" s="94"/>
      <c r="F39" s="107"/>
      <c r="G39" s="108"/>
      <c r="H39" s="229"/>
      <c r="I39" s="103"/>
      <c r="J39" s="480" t="s">
        <v>9</v>
      </c>
      <c r="K39" s="125" t="s">
        <v>14</v>
      </c>
      <c r="L39" s="110"/>
      <c r="M39" s="110"/>
      <c r="N39" s="110"/>
      <c r="O39" s="113"/>
      <c r="P39" s="110"/>
      <c r="Q39" s="110"/>
      <c r="R39" s="110"/>
      <c r="S39" s="110"/>
      <c r="T39" s="409" t="s">
        <v>236</v>
      </c>
      <c r="U39" s="409" t="s">
        <v>364</v>
      </c>
      <c r="V39" s="110"/>
      <c r="W39" s="110"/>
      <c r="X39" s="110"/>
      <c r="Y39" s="110">
        <v>0</v>
      </c>
      <c r="Z39" s="155" t="e">
        <v>#N/A</v>
      </c>
      <c r="AA39" s="155" t="e">
        <v>#N/A</v>
      </c>
      <c r="AB39" s="155" t="e">
        <v>#N/A</v>
      </c>
      <c r="AC39" s="155" t="e">
        <v>#N/A</v>
      </c>
      <c r="AD39" s="156">
        <v>0</v>
      </c>
      <c r="AE39" s="156">
        <v>0</v>
      </c>
      <c r="AF39" s="93"/>
      <c r="AG39" s="93"/>
      <c r="AH39" s="93"/>
      <c r="AI39" s="93"/>
      <c r="AJ39" s="371" t="s">
        <v>558</v>
      </c>
      <c r="AK39" s="84"/>
      <c r="AL39" s="116">
        <v>4</v>
      </c>
      <c r="AM39" s="525" t="s">
        <v>346</v>
      </c>
      <c r="AN39" s="526">
        <v>3</v>
      </c>
      <c r="AO39" s="524" t="s">
        <v>551</v>
      </c>
      <c r="AP39" s="412">
        <f>COUNTIFS(Jadwal!$D$7:$D$503,AM39,Jadwal!$E$7:$E$503,"T",Jadwal!$K$7:$K$503,$AP$34)+COUNTIFS(Jadwal!$N$7:$N$503,AM39,Jadwal!$O$7:$O$503,"T",Jadwal!$U$7:$U$503,$AP$34)+COUNTIFS(Jadwal!$X$7:$X$503,AM39,Jadwal!$Y$7:$Y$503,"T",Jadwal!$AE$7:$AE$503,$AP$34)+COUNTIFS(Jadwal!$AH$7:$AH$503,AM39,Jadwal!$AI$7:$AI$503,"T",Jadwal!$AO$7:$AO$503,$AP$34)+COUNTIFS(Jadwal!$AR$7:$AR$503,AM39,Jadwal!$AS$7:$AS$503,"T",Jadwal!$AY$7:$AY$503,$AP$34)</f>
        <v>3</v>
      </c>
      <c r="AQ39" s="412">
        <f>COUNTIFS(Jadwal!$D$7:$D$503,AM39,Jadwal!$E$7:$E$503,"P",Jadwal!$K$7:$K$503,$AP$34)+COUNTIFS(Jadwal!$N$7:$N$503,AM39,Jadwal!$O$7:$O$503,"P",Jadwal!$U$7:$U$503,$AP$34)+COUNTIFS(Jadwal!$X$7:$X$503,AM39,Jadwal!$Y$7:$Y$503,"P",Jadwal!$AE$7:$AE$503,$AP$34)+COUNTIFS(Jadwal!$AH$7:$AH$503,AM39,Jadwal!$AI$7:$AI$503,"P",Jadwal!$AO$7:$AO$503,$AP$34)+COUNTIFS(Jadwal!$AR$7:$AR$503,AM39,Jadwal!$AS$7:$AS$503,"P",Jadwal!$AY$7:$AY$503,$AP$34)</f>
        <v>2</v>
      </c>
      <c r="AR39" s="412">
        <f>COUNTIFS(Jadwal!$D$7:$D$503,AM39,Jadwal!$E$7:$E$503,"T",Jadwal!$K$7:$K$503,$AR$34)+COUNTIFS(Jadwal!$N$7:$N$503,AM39,Jadwal!$O$7:$O$503,"T",Jadwal!$U$7:$U$503,$AR$34)+COUNTIFS(Jadwal!$X$7:$X$503,AM39,Jadwal!$Y$7:$Y$503,"T",Jadwal!$AE$7:$AE$503,$AR$34)+COUNTIFS(Jadwal!$AH$7:$AH$503,AM39,Jadwal!$AI$7:$AI$503,"T",Jadwal!$AO$7:$AO$503,$AR$34)+COUNTIFS(Jadwal!$AR$7:$AR$503,AM39,Jadwal!$AS$7:$AS$503,"T",Jadwal!$AY$7:$AY$503,$AR$34)</f>
        <v>3</v>
      </c>
      <c r="AS39" s="412">
        <f>COUNTIFS(Jadwal!$D$7:$D$503,AM39,Jadwal!$E$7:$E$503,"P",Jadwal!$K$7:$K$503,$AR$34)+COUNTIFS(Jadwal!$N$7:$N$503,AM39,Jadwal!$O$7:$O$503,"P",Jadwal!$U$7:$U$503,$AR$34)+COUNTIFS(Jadwal!$X$7:$X$503,AM39,Jadwal!$Y$7:$Y$503,"P",Jadwal!$AE$7:$AE$503,$AR$34)+COUNTIFS(Jadwal!$AH$7:$AH$503,AM39,Jadwal!$AI$7:$AI$503,"P",Jadwal!$AO$7:$AO$503,$AR$34)+COUNTIFS(Jadwal!$AR$7:$AR$503,AM39,Jadwal!$AS$7:$AS$503,"P",Jadwal!$AY$7:$AY$503,$AR$34)</f>
        <v>2</v>
      </c>
      <c r="AT39" s="488"/>
      <c r="AU39" s="84"/>
      <c r="AV39" s="84"/>
      <c r="AW39" s="84"/>
      <c r="AX39" s="84"/>
      <c r="AY39" s="84"/>
      <c r="AZ39" s="84"/>
      <c r="BA39" s="84"/>
      <c r="BB39" s="84"/>
      <c r="BC39" s="84"/>
    </row>
    <row r="40" spans="1:55" ht="15.75" customHeight="1">
      <c r="A40" s="103">
        <v>6</v>
      </c>
      <c r="B40" s="371" t="s">
        <v>565</v>
      </c>
      <c r="C40" s="374" t="s">
        <v>566</v>
      </c>
      <c r="D40" s="106" t="s">
        <v>290</v>
      </c>
      <c r="E40" s="94"/>
      <c r="F40" s="107"/>
      <c r="G40" s="108"/>
      <c r="H40" s="229"/>
      <c r="I40" s="103"/>
      <c r="J40" s="480" t="s">
        <v>34</v>
      </c>
      <c r="K40" s="482"/>
      <c r="L40" s="110"/>
      <c r="M40" s="110"/>
      <c r="N40" s="110"/>
      <c r="O40" s="113"/>
      <c r="P40" s="113"/>
      <c r="Q40" s="110"/>
      <c r="R40" s="110"/>
      <c r="S40" s="110"/>
      <c r="T40" s="110"/>
      <c r="U40" s="110"/>
      <c r="V40" s="110"/>
      <c r="W40" s="110"/>
      <c r="X40" s="110"/>
      <c r="Y40" s="110">
        <v>0</v>
      </c>
      <c r="Z40" s="155" t="e">
        <v>#N/A</v>
      </c>
      <c r="AA40" s="155" t="e">
        <v>#N/A</v>
      </c>
      <c r="AB40" s="155" t="e">
        <v>#N/A</v>
      </c>
      <c r="AC40" s="155" t="e">
        <v>#N/A</v>
      </c>
      <c r="AD40" s="156">
        <v>0</v>
      </c>
      <c r="AE40" s="156">
        <v>0</v>
      </c>
      <c r="AF40" s="93"/>
      <c r="AG40" s="93"/>
      <c r="AH40" s="93"/>
      <c r="AI40" s="93"/>
      <c r="AJ40" s="371" t="s">
        <v>565</v>
      </c>
      <c r="AK40" s="84"/>
      <c r="AL40" s="116">
        <v>5</v>
      </c>
      <c r="AM40" s="377" t="s">
        <v>560</v>
      </c>
      <c r="AN40" s="361">
        <v>3</v>
      </c>
      <c r="AO40" s="358" t="s">
        <v>551</v>
      </c>
      <c r="AP40" s="116">
        <f>COUNTIFS(Jadwal!$D$7:$D$503,AM40,Jadwal!$E$7:$E$503,"T",Jadwal!$K$7:$K$503,$AP$34)+COUNTIFS(Jadwal!$N$7:$N$503,AM40,Jadwal!$O$7:$O$503,"T",Jadwal!$U$7:$U$503,$AP$34)+COUNTIFS(Jadwal!$X$7:$X$503,AM40,Jadwal!$Y$7:$Y$503,"T",Jadwal!$AE$7:$AE$503,$AP$34)+COUNTIFS(Jadwal!$AH$7:$AH$503,AM40,Jadwal!$AI$7:$AI$503,"T",Jadwal!$AO$7:$AO$503,$AP$34)+COUNTIFS(Jadwal!$AR$7:$AR$503,AM40,Jadwal!$AS$7:$AS$503,"T",Jadwal!$AY$7:$AY$503,$AP$34)</f>
        <v>3</v>
      </c>
      <c r="AQ40" s="116">
        <f>COUNTIFS(Jadwal!$D$7:$D$503,AM40,Jadwal!$E$7:$E$503,"P",Jadwal!$K$7:$K$503,$AP$34)+COUNTIFS(Jadwal!$N$7:$N$503,AM40,Jadwal!$O$7:$O$503,"P",Jadwal!$U$7:$U$503,$AP$34)+COUNTIFS(Jadwal!$X$7:$X$503,AM40,Jadwal!$Y$7:$Y$503,"P",Jadwal!$AE$7:$AE$503,$AP$34)+COUNTIFS(Jadwal!$AH$7:$AH$503,AM40,Jadwal!$AI$7:$AI$503,"P",Jadwal!$AO$7:$AO$503,$AP$34)+COUNTIFS(Jadwal!$AR$7:$AR$503,AM40,Jadwal!$AS$7:$AS$503,"P",Jadwal!$AY$7:$AY$503,$AP$34)</f>
        <v>2</v>
      </c>
      <c r="AR40" s="116">
        <f>COUNTIFS(Jadwal!$D$7:$D$503,AM40,Jadwal!$E$7:$E$503,"T",Jadwal!$K$7:$K$503,$AR$34)+COUNTIFS(Jadwal!$N$7:$N$503,AM40,Jadwal!$O$7:$O$503,"T",Jadwal!$U$7:$U$503,$AR$34)+COUNTIFS(Jadwal!$X$7:$X$503,AM40,Jadwal!$Y$7:$Y$503,"T",Jadwal!$AE$7:$AE$503,$AR$34)+COUNTIFS(Jadwal!$AH$7:$AH$503,AM40,Jadwal!$AI$7:$AI$503,"T",Jadwal!$AO$7:$AO$503,$AR$34)+COUNTIFS(Jadwal!$AR$7:$AR$503,AM40,Jadwal!$AS$7:$AS$503,"T",Jadwal!$AY$7:$AY$503,$AR$34)</f>
        <v>3</v>
      </c>
      <c r="AS40" s="116">
        <f>COUNTIFS(Jadwal!$D$7:$D$503,AM40,Jadwal!$E$7:$E$503,"P",Jadwal!$K$7:$K$503,$AR$34)+COUNTIFS(Jadwal!$N$7:$N$503,AM40,Jadwal!$O$7:$O$503,"P",Jadwal!$U$7:$U$503,$AR$34)+COUNTIFS(Jadwal!$X$7:$X$503,AM40,Jadwal!$Y$7:$Y$503,"P",Jadwal!$AE$7:$AE$503,$AR$34)+COUNTIFS(Jadwal!$AH$7:$AH$503,AM40,Jadwal!$AI$7:$AI$503,"P",Jadwal!$AO$7:$AO$503,$AR$34)+COUNTIFS(Jadwal!$AR$7:$AR$503,AM40,Jadwal!$AS$7:$AS$503,"P",Jadwal!$AY$7:$AY$503,$AR$34)</f>
        <v>2</v>
      </c>
      <c r="AT40" s="488"/>
      <c r="AU40" s="84"/>
      <c r="AV40" s="84"/>
      <c r="AW40" s="84"/>
      <c r="AX40" s="84"/>
      <c r="AY40" s="84"/>
      <c r="AZ40" s="84"/>
      <c r="BA40" s="84"/>
      <c r="BB40" s="84"/>
      <c r="BC40" s="84"/>
    </row>
    <row r="41" spans="1:55" ht="15.75" customHeight="1">
      <c r="A41" s="103">
        <v>7</v>
      </c>
      <c r="B41" s="251"/>
      <c r="C41" s="251"/>
      <c r="D41" s="94"/>
      <c r="E41" s="94"/>
      <c r="F41" s="107"/>
      <c r="G41" s="108"/>
      <c r="H41" s="229"/>
      <c r="I41" s="103"/>
      <c r="J41" s="243"/>
      <c r="K41" s="482"/>
      <c r="L41" s="84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>
        <v>0</v>
      </c>
      <c r="Z41" s="155" t="e">
        <v>#N/A</v>
      </c>
      <c r="AA41" s="155" t="e">
        <v>#N/A</v>
      </c>
      <c r="AB41" s="155" t="e">
        <v>#N/A</v>
      </c>
      <c r="AC41" s="155" t="e">
        <v>#N/A</v>
      </c>
      <c r="AD41" s="156">
        <v>0</v>
      </c>
      <c r="AE41" s="156">
        <v>0</v>
      </c>
      <c r="AF41" s="93"/>
      <c r="AG41" s="93"/>
      <c r="AH41" s="93"/>
      <c r="AI41" s="93"/>
      <c r="AJ41" s="457"/>
      <c r="AK41" s="84"/>
      <c r="AL41" s="116">
        <v>6</v>
      </c>
      <c r="AM41" s="377" t="s">
        <v>290</v>
      </c>
      <c r="AN41" s="361">
        <v>3</v>
      </c>
      <c r="AO41" s="358" t="s">
        <v>398</v>
      </c>
      <c r="AP41" s="116">
        <f>COUNTIFS(Jadwal!$D$7:$D$503,AM41,Jadwal!$E$7:$E$503,"T",Jadwal!$K$7:$K$503,$AP$34)+COUNTIFS(Jadwal!$N$7:$N$503,AM41,Jadwal!$O$7:$O$503,"T",Jadwal!$U$7:$U$503,$AP$34)+COUNTIFS(Jadwal!$X$7:$X$503,AM41,Jadwal!$Y$7:$Y$503,"T",Jadwal!$AE$7:$AE$503,$AP$34)+COUNTIFS(Jadwal!$AH$7:$AH$503,AM41,Jadwal!$AI$7:$AI$503,"T",Jadwal!$AO$7:$AO$503,$AP$34)+COUNTIFS(Jadwal!$AR$7:$AR$503,AM41,Jadwal!$AS$7:$AS$503,"T",Jadwal!$AY$7:$AY$503,$AP$34)</f>
        <v>3</v>
      </c>
      <c r="AQ41" s="116">
        <f>COUNTIFS(Jadwal!$D$7:$D$503,AM41,Jadwal!$E$7:$E$503,"P",Jadwal!$K$7:$K$503,$AP$34)+COUNTIFS(Jadwal!$N$7:$N$503,AM41,Jadwal!$O$7:$O$503,"P",Jadwal!$U$7:$U$503,$AP$34)+COUNTIFS(Jadwal!$X$7:$X$503,AM41,Jadwal!$Y$7:$Y$503,"P",Jadwal!$AE$7:$AE$503,$AP$34)+COUNTIFS(Jadwal!$AH$7:$AH$503,AM41,Jadwal!$AI$7:$AI$503,"P",Jadwal!$AO$7:$AO$503,$AP$34)+COUNTIFS(Jadwal!$AR$7:$AR$503,AM41,Jadwal!$AS$7:$AS$503,"P",Jadwal!$AY$7:$AY$503,$AP$34)</f>
        <v>0</v>
      </c>
      <c r="AR41" s="116">
        <f>COUNTIFS(Jadwal!$D$7:$D$503,AM41,Jadwal!$E$7:$E$503,"T",Jadwal!$K$7:$K$503,$AR$34)+COUNTIFS(Jadwal!$N$7:$N$503,AM41,Jadwal!$O$7:$O$503,"T",Jadwal!$U$7:$U$503,$AR$34)+COUNTIFS(Jadwal!$X$7:$X$503,AM41,Jadwal!$Y$7:$Y$503,"T",Jadwal!$AE$7:$AE$503,$AR$34)+COUNTIFS(Jadwal!$AH$7:$AH$503,AM41,Jadwal!$AI$7:$AI$503,"T",Jadwal!$AO$7:$AO$503,$AR$34)+COUNTIFS(Jadwal!$AR$7:$AR$503,AM41,Jadwal!$AS$7:$AS$503,"T",Jadwal!$AY$7:$AY$503,$AR$34)</f>
        <v>3</v>
      </c>
      <c r="AS41" s="116">
        <f>COUNTIFS(Jadwal!$D$7:$D$503,AM41,Jadwal!$E$7:$E$503,"P",Jadwal!$K$7:$K$503,$AR$34)+COUNTIFS(Jadwal!$N$7:$N$503,AM41,Jadwal!$O$7:$O$503,"P",Jadwal!$U$7:$U$503,$AR$34)+COUNTIFS(Jadwal!$X$7:$X$503,AM41,Jadwal!$Y$7:$Y$503,"P",Jadwal!$AE$7:$AE$503,$AR$34)+COUNTIFS(Jadwal!$AH$7:$AH$503,AM41,Jadwal!$AI$7:$AI$503,"P",Jadwal!$AO$7:$AO$503,$AR$34)+COUNTIFS(Jadwal!$AR$7:$AR$503,AM41,Jadwal!$AS$7:$AS$503,"P",Jadwal!$AY$7:$AY$503,$AR$34)</f>
        <v>0</v>
      </c>
      <c r="AT41" s="488"/>
      <c r="AU41" s="84"/>
      <c r="AV41" s="84"/>
      <c r="AW41" s="84"/>
      <c r="AX41" s="84"/>
      <c r="AY41" s="84"/>
      <c r="AZ41" s="84"/>
      <c r="BA41" s="84"/>
      <c r="BB41" s="84"/>
      <c r="BC41" s="84"/>
    </row>
    <row r="42" spans="1:55" ht="12.75" customHeight="1">
      <c r="A42" s="103">
        <v>8</v>
      </c>
      <c r="B42" s="103"/>
      <c r="C42" s="528"/>
      <c r="D42" s="10"/>
      <c r="E42" s="103"/>
      <c r="F42" s="103"/>
      <c r="G42" s="111"/>
      <c r="H42" s="111"/>
      <c r="I42" s="103"/>
      <c r="J42" s="110"/>
      <c r="K42" s="103"/>
      <c r="L42" s="111"/>
      <c r="M42" s="111"/>
      <c r="N42" s="111"/>
      <c r="O42" s="103"/>
      <c r="P42" s="103"/>
      <c r="Q42" s="110"/>
      <c r="R42" s="110"/>
      <c r="S42" s="110"/>
      <c r="T42" s="103"/>
      <c r="U42" s="110"/>
      <c r="V42" s="87"/>
      <c r="W42" s="87"/>
      <c r="X42" s="84"/>
      <c r="Y42" s="84"/>
      <c r="Z42" s="84"/>
      <c r="AA42" s="84"/>
      <c r="AB42" s="92"/>
      <c r="AC42" s="92"/>
      <c r="AD42" s="92"/>
      <c r="AE42" s="84"/>
      <c r="AF42" s="84"/>
      <c r="AG42" s="84"/>
      <c r="AH42" s="84"/>
      <c r="AI42" s="84"/>
      <c r="AJ42" s="84"/>
      <c r="AK42" s="84"/>
      <c r="AL42" s="116">
        <v>7</v>
      </c>
      <c r="AM42" s="94"/>
      <c r="AN42" s="108"/>
      <c r="AO42" s="116"/>
      <c r="AP42" s="116">
        <f>COUNTIFS(Jadwal!$D$7:$D$503,AM42,Jadwal!$E$7:$E$503,"T",Jadwal!$K$7:$K$503,$AP$34)+COUNTIFS(Jadwal!$N$7:$N$503,AM42,Jadwal!$O$7:$O$503,"T",Jadwal!$U$7:$U$503,$AP$34)+COUNTIFS(Jadwal!$X$7:$X$503,AM42,Jadwal!$Y$7:$Y$503,"T",Jadwal!$AE$7:$AE$503,$AP$34)+COUNTIFS(Jadwal!$AH$7:$AH$503,AM42,Jadwal!$AI$7:$AI$503,"T",Jadwal!$AO$7:$AO$503,$AP$34)+COUNTIFS(Jadwal!$AR$7:$AR$503,AM42,Jadwal!$AS$7:$AS$503,"T",Jadwal!$AY$7:$AY$503,$AP$34)</f>
        <v>0</v>
      </c>
      <c r="AQ42" s="116">
        <f>COUNTIFS(Jadwal!$D$7:$D$503,AM42,Jadwal!$E$7:$E$503,"P",Jadwal!$K$7:$K$503,$AP$34)+COUNTIFS(Jadwal!$N$7:$N$503,AM42,Jadwal!$O$7:$O$503,"P",Jadwal!$U$7:$U$503,$AP$34)+COUNTIFS(Jadwal!$X$7:$X$503,AM42,Jadwal!$Y$7:$Y$503,"P",Jadwal!$AE$7:$AE$503,$AP$34)+COUNTIFS(Jadwal!$AH$7:$AH$503,AM42,Jadwal!$AI$7:$AI$503,"P",Jadwal!$AO$7:$AO$503,$AP$34)+COUNTIFS(Jadwal!$AR$7:$AR$503,AM42,Jadwal!$AS$7:$AS$503,"P",Jadwal!$AY$7:$AY$503,$AP$34)</f>
        <v>0</v>
      </c>
      <c r="AR42" s="116">
        <f>COUNTIFS(Jadwal!$D$7:$D$503,AM42,Jadwal!$E$7:$E$503,"T",Jadwal!$K$7:$K$503,$AR$34)+COUNTIFS(Jadwal!$N$7:$N$503,AM42,Jadwal!$O$7:$O$503,"T",Jadwal!$U$7:$U$503,$AR$34)+COUNTIFS(Jadwal!$X$7:$X$503,AM42,Jadwal!$Y$7:$Y$503,"T",Jadwal!$AE$7:$AE$503,$AR$34)+COUNTIFS(Jadwal!$AH$7:$AH$503,AM42,Jadwal!$AI$7:$AI$503,"T",Jadwal!$AO$7:$AO$503,$AR$34)+COUNTIFS(Jadwal!$AR$7:$AR$503,AM42,Jadwal!$AS$7:$AS$503,"T",Jadwal!$AY$7:$AY$503,$AR$34)</f>
        <v>0</v>
      </c>
      <c r="AS42" s="116">
        <f>COUNTIFS(Jadwal!$D$7:$D$503,AM42,Jadwal!$E$7:$E$503,"P",Jadwal!$K$7:$K$503,$AR$34)+COUNTIFS(Jadwal!$N$7:$N$503,AM42,Jadwal!$O$7:$O$503,"P",Jadwal!$U$7:$U$503,$AR$34)+COUNTIFS(Jadwal!$X$7:$X$503,AM42,Jadwal!$Y$7:$Y$503,"P",Jadwal!$AE$7:$AE$503,$AR$34)+COUNTIFS(Jadwal!$AH$7:$AH$503,AM42,Jadwal!$AI$7:$AI$503,"P",Jadwal!$AO$7:$AO$503,$AR$34)+COUNTIFS(Jadwal!$AR$7:$AR$503,AM42,Jadwal!$AS$7:$AS$503,"P",Jadwal!$AY$7:$AY$503,$AR$34)</f>
        <v>0</v>
      </c>
      <c r="AT42" s="488"/>
      <c r="AU42" s="84"/>
      <c r="AV42" s="84"/>
      <c r="AW42" s="84"/>
      <c r="AX42" s="84"/>
      <c r="AY42" s="84"/>
      <c r="AZ42" s="84"/>
      <c r="BA42" s="84"/>
      <c r="BB42" s="84"/>
      <c r="BC42" s="84"/>
    </row>
    <row r="43" spans="1:55" ht="12.75" customHeight="1">
      <c r="A43" s="103">
        <v>9</v>
      </c>
      <c r="B43" s="103"/>
      <c r="C43" s="103"/>
      <c r="D43" s="94"/>
      <c r="E43" s="103"/>
      <c r="F43" s="103"/>
      <c r="G43" s="111"/>
      <c r="H43" s="111"/>
      <c r="I43" s="103"/>
      <c r="J43" s="111"/>
      <c r="K43" s="103"/>
      <c r="L43" s="111"/>
      <c r="M43" s="111"/>
      <c r="N43" s="111"/>
      <c r="O43" s="103"/>
      <c r="P43" s="103"/>
      <c r="Q43" s="110"/>
      <c r="R43" s="110"/>
      <c r="S43" s="110"/>
      <c r="T43" s="103"/>
      <c r="U43" s="110"/>
      <c r="V43" s="87"/>
      <c r="W43" s="87"/>
      <c r="X43" s="84"/>
      <c r="Y43" s="84"/>
      <c r="Z43" s="84"/>
      <c r="AA43" s="84"/>
      <c r="AB43" s="92"/>
      <c r="AC43" s="92"/>
      <c r="AD43" s="92"/>
      <c r="AE43" s="84"/>
      <c r="AF43" s="84"/>
      <c r="AG43" s="84"/>
      <c r="AH43" s="84"/>
      <c r="AI43" s="84"/>
      <c r="AJ43" s="84"/>
      <c r="AK43" s="84"/>
      <c r="AL43" s="116">
        <v>8</v>
      </c>
      <c r="AM43" s="10"/>
      <c r="AN43" s="116"/>
      <c r="AO43" s="116"/>
      <c r="AP43" s="116">
        <f>COUNTIFS(Jadwal!$D$7:$D$503,AM43,Jadwal!$E$7:$E$503,"T",Jadwal!$K$7:$K$503,$AP$34)+COUNTIFS(Jadwal!$N$7:$N$503,AM43,Jadwal!$O$7:$O$503,"T",Jadwal!$U$7:$U$503,$AP$34)+COUNTIFS(Jadwal!$X$7:$X$503,AM43,Jadwal!$Y$7:$Y$503,"T",Jadwal!$AE$7:$AE$503,$AP$34)+COUNTIFS(Jadwal!$AH$7:$AH$503,AM43,Jadwal!$AI$7:$AI$503,"T",Jadwal!$AO$7:$AO$503,$AP$34)+COUNTIFS(Jadwal!$AR$7:$AR$503,AM43,Jadwal!$AS$7:$AS$503,"T",Jadwal!$AY$7:$AY$503,$AP$34)</f>
        <v>0</v>
      </c>
      <c r="AQ43" s="116">
        <f>COUNTIFS(Jadwal!$D$7:$D$503,AM43,Jadwal!$E$7:$E$503,"P",Jadwal!$K$7:$K$503,$AP$34)+COUNTIFS(Jadwal!$N$7:$N$503,AM43,Jadwal!$O$7:$O$503,"P",Jadwal!$U$7:$U$503,$AP$34)+COUNTIFS(Jadwal!$X$7:$X$503,AM43,Jadwal!$Y$7:$Y$503,"P",Jadwal!$AE$7:$AE$503,$AP$34)+COUNTIFS(Jadwal!$AH$7:$AH$503,AM43,Jadwal!$AI$7:$AI$503,"P",Jadwal!$AO$7:$AO$503,$AP$34)+COUNTIFS(Jadwal!$AR$7:$AR$503,AM43,Jadwal!$AS$7:$AS$503,"P",Jadwal!$AY$7:$AY$503,$AP$34)</f>
        <v>0</v>
      </c>
      <c r="AR43" s="116">
        <f>COUNTIFS(Jadwal!$D$7:$D$503,AM43,Jadwal!$E$7:$E$503,"T",Jadwal!$K$7:$K$503,$AR$34)+COUNTIFS(Jadwal!$N$7:$N$503,AM43,Jadwal!$O$7:$O$503,"T",Jadwal!$U$7:$U$503,$AR$34)+COUNTIFS(Jadwal!$X$7:$X$503,AM43,Jadwal!$Y$7:$Y$503,"T",Jadwal!$AE$7:$AE$503,$AR$34)+COUNTIFS(Jadwal!$AH$7:$AH$503,AM43,Jadwal!$AI$7:$AI$503,"T",Jadwal!$AO$7:$AO$503,$AR$34)+COUNTIFS(Jadwal!$AR$7:$AR$503,AM43,Jadwal!$AS$7:$AS$503,"T",Jadwal!$AY$7:$AY$503,$AR$34)</f>
        <v>0</v>
      </c>
      <c r="AS43" s="116">
        <f>COUNTIFS(Jadwal!$D$7:$D$503,AM43,Jadwal!$E$7:$E$503,"P",Jadwal!$K$7:$K$503,$AR$34)+COUNTIFS(Jadwal!$N$7:$N$503,AM43,Jadwal!$O$7:$O$503,"P",Jadwal!$U$7:$U$503,$AR$34)+COUNTIFS(Jadwal!$X$7:$X$503,AM43,Jadwal!$Y$7:$Y$503,"P",Jadwal!$AE$7:$AE$503,$AR$34)+COUNTIFS(Jadwal!$AH$7:$AH$503,AM43,Jadwal!$AI$7:$AI$503,"P",Jadwal!$AO$7:$AO$503,$AR$34)+COUNTIFS(Jadwal!$AR$7:$AR$503,AM43,Jadwal!$AS$7:$AS$503,"P",Jadwal!$AY$7:$AY$503,$AR$34)</f>
        <v>0</v>
      </c>
      <c r="AT43" s="84"/>
      <c r="AU43" s="84"/>
      <c r="AV43" s="84"/>
      <c r="AW43" s="84"/>
      <c r="AX43" s="84"/>
      <c r="AY43" s="84"/>
      <c r="AZ43" s="84"/>
      <c r="BA43" s="84"/>
      <c r="BB43" s="84"/>
      <c r="BC43" s="84"/>
    </row>
    <row r="44" spans="1:55" ht="12.75" customHeight="1">
      <c r="A44" s="103">
        <v>10</v>
      </c>
      <c r="B44" s="103"/>
      <c r="C44" s="103"/>
      <c r="D44" s="94"/>
      <c r="E44" s="103"/>
      <c r="F44" s="103"/>
      <c r="G44" s="111"/>
      <c r="H44" s="111"/>
      <c r="I44" s="103"/>
      <c r="J44" s="111"/>
      <c r="K44" s="103"/>
      <c r="L44" s="111"/>
      <c r="M44" s="111"/>
      <c r="N44" s="111"/>
      <c r="O44" s="103"/>
      <c r="P44" s="103"/>
      <c r="Q44" s="110"/>
      <c r="R44" s="110"/>
      <c r="S44" s="110"/>
      <c r="T44" s="103"/>
      <c r="U44" s="110"/>
      <c r="V44" s="87"/>
      <c r="W44" s="87"/>
      <c r="X44" s="84"/>
      <c r="Y44" s="84"/>
      <c r="Z44" s="84"/>
      <c r="AA44" s="84"/>
      <c r="AB44" s="92"/>
      <c r="AC44" s="92"/>
      <c r="AD44" s="92"/>
      <c r="AE44" s="84"/>
      <c r="AF44" s="84"/>
      <c r="AG44" s="84"/>
      <c r="AH44" s="84"/>
      <c r="AI44" s="84"/>
      <c r="AJ44" s="84"/>
      <c r="AK44" s="84"/>
      <c r="AL44" s="116">
        <v>9</v>
      </c>
      <c r="AM44" s="10"/>
      <c r="AN44" s="116"/>
      <c r="AO44" s="116"/>
      <c r="AP44" s="116">
        <f>COUNTIFS(Jadwal!$D$7:$D$503,AM44,Jadwal!$E$7:$E$503,"T",Jadwal!$K$7:$K$503,$AP$34)+COUNTIFS(Jadwal!$N$7:$N$503,AM44,Jadwal!$O$7:$O$503,"T",Jadwal!$U$7:$U$503,$AP$34)+COUNTIFS(Jadwal!$X$7:$X$503,AM44,Jadwal!$Y$7:$Y$503,"T",Jadwal!$AE$7:$AE$503,$AP$34)+COUNTIFS(Jadwal!$AH$7:$AH$503,AM44,Jadwal!$AI$7:$AI$503,"T",Jadwal!$AO$7:$AO$503,$AP$34)+COUNTIFS(Jadwal!$AR$7:$AR$503,AM44,Jadwal!$AS$7:$AS$503,"T",Jadwal!$AY$7:$AY$503,$AP$34)</f>
        <v>0</v>
      </c>
      <c r="AQ44" s="116">
        <f>COUNTIFS(Jadwal!$D$7:$D$503,AM44,Jadwal!$E$7:$E$503,"P",Jadwal!$K$7:$K$503,$AP$34)+COUNTIFS(Jadwal!$N$7:$N$503,AM44,Jadwal!$O$7:$O$503,"P",Jadwal!$U$7:$U$503,$AP$34)+COUNTIFS(Jadwal!$X$7:$X$503,AM44,Jadwal!$Y$7:$Y$503,"P",Jadwal!$AE$7:$AE$503,$AP$34)+COUNTIFS(Jadwal!$AH$7:$AH$503,AM44,Jadwal!$AI$7:$AI$503,"P",Jadwal!$AO$7:$AO$503,$AP$34)+COUNTIFS(Jadwal!$AR$7:$AR$503,AM44,Jadwal!$AS$7:$AS$503,"P",Jadwal!$AY$7:$AY$503,$AP$34)</f>
        <v>0</v>
      </c>
      <c r="AR44" s="116">
        <f>COUNTIFS(Jadwal!$D$7:$D$503,AM44,Jadwal!$E$7:$E$503,"T",Jadwal!$K$7:$K$503,$AR$34)+COUNTIFS(Jadwal!$N$7:$N$503,AM44,Jadwal!$O$7:$O$503,"T",Jadwal!$U$7:$U$503,$AR$34)+COUNTIFS(Jadwal!$X$7:$X$503,AM44,Jadwal!$Y$7:$Y$503,"T",Jadwal!$AE$7:$AE$503,$AR$34)+COUNTIFS(Jadwal!$AH$7:$AH$503,AM44,Jadwal!$AI$7:$AI$503,"T",Jadwal!$AO$7:$AO$503,$AR$34)+COUNTIFS(Jadwal!$AR$7:$AR$503,AM44,Jadwal!$AS$7:$AS$503,"T",Jadwal!$AY$7:$AY$503,$AR$34)</f>
        <v>0</v>
      </c>
      <c r="AS44" s="116">
        <f>COUNTIFS(Jadwal!$D$7:$D$503,AM44,Jadwal!$E$7:$E$503,"P",Jadwal!$K$7:$K$503,$AR$34)+COUNTIFS(Jadwal!$N$7:$N$503,AM44,Jadwal!$O$7:$O$503,"P",Jadwal!$U$7:$U$503,$AR$34)+COUNTIFS(Jadwal!$X$7:$X$503,AM44,Jadwal!$Y$7:$Y$503,"P",Jadwal!$AE$7:$AE$503,$AR$34)+COUNTIFS(Jadwal!$AH$7:$AH$503,AM44,Jadwal!$AI$7:$AI$503,"P",Jadwal!$AO$7:$AO$503,$AR$34)+COUNTIFS(Jadwal!$AR$7:$AR$503,AM44,Jadwal!$AS$7:$AS$503,"P",Jadwal!$AY$7:$AY$503,$AR$34)</f>
        <v>0</v>
      </c>
      <c r="AT44" s="84"/>
      <c r="AU44" s="84"/>
      <c r="AV44" s="84"/>
      <c r="AW44" s="84"/>
      <c r="AX44" s="84"/>
      <c r="AY44" s="84"/>
      <c r="AZ44" s="84"/>
      <c r="BA44" s="84"/>
      <c r="BB44" s="84"/>
      <c r="BC44" s="84"/>
    </row>
    <row r="45" spans="1:55" ht="12.75" customHeight="1">
      <c r="A45" s="84"/>
      <c r="B45" s="84"/>
      <c r="C45" s="84"/>
      <c r="D45" s="85"/>
      <c r="E45" s="84"/>
      <c r="F45" s="84"/>
      <c r="G45" s="86"/>
      <c r="H45" s="86"/>
      <c r="I45" s="84"/>
      <c r="J45" s="86"/>
      <c r="K45" s="84"/>
      <c r="L45" s="86"/>
      <c r="M45" s="86"/>
      <c r="N45" s="86"/>
      <c r="O45" s="84"/>
      <c r="P45" s="84"/>
      <c r="Q45" s="87"/>
      <c r="R45" s="90"/>
      <c r="S45" s="90"/>
      <c r="T45" s="84"/>
      <c r="U45" s="87"/>
      <c r="V45" s="87"/>
      <c r="W45" s="87"/>
      <c r="X45" s="84"/>
      <c r="Y45" s="84"/>
      <c r="Z45" s="84"/>
      <c r="AA45" s="84"/>
      <c r="AB45" s="92"/>
      <c r="AC45" s="92"/>
      <c r="AD45" s="92"/>
      <c r="AE45" s="84"/>
      <c r="AF45" s="84"/>
      <c r="AG45" s="84"/>
      <c r="AH45" s="84"/>
      <c r="AI45" s="84"/>
      <c r="AJ45" s="84"/>
      <c r="AK45" s="84"/>
      <c r="AL45" s="116">
        <v>10</v>
      </c>
      <c r="AM45" s="13"/>
      <c r="AN45" s="116"/>
      <c r="AO45" s="116"/>
      <c r="AP45" s="116">
        <f>COUNTIFS(Jadwal!$D$7:$D$503,AM45,Jadwal!$E$7:$E$503,"T",Jadwal!$K$7:$K$503,$AP$34)+COUNTIFS(Jadwal!$N$7:$N$503,AM45,Jadwal!$O$7:$O$503,"T",Jadwal!$U$7:$U$503,$AP$34)+COUNTIFS(Jadwal!$X$7:$X$503,AM45,Jadwal!$Y$7:$Y$503,"T",Jadwal!$AE$7:$AE$503,$AP$34)+COUNTIFS(Jadwal!$AH$7:$AH$503,AM45,Jadwal!$AI$7:$AI$503,"T",Jadwal!$AO$7:$AO$503,$AP$34)+COUNTIFS(Jadwal!$AR$7:$AR$503,AM45,Jadwal!$AS$7:$AS$503,"T",Jadwal!$AY$7:$AY$503,$AP$34)</f>
        <v>0</v>
      </c>
      <c r="AQ45" s="116">
        <f>COUNTIFS(Jadwal!$D$7:$D$503,AM45,Jadwal!$E$7:$E$503,"P",Jadwal!$K$7:$K$503,$AP$34)+COUNTIFS(Jadwal!$N$7:$N$503,AM45,Jadwal!$O$7:$O$503,"P",Jadwal!$U$7:$U$503,$AP$34)+COUNTIFS(Jadwal!$X$7:$X$503,AM45,Jadwal!$Y$7:$Y$503,"P",Jadwal!$AE$7:$AE$503,$AP$34)+COUNTIFS(Jadwal!$AH$7:$AH$503,AM45,Jadwal!$AI$7:$AI$503,"P",Jadwal!$AO$7:$AO$503,$AP$34)+COUNTIFS(Jadwal!$AR$7:$AR$503,AM45,Jadwal!$AS$7:$AS$503,"P",Jadwal!$AY$7:$AY$503,$AP$34)</f>
        <v>0</v>
      </c>
      <c r="AR45" s="116">
        <f>COUNTIFS(Jadwal!$D$7:$D$503,AM45,Jadwal!$E$7:$E$503,"T",Jadwal!$K$7:$K$503,$AR$34)+COUNTIFS(Jadwal!$N$7:$N$503,AM45,Jadwal!$O$7:$O$503,"T",Jadwal!$U$7:$U$503,$AR$34)+COUNTIFS(Jadwal!$X$7:$X$503,AM45,Jadwal!$Y$7:$Y$503,"T",Jadwal!$AE$7:$AE$503,$AR$34)+COUNTIFS(Jadwal!$AH$7:$AH$503,AM45,Jadwal!$AI$7:$AI$503,"T",Jadwal!$AO$7:$AO$503,$AR$34)+COUNTIFS(Jadwal!$AR$7:$AR$503,AM45,Jadwal!$AS$7:$AS$503,"T",Jadwal!$AY$7:$AY$503,$AR$34)</f>
        <v>0</v>
      </c>
      <c r="AS45" s="116">
        <f>COUNTIFS(Jadwal!$D$7:$D$503,AM45,Jadwal!$E$7:$E$503,"P",Jadwal!$K$7:$K$503,$AR$34)+COUNTIFS(Jadwal!$N$7:$N$503,AM45,Jadwal!$O$7:$O$503,"P",Jadwal!$U$7:$U$503,$AR$34)+COUNTIFS(Jadwal!$X$7:$X$503,AM45,Jadwal!$Y$7:$Y$503,"P",Jadwal!$AE$7:$AE$503,$AR$34)+COUNTIFS(Jadwal!$AH$7:$AH$503,AM45,Jadwal!$AI$7:$AI$503,"P",Jadwal!$AO$7:$AO$503,$AR$34)+COUNTIFS(Jadwal!$AR$7:$AR$503,AM45,Jadwal!$AS$7:$AS$503,"P",Jadwal!$AY$7:$AY$503,$AR$34)</f>
        <v>0</v>
      </c>
      <c r="AT45" s="84"/>
      <c r="AU45" s="84"/>
      <c r="AV45" s="84"/>
      <c r="AW45" s="84"/>
      <c r="AX45" s="84"/>
      <c r="AY45" s="84"/>
      <c r="AZ45" s="84"/>
      <c r="BA45" s="84"/>
      <c r="BB45" s="84"/>
      <c r="BC45" s="84"/>
    </row>
    <row r="46" spans="1:55" ht="12.75" customHeight="1">
      <c r="A46" s="84"/>
      <c r="B46" s="84"/>
      <c r="C46" s="84"/>
      <c r="D46" s="85"/>
      <c r="E46" s="84"/>
      <c r="F46" s="84"/>
      <c r="G46" s="86"/>
      <c r="H46" s="86"/>
      <c r="I46" s="84"/>
      <c r="J46" s="86"/>
      <c r="K46" s="84"/>
      <c r="L46" s="86"/>
      <c r="M46" s="86"/>
      <c r="N46" s="86"/>
      <c r="O46" s="84"/>
      <c r="P46" s="84"/>
      <c r="Q46" s="87"/>
      <c r="R46" s="90"/>
      <c r="S46" s="90"/>
      <c r="T46" s="84"/>
      <c r="U46" s="87"/>
      <c r="V46" s="87"/>
      <c r="W46" s="87"/>
      <c r="X46" s="84"/>
      <c r="Y46" s="84"/>
      <c r="Z46" s="84"/>
      <c r="AA46" s="84"/>
      <c r="AB46" s="92"/>
      <c r="AC46" s="92"/>
      <c r="AD46" s="92"/>
      <c r="AE46" s="84"/>
      <c r="AF46" s="84"/>
      <c r="AG46" s="84"/>
      <c r="AH46" s="84"/>
      <c r="AI46" s="84"/>
      <c r="AJ46" s="84"/>
      <c r="AK46" s="84"/>
      <c r="AL46" s="93"/>
      <c r="AM46" s="93"/>
      <c r="AN46" s="93"/>
      <c r="AO46" s="93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</row>
    <row r="47" spans="1:55" ht="12.75" customHeight="1">
      <c r="A47" s="478" t="s">
        <v>572</v>
      </c>
      <c r="B47" s="84"/>
      <c r="C47" s="84"/>
      <c r="D47" s="85"/>
      <c r="E47" s="84"/>
      <c r="F47" s="84"/>
      <c r="G47" s="86"/>
      <c r="H47" s="86"/>
      <c r="I47" s="84"/>
      <c r="J47" s="86"/>
      <c r="K47" s="84"/>
      <c r="L47" s="86"/>
      <c r="M47" s="86"/>
      <c r="N47" s="86"/>
      <c r="O47" s="84"/>
      <c r="P47" s="84"/>
      <c r="Q47" s="87"/>
      <c r="R47" s="90"/>
      <c r="S47" s="90"/>
      <c r="T47" s="84"/>
      <c r="U47" s="87"/>
      <c r="V47" s="87"/>
      <c r="W47" s="87"/>
      <c r="X47" s="84"/>
      <c r="Y47" s="84"/>
      <c r="Z47" s="84"/>
      <c r="AA47" s="84"/>
      <c r="AB47" s="92"/>
      <c r="AC47" s="92"/>
      <c r="AD47" s="92"/>
      <c r="AE47" s="84"/>
      <c r="AF47" s="84"/>
      <c r="AG47" s="84"/>
      <c r="AH47" s="84"/>
      <c r="AI47" s="84"/>
      <c r="AJ47" s="84"/>
      <c r="AK47" s="84"/>
      <c r="AL47" s="162" t="s">
        <v>315</v>
      </c>
      <c r="AM47" s="163"/>
      <c r="AN47" s="93"/>
      <c r="AO47" s="93"/>
      <c r="AP47" s="93"/>
      <c r="AQ47" s="93"/>
      <c r="AR47" s="93"/>
      <c r="AS47" s="93"/>
      <c r="AT47" s="84"/>
      <c r="AU47" s="84"/>
      <c r="AV47" s="84"/>
      <c r="AW47" s="84"/>
      <c r="AX47" s="84"/>
      <c r="AY47" s="84"/>
      <c r="AZ47" s="84"/>
      <c r="BA47" s="84"/>
      <c r="BB47" s="84"/>
      <c r="BC47" s="84"/>
    </row>
    <row r="48" spans="1:55" ht="51" customHeight="1">
      <c r="A48" s="94" t="s">
        <v>168</v>
      </c>
      <c r="B48" s="149" t="s">
        <v>17</v>
      </c>
      <c r="C48" s="10" t="s">
        <v>169</v>
      </c>
      <c r="D48" s="164" t="s">
        <v>170</v>
      </c>
      <c r="E48" s="164" t="s">
        <v>171</v>
      </c>
      <c r="F48" s="10" t="s">
        <v>172</v>
      </c>
      <c r="G48" s="95" t="s">
        <v>173</v>
      </c>
      <c r="H48" s="95" t="s">
        <v>174</v>
      </c>
      <c r="I48" s="95" t="s">
        <v>175</v>
      </c>
      <c r="J48" s="10" t="s">
        <v>19</v>
      </c>
      <c r="K48" s="10" t="s">
        <v>20</v>
      </c>
      <c r="L48" s="10" t="s">
        <v>21</v>
      </c>
      <c r="M48" s="10" t="s">
        <v>176</v>
      </c>
      <c r="N48" s="94" t="s">
        <v>177</v>
      </c>
      <c r="O48" s="94" t="s">
        <v>178</v>
      </c>
      <c r="P48" s="94" t="s">
        <v>179</v>
      </c>
      <c r="Q48" s="94" t="s">
        <v>180</v>
      </c>
      <c r="R48" s="95" t="s">
        <v>181</v>
      </c>
      <c r="S48" s="95" t="s">
        <v>381</v>
      </c>
      <c r="T48" s="94" t="s">
        <v>0</v>
      </c>
      <c r="U48" s="94" t="s">
        <v>3</v>
      </c>
      <c r="V48" s="87"/>
      <c r="W48" s="87"/>
      <c r="X48" s="84"/>
      <c r="Y48" s="84"/>
      <c r="Z48" s="84"/>
      <c r="AA48" s="84"/>
      <c r="AB48" s="92"/>
      <c r="AC48" s="92"/>
      <c r="AD48" s="92"/>
      <c r="AE48" s="84"/>
      <c r="AF48" s="84"/>
      <c r="AG48" s="84"/>
      <c r="AH48" s="84"/>
      <c r="AI48" s="84"/>
      <c r="AJ48" s="84"/>
      <c r="AK48" s="84"/>
      <c r="AL48" s="701" t="s">
        <v>168</v>
      </c>
      <c r="AM48" s="701" t="s">
        <v>18</v>
      </c>
      <c r="AN48" s="701" t="s">
        <v>172</v>
      </c>
      <c r="AO48" s="701" t="s">
        <v>201</v>
      </c>
      <c r="AP48" s="393" t="s">
        <v>341</v>
      </c>
      <c r="AQ48" s="102"/>
      <c r="AR48" s="346" t="s">
        <v>347</v>
      </c>
      <c r="AS48" s="166"/>
      <c r="AT48" s="84"/>
      <c r="AU48" s="84"/>
      <c r="AV48" s="84"/>
      <c r="AW48" s="84"/>
      <c r="AX48" s="84"/>
      <c r="AY48" s="84"/>
      <c r="AZ48" s="84"/>
      <c r="BA48" s="84"/>
      <c r="BB48" s="84"/>
      <c r="BC48" s="84"/>
    </row>
    <row r="49" spans="1:55" ht="15.75" customHeight="1">
      <c r="A49" s="103">
        <v>1</v>
      </c>
      <c r="B49" s="371" t="s">
        <v>573</v>
      </c>
      <c r="C49" s="105" t="s">
        <v>574</v>
      </c>
      <c r="D49" s="437" t="s">
        <v>339</v>
      </c>
      <c r="E49" s="10"/>
      <c r="F49" s="150"/>
      <c r="G49" s="108"/>
      <c r="H49" s="103"/>
      <c r="I49" s="252"/>
      <c r="J49" s="533" t="s">
        <v>28</v>
      </c>
      <c r="K49" s="170"/>
      <c r="L49" s="170"/>
      <c r="M49" s="170"/>
      <c r="N49" s="113"/>
      <c r="O49" s="113"/>
      <c r="P49" s="110"/>
      <c r="Q49" s="110"/>
      <c r="R49" s="110"/>
      <c r="S49" s="110"/>
      <c r="T49" s="409" t="s">
        <v>364</v>
      </c>
      <c r="U49" s="450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371" t="s">
        <v>573</v>
      </c>
      <c r="AK49" s="84"/>
      <c r="AL49" s="702"/>
      <c r="AM49" s="702"/>
      <c r="AN49" s="702"/>
      <c r="AO49" s="702"/>
      <c r="AP49" s="116" t="s">
        <v>202</v>
      </c>
      <c r="AQ49" s="116" t="s">
        <v>203</v>
      </c>
      <c r="AR49" s="116" t="s">
        <v>202</v>
      </c>
      <c r="AS49" s="116" t="s">
        <v>203</v>
      </c>
      <c r="AT49" s="84"/>
      <c r="AU49" s="84"/>
      <c r="AV49" s="84"/>
      <c r="AW49" s="84"/>
      <c r="AX49" s="84"/>
      <c r="AY49" s="84"/>
      <c r="AZ49" s="84"/>
      <c r="BA49" s="84"/>
      <c r="BB49" s="84"/>
      <c r="BC49" s="84"/>
    </row>
    <row r="50" spans="1:55" ht="15.75" customHeight="1">
      <c r="A50" s="103">
        <v>2</v>
      </c>
      <c r="B50" s="534" t="s">
        <v>575</v>
      </c>
      <c r="C50" s="535" t="s">
        <v>304</v>
      </c>
      <c r="D50" s="437" t="s">
        <v>270</v>
      </c>
      <c r="E50" s="10"/>
      <c r="F50" s="150"/>
      <c r="G50" s="108"/>
      <c r="H50" s="103"/>
      <c r="I50" s="252"/>
      <c r="J50" s="533" t="s">
        <v>39</v>
      </c>
      <c r="K50" s="170"/>
      <c r="L50" s="170"/>
      <c r="M50" s="170"/>
      <c r="N50" s="113"/>
      <c r="O50" s="113"/>
      <c r="P50" s="113"/>
      <c r="Q50" s="110"/>
      <c r="R50" s="110"/>
      <c r="S50" s="110"/>
      <c r="T50" s="409" t="s">
        <v>364</v>
      </c>
      <c r="U50" s="450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534" t="s">
        <v>575</v>
      </c>
      <c r="AK50" s="84"/>
      <c r="AL50" s="116">
        <v>1</v>
      </c>
      <c r="AM50" s="438" t="s">
        <v>339</v>
      </c>
      <c r="AN50" s="361">
        <v>3</v>
      </c>
      <c r="AO50" s="358" t="s">
        <v>398</v>
      </c>
      <c r="AP50" s="116">
        <f>COUNTIFS(Jadwal!$D$7:$D$503,AM50,Jadwal!$E$7:$E$503,"T",Jadwal!$K$7:$K$503,$AP$48)+COUNTIFS(Jadwal!$N$7:$N$503,AM50,Jadwal!$O$7:$O$503,"T",Jadwal!$U$7:$U$503,$AP$48)+COUNTIFS(Jadwal!$X$7:$X$503,AM50,Jadwal!$Y$7:$Y$503,"T",Jadwal!$AE$7:$AE$503,$AP$48)+COUNTIFS(Jadwal!$AH$7:$AH$503,AM50,Jadwal!$AI$7:$AI$503,"T",Jadwal!$AO$7:$AO$503,$AP$48)+COUNTIFS(Jadwal!$AR$7:$AR$503,AM50,Jadwal!$AS$7:$AS$503,"T",Jadwal!$AY$7:$AY$503,$AP$48)</f>
        <v>3</v>
      </c>
      <c r="AQ50" s="116">
        <f>COUNTIFS(Jadwal!$D$7:$D$503,AM50,Jadwal!$E$7:$E$503,"P",Jadwal!$K$7:$K$503,$AP$48)+COUNTIFS(Jadwal!$N$7:$N$503,AM50,Jadwal!$O$7:$O$503,"P",Jadwal!$U$7:$U$503,$AP$48)+COUNTIFS(Jadwal!$X$7:$X$503,AM50,Jadwal!$Y$7:$Y$503,"P",Jadwal!$AE$7:$AE$503,$AP$48)+COUNTIFS(Jadwal!$AH$7:$AH$503,AM50,Jadwal!$AI$7:$AI$503,"P",Jadwal!$AO$7:$AO$503,$AP$48)+COUNTIFS(Jadwal!$AR$7:$AR$503,AM50,Jadwal!$AS$7:$AS$503,"P",Jadwal!$AY$7:$AY$503,$AP$48)</f>
        <v>0</v>
      </c>
      <c r="AR50" s="116">
        <f>COUNTIFS(Jadwal!$D$7:$D$503,AM50,Jadwal!$E$7:$E$503,"T",Jadwal!$K$7:$K$503,$AR$48)+COUNTIFS(Jadwal!$N$7:$N$503,AM50,Jadwal!$O$7:$O$503,"T",Jadwal!$U$7:$U$503,$AR$48)+COUNTIFS(Jadwal!$X$7:$X$503,AM50,Jadwal!$Y$7:$Y$503,"T",Jadwal!$AE$7:$AE$503,$AR$48)+COUNTIFS(Jadwal!$AH$7:$AH$503,AM50,Jadwal!$AI$7:$AI$503,"T",Jadwal!$AO$7:$AO$503,$AR$48)+COUNTIFS(Jadwal!$AR$7:$AR$503,AM50,Jadwal!$AS$7:$AS$503,"T",Jadwal!$AY$7:$AY$503,$AR$48)</f>
        <v>3</v>
      </c>
      <c r="AS50" s="116">
        <f>COUNTIFS(Jadwal!$D$7:$D$503,AM50,Jadwal!$E$7:$E$503,"P",Jadwal!$K$7:$K$503,$AR$48)+COUNTIFS(Jadwal!$N$7:$N$503,AM50,Jadwal!$O$7:$O$503,"P",Jadwal!$U$7:$U$503,$AR$48)+COUNTIFS(Jadwal!$X$7:$X$503,AM50,Jadwal!$Y$7:$Y$503,"P",Jadwal!$AE$7:$AE$503,$AR$48)+COUNTIFS(Jadwal!$AH$7:$AH$503,AM50,Jadwal!$AI$7:$AI$503,"P",Jadwal!$AO$7:$AO$503,$AR$48)+COUNTIFS(Jadwal!$AR$7:$AR$503,AM50,Jadwal!$AS$7:$AS$503,"P",Jadwal!$AY$7:$AY$503,$AR$48)</f>
        <v>0</v>
      </c>
      <c r="AT50" s="488"/>
      <c r="AU50" s="84"/>
      <c r="AV50" s="84"/>
      <c r="AW50" s="84"/>
      <c r="AX50" s="84"/>
      <c r="AY50" s="84"/>
      <c r="AZ50" s="84"/>
      <c r="BA50" s="84"/>
      <c r="BB50" s="84"/>
      <c r="BC50" s="84"/>
    </row>
    <row r="51" spans="1:55" ht="16.5" customHeight="1">
      <c r="A51" s="103">
        <v>3</v>
      </c>
      <c r="B51" s="534" t="s">
        <v>576</v>
      </c>
      <c r="C51" s="535" t="s">
        <v>577</v>
      </c>
      <c r="D51" s="437" t="s">
        <v>578</v>
      </c>
      <c r="E51" s="10"/>
      <c r="F51" s="150"/>
      <c r="G51" s="108"/>
      <c r="H51" s="103"/>
      <c r="I51" s="252"/>
      <c r="J51" s="533" t="s">
        <v>39</v>
      </c>
      <c r="K51" s="206"/>
      <c r="L51" s="206"/>
      <c r="M51" s="170"/>
      <c r="N51" s="113"/>
      <c r="O51" s="113"/>
      <c r="P51" s="110"/>
      <c r="Q51" s="110"/>
      <c r="R51" s="110"/>
      <c r="S51" s="110"/>
      <c r="T51" s="409" t="s">
        <v>364</v>
      </c>
      <c r="U51" s="450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534" t="s">
        <v>576</v>
      </c>
      <c r="AK51" s="84"/>
      <c r="AL51" s="116">
        <v>2</v>
      </c>
      <c r="AM51" s="438" t="s">
        <v>270</v>
      </c>
      <c r="AN51" s="536">
        <v>4</v>
      </c>
      <c r="AO51" s="358" t="s">
        <v>555</v>
      </c>
      <c r="AP51" s="116">
        <f>COUNTIFS(Jadwal!$D$7:$D$503,AM51,Jadwal!$E$7:$E$503,"T",Jadwal!$K$7:$K$503,$AP$48)+COUNTIFS(Jadwal!$N$7:$N$503,AM51,Jadwal!$O$7:$O$503,"T",Jadwal!$U$7:$U$503,$AP$48)+COUNTIFS(Jadwal!$X$7:$X$503,AM51,Jadwal!$Y$7:$Y$503,"T",Jadwal!$AE$7:$AE$503,$AP$48)+COUNTIFS(Jadwal!$AH$7:$AH$503,AM51,Jadwal!$AI$7:$AI$503,"T",Jadwal!$AO$7:$AO$503,$AP$48)+COUNTIFS(Jadwal!$AR$7:$AR$503,AM51,Jadwal!$AS$7:$AS$503,"T",Jadwal!$AY$7:$AY$503,$AP$48)</f>
        <v>4</v>
      </c>
      <c r="AQ51" s="116">
        <f>COUNTIFS(Jadwal!$D$7:$D$503,AM51,Jadwal!$E$7:$E$503,"P",Jadwal!$K$7:$K$503,$AP$48)+COUNTIFS(Jadwal!$N$7:$N$503,AM51,Jadwal!$O$7:$O$503,"P",Jadwal!$U$7:$U$503,$AP$48)+COUNTIFS(Jadwal!$X$7:$X$503,AM51,Jadwal!$Y$7:$Y$503,"P",Jadwal!$AE$7:$AE$503,$AP$48)+COUNTIFS(Jadwal!$AH$7:$AH$503,AM51,Jadwal!$AI$7:$AI$503,"P",Jadwal!$AO$7:$AO$503,$AP$48)+COUNTIFS(Jadwal!$AR$7:$AR$503,AM51,Jadwal!$AS$7:$AS$503,"P",Jadwal!$AY$7:$AY$503,$AP$48)</f>
        <v>2</v>
      </c>
      <c r="AR51" s="116">
        <f>COUNTIFS(Jadwal!$D$7:$D$503,AM51,Jadwal!$E$7:$E$503,"T",Jadwal!$K$7:$K$503,$AR$48)+COUNTIFS(Jadwal!$N$7:$N$503,AM51,Jadwal!$O$7:$O$503,"T",Jadwal!$U$7:$U$503,$AR$48)+COUNTIFS(Jadwal!$X$7:$X$503,AM51,Jadwal!$Y$7:$Y$503,"T",Jadwal!$AE$7:$AE$503,$AR$48)+COUNTIFS(Jadwal!$AH$7:$AH$503,AM51,Jadwal!$AI$7:$AI$503,"T",Jadwal!$AO$7:$AO$503,$AR$48)+COUNTIFS(Jadwal!$AR$7:$AR$503,AM51,Jadwal!$AS$7:$AS$503,"T",Jadwal!$AY$7:$AY$503,$AR$48)</f>
        <v>4</v>
      </c>
      <c r="AS51" s="116">
        <f>COUNTIFS(Jadwal!$D$7:$D$503,AM51,Jadwal!$E$7:$E$503,"P",Jadwal!$K$7:$K$503,$AR$48)+COUNTIFS(Jadwal!$N$7:$N$503,AM51,Jadwal!$O$7:$O$503,"P",Jadwal!$U$7:$U$503,$AR$48)+COUNTIFS(Jadwal!$X$7:$X$503,AM51,Jadwal!$Y$7:$Y$503,"P",Jadwal!$AE$7:$AE$503,$AR$48)+COUNTIFS(Jadwal!$AH$7:$AH$503,AM51,Jadwal!$AI$7:$AI$503,"P",Jadwal!$AO$7:$AO$503,$AR$48)+COUNTIFS(Jadwal!$AR$7:$AR$503,AM51,Jadwal!$AS$7:$AS$503,"P",Jadwal!$AY$7:$AY$503,$AR$48)</f>
        <v>2</v>
      </c>
      <c r="AT51" s="488"/>
      <c r="AU51" s="84"/>
      <c r="AV51" s="84"/>
      <c r="AW51" s="84"/>
      <c r="AX51" s="84"/>
      <c r="AY51" s="84"/>
      <c r="AZ51" s="84"/>
      <c r="BA51" s="84"/>
      <c r="BB51" s="84"/>
      <c r="BC51" s="84"/>
    </row>
    <row r="52" spans="1:55" ht="15.75" customHeight="1">
      <c r="A52" s="103">
        <v>4</v>
      </c>
      <c r="B52" s="534" t="s">
        <v>579</v>
      </c>
      <c r="C52" s="535" t="s">
        <v>580</v>
      </c>
      <c r="D52" s="437" t="s">
        <v>343</v>
      </c>
      <c r="E52" s="10"/>
      <c r="F52" s="150"/>
      <c r="G52" s="108"/>
      <c r="H52" s="103"/>
      <c r="I52" s="252"/>
      <c r="J52" s="533" t="s">
        <v>25</v>
      </c>
      <c r="K52" s="170"/>
      <c r="L52" s="170"/>
      <c r="M52" s="170"/>
      <c r="N52" s="113"/>
      <c r="O52" s="113"/>
      <c r="P52" s="110"/>
      <c r="Q52" s="110"/>
      <c r="R52" s="110"/>
      <c r="S52" s="110"/>
      <c r="T52" s="409" t="s">
        <v>393</v>
      </c>
      <c r="U52" s="450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534" t="s">
        <v>581</v>
      </c>
      <c r="AK52" s="84"/>
      <c r="AL52" s="116">
        <v>3</v>
      </c>
      <c r="AM52" s="438" t="s">
        <v>578</v>
      </c>
      <c r="AN52" s="536">
        <v>4</v>
      </c>
      <c r="AO52" s="358" t="s">
        <v>555</v>
      </c>
      <c r="AP52" s="116">
        <f>COUNTIFS(Jadwal!$D$7:$D$503,AM52,Jadwal!$E$7:$E$503,"T",Jadwal!$K$7:$K$503,$AP$48)+COUNTIFS(Jadwal!$N$7:$N$503,AM52,Jadwal!$O$7:$O$503,"T",Jadwal!$U$7:$U$503,$AP$48)+COUNTIFS(Jadwal!$X$7:$X$503,AM52,Jadwal!$Y$7:$Y$503,"T",Jadwal!$AE$7:$AE$503,$AP$48)+COUNTIFS(Jadwal!$AH$7:$AH$503,AM52,Jadwal!$AI$7:$AI$503,"T",Jadwal!$AO$7:$AO$503,$AP$48)+COUNTIFS(Jadwal!$AR$7:$AR$503,AM52,Jadwal!$AS$7:$AS$503,"T",Jadwal!$AY$7:$AY$503,$AP$48)</f>
        <v>0</v>
      </c>
      <c r="AQ52" s="116">
        <f>COUNTIFS(Jadwal!$D$7:$D$503,AM52,Jadwal!$E$7:$E$503,"P",Jadwal!$K$7:$K$503,$AP$48)+COUNTIFS(Jadwal!$N$7:$N$503,AM52,Jadwal!$O$7:$O$503,"P",Jadwal!$U$7:$U$503,$AP$48)+COUNTIFS(Jadwal!$X$7:$X$503,AM52,Jadwal!$Y$7:$Y$503,"P",Jadwal!$AE$7:$AE$503,$AP$48)+COUNTIFS(Jadwal!$AH$7:$AH$503,AM52,Jadwal!$AI$7:$AI$503,"P",Jadwal!$AO$7:$AO$503,$AP$48)+COUNTIFS(Jadwal!$AR$7:$AR$503,AM52,Jadwal!$AS$7:$AS$503,"P",Jadwal!$AY$7:$AY$503,$AP$48)</f>
        <v>0</v>
      </c>
      <c r="AR52" s="116">
        <f>COUNTIFS(Jadwal!$D$7:$D$503,AM52,Jadwal!$E$7:$E$503,"T",Jadwal!$K$7:$K$503,$AR$48)+COUNTIFS(Jadwal!$N$7:$N$503,AM52,Jadwal!$O$7:$O$503,"T",Jadwal!$U$7:$U$503,$AR$48)+COUNTIFS(Jadwal!$X$7:$X$503,AM52,Jadwal!$Y$7:$Y$503,"T",Jadwal!$AE$7:$AE$503,$AR$48)+COUNTIFS(Jadwal!$AH$7:$AH$503,AM52,Jadwal!$AI$7:$AI$503,"T",Jadwal!$AO$7:$AO$503,$AR$48)+COUNTIFS(Jadwal!$AR$7:$AR$503,AM52,Jadwal!$AS$7:$AS$503,"T",Jadwal!$AY$7:$AY$503,$AR$48)</f>
        <v>0</v>
      </c>
      <c r="AS52" s="116">
        <f>COUNTIFS(Jadwal!$D$7:$D$503,AM52,Jadwal!$E$7:$E$503,"P",Jadwal!$K$7:$K$503,$AR$48)+COUNTIFS(Jadwal!$N$7:$N$503,AM52,Jadwal!$O$7:$O$503,"P",Jadwal!$U$7:$U$503,$AR$48)+COUNTIFS(Jadwal!$X$7:$X$503,AM52,Jadwal!$Y$7:$Y$503,"P",Jadwal!$AE$7:$AE$503,$AR$48)+COUNTIFS(Jadwal!$AH$7:$AH$503,AM52,Jadwal!$AI$7:$AI$503,"P",Jadwal!$AO$7:$AO$503,$AR$48)+COUNTIFS(Jadwal!$AR$7:$AR$503,AM52,Jadwal!$AS$7:$AS$503,"P",Jadwal!$AY$7:$AY$503,$AR$48)</f>
        <v>0</v>
      </c>
      <c r="AT52" s="488"/>
      <c r="AU52" s="84"/>
      <c r="AV52" s="84"/>
      <c r="AW52" s="84"/>
      <c r="AX52" s="84"/>
      <c r="AY52" s="84"/>
      <c r="AZ52" s="84"/>
      <c r="BA52" s="84"/>
      <c r="BB52" s="84"/>
      <c r="BC52" s="84"/>
    </row>
    <row r="53" spans="1:55" ht="15.75" customHeight="1">
      <c r="A53" s="103">
        <v>5</v>
      </c>
      <c r="B53" s="534" t="s">
        <v>585</v>
      </c>
      <c r="C53" s="535" t="s">
        <v>586</v>
      </c>
      <c r="D53" s="437" t="s">
        <v>344</v>
      </c>
      <c r="E53" s="10"/>
      <c r="F53" s="150"/>
      <c r="G53" s="108"/>
      <c r="H53" s="103"/>
      <c r="I53" s="252"/>
      <c r="J53" s="543" t="s">
        <v>266</v>
      </c>
      <c r="K53" s="231" t="s">
        <v>86</v>
      </c>
      <c r="L53" s="170"/>
      <c r="M53" s="170"/>
      <c r="N53" s="113"/>
      <c r="O53" s="113"/>
      <c r="P53" s="110"/>
      <c r="Q53" s="110"/>
      <c r="R53" s="110"/>
      <c r="S53" s="110"/>
      <c r="T53" s="409" t="s">
        <v>299</v>
      </c>
      <c r="U53" s="409" t="s">
        <v>121</v>
      </c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534" t="s">
        <v>587</v>
      </c>
      <c r="AK53" s="84"/>
      <c r="AL53" s="116">
        <v>4</v>
      </c>
      <c r="AM53" s="438" t="s">
        <v>343</v>
      </c>
      <c r="AN53" s="536">
        <v>3</v>
      </c>
      <c r="AO53" s="358" t="s">
        <v>551</v>
      </c>
      <c r="AP53" s="116">
        <f>COUNTIFS(Jadwal!$D$7:$D$503,AM53,Jadwal!$E$7:$E$503,"T",Jadwal!$K$7:$K$503,$AP$48)+COUNTIFS(Jadwal!$N$7:$N$503,AM53,Jadwal!$O$7:$O$503,"T",Jadwal!$U$7:$U$503,$AP$48)+COUNTIFS(Jadwal!$X$7:$X$503,AM53,Jadwal!$Y$7:$Y$503,"T",Jadwal!$AE$7:$AE$503,$AP$48)+COUNTIFS(Jadwal!$AH$7:$AH$503,AM53,Jadwal!$AI$7:$AI$503,"T",Jadwal!$AO$7:$AO$503,$AP$48)+COUNTIFS(Jadwal!$AR$7:$AR$503,AM53,Jadwal!$AS$7:$AS$503,"T",Jadwal!$AY$7:$AY$503,$AP$48)</f>
        <v>3</v>
      </c>
      <c r="AQ53" s="116">
        <f>COUNTIFS(Jadwal!$D$7:$D$503,AM53,Jadwal!$E$7:$E$503,"P",Jadwal!$K$7:$K$503,$AP$48)+COUNTIFS(Jadwal!$N$7:$N$503,AM53,Jadwal!$O$7:$O$503,"P",Jadwal!$U$7:$U$503,$AP$48)+COUNTIFS(Jadwal!$X$7:$X$503,AM53,Jadwal!$Y$7:$Y$503,"P",Jadwal!$AE$7:$AE$503,$AP$48)+COUNTIFS(Jadwal!$AH$7:$AH$503,AM53,Jadwal!$AI$7:$AI$503,"P",Jadwal!$AO$7:$AO$503,$AP$48)+COUNTIFS(Jadwal!$AR$7:$AR$503,AM53,Jadwal!$AS$7:$AS$503,"P",Jadwal!$AY$7:$AY$503,$AP$48)</f>
        <v>2</v>
      </c>
      <c r="AR53" s="116">
        <f>COUNTIFS(Jadwal!$D$7:$D$503,AM53,Jadwal!$E$7:$E$503,"T",Jadwal!$K$7:$K$503,$AR$48)+COUNTIFS(Jadwal!$N$7:$N$503,AM53,Jadwal!$O$7:$O$503,"T",Jadwal!$U$7:$U$503,$AR$48)+COUNTIFS(Jadwal!$X$7:$X$503,AM53,Jadwal!$Y$7:$Y$503,"T",Jadwal!$AE$7:$AE$503,$AR$48)+COUNTIFS(Jadwal!$AH$7:$AH$503,AM53,Jadwal!$AI$7:$AI$503,"T",Jadwal!$AO$7:$AO$503,$AR$48)+COUNTIFS(Jadwal!$AR$7:$AR$503,AM53,Jadwal!$AS$7:$AS$503,"T",Jadwal!$AY$7:$AY$503,$AR$48)</f>
        <v>3</v>
      </c>
      <c r="AS53" s="116">
        <f>COUNTIFS(Jadwal!$D$7:$D$503,AM53,Jadwal!$E$7:$E$503,"P",Jadwal!$K$7:$K$503,$AR$48)+COUNTIFS(Jadwal!$N$7:$N$503,AM53,Jadwal!$O$7:$O$503,"P",Jadwal!$U$7:$U$503,$AR$48)+COUNTIFS(Jadwal!$X$7:$X$503,AM53,Jadwal!$Y$7:$Y$503,"P",Jadwal!$AE$7:$AE$503,$AR$48)+COUNTIFS(Jadwal!$AH$7:$AH$503,AM53,Jadwal!$AI$7:$AI$503,"P",Jadwal!$AO$7:$AO$503,$AR$48)+COUNTIFS(Jadwal!$AR$7:$AR$503,AM53,Jadwal!$AS$7:$AS$503,"P",Jadwal!$AY$7:$AY$503,$AR$48)</f>
        <v>2</v>
      </c>
      <c r="AT53" s="488"/>
      <c r="AU53" s="84"/>
      <c r="AV53" s="84"/>
      <c r="AW53" s="84"/>
      <c r="AX53" s="84"/>
      <c r="AY53" s="84"/>
      <c r="AZ53" s="84"/>
      <c r="BA53" s="84"/>
      <c r="BB53" s="84"/>
      <c r="BC53" s="84"/>
    </row>
    <row r="54" spans="1:55" ht="15.75" customHeight="1">
      <c r="A54" s="103">
        <v>6</v>
      </c>
      <c r="B54" s="401" t="s">
        <v>591</v>
      </c>
      <c r="C54" s="545" t="s">
        <v>592</v>
      </c>
      <c r="D54" s="437" t="s">
        <v>593</v>
      </c>
      <c r="E54" s="10"/>
      <c r="F54" s="150"/>
      <c r="G54" s="108"/>
      <c r="H54" s="103"/>
      <c r="I54" s="252"/>
      <c r="J54" s="533" t="s">
        <v>91</v>
      </c>
      <c r="K54" s="231" t="s">
        <v>34</v>
      </c>
      <c r="L54" s="170"/>
      <c r="M54" s="170"/>
      <c r="N54" s="113"/>
      <c r="O54" s="113"/>
      <c r="P54" s="113"/>
      <c r="Q54" s="110"/>
      <c r="R54" s="110"/>
      <c r="S54" s="110"/>
      <c r="T54" s="409" t="s">
        <v>273</v>
      </c>
      <c r="U54" s="409" t="s">
        <v>236</v>
      </c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401" t="s">
        <v>591</v>
      </c>
      <c r="AK54" s="84"/>
      <c r="AL54" s="116">
        <v>5</v>
      </c>
      <c r="AM54" s="438" t="s">
        <v>344</v>
      </c>
      <c r="AN54" s="536">
        <v>3</v>
      </c>
      <c r="AO54" s="358" t="s">
        <v>551</v>
      </c>
      <c r="AP54" s="116">
        <f>COUNTIFS(Jadwal!$D$7:$D$503,AM54,Jadwal!$E$7:$E$503,"T",Jadwal!$K$7:$K$503,$AP$48)+COUNTIFS(Jadwal!$N$7:$N$503,AM54,Jadwal!$O$7:$O$503,"T",Jadwal!$U$7:$U$503,$AP$48)+COUNTIFS(Jadwal!$X$7:$X$503,AM54,Jadwal!$Y$7:$Y$503,"T",Jadwal!$AE$7:$AE$503,$AP$48)+COUNTIFS(Jadwal!$AH$7:$AH$503,AM54,Jadwal!$AI$7:$AI$503,"T",Jadwal!$AO$7:$AO$503,$AP$48)+COUNTIFS(Jadwal!$AR$7:$AR$503,AM54,Jadwal!$AS$7:$AS$503,"T",Jadwal!$AY$7:$AY$503,$AP$48)</f>
        <v>3</v>
      </c>
      <c r="AQ54" s="116">
        <f>COUNTIFS(Jadwal!$D$7:$D$503,AM54,Jadwal!$E$7:$E$503,"P",Jadwal!$K$7:$K$503,$AP$48)+COUNTIFS(Jadwal!$N$7:$N$503,AM54,Jadwal!$O$7:$O$503,"P",Jadwal!$U$7:$U$503,$AP$48)+COUNTIFS(Jadwal!$X$7:$X$503,AM54,Jadwal!$Y$7:$Y$503,"P",Jadwal!$AE$7:$AE$503,$AP$48)+COUNTIFS(Jadwal!$AH$7:$AH$503,AM54,Jadwal!$AI$7:$AI$503,"P",Jadwal!$AO$7:$AO$503,$AP$48)+COUNTIFS(Jadwal!$AR$7:$AR$503,AM54,Jadwal!$AS$7:$AS$503,"P",Jadwal!$AY$7:$AY$503,$AP$48)</f>
        <v>2</v>
      </c>
      <c r="AR54" s="116">
        <f>COUNTIFS(Jadwal!$D$7:$D$503,AM54,Jadwal!$E$7:$E$503,"T",Jadwal!$K$7:$K$503,$AR$48)+COUNTIFS(Jadwal!$N$7:$N$503,AM54,Jadwal!$O$7:$O$503,"T",Jadwal!$U$7:$U$503,$AR$48)+COUNTIFS(Jadwal!$X$7:$X$503,AM54,Jadwal!$Y$7:$Y$503,"T",Jadwal!$AE$7:$AE$503,$AR$48)+COUNTIFS(Jadwal!$AH$7:$AH$503,AM54,Jadwal!$AI$7:$AI$503,"T",Jadwal!$AO$7:$AO$503,$AR$48)+COUNTIFS(Jadwal!$AR$7:$AR$503,AM54,Jadwal!$AS$7:$AS$503,"T",Jadwal!$AY$7:$AY$503,$AR$48)</f>
        <v>3</v>
      </c>
      <c r="AS54" s="116">
        <f>COUNTIFS(Jadwal!$D$7:$D$503,AM54,Jadwal!$E$7:$E$503,"P",Jadwal!$K$7:$K$503,$AR$48)+COUNTIFS(Jadwal!$N$7:$N$503,AM54,Jadwal!$O$7:$O$503,"P",Jadwal!$U$7:$U$503,$AR$48)+COUNTIFS(Jadwal!$X$7:$X$503,AM54,Jadwal!$Y$7:$Y$503,"P",Jadwal!$AE$7:$AE$503,$AR$48)+COUNTIFS(Jadwal!$AH$7:$AH$503,AM54,Jadwal!$AI$7:$AI$503,"P",Jadwal!$AO$7:$AO$503,$AR$48)+COUNTIFS(Jadwal!$AR$7:$AR$503,AM54,Jadwal!$AS$7:$AS$503,"P",Jadwal!$AY$7:$AY$503,$AR$48)</f>
        <v>2</v>
      </c>
      <c r="AT54" s="546"/>
      <c r="AU54" s="84"/>
      <c r="AV54" s="84"/>
      <c r="AW54" s="84"/>
      <c r="AX54" s="84"/>
      <c r="AY54" s="84"/>
      <c r="AZ54" s="84"/>
      <c r="BA54" s="84"/>
      <c r="BB54" s="84"/>
      <c r="BC54" s="84"/>
    </row>
    <row r="55" spans="1:55" ht="15.75" customHeight="1">
      <c r="A55" s="103">
        <v>7</v>
      </c>
      <c r="B55" s="193"/>
      <c r="C55" s="193"/>
      <c r="D55" s="193"/>
      <c r="E55" s="10"/>
      <c r="F55" s="150"/>
      <c r="G55" s="108"/>
      <c r="H55" s="103"/>
      <c r="I55" s="252"/>
      <c r="J55" s="547"/>
      <c r="K55" s="170"/>
      <c r="L55" s="170"/>
      <c r="M55" s="170"/>
      <c r="N55" s="113"/>
      <c r="O55" s="110"/>
      <c r="P55" s="110"/>
      <c r="Q55" s="110"/>
      <c r="R55" s="110"/>
      <c r="S55" s="110"/>
      <c r="T55" s="110"/>
      <c r="U55" s="110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548"/>
      <c r="AK55" s="84"/>
      <c r="AL55" s="116">
        <v>6</v>
      </c>
      <c r="AM55" s="438" t="s">
        <v>593</v>
      </c>
      <c r="AN55" s="536">
        <v>3</v>
      </c>
      <c r="AO55" s="358" t="s">
        <v>551</v>
      </c>
      <c r="AP55" s="116">
        <f>COUNTIFS(Jadwal!$D$7:$D$503,AM55,Jadwal!$E$7:$E$503,"T",Jadwal!$K$7:$K$503,$AP$48)+COUNTIFS(Jadwal!$N$7:$N$503,AM55,Jadwal!$O$7:$O$503,"T",Jadwal!$U$7:$U$503,$AP$48)+COUNTIFS(Jadwal!$X$7:$X$503,AM55,Jadwal!$Y$7:$Y$503,"T",Jadwal!$AE$7:$AE$503,$AP$48)+COUNTIFS(Jadwal!$AH$7:$AH$503,AM55,Jadwal!$AI$7:$AI$503,"T",Jadwal!$AO$7:$AO$503,$AP$48)+COUNTIFS(Jadwal!$AR$7:$AR$503,AM55,Jadwal!$AS$7:$AS$503,"T",Jadwal!$AY$7:$AY$503,$AP$48)</f>
        <v>3</v>
      </c>
      <c r="AQ55" s="116">
        <f>COUNTIFS(Jadwal!$D$7:$D$503,AM55,Jadwal!$E$7:$E$503,"P",Jadwal!$K$7:$K$503,$AP$48)+COUNTIFS(Jadwal!$N$7:$N$503,AM55,Jadwal!$O$7:$O$503,"P",Jadwal!$U$7:$U$503,$AP$48)+COUNTIFS(Jadwal!$X$7:$X$503,AM55,Jadwal!$Y$7:$Y$503,"P",Jadwal!$AE$7:$AE$503,$AP$48)+COUNTIFS(Jadwal!$AH$7:$AH$503,AM55,Jadwal!$AI$7:$AI$503,"P",Jadwal!$AO$7:$AO$503,$AP$48)+COUNTIFS(Jadwal!$AR$7:$AR$503,AM55,Jadwal!$AS$7:$AS$503,"P",Jadwal!$AY$7:$AY$503,$AP$48)</f>
        <v>2</v>
      </c>
      <c r="AR55" s="116">
        <f>COUNTIFS(Jadwal!$D$7:$D$503,AM55,Jadwal!$E$7:$E$503,"T",Jadwal!$K$7:$K$503,$AR$48)+COUNTIFS(Jadwal!$N$7:$N$503,AM55,Jadwal!$O$7:$O$503,"T",Jadwal!$U$7:$U$503,$AR$48)+COUNTIFS(Jadwal!$X$7:$X$503,AM55,Jadwal!$Y$7:$Y$503,"T",Jadwal!$AE$7:$AE$503,$AR$48)+COUNTIFS(Jadwal!$AH$7:$AH$503,AM55,Jadwal!$AI$7:$AI$503,"T",Jadwal!$AO$7:$AO$503,$AR$48)+COUNTIFS(Jadwal!$AR$7:$AR$503,AM55,Jadwal!$AS$7:$AS$503,"T",Jadwal!$AY$7:$AY$503,$AR$48)</f>
        <v>3</v>
      </c>
      <c r="AS55" s="116">
        <f>COUNTIFS(Jadwal!$D$7:$D$503,AM55,Jadwal!$E$7:$E$503,"P",Jadwal!$K$7:$K$503,$AR$48)+COUNTIFS(Jadwal!$N$7:$N$503,AM55,Jadwal!$O$7:$O$503,"P",Jadwal!$U$7:$U$503,$AR$48)+COUNTIFS(Jadwal!$X$7:$X$503,AM55,Jadwal!$Y$7:$Y$503,"P",Jadwal!$AE$7:$AE$503,$AR$48)+COUNTIFS(Jadwal!$AH$7:$AH$503,AM55,Jadwal!$AI$7:$AI$503,"P",Jadwal!$AO$7:$AO$503,$AR$48)+COUNTIFS(Jadwal!$AR$7:$AR$503,AM55,Jadwal!$AS$7:$AS$503,"P",Jadwal!$AY$7:$AY$503,$AR$48)</f>
        <v>2</v>
      </c>
      <c r="AT55" s="488"/>
      <c r="AU55" s="84"/>
      <c r="AV55" s="84"/>
      <c r="AW55" s="84"/>
      <c r="AX55" s="84"/>
      <c r="AY55" s="84"/>
      <c r="AZ55" s="84"/>
      <c r="BA55" s="84"/>
      <c r="BB55" s="84"/>
      <c r="BC55" s="84"/>
    </row>
    <row r="56" spans="1:55" ht="15.75" customHeight="1">
      <c r="A56" s="103">
        <v>8</v>
      </c>
      <c r="B56" s="103"/>
      <c r="C56" s="103"/>
      <c r="D56" s="10"/>
      <c r="E56" s="103"/>
      <c r="F56" s="103"/>
      <c r="G56" s="111"/>
      <c r="H56" s="111"/>
      <c r="I56" s="103"/>
      <c r="J56" s="547"/>
      <c r="K56" s="103"/>
      <c r="L56" s="111"/>
      <c r="M56" s="111"/>
      <c r="N56" s="111"/>
      <c r="O56" s="103"/>
      <c r="P56" s="103"/>
      <c r="Q56" s="110"/>
      <c r="R56" s="110"/>
      <c r="S56" s="110"/>
      <c r="T56" s="103"/>
      <c r="U56" s="110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296"/>
      <c r="AK56" s="84"/>
      <c r="AL56" s="116">
        <v>7</v>
      </c>
      <c r="AM56" s="10"/>
      <c r="AN56" s="206"/>
      <c r="AO56" s="116"/>
      <c r="AP56" s="116">
        <f>COUNTIFS(Jadwal!$D$7:$D$503,AM56,Jadwal!$E$7:$E$503,"T",Jadwal!$K$7:$K$503,$AP$48)+COUNTIFS(Jadwal!$N$7:$N$503,AM56,Jadwal!$O$7:$O$503,"T",Jadwal!$U$7:$U$503,$AP$48)+COUNTIFS(Jadwal!$X$7:$X$503,AM56,Jadwal!$Y$7:$Y$503,"T",Jadwal!$AE$7:$AE$503,$AP$48)+COUNTIFS(Jadwal!$AH$7:$AH$503,AM56,Jadwal!$AI$7:$AI$503,"T",Jadwal!$AO$7:$AO$503,$AP$48)+COUNTIFS(Jadwal!$AR$7:$AR$503,AM56,Jadwal!$AS$7:$AS$503,"T",Jadwal!$AY$7:$AY$503,$AP$48)</f>
        <v>0</v>
      </c>
      <c r="AQ56" s="116">
        <f>COUNTIFS(Jadwal!$D$7:$D$503,AM56,Jadwal!$E$7:$E$503,"P",Jadwal!$K$7:$K$503,$AP$48)+COUNTIFS(Jadwal!$N$7:$N$503,AM56,Jadwal!$O$7:$O$503,"P",Jadwal!$U$7:$U$503,$AP$48)+COUNTIFS(Jadwal!$X$7:$X$503,AM56,Jadwal!$Y$7:$Y$503,"P",Jadwal!$AE$7:$AE$503,$AP$48)+COUNTIFS(Jadwal!$AH$7:$AH$503,AM56,Jadwal!$AI$7:$AI$503,"P",Jadwal!$AO$7:$AO$503,$AP$48)+COUNTIFS(Jadwal!$AR$7:$AR$503,AM56,Jadwal!$AS$7:$AS$503,"P",Jadwal!$AY$7:$AY$503,$AP$48)</f>
        <v>0</v>
      </c>
      <c r="AR56" s="116">
        <f>COUNTIFS(Jadwal!$D$7:$D$503,AM56,Jadwal!$E$7:$E$503,"T",Jadwal!$K$7:$K$503,$AR$48)+COUNTIFS(Jadwal!$N$7:$N$503,AM56,Jadwal!$O$7:$O$503,"T",Jadwal!$U$7:$U$503,$AR$48)+COUNTIFS(Jadwal!$X$7:$X$503,AM56,Jadwal!$Y$7:$Y$503,"T",Jadwal!$AE$7:$AE$503,$AR$48)+COUNTIFS(Jadwal!$AH$7:$AH$503,AM56,Jadwal!$AI$7:$AI$503,"T",Jadwal!$AO$7:$AO$503,$AR$48)+COUNTIFS(Jadwal!$AR$7:$AR$503,AM56,Jadwal!$AS$7:$AS$503,"T",Jadwal!$AY$7:$AY$503,$AR$48)</f>
        <v>0</v>
      </c>
      <c r="AS56" s="116">
        <f>COUNTIFS(Jadwal!$D$7:$D$503,AM56,Jadwal!$E$7:$E$503,"P",Jadwal!$K$7:$K$503,$AR$48)+COUNTIFS(Jadwal!$N$7:$N$503,AM56,Jadwal!$O$7:$O$503,"P",Jadwal!$U$7:$U$503,$AR$48)+COUNTIFS(Jadwal!$X$7:$X$503,AM56,Jadwal!$Y$7:$Y$503,"P",Jadwal!$AE$7:$AE$503,$AR$48)+COUNTIFS(Jadwal!$AH$7:$AH$503,AM56,Jadwal!$AI$7:$AI$503,"P",Jadwal!$AO$7:$AO$503,$AR$48)+COUNTIFS(Jadwal!$AR$7:$AR$503,AM56,Jadwal!$AS$7:$AS$503,"P",Jadwal!$AY$7:$AY$503,$AR$48)</f>
        <v>0</v>
      </c>
      <c r="AT56" s="84"/>
      <c r="AU56" s="84"/>
      <c r="AV56" s="84"/>
      <c r="AW56" s="84"/>
      <c r="AX56" s="84"/>
      <c r="AY56" s="84"/>
      <c r="AZ56" s="84"/>
      <c r="BA56" s="84"/>
      <c r="BB56" s="84"/>
      <c r="BC56" s="84"/>
    </row>
    <row r="57" spans="1:55" ht="12.75" customHeight="1">
      <c r="A57" s="103">
        <v>9</v>
      </c>
      <c r="B57" s="103"/>
      <c r="C57" s="103"/>
      <c r="D57" s="94"/>
      <c r="E57" s="103"/>
      <c r="F57" s="103"/>
      <c r="G57" s="111"/>
      <c r="H57" s="111"/>
      <c r="I57" s="103"/>
      <c r="J57" s="111"/>
      <c r="K57" s="103"/>
      <c r="L57" s="111"/>
      <c r="M57" s="111"/>
      <c r="N57" s="111"/>
      <c r="O57" s="103"/>
      <c r="P57" s="103"/>
      <c r="Q57" s="110"/>
      <c r="R57" s="110"/>
      <c r="S57" s="110"/>
      <c r="T57" s="103"/>
      <c r="U57" s="110"/>
      <c r="V57" s="87"/>
      <c r="W57" s="87"/>
      <c r="X57" s="84"/>
      <c r="Y57" s="84"/>
      <c r="Z57" s="84"/>
      <c r="AA57" s="84"/>
      <c r="AB57" s="92"/>
      <c r="AC57" s="92"/>
      <c r="AD57" s="92"/>
      <c r="AE57" s="84"/>
      <c r="AF57" s="84"/>
      <c r="AG57" s="84"/>
      <c r="AH57" s="84"/>
      <c r="AI57" s="84"/>
      <c r="AJ57" s="84"/>
      <c r="AK57" s="84"/>
      <c r="AL57" s="116">
        <v>8</v>
      </c>
      <c r="AM57" s="94"/>
      <c r="AN57" s="206"/>
      <c r="AO57" s="116"/>
      <c r="AP57" s="116">
        <f>COUNTIFS(Jadwal!$D$7:$D$503,AM57,Jadwal!$E$7:$E$503,"T",Jadwal!$K$7:$K$503,$AP$48)+COUNTIFS(Jadwal!$N$7:$N$503,AM57,Jadwal!$O$7:$O$503,"T",Jadwal!$U$7:$U$503,$AP$48)+COUNTIFS(Jadwal!$X$7:$X$503,AM57,Jadwal!$Y$7:$Y$503,"T",Jadwal!$AE$7:$AE$503,$AP$48)+COUNTIFS(Jadwal!$AH$7:$AH$503,AM57,Jadwal!$AI$7:$AI$503,"T",Jadwal!$AO$7:$AO$503,$AP$48)+COUNTIFS(Jadwal!$AR$7:$AR$503,AM57,Jadwal!$AS$7:$AS$503,"T",Jadwal!$AY$7:$AY$503,$AP$48)</f>
        <v>0</v>
      </c>
      <c r="AQ57" s="116">
        <f>COUNTIFS(Jadwal!$D$7:$D$503,AM57,Jadwal!$E$7:$E$503,"P",Jadwal!$K$7:$K$503,$AP$48)+COUNTIFS(Jadwal!$N$7:$N$503,AM57,Jadwal!$O$7:$O$503,"P",Jadwal!$U$7:$U$503,$AP$48)+COUNTIFS(Jadwal!$X$7:$X$503,AM57,Jadwal!$Y$7:$Y$503,"P",Jadwal!$AE$7:$AE$503,$AP$48)+COUNTIFS(Jadwal!$AH$7:$AH$503,AM57,Jadwal!$AI$7:$AI$503,"P",Jadwal!$AO$7:$AO$503,$AP$48)+COUNTIFS(Jadwal!$AR$7:$AR$503,AM57,Jadwal!$AS$7:$AS$503,"P",Jadwal!$AY$7:$AY$503,$AP$48)</f>
        <v>0</v>
      </c>
      <c r="AR57" s="116">
        <f>COUNTIFS(Jadwal!$D$7:$D$503,AM57,Jadwal!$E$7:$E$503,"T",Jadwal!$K$7:$K$503,$AR$48)+COUNTIFS(Jadwal!$N$7:$N$503,AM57,Jadwal!$O$7:$O$503,"T",Jadwal!$U$7:$U$503,$AR$48)+COUNTIFS(Jadwal!$X$7:$X$503,AM57,Jadwal!$Y$7:$Y$503,"T",Jadwal!$AE$7:$AE$503,$AR$48)+COUNTIFS(Jadwal!$AH$7:$AH$503,AM57,Jadwal!$AI$7:$AI$503,"T",Jadwal!$AO$7:$AO$503,$AR$48)+COUNTIFS(Jadwal!$AR$7:$AR$503,AM57,Jadwal!$AS$7:$AS$503,"T",Jadwal!$AY$7:$AY$503,$AR$48)</f>
        <v>0</v>
      </c>
      <c r="AS57" s="116">
        <f>COUNTIFS(Jadwal!$D$7:$D$503,AM57,Jadwal!$E$7:$E$503,"P",Jadwal!$K$7:$K$503,$AR$48)+COUNTIFS(Jadwal!$N$7:$N$503,AM57,Jadwal!$O$7:$O$503,"P",Jadwal!$U$7:$U$503,$AR$48)+COUNTIFS(Jadwal!$X$7:$X$503,AM57,Jadwal!$Y$7:$Y$503,"P",Jadwal!$AE$7:$AE$503,$AR$48)+COUNTIFS(Jadwal!$AH$7:$AH$503,AM57,Jadwal!$AI$7:$AI$503,"P",Jadwal!$AO$7:$AO$503,$AR$48)+COUNTIFS(Jadwal!$AR$7:$AR$503,AM57,Jadwal!$AS$7:$AS$503,"P",Jadwal!$AY$7:$AY$503,$AR$48)</f>
        <v>0</v>
      </c>
      <c r="AT57" s="84"/>
      <c r="AU57" s="84"/>
      <c r="AV57" s="84"/>
      <c r="AW57" s="84"/>
      <c r="AX57" s="84"/>
      <c r="AY57" s="84"/>
      <c r="AZ57" s="84"/>
      <c r="BA57" s="84"/>
      <c r="BB57" s="84"/>
      <c r="BC57" s="84"/>
    </row>
    <row r="58" spans="1:55" ht="12.75" customHeight="1">
      <c r="A58" s="103">
        <v>10</v>
      </c>
      <c r="B58" s="103"/>
      <c r="C58" s="103"/>
      <c r="D58" s="94"/>
      <c r="E58" s="103"/>
      <c r="F58" s="103"/>
      <c r="G58" s="111"/>
      <c r="H58" s="111"/>
      <c r="I58" s="103"/>
      <c r="J58" s="111"/>
      <c r="K58" s="103"/>
      <c r="L58" s="111"/>
      <c r="M58" s="111"/>
      <c r="N58" s="111"/>
      <c r="O58" s="103"/>
      <c r="P58" s="103"/>
      <c r="Q58" s="110"/>
      <c r="R58" s="110"/>
      <c r="S58" s="110"/>
      <c r="T58" s="103"/>
      <c r="U58" s="110"/>
      <c r="V58" s="87"/>
      <c r="W58" s="87"/>
      <c r="X58" s="84"/>
      <c r="Y58" s="84"/>
      <c r="Z58" s="84"/>
      <c r="AA58" s="84"/>
      <c r="AB58" s="92"/>
      <c r="AC58" s="92"/>
      <c r="AD58" s="92"/>
      <c r="AE58" s="84"/>
      <c r="AF58" s="84"/>
      <c r="AG58" s="84"/>
      <c r="AH58" s="84"/>
      <c r="AI58" s="84"/>
      <c r="AJ58" s="84"/>
      <c r="AK58" s="84"/>
      <c r="AL58" s="116">
        <v>9</v>
      </c>
      <c r="AM58" s="10"/>
      <c r="AN58" s="206"/>
      <c r="AO58" s="116"/>
      <c r="AP58" s="116">
        <f>COUNTIFS(Jadwal!$D$7:$D$503,AM58,Jadwal!$E$7:$E$503,"T",Jadwal!$K$7:$K$503,$AP$48)+COUNTIFS(Jadwal!$N$7:$N$503,AM58,Jadwal!$O$7:$O$503,"T",Jadwal!$U$7:$U$503,$AP$48)+COUNTIFS(Jadwal!$X$7:$X$503,AM58,Jadwal!$Y$7:$Y$503,"T",Jadwal!$AE$7:$AE$503,$AP$48)+COUNTIFS(Jadwal!$AH$7:$AH$503,AM58,Jadwal!$AI$7:$AI$503,"T",Jadwal!$AO$7:$AO$503,$AP$48)+COUNTIFS(Jadwal!$AR$7:$AR$503,AM58,Jadwal!$AS$7:$AS$503,"T",Jadwal!$AY$7:$AY$503,$AP$48)</f>
        <v>0</v>
      </c>
      <c r="AQ58" s="116">
        <f>COUNTIFS(Jadwal!$D$7:$D$503,AM58,Jadwal!$E$7:$E$503,"P",Jadwal!$K$7:$K$503,$AP$48)+COUNTIFS(Jadwal!$N$7:$N$503,AM58,Jadwal!$O$7:$O$503,"P",Jadwal!$U$7:$U$503,$AP$48)+COUNTIFS(Jadwal!$X$7:$X$503,AM58,Jadwal!$Y$7:$Y$503,"P",Jadwal!$AE$7:$AE$503,$AP$48)+COUNTIFS(Jadwal!$AH$7:$AH$503,AM58,Jadwal!$AI$7:$AI$503,"P",Jadwal!$AO$7:$AO$503,$AP$48)+COUNTIFS(Jadwal!$AR$7:$AR$503,AM58,Jadwal!$AS$7:$AS$503,"P",Jadwal!$AY$7:$AY$503,$AP$48)</f>
        <v>0</v>
      </c>
      <c r="AR58" s="116">
        <f>COUNTIFS(Jadwal!$D$7:$D$503,AM58,Jadwal!$E$7:$E$503,"T",Jadwal!$K$7:$K$503,$AR$48)+COUNTIFS(Jadwal!$N$7:$N$503,AM58,Jadwal!$O$7:$O$503,"T",Jadwal!$U$7:$U$503,$AR$48)+COUNTIFS(Jadwal!$X$7:$X$503,AM58,Jadwal!$Y$7:$Y$503,"T",Jadwal!$AE$7:$AE$503,$AR$48)+COUNTIFS(Jadwal!$AH$7:$AH$503,AM58,Jadwal!$AI$7:$AI$503,"T",Jadwal!$AO$7:$AO$503,$AR$48)+COUNTIFS(Jadwal!$AR$7:$AR$503,AM58,Jadwal!$AS$7:$AS$503,"T",Jadwal!$AY$7:$AY$503,$AR$48)</f>
        <v>0</v>
      </c>
      <c r="AS58" s="116">
        <f>COUNTIFS(Jadwal!$D$7:$D$503,AM58,Jadwal!$E$7:$E$503,"P",Jadwal!$K$7:$K$503,$AR$48)+COUNTIFS(Jadwal!$N$7:$N$503,AM58,Jadwal!$O$7:$O$503,"P",Jadwal!$U$7:$U$503,$AR$48)+COUNTIFS(Jadwal!$X$7:$X$503,AM58,Jadwal!$Y$7:$Y$503,"P",Jadwal!$AE$7:$AE$503,$AR$48)+COUNTIFS(Jadwal!$AH$7:$AH$503,AM58,Jadwal!$AI$7:$AI$503,"P",Jadwal!$AO$7:$AO$503,$AR$48)+COUNTIFS(Jadwal!$AR$7:$AR$503,AM58,Jadwal!$AS$7:$AS$503,"P",Jadwal!$AY$7:$AY$503,$AR$48)</f>
        <v>0</v>
      </c>
      <c r="AT58" s="84"/>
      <c r="AU58" s="84"/>
      <c r="AV58" s="84"/>
      <c r="AW58" s="84"/>
      <c r="AX58" s="84"/>
      <c r="AY58" s="84"/>
      <c r="AZ58" s="84"/>
      <c r="BA58" s="84"/>
      <c r="BB58" s="84"/>
      <c r="BC58" s="84"/>
    </row>
    <row r="59" spans="1:55" ht="12.75" customHeight="1">
      <c r="A59" s="84"/>
      <c r="B59" s="84"/>
      <c r="C59" s="84"/>
      <c r="D59" s="85"/>
      <c r="E59" s="84"/>
      <c r="F59" s="84"/>
      <c r="G59" s="86"/>
      <c r="H59" s="86"/>
      <c r="I59" s="84"/>
      <c r="J59" s="86"/>
      <c r="K59" s="84"/>
      <c r="L59" s="86"/>
      <c r="M59" s="86"/>
      <c r="N59" s="86"/>
      <c r="O59" s="84"/>
      <c r="P59" s="84"/>
      <c r="Q59" s="87"/>
      <c r="R59" s="90"/>
      <c r="S59" s="90"/>
      <c r="T59" s="274"/>
      <c r="U59" s="90"/>
      <c r="V59" s="87"/>
      <c r="W59" s="87"/>
      <c r="X59" s="84"/>
      <c r="Y59" s="84"/>
      <c r="Z59" s="84"/>
      <c r="AA59" s="84"/>
      <c r="AB59" s="92"/>
      <c r="AC59" s="92"/>
      <c r="AD59" s="92"/>
      <c r="AE59" s="84"/>
      <c r="AF59" s="84"/>
      <c r="AG59" s="84"/>
      <c r="AH59" s="84"/>
      <c r="AI59" s="84"/>
      <c r="AJ59" s="84"/>
      <c r="AK59" s="84"/>
      <c r="AL59" s="116">
        <v>10</v>
      </c>
      <c r="AM59" s="13"/>
      <c r="AN59" s="116"/>
      <c r="AO59" s="116"/>
      <c r="AP59" s="116">
        <f>COUNTIFS(Jadwal!$D$7:$D$503,AM59,Jadwal!$E$7:$E$503,"T",Jadwal!$K$7:$K$503,$AP$48)+COUNTIFS(Jadwal!$N$7:$N$503,AM59,Jadwal!$O$7:$O$503,"T",Jadwal!$U$7:$U$503,$AP$48)+COUNTIFS(Jadwal!$X$7:$X$503,AM59,Jadwal!$Y$7:$Y$503,"T",Jadwal!$AE$7:$AE$503,$AP$48)+COUNTIFS(Jadwal!$AH$7:$AH$503,AM59,Jadwal!$AI$7:$AI$503,"T",Jadwal!$AO$7:$AO$503,$AP$48)+COUNTIFS(Jadwal!$AR$7:$AR$503,AM59,Jadwal!$AS$7:$AS$503,"T",Jadwal!$AY$7:$AY$503,$AP$48)</f>
        <v>0</v>
      </c>
      <c r="AQ59" s="116">
        <f>COUNTIFS(Jadwal!$D$7:$D$503,AM59,Jadwal!$E$7:$E$503,"P",Jadwal!$K$7:$K$503,$AP$48)+COUNTIFS(Jadwal!$N$7:$N$503,AM59,Jadwal!$O$7:$O$503,"P",Jadwal!$U$7:$U$503,$AP$48)+COUNTIFS(Jadwal!$X$7:$X$503,AM59,Jadwal!$Y$7:$Y$503,"P",Jadwal!$AE$7:$AE$503,$AP$48)+COUNTIFS(Jadwal!$AH$7:$AH$503,AM59,Jadwal!$AI$7:$AI$503,"P",Jadwal!$AO$7:$AO$503,$AP$48)+COUNTIFS(Jadwal!$AR$7:$AR$503,AM59,Jadwal!$AS$7:$AS$503,"P",Jadwal!$AY$7:$AY$503,$AP$48)</f>
        <v>0</v>
      </c>
      <c r="AR59" s="116">
        <f>COUNTIFS(Jadwal!$D$7:$D$503,AM59,Jadwal!$E$7:$E$503,"T",Jadwal!$K$7:$K$503,$AR$48)+COUNTIFS(Jadwal!$N$7:$N$503,AM59,Jadwal!$O$7:$O$503,"T",Jadwal!$U$7:$U$503,$AR$48)+COUNTIFS(Jadwal!$X$7:$X$503,AM59,Jadwal!$Y$7:$Y$503,"T",Jadwal!$AE$7:$AE$503,$AR$48)+COUNTIFS(Jadwal!$AH$7:$AH$503,AM59,Jadwal!$AI$7:$AI$503,"T",Jadwal!$AO$7:$AO$503,$AR$48)+COUNTIFS(Jadwal!$AR$7:$AR$503,AM59,Jadwal!$AS$7:$AS$503,"T",Jadwal!$AY$7:$AY$503,$AR$48)</f>
        <v>0</v>
      </c>
      <c r="AS59" s="116">
        <f>COUNTIFS(Jadwal!$D$7:$D$503,AM59,Jadwal!$E$7:$E$503,"P",Jadwal!$K$7:$K$503,$AR$48)+COUNTIFS(Jadwal!$N$7:$N$503,AM59,Jadwal!$O$7:$O$503,"P",Jadwal!$U$7:$U$503,$AR$48)+COUNTIFS(Jadwal!$X$7:$X$503,AM59,Jadwal!$Y$7:$Y$503,"P",Jadwal!$AE$7:$AE$503,$AR$48)+COUNTIFS(Jadwal!$AH$7:$AH$503,AM59,Jadwal!$AI$7:$AI$503,"P",Jadwal!$AO$7:$AO$503,$AR$48)+COUNTIFS(Jadwal!$AR$7:$AR$503,AM59,Jadwal!$AS$7:$AS$503,"P",Jadwal!$AY$7:$AY$503,$AR$48)</f>
        <v>0</v>
      </c>
      <c r="AT59" s="84"/>
      <c r="AU59" s="84"/>
      <c r="AV59" s="84"/>
      <c r="AW59" s="84"/>
      <c r="AX59" s="84"/>
      <c r="AY59" s="84"/>
      <c r="AZ59" s="84"/>
      <c r="BA59" s="84"/>
      <c r="BB59" s="84"/>
      <c r="BC59" s="84"/>
    </row>
    <row r="60" spans="1:55" ht="12.75" customHeight="1">
      <c r="A60" s="84"/>
      <c r="B60" s="84"/>
      <c r="C60" s="84"/>
      <c r="D60" s="85"/>
      <c r="E60" s="84"/>
      <c r="F60" s="84"/>
      <c r="G60" s="86"/>
      <c r="H60" s="86"/>
      <c r="I60" s="84"/>
      <c r="J60" s="86"/>
      <c r="K60" s="84"/>
      <c r="L60" s="86"/>
      <c r="M60" s="86"/>
      <c r="N60" s="86"/>
      <c r="O60" s="84"/>
      <c r="P60" s="84"/>
      <c r="Q60" s="87"/>
      <c r="R60" s="90"/>
      <c r="S60" s="90"/>
      <c r="T60" s="274"/>
      <c r="U60" s="90"/>
      <c r="V60" s="87"/>
      <c r="W60" s="87"/>
      <c r="X60" s="84"/>
      <c r="Y60" s="84"/>
      <c r="Z60" s="84"/>
      <c r="AA60" s="84"/>
      <c r="AB60" s="92"/>
      <c r="AC60" s="92"/>
      <c r="AD60" s="92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</row>
    <row r="61" spans="1:55" ht="15.75" customHeight="1"/>
    <row r="62" spans="1:55" ht="15.75" customHeight="1"/>
    <row r="63" spans="1:55" ht="15.75" customHeight="1"/>
    <row r="64" spans="1:5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M48:AM49"/>
    <mergeCell ref="AO48:AO49"/>
    <mergeCell ref="AN48:AN49"/>
    <mergeCell ref="AL48:AL49"/>
    <mergeCell ref="AR6:AS6"/>
    <mergeCell ref="AL5:AM5"/>
    <mergeCell ref="AL34:AL35"/>
    <mergeCell ref="AM34:AM35"/>
    <mergeCell ref="AN20:AN21"/>
    <mergeCell ref="AN34:AN35"/>
    <mergeCell ref="AO34:AO35"/>
    <mergeCell ref="AO20:AO21"/>
    <mergeCell ref="AM20:AM21"/>
    <mergeCell ref="AL20:AL21"/>
    <mergeCell ref="AL6:AL7"/>
    <mergeCell ref="AM6:AM7"/>
  </mergeCells>
  <hyperlinks>
    <hyperlink ref="C13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Jadwal</vt:lpstr>
      <vt:lpstr>Ruangan</vt:lpstr>
      <vt:lpstr>Cek Dosen</vt:lpstr>
      <vt:lpstr>D3TK</vt:lpstr>
      <vt:lpstr>D3 TI</vt:lpstr>
      <vt:lpstr>D4TI</vt:lpstr>
      <vt:lpstr>S1-TE</vt:lpstr>
      <vt:lpstr>S1-MR</vt:lpstr>
      <vt:lpstr>S1-TI</vt:lpstr>
      <vt:lpstr>S1-SI</vt:lpstr>
      <vt:lpstr>S1-TB</vt:lpstr>
      <vt:lpstr>Senin_D1</vt:lpstr>
      <vt:lpstr>Senin_D2</vt:lpstr>
      <vt:lpstr>Senin_D3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DEL</cp:lastModifiedBy>
  <dcterms:modified xsi:type="dcterms:W3CDTF">2019-09-09T14:15:52Z</dcterms:modified>
</cp:coreProperties>
</file>