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inaz 2018\056.B ABSEN FINGER PRINT\perjadin 2018\perjadin lombok dan malang\"/>
    </mc:Choice>
  </mc:AlternateContent>
  <bookViews>
    <workbookView xWindow="0" yWindow="0" windowWidth="19200" windowHeight="11595" firstSheet="2" activeTab="3"/>
  </bookViews>
  <sheets>
    <sheet name="pengajuan 16 april_1 (2)" sheetId="4" r:id="rId1"/>
    <sheet name="jalan LS 28 feb " sheetId="3" r:id="rId2"/>
    <sheet name="pengajuan 16 april" sheetId="2" r:id="rId3"/>
    <sheet name="Jl LS Lombok Malang" sheetId="5" r:id="rId4"/>
    <sheet name="pengajuan lombok malang" sheetId="1" r:id="rId5"/>
  </sheets>
  <definedNames>
    <definedName name="_xlnm.Print_Area" localSheetId="1">'jalan LS 28 feb '!$A$1:$N$40</definedName>
    <definedName name="_xlnm.Print_Area" localSheetId="3">'Jl LS Lombok Malang'!$A$1:$O$38</definedName>
    <definedName name="_xlnm.Print_Area" localSheetId="2">'pengajuan 16 april'!$A$1:$N$40</definedName>
    <definedName name="_xlnm.Print_Area" localSheetId="0">'pengajuan 16 april_1 (2)'!$A$1:$O$48</definedName>
    <definedName name="_xlnm.Print_Area" localSheetId="4">'pengajuan lombok malang'!$A$1:$O$38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5" l="1"/>
  <c r="I18" i="5"/>
  <c r="P20" i="5" l="1"/>
  <c r="P18" i="5"/>
  <c r="I16" i="5" l="1"/>
  <c r="L65" i="5" l="1"/>
  <c r="I65" i="5"/>
  <c r="F65" i="5"/>
  <c r="N65" i="5" s="1"/>
  <c r="L63" i="5"/>
  <c r="I63" i="5"/>
  <c r="F63" i="5"/>
  <c r="N63" i="5" s="1"/>
  <c r="L61" i="5"/>
  <c r="I61" i="5"/>
  <c r="F61" i="5"/>
  <c r="N61" i="5" s="1"/>
  <c r="L56" i="5"/>
  <c r="I56" i="5"/>
  <c r="F56" i="5"/>
  <c r="N56" i="5" s="1"/>
  <c r="L54" i="5"/>
  <c r="I54" i="5"/>
  <c r="F54" i="5"/>
  <c r="N54" i="5" s="1"/>
  <c r="L50" i="5"/>
  <c r="I50" i="5"/>
  <c r="F50" i="5"/>
  <c r="N50" i="5" s="1"/>
  <c r="L48" i="5"/>
  <c r="I48" i="5"/>
  <c r="F48" i="5"/>
  <c r="N48" i="5" s="1"/>
  <c r="L46" i="5"/>
  <c r="I46" i="5"/>
  <c r="F46" i="5"/>
  <c r="N46" i="5" s="1"/>
  <c r="L44" i="5"/>
  <c r="I44" i="5"/>
  <c r="F44" i="5"/>
  <c r="N44" i="5" s="1"/>
  <c r="M22" i="5"/>
  <c r="L20" i="5"/>
  <c r="F20" i="5"/>
  <c r="N20" i="5" s="1"/>
  <c r="L18" i="5"/>
  <c r="L22" i="5" s="1"/>
  <c r="F18" i="5"/>
  <c r="F22" i="5" s="1"/>
  <c r="L16" i="5"/>
  <c r="N16" i="5"/>
  <c r="F16" i="5"/>
  <c r="P16" i="5" s="1"/>
  <c r="L14" i="5"/>
  <c r="I14" i="5"/>
  <c r="N14" i="5" s="1"/>
  <c r="F14" i="5"/>
  <c r="L12" i="5"/>
  <c r="I12" i="5"/>
  <c r="N12" i="5" s="1"/>
  <c r="F12" i="5"/>
  <c r="L10" i="5"/>
  <c r="I10" i="5"/>
  <c r="I22" i="5" s="1"/>
  <c r="F10" i="5"/>
  <c r="N10" i="5" l="1"/>
  <c r="N18" i="5"/>
  <c r="L18" i="1"/>
  <c r="I18" i="1"/>
  <c r="F18" i="1"/>
  <c r="N18" i="1" s="1"/>
  <c r="N22" i="5" l="1"/>
  <c r="L75" i="4"/>
  <c r="N75" i="4" s="1"/>
  <c r="I75" i="4"/>
  <c r="F75" i="4"/>
  <c r="L73" i="4"/>
  <c r="N73" i="4" s="1"/>
  <c r="I73" i="4"/>
  <c r="F73" i="4"/>
  <c r="L71" i="4"/>
  <c r="N71" i="4" s="1"/>
  <c r="I71" i="4"/>
  <c r="F71" i="4"/>
  <c r="L66" i="4"/>
  <c r="N66" i="4" s="1"/>
  <c r="I66" i="4"/>
  <c r="F66" i="4"/>
  <c r="L64" i="4"/>
  <c r="N64" i="4" s="1"/>
  <c r="I64" i="4"/>
  <c r="F64" i="4"/>
  <c r="L60" i="4"/>
  <c r="N60" i="4" s="1"/>
  <c r="I60" i="4"/>
  <c r="F60" i="4"/>
  <c r="L58" i="4"/>
  <c r="N58" i="4" s="1"/>
  <c r="I58" i="4"/>
  <c r="F58" i="4"/>
  <c r="L56" i="4"/>
  <c r="N56" i="4" s="1"/>
  <c r="I56" i="4"/>
  <c r="F56" i="4"/>
  <c r="L54" i="4"/>
  <c r="N54" i="4" s="1"/>
  <c r="I54" i="4"/>
  <c r="F54" i="4"/>
  <c r="M32" i="4"/>
  <c r="L30" i="4"/>
  <c r="I30" i="4"/>
  <c r="F30" i="4"/>
  <c r="N30" i="4" s="1"/>
  <c r="L28" i="4"/>
  <c r="I28" i="4"/>
  <c r="F28" i="4"/>
  <c r="P28" i="4" s="1"/>
  <c r="L26" i="4"/>
  <c r="I26" i="4"/>
  <c r="F26" i="4"/>
  <c r="N26" i="4" s="1"/>
  <c r="L24" i="4"/>
  <c r="I24" i="4"/>
  <c r="F24" i="4"/>
  <c r="N24" i="4" s="1"/>
  <c r="L22" i="4"/>
  <c r="I22" i="4"/>
  <c r="F22" i="4"/>
  <c r="N22" i="4" s="1"/>
  <c r="L20" i="4"/>
  <c r="N20" i="4" s="1"/>
  <c r="I20" i="4"/>
  <c r="F20" i="4"/>
  <c r="P20" i="4" s="1"/>
  <c r="L18" i="4"/>
  <c r="N18" i="4" s="1"/>
  <c r="I18" i="4"/>
  <c r="F18" i="4"/>
  <c r="L16" i="4"/>
  <c r="N16" i="4" s="1"/>
  <c r="I16" i="4"/>
  <c r="F16" i="4"/>
  <c r="N14" i="4"/>
  <c r="L14" i="4"/>
  <c r="I14" i="4"/>
  <c r="F14" i="4"/>
  <c r="P14" i="4" s="1"/>
  <c r="N12" i="4"/>
  <c r="L12" i="4"/>
  <c r="I12" i="4"/>
  <c r="F12" i="4"/>
  <c r="L10" i="4"/>
  <c r="L32" i="4" s="1"/>
  <c r="I10" i="4"/>
  <c r="I32" i="4" s="1"/>
  <c r="F10" i="4"/>
  <c r="F32" i="4" s="1"/>
  <c r="N28" i="4" l="1"/>
  <c r="N10" i="4"/>
  <c r="N32" i="4" s="1"/>
  <c r="Q33" i="4" s="1"/>
  <c r="P10" i="4"/>
  <c r="L14" i="1" l="1"/>
  <c r="I14" i="1"/>
  <c r="F14" i="1"/>
  <c r="L20" i="1"/>
  <c r="I20" i="1"/>
  <c r="F20" i="1"/>
  <c r="L16" i="1"/>
  <c r="I16" i="1"/>
  <c r="F16" i="1"/>
  <c r="L10" i="1"/>
  <c r="I10" i="1"/>
  <c r="F10" i="1"/>
  <c r="N16" i="1" l="1"/>
  <c r="N20" i="1"/>
  <c r="N14" i="1"/>
  <c r="N10" i="1"/>
  <c r="X16" i="3"/>
  <c r="X14" i="3"/>
  <c r="X13" i="3"/>
  <c r="X12" i="3"/>
  <c r="X11" i="3"/>
  <c r="X10" i="3"/>
  <c r="X8" i="3"/>
  <c r="M67" i="3" l="1"/>
  <c r="L67" i="3"/>
  <c r="I67" i="3"/>
  <c r="F67" i="3"/>
  <c r="M65" i="3"/>
  <c r="L65" i="3"/>
  <c r="I65" i="3"/>
  <c r="F65" i="3"/>
  <c r="M63" i="3"/>
  <c r="L63" i="3"/>
  <c r="I63" i="3"/>
  <c r="F63" i="3"/>
  <c r="M58" i="3"/>
  <c r="L58" i="3"/>
  <c r="I58" i="3"/>
  <c r="F58" i="3"/>
  <c r="M56" i="3"/>
  <c r="L56" i="3"/>
  <c r="I56" i="3"/>
  <c r="F56" i="3"/>
  <c r="M52" i="3"/>
  <c r="L52" i="3"/>
  <c r="I52" i="3"/>
  <c r="F52" i="3"/>
  <c r="M50" i="3"/>
  <c r="L50" i="3"/>
  <c r="I50" i="3"/>
  <c r="F50" i="3"/>
  <c r="M48" i="3"/>
  <c r="L48" i="3"/>
  <c r="I48" i="3"/>
  <c r="F48" i="3"/>
  <c r="M46" i="3"/>
  <c r="L46" i="3"/>
  <c r="I46" i="3"/>
  <c r="F46" i="3"/>
  <c r="F24" i="3"/>
  <c r="L20" i="3"/>
  <c r="I20" i="3"/>
  <c r="F20" i="3"/>
  <c r="O20" i="3" s="1"/>
  <c r="L18" i="3"/>
  <c r="I18" i="3"/>
  <c r="F18" i="3"/>
  <c r="M18" i="3" s="1"/>
  <c r="L16" i="3"/>
  <c r="I16" i="3"/>
  <c r="I24" i="3" s="1"/>
  <c r="F16" i="3"/>
  <c r="M16" i="3" s="1"/>
  <c r="L14" i="3"/>
  <c r="M14" i="3" s="1"/>
  <c r="I14" i="3"/>
  <c r="F14" i="3"/>
  <c r="O14" i="3" s="1"/>
  <c r="L12" i="3"/>
  <c r="M12" i="3" s="1"/>
  <c r="I12" i="3"/>
  <c r="F12" i="3"/>
  <c r="M10" i="3"/>
  <c r="L10" i="3"/>
  <c r="L24" i="3" s="1"/>
  <c r="I10" i="3"/>
  <c r="F10" i="3"/>
  <c r="O10" i="3" s="1"/>
  <c r="M20" i="3" l="1"/>
  <c r="M24" i="3" s="1"/>
  <c r="P25" i="3" s="1"/>
  <c r="M20" i="2"/>
  <c r="M18" i="2"/>
  <c r="M16" i="2"/>
  <c r="M14" i="2"/>
  <c r="M12" i="2"/>
  <c r="M10" i="2"/>
  <c r="L16" i="2" l="1"/>
  <c r="L20" i="2" l="1"/>
  <c r="I20" i="2"/>
  <c r="F20" i="2"/>
  <c r="L18" i="2"/>
  <c r="I18" i="2"/>
  <c r="F18" i="2"/>
  <c r="I16" i="2"/>
  <c r="F16" i="2"/>
  <c r="L14" i="2"/>
  <c r="I14" i="2"/>
  <c r="F14" i="2"/>
  <c r="L12" i="2"/>
  <c r="I12" i="2"/>
  <c r="F12" i="2"/>
  <c r="L10" i="2"/>
  <c r="I10" i="2"/>
  <c r="F10" i="2"/>
  <c r="L67" i="2" l="1"/>
  <c r="I67" i="2"/>
  <c r="F67" i="2"/>
  <c r="L65" i="2"/>
  <c r="I65" i="2"/>
  <c r="F65" i="2"/>
  <c r="L63" i="2"/>
  <c r="I63" i="2"/>
  <c r="F63" i="2"/>
  <c r="L58" i="2"/>
  <c r="I58" i="2"/>
  <c r="F58" i="2"/>
  <c r="L56" i="2"/>
  <c r="I56" i="2"/>
  <c r="F56" i="2"/>
  <c r="L52" i="2"/>
  <c r="I52" i="2"/>
  <c r="F52" i="2"/>
  <c r="L50" i="2"/>
  <c r="I50" i="2"/>
  <c r="F50" i="2"/>
  <c r="L48" i="2"/>
  <c r="I48" i="2"/>
  <c r="F48" i="2"/>
  <c r="L46" i="2"/>
  <c r="I46" i="2"/>
  <c r="F46" i="2"/>
  <c r="L65" i="1"/>
  <c r="I65" i="1"/>
  <c r="F65" i="1"/>
  <c r="L63" i="1"/>
  <c r="I63" i="1"/>
  <c r="F63" i="1"/>
  <c r="L61" i="1"/>
  <c r="I61" i="1"/>
  <c r="F61" i="1"/>
  <c r="L56" i="1"/>
  <c r="I56" i="1"/>
  <c r="F56" i="1"/>
  <c r="L54" i="1"/>
  <c r="I54" i="1"/>
  <c r="F54" i="1"/>
  <c r="L50" i="1"/>
  <c r="I50" i="1"/>
  <c r="F50" i="1"/>
  <c r="L48" i="1"/>
  <c r="I48" i="1"/>
  <c r="F48" i="1"/>
  <c r="L46" i="1"/>
  <c r="I46" i="1"/>
  <c r="F46" i="1"/>
  <c r="L44" i="1"/>
  <c r="I44" i="1"/>
  <c r="F44" i="1"/>
  <c r="M22" i="1"/>
  <c r="P16" i="1"/>
  <c r="L12" i="1"/>
  <c r="L22" i="1" s="1"/>
  <c r="I12" i="1"/>
  <c r="F12" i="1"/>
  <c r="I22" i="1"/>
  <c r="N48" i="1" l="1"/>
  <c r="N61" i="1"/>
  <c r="N46" i="1"/>
  <c r="N56" i="1"/>
  <c r="N44" i="1"/>
  <c r="N54" i="1"/>
  <c r="N65" i="1"/>
  <c r="N50" i="1"/>
  <c r="N63" i="1"/>
  <c r="N12" i="1"/>
  <c r="N22" i="1" s="1"/>
  <c r="Q23" i="1" s="1"/>
  <c r="M52" i="2"/>
  <c r="M65" i="2"/>
  <c r="M58" i="2"/>
  <c r="M48" i="2"/>
  <c r="I24" i="2"/>
  <c r="O20" i="2"/>
  <c r="M46" i="2"/>
  <c r="M56" i="2"/>
  <c r="M67" i="2"/>
  <c r="L24" i="2"/>
  <c r="O14" i="2"/>
  <c r="M50" i="2"/>
  <c r="M63" i="2"/>
  <c r="O10" i="2"/>
  <c r="F24" i="2"/>
  <c r="F22" i="1"/>
  <c r="M24" i="2" l="1"/>
  <c r="P25" i="2" s="1"/>
</calcChain>
</file>

<file path=xl/sharedStrings.xml><?xml version="1.0" encoding="utf-8"?>
<sst xmlns="http://schemas.openxmlformats.org/spreadsheetml/2006/main" count="487" uniqueCount="86">
  <si>
    <t xml:space="preserve">DAFTAR NOMINATIF RINCIAN ANGGARAN BIAYA PERJALANAN DINAS </t>
  </si>
  <si>
    <t>MAK. 010.01.01.1215.954 002.057.B 524111</t>
  </si>
  <si>
    <t>NO.</t>
  </si>
  <si>
    <t>NAMA</t>
  </si>
  <si>
    <t>TUJUAN/TANGGAL</t>
  </si>
  <si>
    <t>LUMPSUM</t>
  </si>
  <si>
    <t>HOTEL</t>
  </si>
  <si>
    <t>TRANSPORT LOKAL</t>
  </si>
  <si>
    <t>TIKET PESAWAT (PP)</t>
  </si>
  <si>
    <t>TOTAL</t>
  </si>
  <si>
    <t>TANDA TANGAN</t>
  </si>
  <si>
    <t>PERHR</t>
  </si>
  <si>
    <t>HARI</t>
  </si>
  <si>
    <t>SUB TOTAL</t>
  </si>
  <si>
    <t>INDEX</t>
  </si>
  <si>
    <t>ORG</t>
  </si>
  <si>
    <t>YOHANNES, S.Kom</t>
  </si>
  <si>
    <t>NIP. 198911112014021002</t>
  </si>
  <si>
    <t>M. GUFRON PRASTIO</t>
  </si>
  <si>
    <t>AHMAD ARIBI, S.IP</t>
  </si>
  <si>
    <t>NIP. 199110012012061001</t>
  </si>
  <si>
    <t>PENNY DWI HARNANING, S.Kom</t>
  </si>
  <si>
    <t>IPDN MAKASSAR</t>
  </si>
  <si>
    <t>NIP. 198404122014022002</t>
  </si>
  <si>
    <t>DEWI WIDIA MUKTI</t>
  </si>
  <si>
    <t>AGUS NURHAKIM, SH</t>
  </si>
  <si>
    <t>NIP. 196508161986031003</t>
  </si>
  <si>
    <t>RINI HANUMPURI, S.Kom</t>
  </si>
  <si>
    <t>PMD MALANG</t>
  </si>
  <si>
    <t>NIP. 197111251998032001</t>
  </si>
  <si>
    <t>MAITA CHAIRANI, S.Sos</t>
  </si>
  <si>
    <t>NIP. 197205021996032001</t>
  </si>
  <si>
    <t>KRISNUBRATA WIDYARTO, S.Kom., M.Si</t>
  </si>
  <si>
    <t>DIKLAT YOGYAKARTA</t>
  </si>
  <si>
    <t>NIP. 197303142008011008</t>
  </si>
  <si>
    <t>PMD YOGYAKARTA</t>
  </si>
  <si>
    <t>IPDN JATINANGOR</t>
  </si>
  <si>
    <t>FITRIA DEWI,SH</t>
  </si>
  <si>
    <t>NIP. 198107302001122001</t>
  </si>
  <si>
    <t>BPSDM BANDUNG</t>
  </si>
  <si>
    <t>NIP. 196710101992032001</t>
  </si>
  <si>
    <t>SISA PERDIN :</t>
  </si>
  <si>
    <t>TOTAL KESELURUHAN</t>
  </si>
  <si>
    <t>DIAN ANDY PERMANA, M.Si</t>
  </si>
  <si>
    <t>NIP. 197407171993111003</t>
  </si>
  <si>
    <t>11  s.d 13 Agustus 2016</t>
  </si>
  <si>
    <t>DIKLAT MAKASSAR</t>
  </si>
  <si>
    <t>ALFIANTO</t>
  </si>
  <si>
    <t xml:space="preserve">NIP. </t>
  </si>
  <si>
    <t>LAMPUNG</t>
  </si>
  <si>
    <t>15 s.d 17 Agustus 2016</t>
  </si>
  <si>
    <t>LOMBOK</t>
  </si>
  <si>
    <t>28  s.d 30 Juli 2016</t>
  </si>
  <si>
    <t>19 s.d 21 Peb 2017</t>
  </si>
  <si>
    <t>Lalu Riza Ihwandi,S.STP</t>
  </si>
  <si>
    <t>Nip. 199403132016091001</t>
  </si>
  <si>
    <t>LALU RIZA IHWANDI,S.STP</t>
  </si>
  <si>
    <t>DALAM RANGKA EVALUASI SISTEM  DAFTAR HADIR ELEKTRONK FINGER PRINT DI LINGKUNGAN KEMENDAGRI TAHUN 2017</t>
  </si>
  <si>
    <t>MAK. 010.01.01.1215.954 002.056.B 524111</t>
  </si>
  <si>
    <t>TERBILANG :  Enam belas juta dua ratus lima puluh dua ribu rupiah</t>
  </si>
  <si>
    <t>Sesuai dengan surat tugas nomor :   094/ 543 /Biro Kepeg    Tanggal 12 Pebruari 2018</t>
  </si>
  <si>
    <t>MAITA CHAIRANI,S.Sos</t>
  </si>
  <si>
    <t>AHMAD ARIBI,S.IP.M.IP</t>
  </si>
  <si>
    <t>Nip. 199110012012061001</t>
  </si>
  <si>
    <t>Dra. IKA OCTAVIANA</t>
  </si>
  <si>
    <t>Nama</t>
  </si>
  <si>
    <t>Check In</t>
  </si>
  <si>
    <t>Check Out</t>
  </si>
  <si>
    <t>Jml Hari</t>
  </si>
  <si>
    <t>Harga Per hari</t>
  </si>
  <si>
    <t xml:space="preserve">Total </t>
  </si>
  <si>
    <t>No</t>
  </si>
  <si>
    <t>26 s.d 28 April 2018</t>
  </si>
  <si>
    <t>IPDN LOMBOK</t>
  </si>
  <si>
    <t>2 s.d 4 Mei 2018</t>
  </si>
  <si>
    <t>7 s.d 9 Mei 2018</t>
  </si>
  <si>
    <t>TERBILANG :  Lima puluh empat juta tiga ratus empat belas ribu dua ratus rupiah</t>
  </si>
  <si>
    <t>28 Feb s.d 2 Maret 2018</t>
  </si>
  <si>
    <r>
      <t xml:space="preserve">Sesuai dengan surat tugas nomor :   </t>
    </r>
    <r>
      <rPr>
        <sz val="12"/>
        <color theme="0"/>
        <rFont val="Arial"/>
        <family val="2"/>
      </rPr>
      <t>1.  094/631/Biro Kepeg  Tanggal 4 Mei  2017</t>
    </r>
  </si>
  <si>
    <t>DALAM RANGKA PENGGUNAAN SISTEM  DAFTAR HADIR ELEKTRONK FINGER PRINT DI LINGKUNGAN KEMENDAGRI TAHUN 2018</t>
  </si>
  <si>
    <t>TERBILANG :  Dua Puluh Tujuh Juta Lima Ratus Empat Puluh Dua Ribu Empat ratus Rupiah</t>
  </si>
  <si>
    <t>Sesuai dengan surat tugas nomor :    094/1206/Biro Kepeg  Tanggal 18 April 2018</t>
  </si>
  <si>
    <t>3 s.d 5 Mei 2018</t>
  </si>
  <si>
    <t>DEWI WIDYA MUKTI</t>
  </si>
  <si>
    <t>14 s.d 16 Mei 2018</t>
  </si>
  <si>
    <t>sdh dibayar ke negara tgl 24 mei 2018 Rp. 1.290.600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</si>
</sst>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;[Red]#,##0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0"/>
      <name val="Arial"/>
      <family val="2"/>
    </font>
    <font>
      <sz val="11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126">
    <xf numFmtId="0" fontId="0" fillId="0" borderId="0" xfId="0"/>
    <xf numFmtId="0" fontId="2" fillId="0" borderId="0" xfId="2" applyFont="1"/>
    <xf numFmtId="0" fontId="4" fillId="0" borderId="0" xfId="2" applyFont="1"/>
    <xf numFmtId="164" fontId="6" fillId="0" borderId="5" xfId="2" applyNumberFormat="1" applyFont="1" applyBorder="1" applyAlignment="1">
      <alignment horizontal="center" vertical="center"/>
    </xf>
    <xf numFmtId="164" fontId="6" fillId="0" borderId="6" xfId="2" applyNumberFormat="1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/>
    </xf>
    <xf numFmtId="164" fontId="6" fillId="0" borderId="8" xfId="2" applyNumberFormat="1" applyFont="1" applyBorder="1" applyAlignment="1">
      <alignment horizontal="center" vertical="center"/>
    </xf>
    <xf numFmtId="164" fontId="4" fillId="0" borderId="10" xfId="2" applyNumberFormat="1" applyFont="1" applyBorder="1"/>
    <xf numFmtId="164" fontId="8" fillId="0" borderId="10" xfId="2" applyNumberFormat="1" applyFont="1" applyBorder="1"/>
    <xf numFmtId="164" fontId="4" fillId="0" borderId="11" xfId="2" applyNumberFormat="1" applyFont="1" applyBorder="1"/>
    <xf numFmtId="164" fontId="4" fillId="0" borderId="12" xfId="2" applyNumberFormat="1" applyFont="1" applyBorder="1"/>
    <xf numFmtId="164" fontId="4" fillId="0" borderId="13" xfId="2" applyNumberFormat="1" applyFont="1" applyBorder="1"/>
    <xf numFmtId="164" fontId="4" fillId="0" borderId="14" xfId="2" applyNumberFormat="1" applyFont="1" applyBorder="1"/>
    <xf numFmtId="164" fontId="4" fillId="0" borderId="15" xfId="2" applyNumberFormat="1" applyFont="1" applyBorder="1"/>
    <xf numFmtId="164" fontId="4" fillId="0" borderId="16" xfId="2" applyNumberFormat="1" applyFont="1" applyBorder="1"/>
    <xf numFmtId="164" fontId="4" fillId="0" borderId="3" xfId="2" applyNumberFormat="1" applyFont="1" applyBorder="1"/>
    <xf numFmtId="0" fontId="4" fillId="0" borderId="1" xfId="2" applyFont="1" applyBorder="1"/>
    <xf numFmtId="0" fontId="0" fillId="0" borderId="17" xfId="0" applyBorder="1"/>
    <xf numFmtId="164" fontId="9" fillId="2" borderId="18" xfId="2" applyNumberFormat="1" applyFont="1" applyFill="1" applyBorder="1"/>
    <xf numFmtId="164" fontId="9" fillId="0" borderId="18" xfId="2" applyNumberFormat="1" applyFont="1" applyBorder="1"/>
    <xf numFmtId="164" fontId="2" fillId="2" borderId="23" xfId="2" applyNumberFormat="1" applyFont="1" applyFill="1" applyBorder="1"/>
    <xf numFmtId="164" fontId="2" fillId="0" borderId="23" xfId="2" applyNumberFormat="1" applyFont="1" applyBorder="1"/>
    <xf numFmtId="164" fontId="9" fillId="0" borderId="18" xfId="2" applyNumberFormat="1" applyFont="1" applyFill="1" applyBorder="1"/>
    <xf numFmtId="164" fontId="2" fillId="0" borderId="23" xfId="2" applyNumberFormat="1" applyFont="1" applyFill="1" applyBorder="1"/>
    <xf numFmtId="164" fontId="9" fillId="2" borderId="17" xfId="2" applyNumberFormat="1" applyFont="1" applyFill="1" applyBorder="1"/>
    <xf numFmtId="164" fontId="9" fillId="0" borderId="17" xfId="2" applyNumberFormat="1" applyFont="1" applyBorder="1"/>
    <xf numFmtId="164" fontId="2" fillId="0" borderId="17" xfId="2" applyNumberFormat="1" applyFont="1" applyBorder="1"/>
    <xf numFmtId="164" fontId="2" fillId="2" borderId="17" xfId="2" applyNumberFormat="1" applyFont="1" applyFill="1" applyBorder="1"/>
    <xf numFmtId="164" fontId="9" fillId="0" borderId="2" xfId="2" applyNumberFormat="1" applyFont="1" applyBorder="1" applyAlignment="1">
      <alignment horizontal="right"/>
    </xf>
    <xf numFmtId="164" fontId="0" fillId="0" borderId="0" xfId="0" applyNumberFormat="1"/>
    <xf numFmtId="164" fontId="9" fillId="0" borderId="35" xfId="2" applyNumberFormat="1" applyFont="1" applyBorder="1" applyAlignment="1">
      <alignment horizontal="center"/>
    </xf>
    <xf numFmtId="0" fontId="2" fillId="0" borderId="4" xfId="2" applyFont="1" applyBorder="1"/>
    <xf numFmtId="0" fontId="11" fillId="0" borderId="0" xfId="0" applyFont="1"/>
    <xf numFmtId="41" fontId="0" fillId="0" borderId="0" xfId="1" applyFont="1"/>
    <xf numFmtId="164" fontId="9" fillId="2" borderId="0" xfId="2" applyNumberFormat="1" applyFont="1" applyFill="1" applyBorder="1"/>
    <xf numFmtId="164" fontId="9" fillId="0" borderId="0" xfId="2" applyNumberFormat="1" applyFont="1" applyFill="1" applyBorder="1"/>
    <xf numFmtId="164" fontId="2" fillId="0" borderId="0" xfId="2" applyNumberFormat="1" applyFont="1" applyFill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right" vertical="center"/>
    </xf>
    <xf numFmtId="164" fontId="2" fillId="2" borderId="0" xfId="2" applyNumberFormat="1" applyFont="1" applyFill="1" applyBorder="1"/>
    <xf numFmtId="164" fontId="2" fillId="0" borderId="0" xfId="2" applyNumberFormat="1" applyFont="1" applyFill="1" applyBorder="1"/>
    <xf numFmtId="164" fontId="9" fillId="0" borderId="18" xfId="2" applyNumberFormat="1" applyFont="1" applyFill="1" applyBorder="1" applyAlignment="1">
      <alignment vertical="center"/>
    </xf>
    <xf numFmtId="0" fontId="10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18" xfId="0" applyFont="1" applyBorder="1" applyAlignment="1">
      <alignment vertical="center"/>
    </xf>
    <xf numFmtId="0" fontId="0" fillId="0" borderId="30" xfId="0" applyBorder="1" applyAlignment="1">
      <alignment horizontal="center"/>
    </xf>
    <xf numFmtId="0" fontId="0" fillId="0" borderId="30" xfId="0" applyBorder="1"/>
    <xf numFmtId="41" fontId="0" fillId="0" borderId="30" xfId="1" applyFont="1" applyBorder="1"/>
    <xf numFmtId="41" fontId="0" fillId="0" borderId="25" xfId="1" applyFont="1" applyBorder="1"/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164" fontId="9" fillId="2" borderId="32" xfId="2" applyNumberFormat="1" applyFont="1" applyFill="1" applyBorder="1"/>
    <xf numFmtId="16" fontId="0" fillId="0" borderId="32" xfId="0" applyNumberFormat="1" applyBorder="1"/>
    <xf numFmtId="0" fontId="0" fillId="0" borderId="32" xfId="0" applyBorder="1"/>
    <xf numFmtId="41" fontId="0" fillId="0" borderId="32" xfId="1" applyFont="1" applyBorder="1"/>
    <xf numFmtId="0" fontId="0" fillId="0" borderId="25" xfId="0" applyBorder="1" applyAlignment="1">
      <alignment horizontal="center"/>
    </xf>
    <xf numFmtId="0" fontId="12" fillId="0" borderId="25" xfId="0" applyFont="1" applyBorder="1" applyAlignment="1">
      <alignment vertical="center"/>
    </xf>
    <xf numFmtId="16" fontId="0" fillId="0" borderId="25" xfId="0" applyNumberFormat="1" applyBorder="1"/>
    <xf numFmtId="164" fontId="9" fillId="0" borderId="32" xfId="2" applyNumberFormat="1" applyFont="1" applyFill="1" applyBorder="1"/>
    <xf numFmtId="0" fontId="12" fillId="0" borderId="32" xfId="0" applyFont="1" applyBorder="1"/>
    <xf numFmtId="0" fontId="12" fillId="0" borderId="32" xfId="0" applyFont="1" applyBorder="1" applyAlignment="1">
      <alignment vertical="center"/>
    </xf>
    <xf numFmtId="164" fontId="9" fillId="0" borderId="35" xfId="2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9" fillId="0" borderId="35" xfId="2" applyNumberFormat="1" applyFont="1" applyBorder="1" applyAlignment="1">
      <alignment horizontal="center"/>
    </xf>
    <xf numFmtId="164" fontId="2" fillId="0" borderId="19" xfId="2" applyNumberFormat="1" applyFont="1" applyBorder="1" applyAlignment="1">
      <alignment horizontal="center" vertical="center"/>
    </xf>
    <xf numFmtId="164" fontId="2" fillId="0" borderId="24" xfId="2" applyNumberFormat="1" applyFont="1" applyBorder="1" applyAlignment="1">
      <alignment horizontal="center" vertical="center"/>
    </xf>
    <xf numFmtId="164" fontId="2" fillId="0" borderId="20" xfId="2" applyNumberFormat="1" applyFont="1" applyBorder="1" applyAlignment="1">
      <alignment horizontal="center" vertical="center"/>
    </xf>
    <xf numFmtId="164" fontId="2" fillId="0" borderId="25" xfId="2" applyNumberFormat="1" applyFont="1" applyBorder="1" applyAlignment="1">
      <alignment horizontal="center" vertical="center"/>
    </xf>
    <xf numFmtId="164" fontId="2" fillId="0" borderId="21" xfId="2" applyNumberFormat="1" applyFont="1" applyBorder="1" applyAlignment="1">
      <alignment horizontal="right" vertical="center"/>
    </xf>
    <xf numFmtId="164" fontId="2" fillId="0" borderId="26" xfId="2" applyNumberFormat="1" applyFont="1" applyBorder="1" applyAlignment="1">
      <alignment horizontal="right" vertical="center"/>
    </xf>
    <xf numFmtId="164" fontId="2" fillId="0" borderId="18" xfId="2" applyNumberFormat="1" applyFont="1" applyBorder="1" applyAlignment="1">
      <alignment horizontal="right" vertical="center"/>
    </xf>
    <xf numFmtId="164" fontId="2" fillId="0" borderId="23" xfId="2" applyNumberFormat="1" applyFont="1" applyBorder="1" applyAlignment="1">
      <alignment horizontal="right" vertical="center"/>
    </xf>
    <xf numFmtId="164" fontId="2" fillId="0" borderId="22" xfId="2" applyNumberFormat="1" applyFont="1" applyBorder="1" applyAlignment="1">
      <alignment horizontal="right" vertical="center"/>
    </xf>
    <xf numFmtId="164" fontId="2" fillId="0" borderId="30" xfId="2" applyNumberFormat="1" applyFont="1" applyBorder="1" applyAlignment="1">
      <alignment horizontal="center" vertical="center"/>
    </xf>
    <xf numFmtId="164" fontId="2" fillId="0" borderId="17" xfId="2" applyNumberFormat="1" applyFont="1" applyBorder="1" applyAlignment="1">
      <alignment horizontal="right" vertical="center"/>
    </xf>
    <xf numFmtId="164" fontId="2" fillId="0" borderId="29" xfId="2" applyNumberFormat="1" applyFont="1" applyBorder="1" applyAlignment="1">
      <alignment horizontal="center" vertical="center"/>
    </xf>
    <xf numFmtId="164" fontId="10" fillId="0" borderId="28" xfId="2" applyNumberFormat="1" applyFont="1" applyBorder="1" applyAlignment="1">
      <alignment horizontal="right" vertical="center"/>
    </xf>
    <xf numFmtId="164" fontId="10" fillId="0" borderId="36" xfId="2" applyNumberFormat="1" applyFont="1" applyBorder="1" applyAlignment="1">
      <alignment horizontal="right" vertical="center"/>
    </xf>
    <xf numFmtId="164" fontId="9" fillId="0" borderId="2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164" fontId="9" fillId="0" borderId="34" xfId="2" applyNumberFormat="1" applyFont="1" applyBorder="1" applyAlignment="1">
      <alignment horizontal="center"/>
    </xf>
    <xf numFmtId="164" fontId="9" fillId="0" borderId="35" xfId="2" applyNumberFormat="1" applyFont="1" applyBorder="1" applyAlignment="1">
      <alignment horizontal="center"/>
    </xf>
    <xf numFmtId="164" fontId="2" fillId="0" borderId="20" xfId="2" applyNumberFormat="1" applyFont="1" applyFill="1" applyBorder="1" applyAlignment="1">
      <alignment horizontal="center" vertical="center"/>
    </xf>
    <xf numFmtId="164" fontId="2" fillId="0" borderId="25" xfId="2" applyNumberFormat="1" applyFont="1" applyFill="1" applyBorder="1" applyAlignment="1">
      <alignment horizontal="center" vertical="center"/>
    </xf>
    <xf numFmtId="164" fontId="2" fillId="0" borderId="21" xfId="2" applyNumberFormat="1" applyFont="1" applyFill="1" applyBorder="1" applyAlignment="1">
      <alignment horizontal="right" vertical="center"/>
    </xf>
    <xf numFmtId="164" fontId="2" fillId="0" borderId="26" xfId="2" applyNumberFormat="1" applyFont="1" applyFill="1" applyBorder="1" applyAlignment="1">
      <alignment horizontal="right" vertical="center"/>
    </xf>
    <xf numFmtId="164" fontId="2" fillId="0" borderId="19" xfId="2" applyNumberFormat="1" applyFont="1" applyFill="1" applyBorder="1" applyAlignment="1">
      <alignment horizontal="center" vertical="center"/>
    </xf>
    <xf numFmtId="164" fontId="2" fillId="0" borderId="29" xfId="2" applyNumberFormat="1" applyFont="1" applyFill="1" applyBorder="1" applyAlignment="1">
      <alignment horizontal="center" vertical="center"/>
    </xf>
    <xf numFmtId="164" fontId="2" fillId="0" borderId="18" xfId="2" quotePrefix="1" applyNumberFormat="1" applyFont="1" applyFill="1" applyBorder="1" applyAlignment="1">
      <alignment horizontal="right" vertical="center"/>
    </xf>
    <xf numFmtId="164" fontId="2" fillId="0" borderId="23" xfId="2" quotePrefix="1" applyNumberFormat="1" applyFont="1" applyFill="1" applyBorder="1" applyAlignment="1">
      <alignment horizontal="right" vertical="center"/>
    </xf>
    <xf numFmtId="164" fontId="2" fillId="0" borderId="22" xfId="2" applyNumberFormat="1" applyFont="1" applyFill="1" applyBorder="1" applyAlignment="1">
      <alignment horizontal="right" vertical="center"/>
    </xf>
    <xf numFmtId="164" fontId="2" fillId="0" borderId="17" xfId="2" quotePrefix="1" applyNumberFormat="1" applyFont="1" applyFill="1" applyBorder="1" applyAlignment="1">
      <alignment horizontal="right" vertical="center"/>
    </xf>
    <xf numFmtId="164" fontId="2" fillId="0" borderId="18" xfId="2" applyNumberFormat="1" applyFont="1" applyFill="1" applyBorder="1" applyAlignment="1">
      <alignment horizontal="right" vertical="center"/>
    </xf>
    <xf numFmtId="164" fontId="2" fillId="0" borderId="17" xfId="2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left" vertical="top"/>
    </xf>
    <xf numFmtId="164" fontId="0" fillId="0" borderId="28" xfId="0" applyNumberFormat="1" applyBorder="1" applyAlignment="1">
      <alignment horizontal="center" vertical="center"/>
    </xf>
    <xf numFmtId="164" fontId="9" fillId="0" borderId="18" xfId="2" applyNumberFormat="1" applyFont="1" applyBorder="1" applyAlignment="1">
      <alignment horizontal="center" vertical="center"/>
    </xf>
    <xf numFmtId="164" fontId="9" fillId="0" borderId="23" xfId="2" applyNumberFormat="1" applyFont="1" applyBorder="1" applyAlignment="1">
      <alignment horizontal="center" vertical="center"/>
    </xf>
    <xf numFmtId="164" fontId="2" fillId="0" borderId="24" xfId="2" applyNumberFormat="1" applyFont="1" applyFill="1" applyBorder="1" applyAlignment="1">
      <alignment horizontal="center" vertical="center"/>
    </xf>
    <xf numFmtId="164" fontId="2" fillId="0" borderId="23" xfId="2" applyNumberFormat="1" applyFont="1" applyFill="1" applyBorder="1" applyAlignment="1">
      <alignment horizontal="right" vertical="center"/>
    </xf>
    <xf numFmtId="0" fontId="0" fillId="0" borderId="18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164" fontId="2" fillId="0" borderId="30" xfId="2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164" fontId="6" fillId="0" borderId="1" xfId="2" applyNumberFormat="1" applyFont="1" applyBorder="1" applyAlignment="1">
      <alignment horizontal="center" vertical="center" wrapText="1"/>
    </xf>
    <xf numFmtId="164" fontId="6" fillId="0" borderId="4" xfId="2" applyNumberFormat="1" applyFont="1" applyBorder="1" applyAlignment="1">
      <alignment horizontal="center" vertical="center" wrapText="1"/>
    </xf>
    <xf numFmtId="164" fontId="6" fillId="0" borderId="2" xfId="2" applyNumberFormat="1" applyFont="1" applyBorder="1" applyAlignment="1">
      <alignment horizontal="center" vertical="center"/>
    </xf>
    <xf numFmtId="164" fontId="6" fillId="0" borderId="3" xfId="2" applyNumberFormat="1" applyFont="1" applyBorder="1" applyAlignment="1">
      <alignment horizontal="center" vertical="center" wrapText="1"/>
    </xf>
    <xf numFmtId="164" fontId="6" fillId="0" borderId="9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4" fontId="9" fillId="0" borderId="17" xfId="2" applyNumberFormat="1" applyFont="1" applyBorder="1" applyAlignment="1">
      <alignment horizontal="center" vertical="center"/>
    </xf>
    <xf numFmtId="164" fontId="2" fillId="0" borderId="31" xfId="2" applyNumberFormat="1" applyFont="1" applyBorder="1" applyAlignment="1">
      <alignment horizontal="right" vertical="center"/>
    </xf>
    <xf numFmtId="164" fontId="2" fillId="0" borderId="32" xfId="2" applyNumberFormat="1" applyFont="1" applyBorder="1" applyAlignment="1">
      <alignment horizontal="center" vertical="center"/>
    </xf>
    <xf numFmtId="164" fontId="2" fillId="0" borderId="33" xfId="2" applyNumberFormat="1" applyFont="1" applyBorder="1" applyAlignment="1">
      <alignment horizontal="right" vertical="center"/>
    </xf>
    <xf numFmtId="164" fontId="14" fillId="0" borderId="18" xfId="0" applyNumberFormat="1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</cellXfs>
  <cellStyles count="3">
    <cellStyle name="Comma [0]" xfId="1" builtinId="6"/>
    <cellStyle name="Normal" xfId="0" builtinId="0"/>
    <cellStyle name="Normal_Nominatif LAKI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425823</xdr:colOff>
      <xdr:row>35</xdr:row>
      <xdr:rowOff>44825</xdr:rowOff>
    </xdr:from>
    <xdr:to>
      <xdr:col>2</xdr:col>
      <xdr:colOff>1167279</xdr:colOff>
      <xdr:row>47</xdr:row>
      <xdr:rowOff>89647</xdr:rowOff>
    </xdr:to>
    <xdr:sp macro="" textlink="">
      <xdr:nvSpPr>
        <xdr:cNvPr id="2" name="Rectangle 14"/>
        <xdr:cNvSpPr>
          <a:spLocks noChangeArrowheads="1"/>
        </xdr:cNvSpPr>
      </xdr:nvSpPr>
      <xdr:spPr bwMode="auto">
        <a:xfrm>
          <a:off x="425823" y="7112375"/>
          <a:ext cx="3732306" cy="2330822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DIAJUKAN KEPADA KPPN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 	                 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JAKARTA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IV di JAKARTA</a:t>
          </a: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Pd.</a:t>
          </a:r>
          <a:r>
            <a:rPr lang="id-ID" sz="12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Tgl....................................No.....................................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200" b="0">
              <a:latin typeface="Arial" pitchFamily="34" charset="0"/>
              <a:ea typeface="+mn-ea"/>
              <a:cs typeface="Arial" pitchFamily="34" charset="0"/>
            </a:rPr>
            <a:t>BENDAHARA PENGELUARAN PEMBANTU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l"/>
          <a:r>
            <a:rPr lang="en-US" sz="1200" b="0">
              <a:latin typeface="Arial" pitchFamily="34" charset="0"/>
              <a:ea typeface="+mn-ea"/>
              <a:cs typeface="Arial" pitchFamily="34" charset="0"/>
            </a:rPr>
            <a:t>BIRO KEPEGAWAIAN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id-ID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id-ID" sz="1200" b="0" u="none">
              <a:latin typeface="Arial" pitchFamily="34" charset="0"/>
              <a:ea typeface="+mn-ea"/>
              <a:cs typeface="Arial" pitchFamily="34" charset="0"/>
            </a:rPr>
            <a:t>Andi  Muhammad Alfianto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200" b="0">
              <a:latin typeface="Arial" pitchFamily="34" charset="0"/>
              <a:ea typeface="+mn-ea"/>
              <a:cs typeface="Arial" pitchFamily="34" charset="0"/>
            </a:rPr>
            <a:t>Penata Muda Tk. I</a:t>
          </a:r>
          <a:endParaRPr lang="id-ID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id-ID" sz="1200" b="0">
              <a:latin typeface="Arial" pitchFamily="34" charset="0"/>
              <a:ea typeface="+mn-ea"/>
              <a:cs typeface="Arial" pitchFamily="34" charset="0"/>
            </a:rPr>
            <a:t>NIP. 19890209 2010 10 1 001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id-ID" sz="1200" b="1" i="0" u="sng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699435</xdr:colOff>
      <xdr:row>75</xdr:row>
      <xdr:rowOff>115794</xdr:rowOff>
    </xdr:from>
    <xdr:to>
      <xdr:col>15</xdr:col>
      <xdr:colOff>217581</xdr:colOff>
      <xdr:row>84</xdr:row>
      <xdr:rowOff>115797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10357785" y="14803344"/>
          <a:ext cx="3566271" cy="1714503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 PEJABAT PELAKSANA TEKNIS KEGIATAN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/>
          <a:r>
            <a:rPr lang="id-ID" sz="1200" b="1" i="0" u="sng">
              <a:latin typeface="Arial" pitchFamily="34" charset="0"/>
              <a:ea typeface="+mn-ea"/>
              <a:cs typeface="Arial" pitchFamily="34" charset="0"/>
            </a:rPr>
            <a:t>DIAN ANDY PERMANA</a:t>
          </a:r>
        </a:p>
        <a:p>
          <a:pPr algn="ctr" rtl="1"/>
          <a:r>
            <a:rPr lang="id-ID" sz="1200" b="1" i="0">
              <a:latin typeface="Arial" pitchFamily="34" charset="0"/>
              <a:ea typeface="+mn-ea"/>
              <a:cs typeface="Arial" pitchFamily="34" charset="0"/>
            </a:rPr>
            <a:t>NIP.1</a:t>
          </a:r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9740717199</a:t>
          </a:r>
          <a:r>
            <a:rPr lang="id-ID" sz="1200" b="1" i="0">
              <a:latin typeface="Arial" pitchFamily="34" charset="0"/>
              <a:ea typeface="+mn-ea"/>
              <a:cs typeface="Arial" pitchFamily="34" charset="0"/>
            </a:rPr>
            <a:t>3111003</a:t>
          </a:r>
          <a:endParaRPr lang="id-ID" sz="1200" b="1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280147</xdr:colOff>
      <xdr:row>51</xdr:row>
      <xdr:rowOff>140073</xdr:rowOff>
    </xdr:from>
    <xdr:to>
      <xdr:col>17</xdr:col>
      <xdr:colOff>515469</xdr:colOff>
      <xdr:row>63</xdr:row>
      <xdr:rowOff>156882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2033997" y="10255623"/>
          <a:ext cx="3550022" cy="2302809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Jakarta,          MEI</a:t>
          </a:r>
          <a:r>
            <a:rPr lang="id-ID" sz="1200" b="0" i="0" baseline="0"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2017</a:t>
          </a:r>
          <a:endParaRPr lang="id-ID" sz="1200">
            <a:latin typeface="Arial" pitchFamily="34" charset="0"/>
            <a:cs typeface="Arial" pitchFamily="34" charset="0"/>
          </a:endParaRPr>
        </a:p>
        <a:p>
          <a:pPr rtl="1"/>
          <a:endParaRPr lang="id-ID" sz="1200" b="1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KEPALA BIRO KEPEGAWAIAN</a:t>
          </a:r>
          <a:r>
            <a:rPr lang="id-ID" sz="1200" b="0" i="0" baseline="0"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SELAKU</a:t>
          </a: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PEJABAT PEMBUAT KOMITMEN</a:t>
          </a:r>
          <a:endParaRPr lang="id-ID" sz="1200">
            <a:latin typeface="Arial" pitchFamily="34" charset="0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Muhamad Nur</a:t>
          </a:r>
          <a:endParaRPr lang="id-ID" sz="1200">
            <a:latin typeface="Arial" pitchFamily="34" charset="0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Pembina Utama Muda</a:t>
          </a:r>
          <a:endParaRPr lang="id-ID" sz="1200">
            <a:latin typeface="Arial" pitchFamily="34" charset="0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NIP. 19700305 199303 1001</a:t>
          </a:r>
        </a:p>
      </xdr:txBody>
    </xdr:sp>
    <xdr:clientData/>
  </xdr:twoCellAnchor>
  <xdr:twoCellAnchor>
    <xdr:from>
      <xdr:col>5</xdr:col>
      <xdr:colOff>44825</xdr:colOff>
      <xdr:row>37</xdr:row>
      <xdr:rowOff>44824</xdr:rowOff>
    </xdr:from>
    <xdr:to>
      <xdr:col>9</xdr:col>
      <xdr:colOff>324970</xdr:colOff>
      <xdr:row>47</xdr:row>
      <xdr:rowOff>100853</xdr:rowOff>
    </xdr:to>
    <xdr:sp macro="" textlink="">
      <xdr:nvSpPr>
        <xdr:cNvPr id="5" name="TextBox 4"/>
        <xdr:cNvSpPr txBox="1"/>
      </xdr:nvSpPr>
      <xdr:spPr>
        <a:xfrm>
          <a:off x="5655050" y="7493374"/>
          <a:ext cx="3328145" cy="1961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200">
              <a:latin typeface="Arial" pitchFamily="34" charset="0"/>
              <a:cs typeface="Arial" pitchFamily="34" charset="0"/>
            </a:rPr>
            <a:t>PEJABAT PELAKSANA TEKNIS KEGIATAN</a:t>
          </a: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r>
            <a:rPr lang="id-ID" sz="1200" cap="none">
              <a:latin typeface="Arial" pitchFamily="34" charset="0"/>
              <a:cs typeface="Arial" pitchFamily="34" charset="0"/>
            </a:rPr>
            <a:t>Dian</a:t>
          </a:r>
          <a:r>
            <a:rPr lang="id-ID" sz="1200" cap="none" baseline="0">
              <a:latin typeface="Arial" pitchFamily="34" charset="0"/>
              <a:cs typeface="Arial" pitchFamily="34" charset="0"/>
            </a:rPr>
            <a:t> </a:t>
          </a:r>
          <a:r>
            <a:rPr lang="id-ID" sz="1200" cap="none">
              <a:latin typeface="Arial" pitchFamily="34" charset="0"/>
              <a:cs typeface="Arial" pitchFamily="34" charset="0"/>
            </a:rPr>
            <a:t>Andy</a:t>
          </a:r>
          <a:r>
            <a:rPr lang="id-ID" sz="1200" cap="none" baseline="0">
              <a:latin typeface="Arial" pitchFamily="34" charset="0"/>
              <a:cs typeface="Arial" pitchFamily="34" charset="0"/>
            </a:rPr>
            <a:t> Permana</a:t>
          </a:r>
        </a:p>
        <a:p>
          <a:r>
            <a:rPr lang="id-ID" sz="1200" baseline="0">
              <a:latin typeface="Arial" pitchFamily="34" charset="0"/>
              <a:cs typeface="Arial" pitchFamily="34" charset="0"/>
            </a:rPr>
            <a:t>Pembina TK.1 (IV/b)</a:t>
          </a:r>
        </a:p>
        <a:p>
          <a:r>
            <a:rPr lang="id-ID" sz="1200" baseline="0">
              <a:latin typeface="Arial" pitchFamily="34" charset="0"/>
              <a:cs typeface="Arial" pitchFamily="34" charset="0"/>
            </a:rPr>
            <a:t>Nip. 197407171993111003</a:t>
          </a:r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  <xdr:oneCellAnchor>
    <xdr:from>
      <xdr:col>11</xdr:col>
      <xdr:colOff>885265</xdr:colOff>
      <xdr:row>35</xdr:row>
      <xdr:rowOff>78439</xdr:rowOff>
    </xdr:from>
    <xdr:ext cx="2745442" cy="2216761"/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543615" y="7145989"/>
          <a:ext cx="2745442" cy="22167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spAutoFit/>
        </a:bodyPr>
        <a:lstStyle/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Jakarta,        April  2018</a:t>
          </a: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PEJABAT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PEMBUAT KOMITMEN</a:t>
          </a: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id-ID" sz="1200">
              <a:latin typeface="Arial" pitchFamily="34" charset="0"/>
              <a:cs typeface="Arial" pitchFamily="34" charset="0"/>
            </a:rPr>
            <a:t>Dra. Rahajeng Purwianti, M.Si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Pembina  Tk.</a:t>
          </a:r>
          <a:r>
            <a:rPr lang="id-ID" sz="12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I 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r>
            <a:rPr lang="id-ID" sz="1200">
              <a:latin typeface="Arial" pitchFamily="34" charset="0"/>
              <a:cs typeface="Arial" pitchFamily="34" charset="0"/>
            </a:rPr>
            <a:t>NIP. 196208171985102002</a:t>
          </a: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425823</xdr:colOff>
      <xdr:row>27</xdr:row>
      <xdr:rowOff>44825</xdr:rowOff>
    </xdr:from>
    <xdr:to>
      <xdr:col>2</xdr:col>
      <xdr:colOff>1167279</xdr:colOff>
      <xdr:row>39</xdr:row>
      <xdr:rowOff>89647</xdr:rowOff>
    </xdr:to>
    <xdr:sp macro="" textlink="">
      <xdr:nvSpPr>
        <xdr:cNvPr id="2" name="Rectangle 14"/>
        <xdr:cNvSpPr>
          <a:spLocks noChangeArrowheads="1"/>
        </xdr:cNvSpPr>
      </xdr:nvSpPr>
      <xdr:spPr bwMode="auto">
        <a:xfrm>
          <a:off x="425823" y="5588375"/>
          <a:ext cx="3732306" cy="2330822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DIAJUKAN KEPADA KPPN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 	                 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JAKARTA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IV di JAKARTA</a:t>
          </a: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Pd.</a:t>
          </a:r>
          <a:r>
            <a:rPr lang="id-ID" sz="12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Tgl....................................No.....................................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200" b="0">
              <a:latin typeface="Arial" pitchFamily="34" charset="0"/>
              <a:ea typeface="+mn-ea"/>
              <a:cs typeface="Arial" pitchFamily="34" charset="0"/>
            </a:rPr>
            <a:t>BENDAHARA PENGELUARAN PEMBANTU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l"/>
          <a:r>
            <a:rPr lang="en-US" sz="1200" b="0">
              <a:latin typeface="Arial" pitchFamily="34" charset="0"/>
              <a:ea typeface="+mn-ea"/>
              <a:cs typeface="Arial" pitchFamily="34" charset="0"/>
            </a:rPr>
            <a:t>BIRO KEPEGAWAIAN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id-ID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id-ID" sz="1200" b="0" u="none">
              <a:latin typeface="Arial" pitchFamily="34" charset="0"/>
              <a:ea typeface="+mn-ea"/>
              <a:cs typeface="Arial" pitchFamily="34" charset="0"/>
            </a:rPr>
            <a:t>Andi  Muhammad Alfianto,S.STP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200" b="0">
              <a:latin typeface="Arial" pitchFamily="34" charset="0"/>
              <a:ea typeface="+mn-ea"/>
              <a:cs typeface="Arial" pitchFamily="34" charset="0"/>
            </a:rPr>
            <a:t>Penata Muda Tk. I</a:t>
          </a:r>
          <a:endParaRPr lang="id-ID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id-ID" sz="1200" b="0">
              <a:latin typeface="Arial" pitchFamily="34" charset="0"/>
              <a:ea typeface="+mn-ea"/>
              <a:cs typeface="Arial" pitchFamily="34" charset="0"/>
            </a:rPr>
            <a:t>NIP. 19890209 2010 10 1 001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id-ID" sz="1200" b="1" i="0" u="sng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699435</xdr:colOff>
      <xdr:row>67</xdr:row>
      <xdr:rowOff>115794</xdr:rowOff>
    </xdr:from>
    <xdr:to>
      <xdr:col>14</xdr:col>
      <xdr:colOff>217581</xdr:colOff>
      <xdr:row>76</xdr:row>
      <xdr:rowOff>115797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10414935" y="13412694"/>
          <a:ext cx="2632821" cy="1714503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 PEJABAT PELAKSANA TEKNIS KEGIATAN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/>
          <a:r>
            <a:rPr lang="id-ID" sz="1200" b="1" i="0" u="sng">
              <a:latin typeface="Arial" pitchFamily="34" charset="0"/>
              <a:ea typeface="+mn-ea"/>
              <a:cs typeface="Arial" pitchFamily="34" charset="0"/>
            </a:rPr>
            <a:t>DIAN ANDY PERMANA</a:t>
          </a:r>
        </a:p>
        <a:p>
          <a:pPr algn="ctr" rtl="1"/>
          <a:r>
            <a:rPr lang="id-ID" sz="1200" b="1" i="0">
              <a:latin typeface="Arial" pitchFamily="34" charset="0"/>
              <a:ea typeface="+mn-ea"/>
              <a:cs typeface="Arial" pitchFamily="34" charset="0"/>
            </a:rPr>
            <a:t>NIP.1</a:t>
          </a:r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9740717199</a:t>
          </a:r>
          <a:r>
            <a:rPr lang="id-ID" sz="1200" b="1" i="0">
              <a:latin typeface="Arial" pitchFamily="34" charset="0"/>
              <a:ea typeface="+mn-ea"/>
              <a:cs typeface="Arial" pitchFamily="34" charset="0"/>
            </a:rPr>
            <a:t>3111003</a:t>
          </a:r>
          <a:endParaRPr lang="id-ID" sz="1200" b="1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22413</xdr:colOff>
      <xdr:row>29</xdr:row>
      <xdr:rowOff>145677</xdr:rowOff>
    </xdr:from>
    <xdr:to>
      <xdr:col>8</xdr:col>
      <xdr:colOff>179294</xdr:colOff>
      <xdr:row>40</xdr:row>
      <xdr:rowOff>11206</xdr:rowOff>
    </xdr:to>
    <xdr:sp macro="" textlink="">
      <xdr:nvSpPr>
        <xdr:cNvPr id="4" name="TextBox 3"/>
        <xdr:cNvSpPr txBox="1"/>
      </xdr:nvSpPr>
      <xdr:spPr>
        <a:xfrm>
          <a:off x="4537263" y="6070227"/>
          <a:ext cx="3328706" cy="1961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200">
              <a:latin typeface="Arial" pitchFamily="34" charset="0"/>
              <a:cs typeface="Arial" pitchFamily="34" charset="0"/>
            </a:rPr>
            <a:t>PEJABAT PELAKSANA TEKNIS KEGIATAN</a:t>
          </a: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r>
            <a:rPr lang="id-ID" sz="1200" cap="none">
              <a:latin typeface="Arial" pitchFamily="34" charset="0"/>
              <a:cs typeface="Arial" pitchFamily="34" charset="0"/>
            </a:rPr>
            <a:t>Dian</a:t>
          </a:r>
          <a:r>
            <a:rPr lang="id-ID" sz="1200" cap="none" baseline="0">
              <a:latin typeface="Arial" pitchFamily="34" charset="0"/>
              <a:cs typeface="Arial" pitchFamily="34" charset="0"/>
            </a:rPr>
            <a:t> </a:t>
          </a:r>
          <a:r>
            <a:rPr lang="id-ID" sz="1200" cap="none">
              <a:latin typeface="Arial" pitchFamily="34" charset="0"/>
              <a:cs typeface="Arial" pitchFamily="34" charset="0"/>
            </a:rPr>
            <a:t>Andy</a:t>
          </a:r>
          <a:r>
            <a:rPr lang="id-ID" sz="1200" cap="none" baseline="0">
              <a:latin typeface="Arial" pitchFamily="34" charset="0"/>
              <a:cs typeface="Arial" pitchFamily="34" charset="0"/>
            </a:rPr>
            <a:t> Permana,M.Si</a:t>
          </a:r>
        </a:p>
        <a:p>
          <a:r>
            <a:rPr lang="id-ID" sz="1200" baseline="0">
              <a:latin typeface="Arial" pitchFamily="34" charset="0"/>
              <a:cs typeface="Arial" pitchFamily="34" charset="0"/>
            </a:rPr>
            <a:t>Pembina TK.1 (IV/b)</a:t>
          </a:r>
        </a:p>
        <a:p>
          <a:r>
            <a:rPr lang="id-ID" sz="1200" baseline="0">
              <a:latin typeface="Arial" pitchFamily="34" charset="0"/>
              <a:cs typeface="Arial" pitchFamily="34" charset="0"/>
            </a:rPr>
            <a:t>Nip. 197407171993111003</a:t>
          </a:r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  <xdr:oneCellAnchor>
    <xdr:from>
      <xdr:col>10</xdr:col>
      <xdr:colOff>33617</xdr:colOff>
      <xdr:row>29</xdr:row>
      <xdr:rowOff>22413</xdr:rowOff>
    </xdr:from>
    <xdr:ext cx="2745442" cy="1862689"/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310967" y="5946963"/>
          <a:ext cx="2745442" cy="18626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spAutoFit/>
        </a:bodyPr>
        <a:lstStyle/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Jakarta,        PEBRUARI  2018</a:t>
          </a: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PEJABAT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PEMBUAT KOMITMEN</a:t>
          </a: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id-ID" sz="1200">
              <a:latin typeface="Arial" pitchFamily="34" charset="0"/>
              <a:cs typeface="Arial" pitchFamily="34" charset="0"/>
            </a:rPr>
            <a:t>Dra. Rahajeng Purwianti, M.Si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Pembina  Tk.</a:t>
          </a:r>
          <a:r>
            <a:rPr lang="id-ID" sz="12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I 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r>
            <a:rPr lang="id-ID" sz="1200">
              <a:latin typeface="Arial" pitchFamily="34" charset="0"/>
              <a:cs typeface="Arial" pitchFamily="34" charset="0"/>
            </a:rPr>
            <a:t>NIP. 196208171985102002</a:t>
          </a: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425823</xdr:colOff>
      <xdr:row>27</xdr:row>
      <xdr:rowOff>44825</xdr:rowOff>
    </xdr:from>
    <xdr:to>
      <xdr:col>2</xdr:col>
      <xdr:colOff>1167279</xdr:colOff>
      <xdr:row>39</xdr:row>
      <xdr:rowOff>89647</xdr:rowOff>
    </xdr:to>
    <xdr:sp macro="" textlink="">
      <xdr:nvSpPr>
        <xdr:cNvPr id="2" name="Rectangle 14"/>
        <xdr:cNvSpPr>
          <a:spLocks noChangeArrowheads="1"/>
        </xdr:cNvSpPr>
      </xdr:nvSpPr>
      <xdr:spPr bwMode="auto">
        <a:xfrm>
          <a:off x="425823" y="9017375"/>
          <a:ext cx="3732306" cy="2330822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DIAJUKAN KEPADA KPPN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 	                 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JAKARTA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IV di JAKARTA</a:t>
          </a: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Pd.</a:t>
          </a:r>
          <a:r>
            <a:rPr lang="id-ID" sz="12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Tgl....................................No.....................................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200" b="0">
              <a:latin typeface="Arial" pitchFamily="34" charset="0"/>
              <a:ea typeface="+mn-ea"/>
              <a:cs typeface="Arial" pitchFamily="34" charset="0"/>
            </a:rPr>
            <a:t>BENDAHARA PENGELUARAN PEMBANTU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l"/>
          <a:r>
            <a:rPr lang="en-US" sz="1200" b="0">
              <a:latin typeface="Arial" pitchFamily="34" charset="0"/>
              <a:ea typeface="+mn-ea"/>
              <a:cs typeface="Arial" pitchFamily="34" charset="0"/>
            </a:rPr>
            <a:t>BIRO KEPEGAWAIAN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id-ID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id-ID" sz="1200" b="0" u="none">
              <a:latin typeface="Arial" pitchFamily="34" charset="0"/>
              <a:ea typeface="+mn-ea"/>
              <a:cs typeface="Arial" pitchFamily="34" charset="0"/>
            </a:rPr>
            <a:t>Andi  Muhammad Alfianto,S.STP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200" b="0">
              <a:latin typeface="Arial" pitchFamily="34" charset="0"/>
              <a:ea typeface="+mn-ea"/>
              <a:cs typeface="Arial" pitchFamily="34" charset="0"/>
            </a:rPr>
            <a:t>Penata Muda Tk. I</a:t>
          </a:r>
          <a:endParaRPr lang="id-ID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id-ID" sz="1200" b="0">
              <a:latin typeface="Arial" pitchFamily="34" charset="0"/>
              <a:ea typeface="+mn-ea"/>
              <a:cs typeface="Arial" pitchFamily="34" charset="0"/>
            </a:rPr>
            <a:t>NIP. 19890209 2010 10 1 001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id-ID" sz="1200" b="1" i="0" u="sng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699435</xdr:colOff>
      <xdr:row>67</xdr:row>
      <xdr:rowOff>115794</xdr:rowOff>
    </xdr:from>
    <xdr:to>
      <xdr:col>14</xdr:col>
      <xdr:colOff>217581</xdr:colOff>
      <xdr:row>76</xdr:row>
      <xdr:rowOff>115797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10357785" y="16708344"/>
          <a:ext cx="3566271" cy="1714503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 PEJABAT PELAKSANA TEKNIS KEGIATAN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/>
          <a:r>
            <a:rPr lang="id-ID" sz="1200" b="1" i="0" u="sng">
              <a:latin typeface="Arial" pitchFamily="34" charset="0"/>
              <a:ea typeface="+mn-ea"/>
              <a:cs typeface="Arial" pitchFamily="34" charset="0"/>
            </a:rPr>
            <a:t>DIAN ANDY PERMANA</a:t>
          </a:r>
        </a:p>
        <a:p>
          <a:pPr algn="ctr" rtl="1"/>
          <a:r>
            <a:rPr lang="id-ID" sz="1200" b="1" i="0">
              <a:latin typeface="Arial" pitchFamily="34" charset="0"/>
              <a:ea typeface="+mn-ea"/>
              <a:cs typeface="Arial" pitchFamily="34" charset="0"/>
            </a:rPr>
            <a:t>NIP.1</a:t>
          </a:r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9740717199</a:t>
          </a:r>
          <a:r>
            <a:rPr lang="id-ID" sz="1200" b="1" i="0">
              <a:latin typeface="Arial" pitchFamily="34" charset="0"/>
              <a:ea typeface="+mn-ea"/>
              <a:cs typeface="Arial" pitchFamily="34" charset="0"/>
            </a:rPr>
            <a:t>3111003</a:t>
          </a:r>
          <a:endParaRPr lang="id-ID" sz="1200" b="1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22413</xdr:colOff>
      <xdr:row>29</xdr:row>
      <xdr:rowOff>145677</xdr:rowOff>
    </xdr:from>
    <xdr:to>
      <xdr:col>8</xdr:col>
      <xdr:colOff>179294</xdr:colOff>
      <xdr:row>40</xdr:row>
      <xdr:rowOff>11206</xdr:rowOff>
    </xdr:to>
    <xdr:sp macro="" textlink="">
      <xdr:nvSpPr>
        <xdr:cNvPr id="5" name="TextBox 4"/>
        <xdr:cNvSpPr txBox="1"/>
      </xdr:nvSpPr>
      <xdr:spPr>
        <a:xfrm>
          <a:off x="4538384" y="6062383"/>
          <a:ext cx="3339351" cy="1961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200">
              <a:latin typeface="Arial" pitchFamily="34" charset="0"/>
              <a:cs typeface="Arial" pitchFamily="34" charset="0"/>
            </a:rPr>
            <a:t>PEJABAT PELAKSANA TEKNIS KEGIATAN</a:t>
          </a: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r>
            <a:rPr lang="id-ID" sz="1200" cap="none">
              <a:latin typeface="Arial" pitchFamily="34" charset="0"/>
              <a:cs typeface="Arial" pitchFamily="34" charset="0"/>
            </a:rPr>
            <a:t>Dian</a:t>
          </a:r>
          <a:r>
            <a:rPr lang="id-ID" sz="1200" cap="none" baseline="0">
              <a:latin typeface="Arial" pitchFamily="34" charset="0"/>
              <a:cs typeface="Arial" pitchFamily="34" charset="0"/>
            </a:rPr>
            <a:t> </a:t>
          </a:r>
          <a:r>
            <a:rPr lang="id-ID" sz="1200" cap="none">
              <a:latin typeface="Arial" pitchFamily="34" charset="0"/>
              <a:cs typeface="Arial" pitchFamily="34" charset="0"/>
            </a:rPr>
            <a:t>Andy</a:t>
          </a:r>
          <a:r>
            <a:rPr lang="id-ID" sz="1200" cap="none" baseline="0">
              <a:latin typeface="Arial" pitchFamily="34" charset="0"/>
              <a:cs typeface="Arial" pitchFamily="34" charset="0"/>
            </a:rPr>
            <a:t> Permana,M.Si</a:t>
          </a:r>
        </a:p>
        <a:p>
          <a:r>
            <a:rPr lang="id-ID" sz="1200" baseline="0">
              <a:latin typeface="Arial" pitchFamily="34" charset="0"/>
              <a:cs typeface="Arial" pitchFamily="34" charset="0"/>
            </a:rPr>
            <a:t>Pembina TK.1 (IV/b)</a:t>
          </a:r>
        </a:p>
        <a:p>
          <a:r>
            <a:rPr lang="id-ID" sz="1200" baseline="0">
              <a:latin typeface="Arial" pitchFamily="34" charset="0"/>
              <a:cs typeface="Arial" pitchFamily="34" charset="0"/>
            </a:rPr>
            <a:t>Nip. 197407171993111003</a:t>
          </a:r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  <xdr:oneCellAnchor>
    <xdr:from>
      <xdr:col>10</xdr:col>
      <xdr:colOff>33617</xdr:colOff>
      <xdr:row>29</xdr:row>
      <xdr:rowOff>22413</xdr:rowOff>
    </xdr:from>
    <xdr:ext cx="2745442" cy="1862689"/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323293" y="5939119"/>
          <a:ext cx="2745442" cy="18626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spAutoFit/>
        </a:bodyPr>
        <a:lstStyle/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Jakarta,        PEBRUARI  2018</a:t>
          </a: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PEJABAT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PEMBUAT KOMITMEN</a:t>
          </a: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id-ID" sz="1200">
              <a:latin typeface="Arial" pitchFamily="34" charset="0"/>
              <a:cs typeface="Arial" pitchFamily="34" charset="0"/>
            </a:rPr>
            <a:t>Dra. Rahajeng Purwianti, M.Si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Pembina  Tk.</a:t>
          </a:r>
          <a:r>
            <a:rPr lang="id-ID" sz="12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I 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r>
            <a:rPr lang="id-ID" sz="1200">
              <a:latin typeface="Arial" pitchFamily="34" charset="0"/>
              <a:cs typeface="Arial" pitchFamily="34" charset="0"/>
            </a:rPr>
            <a:t>NIP. 196208171985102002</a:t>
          </a: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425823</xdr:colOff>
      <xdr:row>25</xdr:row>
      <xdr:rowOff>44825</xdr:rowOff>
    </xdr:from>
    <xdr:to>
      <xdr:col>2</xdr:col>
      <xdr:colOff>1167279</xdr:colOff>
      <xdr:row>37</xdr:row>
      <xdr:rowOff>89647</xdr:rowOff>
    </xdr:to>
    <xdr:sp macro="" textlink="">
      <xdr:nvSpPr>
        <xdr:cNvPr id="2" name="Rectangle 14"/>
        <xdr:cNvSpPr>
          <a:spLocks noChangeArrowheads="1"/>
        </xdr:cNvSpPr>
      </xdr:nvSpPr>
      <xdr:spPr bwMode="auto">
        <a:xfrm>
          <a:off x="425823" y="5207375"/>
          <a:ext cx="3732306" cy="2330822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DIAJUKAN KEPADA KPPN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 	                 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JAKARTA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IV di JAKARTA</a:t>
          </a: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Pd.</a:t>
          </a:r>
          <a:r>
            <a:rPr lang="id-ID" sz="12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Tgl....................................No.....................................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200" b="0">
              <a:latin typeface="Arial" pitchFamily="34" charset="0"/>
              <a:ea typeface="+mn-ea"/>
              <a:cs typeface="Arial" pitchFamily="34" charset="0"/>
            </a:rPr>
            <a:t>BENDAHARA PENGELUARAN PEMBANTU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l"/>
          <a:r>
            <a:rPr lang="en-US" sz="1200" b="0">
              <a:latin typeface="Arial" pitchFamily="34" charset="0"/>
              <a:ea typeface="+mn-ea"/>
              <a:cs typeface="Arial" pitchFamily="34" charset="0"/>
            </a:rPr>
            <a:t>BIRO KEPEGAWAIAN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id-ID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id-ID" sz="1200" b="0" u="none">
              <a:latin typeface="Arial" pitchFamily="34" charset="0"/>
              <a:ea typeface="+mn-ea"/>
              <a:cs typeface="Arial" pitchFamily="34" charset="0"/>
            </a:rPr>
            <a:t>Andi  Muhammad Alfianto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200" b="0">
              <a:latin typeface="Arial" pitchFamily="34" charset="0"/>
              <a:ea typeface="+mn-ea"/>
              <a:cs typeface="Arial" pitchFamily="34" charset="0"/>
            </a:rPr>
            <a:t>Penata Muda Tk. I</a:t>
          </a:r>
          <a:endParaRPr lang="id-ID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id-ID" sz="1200" b="0">
              <a:latin typeface="Arial" pitchFamily="34" charset="0"/>
              <a:ea typeface="+mn-ea"/>
              <a:cs typeface="Arial" pitchFamily="34" charset="0"/>
            </a:rPr>
            <a:t>NIP. 19890209 2010 10 1 001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id-ID" sz="1200" b="1" i="0" u="sng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699435</xdr:colOff>
      <xdr:row>65</xdr:row>
      <xdr:rowOff>115794</xdr:rowOff>
    </xdr:from>
    <xdr:to>
      <xdr:col>15</xdr:col>
      <xdr:colOff>217581</xdr:colOff>
      <xdr:row>74</xdr:row>
      <xdr:rowOff>115797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10357785" y="12898344"/>
          <a:ext cx="3566271" cy="1714503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 PEJABAT PELAKSANA TEKNIS KEGIATAN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/>
          <a:r>
            <a:rPr lang="id-ID" sz="1200" b="1" i="0" u="sng">
              <a:latin typeface="Arial" pitchFamily="34" charset="0"/>
              <a:ea typeface="+mn-ea"/>
              <a:cs typeface="Arial" pitchFamily="34" charset="0"/>
            </a:rPr>
            <a:t>DIAN ANDY PERMANA</a:t>
          </a:r>
        </a:p>
        <a:p>
          <a:pPr algn="ctr" rtl="1"/>
          <a:r>
            <a:rPr lang="id-ID" sz="1200" b="1" i="0">
              <a:latin typeface="Arial" pitchFamily="34" charset="0"/>
              <a:ea typeface="+mn-ea"/>
              <a:cs typeface="Arial" pitchFamily="34" charset="0"/>
            </a:rPr>
            <a:t>NIP.1</a:t>
          </a:r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9740717199</a:t>
          </a:r>
          <a:r>
            <a:rPr lang="id-ID" sz="1200" b="1" i="0">
              <a:latin typeface="Arial" pitchFamily="34" charset="0"/>
              <a:ea typeface="+mn-ea"/>
              <a:cs typeface="Arial" pitchFamily="34" charset="0"/>
            </a:rPr>
            <a:t>3111003</a:t>
          </a:r>
          <a:endParaRPr lang="id-ID" sz="1200" b="1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280147</xdr:colOff>
      <xdr:row>41</xdr:row>
      <xdr:rowOff>140073</xdr:rowOff>
    </xdr:from>
    <xdr:to>
      <xdr:col>17</xdr:col>
      <xdr:colOff>515469</xdr:colOff>
      <xdr:row>53</xdr:row>
      <xdr:rowOff>156882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2033997" y="8350623"/>
          <a:ext cx="3550022" cy="2302809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Jakarta,          MEI</a:t>
          </a:r>
          <a:r>
            <a:rPr lang="id-ID" sz="1200" b="0" i="0" baseline="0"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2017</a:t>
          </a:r>
          <a:endParaRPr lang="id-ID" sz="1200">
            <a:latin typeface="Arial" pitchFamily="34" charset="0"/>
            <a:cs typeface="Arial" pitchFamily="34" charset="0"/>
          </a:endParaRPr>
        </a:p>
        <a:p>
          <a:pPr rtl="1"/>
          <a:endParaRPr lang="id-ID" sz="1200" b="1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KEPALA BIRO KEPEGAWAIAN</a:t>
          </a:r>
          <a:r>
            <a:rPr lang="id-ID" sz="1200" b="0" i="0" baseline="0"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SELAKU</a:t>
          </a: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PEJABAT PEMBUAT KOMITMEN</a:t>
          </a:r>
          <a:endParaRPr lang="id-ID" sz="1200">
            <a:latin typeface="Arial" pitchFamily="34" charset="0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Muhamad Nur</a:t>
          </a:r>
          <a:endParaRPr lang="id-ID" sz="1200">
            <a:latin typeface="Arial" pitchFamily="34" charset="0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Pembina Utama Muda</a:t>
          </a:r>
          <a:endParaRPr lang="id-ID" sz="1200">
            <a:latin typeface="Arial" pitchFamily="34" charset="0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NIP. 19700305 199303 1001</a:t>
          </a:r>
        </a:p>
      </xdr:txBody>
    </xdr:sp>
    <xdr:clientData/>
  </xdr:twoCellAnchor>
  <xdr:twoCellAnchor>
    <xdr:from>
      <xdr:col>5</xdr:col>
      <xdr:colOff>44825</xdr:colOff>
      <xdr:row>27</xdr:row>
      <xdr:rowOff>44824</xdr:rowOff>
    </xdr:from>
    <xdr:to>
      <xdr:col>9</xdr:col>
      <xdr:colOff>324970</xdr:colOff>
      <xdr:row>37</xdr:row>
      <xdr:rowOff>100853</xdr:rowOff>
    </xdr:to>
    <xdr:sp macro="" textlink="">
      <xdr:nvSpPr>
        <xdr:cNvPr id="5" name="TextBox 4"/>
        <xdr:cNvSpPr txBox="1"/>
      </xdr:nvSpPr>
      <xdr:spPr>
        <a:xfrm>
          <a:off x="5655050" y="5588374"/>
          <a:ext cx="3328145" cy="1961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200">
              <a:latin typeface="Arial" pitchFamily="34" charset="0"/>
              <a:cs typeface="Arial" pitchFamily="34" charset="0"/>
            </a:rPr>
            <a:t>PEJABAT PELAKSANA TEKNIS KEGIATAN</a:t>
          </a: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r>
            <a:rPr lang="id-ID" sz="1200" cap="none">
              <a:latin typeface="Arial" pitchFamily="34" charset="0"/>
              <a:cs typeface="Arial" pitchFamily="34" charset="0"/>
            </a:rPr>
            <a:t>Dian</a:t>
          </a:r>
          <a:r>
            <a:rPr lang="id-ID" sz="1200" cap="none" baseline="0">
              <a:latin typeface="Arial" pitchFamily="34" charset="0"/>
              <a:cs typeface="Arial" pitchFamily="34" charset="0"/>
            </a:rPr>
            <a:t> </a:t>
          </a:r>
          <a:r>
            <a:rPr lang="id-ID" sz="1200" cap="none">
              <a:latin typeface="Arial" pitchFamily="34" charset="0"/>
              <a:cs typeface="Arial" pitchFamily="34" charset="0"/>
            </a:rPr>
            <a:t>Andy</a:t>
          </a:r>
          <a:r>
            <a:rPr lang="id-ID" sz="1200" cap="none" baseline="0">
              <a:latin typeface="Arial" pitchFamily="34" charset="0"/>
              <a:cs typeface="Arial" pitchFamily="34" charset="0"/>
            </a:rPr>
            <a:t> Permana</a:t>
          </a:r>
        </a:p>
        <a:p>
          <a:r>
            <a:rPr lang="id-ID" sz="1200" baseline="0">
              <a:latin typeface="Arial" pitchFamily="34" charset="0"/>
              <a:cs typeface="Arial" pitchFamily="34" charset="0"/>
            </a:rPr>
            <a:t>Pembina TK.1 (IV/b)</a:t>
          </a:r>
        </a:p>
        <a:p>
          <a:r>
            <a:rPr lang="id-ID" sz="1200" baseline="0">
              <a:latin typeface="Arial" pitchFamily="34" charset="0"/>
              <a:cs typeface="Arial" pitchFamily="34" charset="0"/>
            </a:rPr>
            <a:t>Nip. 197407171993111003</a:t>
          </a:r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  <xdr:oneCellAnchor>
    <xdr:from>
      <xdr:col>11</xdr:col>
      <xdr:colOff>885265</xdr:colOff>
      <xdr:row>25</xdr:row>
      <xdr:rowOff>78439</xdr:rowOff>
    </xdr:from>
    <xdr:ext cx="2745442" cy="2216761"/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543615" y="5240989"/>
          <a:ext cx="2745442" cy="22167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spAutoFit/>
        </a:bodyPr>
        <a:lstStyle/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Jakarta,  18 April  2018</a:t>
          </a: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PEJABAT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PEMBUAT KOMITMEN</a:t>
          </a: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id-ID" sz="1200">
              <a:latin typeface="Arial" pitchFamily="34" charset="0"/>
              <a:cs typeface="Arial" pitchFamily="34" charset="0"/>
            </a:rPr>
            <a:t>Dra. Rahajeng Purwianti, M.Si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Pembina  Tk.</a:t>
          </a:r>
          <a:r>
            <a:rPr lang="id-ID" sz="12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I 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r>
            <a:rPr lang="id-ID" sz="1200">
              <a:latin typeface="Arial" pitchFamily="34" charset="0"/>
              <a:cs typeface="Arial" pitchFamily="34" charset="0"/>
            </a:rPr>
            <a:t>NIP. 196208171985102002</a:t>
          </a: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425823</xdr:colOff>
      <xdr:row>25</xdr:row>
      <xdr:rowOff>44825</xdr:rowOff>
    </xdr:from>
    <xdr:to>
      <xdr:col>2</xdr:col>
      <xdr:colOff>1167279</xdr:colOff>
      <xdr:row>37</xdr:row>
      <xdr:rowOff>89647</xdr:rowOff>
    </xdr:to>
    <xdr:sp macro="" textlink="">
      <xdr:nvSpPr>
        <xdr:cNvPr id="2" name="Rectangle 14"/>
        <xdr:cNvSpPr>
          <a:spLocks noChangeArrowheads="1"/>
        </xdr:cNvSpPr>
      </xdr:nvSpPr>
      <xdr:spPr bwMode="auto">
        <a:xfrm>
          <a:off x="425823" y="9017375"/>
          <a:ext cx="3732306" cy="2330822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DIAJUKAN KEPADA KPPN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 	                 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JAKARTA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IV di JAKARTA</a:t>
          </a: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Pd.</a:t>
          </a:r>
          <a:r>
            <a:rPr lang="id-ID" sz="12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Tgl....................................No.....................................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200" b="0">
              <a:latin typeface="Arial" pitchFamily="34" charset="0"/>
              <a:ea typeface="+mn-ea"/>
              <a:cs typeface="Arial" pitchFamily="34" charset="0"/>
            </a:rPr>
            <a:t>BENDAHARA PENGELUARAN PEMBANTU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l"/>
          <a:r>
            <a:rPr lang="en-US" sz="1200" b="0">
              <a:latin typeface="Arial" pitchFamily="34" charset="0"/>
              <a:ea typeface="+mn-ea"/>
              <a:cs typeface="Arial" pitchFamily="34" charset="0"/>
            </a:rPr>
            <a:t>BIRO KEPEGAWAIAN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id-ID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en-US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id-ID" sz="1200" b="0" u="none">
              <a:latin typeface="Arial" pitchFamily="34" charset="0"/>
              <a:ea typeface="+mn-ea"/>
              <a:cs typeface="Arial" pitchFamily="34" charset="0"/>
            </a:rPr>
            <a:t>Andi  Muhammad Alfianto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200" b="0">
              <a:latin typeface="Arial" pitchFamily="34" charset="0"/>
              <a:ea typeface="+mn-ea"/>
              <a:cs typeface="Arial" pitchFamily="34" charset="0"/>
            </a:rPr>
            <a:t>Penata Muda Tk. I</a:t>
          </a:r>
          <a:endParaRPr lang="id-ID" sz="1200" b="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id-ID" sz="1200" b="0">
              <a:latin typeface="Arial" pitchFamily="34" charset="0"/>
              <a:ea typeface="+mn-ea"/>
              <a:cs typeface="Arial" pitchFamily="34" charset="0"/>
            </a:rPr>
            <a:t>NIP. 19890209 2010 10 1 001</a:t>
          </a:r>
          <a:endParaRPr lang="id-ID" sz="1200" b="0"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id-ID" sz="1200" b="1" i="0" u="sng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699435</xdr:colOff>
      <xdr:row>65</xdr:row>
      <xdr:rowOff>115794</xdr:rowOff>
    </xdr:from>
    <xdr:to>
      <xdr:col>15</xdr:col>
      <xdr:colOff>217581</xdr:colOff>
      <xdr:row>74</xdr:row>
      <xdr:rowOff>115797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10357785" y="16708344"/>
          <a:ext cx="3566271" cy="1714503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 PEJABAT PELAKSANA TEKNIS KEGIATAN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/>
          <a:r>
            <a:rPr lang="id-ID" sz="1200" b="1" i="0" u="sng">
              <a:latin typeface="Arial" pitchFamily="34" charset="0"/>
              <a:ea typeface="+mn-ea"/>
              <a:cs typeface="Arial" pitchFamily="34" charset="0"/>
            </a:rPr>
            <a:t>DIAN ANDY PERMANA</a:t>
          </a:r>
        </a:p>
        <a:p>
          <a:pPr algn="ctr" rtl="1"/>
          <a:r>
            <a:rPr lang="id-ID" sz="1200" b="1" i="0">
              <a:latin typeface="Arial" pitchFamily="34" charset="0"/>
              <a:ea typeface="+mn-ea"/>
              <a:cs typeface="Arial" pitchFamily="34" charset="0"/>
            </a:rPr>
            <a:t>NIP.1</a:t>
          </a:r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9740717199</a:t>
          </a:r>
          <a:r>
            <a:rPr lang="id-ID" sz="1200" b="1" i="0">
              <a:latin typeface="Arial" pitchFamily="34" charset="0"/>
              <a:ea typeface="+mn-ea"/>
              <a:cs typeface="Arial" pitchFamily="34" charset="0"/>
            </a:rPr>
            <a:t>3111003</a:t>
          </a:r>
          <a:endParaRPr lang="id-ID" sz="1200" b="1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280147</xdr:colOff>
      <xdr:row>41</xdr:row>
      <xdr:rowOff>140073</xdr:rowOff>
    </xdr:from>
    <xdr:to>
      <xdr:col>17</xdr:col>
      <xdr:colOff>515469</xdr:colOff>
      <xdr:row>53</xdr:row>
      <xdr:rowOff>156882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2046323" y="10247779"/>
          <a:ext cx="3552264" cy="2302809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Jakarta,          MEI</a:t>
          </a:r>
          <a:r>
            <a:rPr lang="id-ID" sz="1200" b="0" i="0" baseline="0"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2017</a:t>
          </a:r>
          <a:endParaRPr lang="id-ID" sz="1200">
            <a:latin typeface="Arial" pitchFamily="34" charset="0"/>
            <a:cs typeface="Arial" pitchFamily="34" charset="0"/>
          </a:endParaRPr>
        </a:p>
        <a:p>
          <a:pPr rtl="1"/>
          <a:endParaRPr lang="id-ID" sz="1200" b="1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KEPALA BIRO KEPEGAWAIAN</a:t>
          </a:r>
          <a:r>
            <a:rPr lang="id-ID" sz="1200" b="0" i="0" baseline="0"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SELAKU</a:t>
          </a: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PEJABAT PEMBUAT KOMITMEN</a:t>
          </a:r>
          <a:endParaRPr lang="id-ID" sz="1200">
            <a:latin typeface="Arial" pitchFamily="34" charset="0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endParaRPr lang="id-ID" sz="1200" b="0" i="0">
            <a:latin typeface="Arial" pitchFamily="34" charset="0"/>
            <a:ea typeface="+mn-ea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Muhamad Nur</a:t>
          </a:r>
          <a:endParaRPr lang="id-ID" sz="1200">
            <a:latin typeface="Arial" pitchFamily="34" charset="0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Pembina Utama Muda</a:t>
          </a:r>
          <a:endParaRPr lang="id-ID" sz="1200">
            <a:latin typeface="Arial" pitchFamily="34" charset="0"/>
            <a:cs typeface="Arial" pitchFamily="34" charset="0"/>
          </a:endParaRPr>
        </a:p>
        <a:p>
          <a:pPr algn="l" rtl="1"/>
          <a:r>
            <a:rPr lang="id-ID" sz="1200" b="0" i="0">
              <a:latin typeface="Arial" pitchFamily="34" charset="0"/>
              <a:ea typeface="+mn-ea"/>
              <a:cs typeface="Arial" pitchFamily="34" charset="0"/>
            </a:rPr>
            <a:t>NIP. 19700305 199303 1001</a:t>
          </a:r>
        </a:p>
      </xdr:txBody>
    </xdr:sp>
    <xdr:clientData/>
  </xdr:twoCellAnchor>
  <xdr:twoCellAnchor>
    <xdr:from>
      <xdr:col>5</xdr:col>
      <xdr:colOff>44825</xdr:colOff>
      <xdr:row>27</xdr:row>
      <xdr:rowOff>44824</xdr:rowOff>
    </xdr:from>
    <xdr:to>
      <xdr:col>9</xdr:col>
      <xdr:colOff>324970</xdr:colOff>
      <xdr:row>37</xdr:row>
      <xdr:rowOff>100853</xdr:rowOff>
    </xdr:to>
    <xdr:sp macro="" textlink="">
      <xdr:nvSpPr>
        <xdr:cNvPr id="5" name="TextBox 4"/>
        <xdr:cNvSpPr txBox="1"/>
      </xdr:nvSpPr>
      <xdr:spPr>
        <a:xfrm>
          <a:off x="5655050" y="9398374"/>
          <a:ext cx="3328145" cy="1961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200">
              <a:latin typeface="Arial" pitchFamily="34" charset="0"/>
              <a:cs typeface="Arial" pitchFamily="34" charset="0"/>
            </a:rPr>
            <a:t>PEJABAT PELAKSANA TEKNIS KEGIATAN</a:t>
          </a: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endParaRPr lang="id-ID" sz="1200">
            <a:latin typeface="Arial" pitchFamily="34" charset="0"/>
            <a:cs typeface="Arial" pitchFamily="34" charset="0"/>
          </a:endParaRPr>
        </a:p>
        <a:p>
          <a:r>
            <a:rPr lang="id-ID" sz="1200" cap="none">
              <a:latin typeface="Arial" pitchFamily="34" charset="0"/>
              <a:cs typeface="Arial" pitchFamily="34" charset="0"/>
            </a:rPr>
            <a:t>Dian</a:t>
          </a:r>
          <a:r>
            <a:rPr lang="id-ID" sz="1200" cap="none" baseline="0">
              <a:latin typeface="Arial" pitchFamily="34" charset="0"/>
              <a:cs typeface="Arial" pitchFamily="34" charset="0"/>
            </a:rPr>
            <a:t> </a:t>
          </a:r>
          <a:r>
            <a:rPr lang="id-ID" sz="1200" cap="none">
              <a:latin typeface="Arial" pitchFamily="34" charset="0"/>
              <a:cs typeface="Arial" pitchFamily="34" charset="0"/>
            </a:rPr>
            <a:t>Andy</a:t>
          </a:r>
          <a:r>
            <a:rPr lang="id-ID" sz="1200" cap="none" baseline="0">
              <a:latin typeface="Arial" pitchFamily="34" charset="0"/>
              <a:cs typeface="Arial" pitchFamily="34" charset="0"/>
            </a:rPr>
            <a:t> Permana</a:t>
          </a:r>
        </a:p>
        <a:p>
          <a:r>
            <a:rPr lang="id-ID" sz="1200" baseline="0">
              <a:latin typeface="Arial" pitchFamily="34" charset="0"/>
              <a:cs typeface="Arial" pitchFamily="34" charset="0"/>
            </a:rPr>
            <a:t>Pembina TK.1 (IV/b)</a:t>
          </a:r>
        </a:p>
        <a:p>
          <a:r>
            <a:rPr lang="id-ID" sz="1200" baseline="0">
              <a:latin typeface="Arial" pitchFamily="34" charset="0"/>
              <a:cs typeface="Arial" pitchFamily="34" charset="0"/>
            </a:rPr>
            <a:t>Nip. 197407171993111003</a:t>
          </a:r>
          <a:endParaRPr lang="id-ID" sz="1200">
            <a:latin typeface="Arial" pitchFamily="34" charset="0"/>
            <a:cs typeface="Arial" pitchFamily="34" charset="0"/>
          </a:endParaRPr>
        </a:p>
      </xdr:txBody>
    </xdr:sp>
    <xdr:clientData/>
  </xdr:twoCellAnchor>
  <xdr:oneCellAnchor>
    <xdr:from>
      <xdr:col>11</xdr:col>
      <xdr:colOff>885265</xdr:colOff>
      <xdr:row>25</xdr:row>
      <xdr:rowOff>78439</xdr:rowOff>
    </xdr:from>
    <xdr:ext cx="2745442" cy="2216761"/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555941" y="7138145"/>
          <a:ext cx="2745442" cy="22167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spAutoFit/>
        </a:bodyPr>
        <a:lstStyle/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Jakarta,  18 April  2018</a:t>
          </a: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/>
              <a:cs typeface="Arial"/>
            </a:rPr>
            <a:t>PEJABAT</a:t>
          </a:r>
          <a:r>
            <a:rPr lang="id-ID" sz="1200" b="0" i="0" strike="noStrike" baseline="0">
              <a:solidFill>
                <a:srgbClr val="000000"/>
              </a:solidFill>
              <a:latin typeface="Arial"/>
              <a:cs typeface="Arial"/>
            </a:rPr>
            <a:t> PEMBUAT KOMITMEN</a:t>
          </a: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id-ID" sz="1200">
              <a:latin typeface="Arial" pitchFamily="34" charset="0"/>
              <a:cs typeface="Arial" pitchFamily="34" charset="0"/>
            </a:rPr>
            <a:t>Dra. Rahajeng Purwianti, M.Si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Pembina  Tk.</a:t>
          </a:r>
          <a:r>
            <a:rPr lang="id-ID" sz="12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I </a:t>
          </a:r>
          <a:endParaRPr lang="id-ID" sz="12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r>
            <a:rPr lang="id-ID" sz="1200">
              <a:latin typeface="Arial" pitchFamily="34" charset="0"/>
              <a:cs typeface="Arial" pitchFamily="34" charset="0"/>
            </a:rPr>
            <a:t>NIP. 196208171985102002</a:t>
          </a:r>
          <a:r>
            <a:rPr lang="id-ID" sz="12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view="pageBreakPreview" zoomScale="85" zoomScaleNormal="85" zoomScaleSheetLayoutView="85" workbookViewId="0">
      <selection activeCell="I26" sqref="I26:I27"/>
    </sheetView>
  </sheetViews>
  <sheetFormatPr defaultRowHeight="15" x14ac:dyDescent="0.25"/>
  <cols>
    <col min="1" max="1" width="7" bestFit="1" customWidth="1"/>
    <col min="2" max="2" width="37.85546875" customWidth="1"/>
    <col min="3" max="3" width="22.85546875" bestFit="1" customWidth="1"/>
    <col min="4" max="4" width="9.5703125" bestFit="1" customWidth="1"/>
    <col min="5" max="5" width="6.85546875" bestFit="1" customWidth="1"/>
    <col min="6" max="6" width="14.5703125" bestFit="1" customWidth="1"/>
    <col min="7" max="7" width="9.7109375" bestFit="1" customWidth="1"/>
    <col min="8" max="8" width="6.85546875" bestFit="1" customWidth="1"/>
    <col min="9" max="9" width="14.5703125" bestFit="1" customWidth="1"/>
    <col min="10" max="10" width="8.42578125" bestFit="1" customWidth="1"/>
    <col min="11" max="11" width="6.5703125" bestFit="1" customWidth="1"/>
    <col min="12" max="12" width="14.5703125" bestFit="1" customWidth="1"/>
    <col min="13" max="13" width="16.85546875" customWidth="1"/>
    <col min="14" max="14" width="12.140625" customWidth="1"/>
    <col min="15" max="15" width="17.140625" customWidth="1"/>
    <col min="16" max="16" width="9.7109375" bestFit="1" customWidth="1"/>
    <col min="17" max="17" width="10.7109375" customWidth="1"/>
    <col min="18" max="18" width="14.7109375" bestFit="1" customWidth="1"/>
    <col min="257" max="257" width="26.85546875" customWidth="1"/>
    <col min="258" max="258" width="24.28515625" customWidth="1"/>
    <col min="259" max="260" width="9.28515625" bestFit="1" customWidth="1"/>
    <col min="261" max="261" width="10.28515625" bestFit="1" customWidth="1"/>
    <col min="262" max="263" width="9.28515625" bestFit="1" customWidth="1"/>
    <col min="264" max="264" width="14.7109375" bestFit="1" customWidth="1"/>
    <col min="265" max="265" width="9.42578125" bestFit="1" customWidth="1"/>
    <col min="266" max="266" width="6.7109375" bestFit="1" customWidth="1"/>
    <col min="267" max="267" width="13.5703125" customWidth="1"/>
    <col min="268" max="268" width="20.85546875" customWidth="1"/>
    <col min="269" max="269" width="17" bestFit="1" customWidth="1"/>
    <col min="270" max="270" width="10.42578125" bestFit="1" customWidth="1"/>
    <col min="513" max="513" width="26.85546875" customWidth="1"/>
    <col min="514" max="514" width="24.28515625" customWidth="1"/>
    <col min="515" max="516" width="9.28515625" bestFit="1" customWidth="1"/>
    <col min="517" max="517" width="10.28515625" bestFit="1" customWidth="1"/>
    <col min="518" max="519" width="9.28515625" bestFit="1" customWidth="1"/>
    <col min="520" max="520" width="14.7109375" bestFit="1" customWidth="1"/>
    <col min="521" max="521" width="9.42578125" bestFit="1" customWidth="1"/>
    <col min="522" max="522" width="6.7109375" bestFit="1" customWidth="1"/>
    <col min="523" max="523" width="13.5703125" customWidth="1"/>
    <col min="524" max="524" width="20.85546875" customWidth="1"/>
    <col min="525" max="525" width="17" bestFit="1" customWidth="1"/>
    <col min="526" max="526" width="10.42578125" bestFit="1" customWidth="1"/>
    <col min="769" max="769" width="26.85546875" customWidth="1"/>
    <col min="770" max="770" width="24.28515625" customWidth="1"/>
    <col min="771" max="772" width="9.28515625" bestFit="1" customWidth="1"/>
    <col min="773" max="773" width="10.28515625" bestFit="1" customWidth="1"/>
    <col min="774" max="775" width="9.28515625" bestFit="1" customWidth="1"/>
    <col min="776" max="776" width="14.7109375" bestFit="1" customWidth="1"/>
    <col min="777" max="777" width="9.42578125" bestFit="1" customWidth="1"/>
    <col min="778" max="778" width="6.7109375" bestFit="1" customWidth="1"/>
    <col min="779" max="779" width="13.5703125" customWidth="1"/>
    <col min="780" max="780" width="20.85546875" customWidth="1"/>
    <col min="781" max="781" width="17" bestFit="1" customWidth="1"/>
    <col min="782" max="782" width="10.42578125" bestFit="1" customWidth="1"/>
    <col min="1025" max="1025" width="26.85546875" customWidth="1"/>
    <col min="1026" max="1026" width="24.28515625" customWidth="1"/>
    <col min="1027" max="1028" width="9.28515625" bestFit="1" customWidth="1"/>
    <col min="1029" max="1029" width="10.28515625" bestFit="1" customWidth="1"/>
    <col min="1030" max="1031" width="9.28515625" bestFit="1" customWidth="1"/>
    <col min="1032" max="1032" width="14.7109375" bestFit="1" customWidth="1"/>
    <col min="1033" max="1033" width="9.42578125" bestFit="1" customWidth="1"/>
    <col min="1034" max="1034" width="6.7109375" bestFit="1" customWidth="1"/>
    <col min="1035" max="1035" width="13.5703125" customWidth="1"/>
    <col min="1036" max="1036" width="20.85546875" customWidth="1"/>
    <col min="1037" max="1037" width="17" bestFit="1" customWidth="1"/>
    <col min="1038" max="1038" width="10.42578125" bestFit="1" customWidth="1"/>
    <col min="1281" max="1281" width="26.85546875" customWidth="1"/>
    <col min="1282" max="1282" width="24.28515625" customWidth="1"/>
    <col min="1283" max="1284" width="9.28515625" bestFit="1" customWidth="1"/>
    <col min="1285" max="1285" width="10.28515625" bestFit="1" customWidth="1"/>
    <col min="1286" max="1287" width="9.28515625" bestFit="1" customWidth="1"/>
    <col min="1288" max="1288" width="14.7109375" bestFit="1" customWidth="1"/>
    <col min="1289" max="1289" width="9.42578125" bestFit="1" customWidth="1"/>
    <col min="1290" max="1290" width="6.7109375" bestFit="1" customWidth="1"/>
    <col min="1291" max="1291" width="13.5703125" customWidth="1"/>
    <col min="1292" max="1292" width="20.85546875" customWidth="1"/>
    <col min="1293" max="1293" width="17" bestFit="1" customWidth="1"/>
    <col min="1294" max="1294" width="10.42578125" bestFit="1" customWidth="1"/>
    <col min="1537" max="1537" width="26.85546875" customWidth="1"/>
    <col min="1538" max="1538" width="24.28515625" customWidth="1"/>
    <col min="1539" max="1540" width="9.28515625" bestFit="1" customWidth="1"/>
    <col min="1541" max="1541" width="10.28515625" bestFit="1" customWidth="1"/>
    <col min="1542" max="1543" width="9.28515625" bestFit="1" customWidth="1"/>
    <col min="1544" max="1544" width="14.7109375" bestFit="1" customWidth="1"/>
    <col min="1545" max="1545" width="9.42578125" bestFit="1" customWidth="1"/>
    <col min="1546" max="1546" width="6.7109375" bestFit="1" customWidth="1"/>
    <col min="1547" max="1547" width="13.5703125" customWidth="1"/>
    <col min="1548" max="1548" width="20.85546875" customWidth="1"/>
    <col min="1549" max="1549" width="17" bestFit="1" customWidth="1"/>
    <col min="1550" max="1550" width="10.42578125" bestFit="1" customWidth="1"/>
    <col min="1793" max="1793" width="26.85546875" customWidth="1"/>
    <col min="1794" max="1794" width="24.28515625" customWidth="1"/>
    <col min="1795" max="1796" width="9.28515625" bestFit="1" customWidth="1"/>
    <col min="1797" max="1797" width="10.28515625" bestFit="1" customWidth="1"/>
    <col min="1798" max="1799" width="9.28515625" bestFit="1" customWidth="1"/>
    <col min="1800" max="1800" width="14.7109375" bestFit="1" customWidth="1"/>
    <col min="1801" max="1801" width="9.42578125" bestFit="1" customWidth="1"/>
    <col min="1802" max="1802" width="6.7109375" bestFit="1" customWidth="1"/>
    <col min="1803" max="1803" width="13.5703125" customWidth="1"/>
    <col min="1804" max="1804" width="20.85546875" customWidth="1"/>
    <col min="1805" max="1805" width="17" bestFit="1" customWidth="1"/>
    <col min="1806" max="1806" width="10.42578125" bestFit="1" customWidth="1"/>
    <col min="2049" max="2049" width="26.85546875" customWidth="1"/>
    <col min="2050" max="2050" width="24.28515625" customWidth="1"/>
    <col min="2051" max="2052" width="9.28515625" bestFit="1" customWidth="1"/>
    <col min="2053" max="2053" width="10.28515625" bestFit="1" customWidth="1"/>
    <col min="2054" max="2055" width="9.28515625" bestFit="1" customWidth="1"/>
    <col min="2056" max="2056" width="14.7109375" bestFit="1" customWidth="1"/>
    <col min="2057" max="2057" width="9.42578125" bestFit="1" customWidth="1"/>
    <col min="2058" max="2058" width="6.7109375" bestFit="1" customWidth="1"/>
    <col min="2059" max="2059" width="13.5703125" customWidth="1"/>
    <col min="2060" max="2060" width="20.85546875" customWidth="1"/>
    <col min="2061" max="2061" width="17" bestFit="1" customWidth="1"/>
    <col min="2062" max="2062" width="10.42578125" bestFit="1" customWidth="1"/>
    <col min="2305" max="2305" width="26.85546875" customWidth="1"/>
    <col min="2306" max="2306" width="24.28515625" customWidth="1"/>
    <col min="2307" max="2308" width="9.28515625" bestFit="1" customWidth="1"/>
    <col min="2309" max="2309" width="10.28515625" bestFit="1" customWidth="1"/>
    <col min="2310" max="2311" width="9.28515625" bestFit="1" customWidth="1"/>
    <col min="2312" max="2312" width="14.7109375" bestFit="1" customWidth="1"/>
    <col min="2313" max="2313" width="9.42578125" bestFit="1" customWidth="1"/>
    <col min="2314" max="2314" width="6.7109375" bestFit="1" customWidth="1"/>
    <col min="2315" max="2315" width="13.5703125" customWidth="1"/>
    <col min="2316" max="2316" width="20.85546875" customWidth="1"/>
    <col min="2317" max="2317" width="17" bestFit="1" customWidth="1"/>
    <col min="2318" max="2318" width="10.42578125" bestFit="1" customWidth="1"/>
    <col min="2561" max="2561" width="26.85546875" customWidth="1"/>
    <col min="2562" max="2562" width="24.28515625" customWidth="1"/>
    <col min="2563" max="2564" width="9.28515625" bestFit="1" customWidth="1"/>
    <col min="2565" max="2565" width="10.28515625" bestFit="1" customWidth="1"/>
    <col min="2566" max="2567" width="9.28515625" bestFit="1" customWidth="1"/>
    <col min="2568" max="2568" width="14.7109375" bestFit="1" customWidth="1"/>
    <col min="2569" max="2569" width="9.42578125" bestFit="1" customWidth="1"/>
    <col min="2570" max="2570" width="6.7109375" bestFit="1" customWidth="1"/>
    <col min="2571" max="2571" width="13.5703125" customWidth="1"/>
    <col min="2572" max="2572" width="20.85546875" customWidth="1"/>
    <col min="2573" max="2573" width="17" bestFit="1" customWidth="1"/>
    <col min="2574" max="2574" width="10.42578125" bestFit="1" customWidth="1"/>
    <col min="2817" max="2817" width="26.85546875" customWidth="1"/>
    <col min="2818" max="2818" width="24.28515625" customWidth="1"/>
    <col min="2819" max="2820" width="9.28515625" bestFit="1" customWidth="1"/>
    <col min="2821" max="2821" width="10.28515625" bestFit="1" customWidth="1"/>
    <col min="2822" max="2823" width="9.28515625" bestFit="1" customWidth="1"/>
    <col min="2824" max="2824" width="14.7109375" bestFit="1" customWidth="1"/>
    <col min="2825" max="2825" width="9.42578125" bestFit="1" customWidth="1"/>
    <col min="2826" max="2826" width="6.7109375" bestFit="1" customWidth="1"/>
    <col min="2827" max="2827" width="13.5703125" customWidth="1"/>
    <col min="2828" max="2828" width="20.85546875" customWidth="1"/>
    <col min="2829" max="2829" width="17" bestFit="1" customWidth="1"/>
    <col min="2830" max="2830" width="10.42578125" bestFit="1" customWidth="1"/>
    <col min="3073" max="3073" width="26.85546875" customWidth="1"/>
    <col min="3074" max="3074" width="24.28515625" customWidth="1"/>
    <col min="3075" max="3076" width="9.28515625" bestFit="1" customWidth="1"/>
    <col min="3077" max="3077" width="10.28515625" bestFit="1" customWidth="1"/>
    <col min="3078" max="3079" width="9.28515625" bestFit="1" customWidth="1"/>
    <col min="3080" max="3080" width="14.7109375" bestFit="1" customWidth="1"/>
    <col min="3081" max="3081" width="9.42578125" bestFit="1" customWidth="1"/>
    <col min="3082" max="3082" width="6.7109375" bestFit="1" customWidth="1"/>
    <col min="3083" max="3083" width="13.5703125" customWidth="1"/>
    <col min="3084" max="3084" width="20.85546875" customWidth="1"/>
    <col min="3085" max="3085" width="17" bestFit="1" customWidth="1"/>
    <col min="3086" max="3086" width="10.42578125" bestFit="1" customWidth="1"/>
    <col min="3329" max="3329" width="26.85546875" customWidth="1"/>
    <col min="3330" max="3330" width="24.28515625" customWidth="1"/>
    <col min="3331" max="3332" width="9.28515625" bestFit="1" customWidth="1"/>
    <col min="3333" max="3333" width="10.28515625" bestFit="1" customWidth="1"/>
    <col min="3334" max="3335" width="9.28515625" bestFit="1" customWidth="1"/>
    <col min="3336" max="3336" width="14.7109375" bestFit="1" customWidth="1"/>
    <col min="3337" max="3337" width="9.42578125" bestFit="1" customWidth="1"/>
    <col min="3338" max="3338" width="6.7109375" bestFit="1" customWidth="1"/>
    <col min="3339" max="3339" width="13.5703125" customWidth="1"/>
    <col min="3340" max="3340" width="20.85546875" customWidth="1"/>
    <col min="3341" max="3341" width="17" bestFit="1" customWidth="1"/>
    <col min="3342" max="3342" width="10.42578125" bestFit="1" customWidth="1"/>
    <col min="3585" max="3585" width="26.85546875" customWidth="1"/>
    <col min="3586" max="3586" width="24.28515625" customWidth="1"/>
    <col min="3587" max="3588" width="9.28515625" bestFit="1" customWidth="1"/>
    <col min="3589" max="3589" width="10.28515625" bestFit="1" customWidth="1"/>
    <col min="3590" max="3591" width="9.28515625" bestFit="1" customWidth="1"/>
    <col min="3592" max="3592" width="14.7109375" bestFit="1" customWidth="1"/>
    <col min="3593" max="3593" width="9.42578125" bestFit="1" customWidth="1"/>
    <col min="3594" max="3594" width="6.7109375" bestFit="1" customWidth="1"/>
    <col min="3595" max="3595" width="13.5703125" customWidth="1"/>
    <col min="3596" max="3596" width="20.85546875" customWidth="1"/>
    <col min="3597" max="3597" width="17" bestFit="1" customWidth="1"/>
    <col min="3598" max="3598" width="10.42578125" bestFit="1" customWidth="1"/>
    <col min="3841" max="3841" width="26.85546875" customWidth="1"/>
    <col min="3842" max="3842" width="24.28515625" customWidth="1"/>
    <col min="3843" max="3844" width="9.28515625" bestFit="1" customWidth="1"/>
    <col min="3845" max="3845" width="10.28515625" bestFit="1" customWidth="1"/>
    <col min="3846" max="3847" width="9.28515625" bestFit="1" customWidth="1"/>
    <col min="3848" max="3848" width="14.7109375" bestFit="1" customWidth="1"/>
    <col min="3849" max="3849" width="9.42578125" bestFit="1" customWidth="1"/>
    <col min="3850" max="3850" width="6.7109375" bestFit="1" customWidth="1"/>
    <col min="3851" max="3851" width="13.5703125" customWidth="1"/>
    <col min="3852" max="3852" width="20.85546875" customWidth="1"/>
    <col min="3853" max="3853" width="17" bestFit="1" customWidth="1"/>
    <col min="3854" max="3854" width="10.42578125" bestFit="1" customWidth="1"/>
    <col min="4097" max="4097" width="26.85546875" customWidth="1"/>
    <col min="4098" max="4098" width="24.28515625" customWidth="1"/>
    <col min="4099" max="4100" width="9.28515625" bestFit="1" customWidth="1"/>
    <col min="4101" max="4101" width="10.28515625" bestFit="1" customWidth="1"/>
    <col min="4102" max="4103" width="9.28515625" bestFit="1" customWidth="1"/>
    <col min="4104" max="4104" width="14.7109375" bestFit="1" customWidth="1"/>
    <col min="4105" max="4105" width="9.42578125" bestFit="1" customWidth="1"/>
    <col min="4106" max="4106" width="6.7109375" bestFit="1" customWidth="1"/>
    <col min="4107" max="4107" width="13.5703125" customWidth="1"/>
    <col min="4108" max="4108" width="20.85546875" customWidth="1"/>
    <col min="4109" max="4109" width="17" bestFit="1" customWidth="1"/>
    <col min="4110" max="4110" width="10.42578125" bestFit="1" customWidth="1"/>
    <col min="4353" max="4353" width="26.85546875" customWidth="1"/>
    <col min="4354" max="4354" width="24.28515625" customWidth="1"/>
    <col min="4355" max="4356" width="9.28515625" bestFit="1" customWidth="1"/>
    <col min="4357" max="4357" width="10.28515625" bestFit="1" customWidth="1"/>
    <col min="4358" max="4359" width="9.28515625" bestFit="1" customWidth="1"/>
    <col min="4360" max="4360" width="14.7109375" bestFit="1" customWidth="1"/>
    <col min="4361" max="4361" width="9.42578125" bestFit="1" customWidth="1"/>
    <col min="4362" max="4362" width="6.7109375" bestFit="1" customWidth="1"/>
    <col min="4363" max="4363" width="13.5703125" customWidth="1"/>
    <col min="4364" max="4364" width="20.85546875" customWidth="1"/>
    <col min="4365" max="4365" width="17" bestFit="1" customWidth="1"/>
    <col min="4366" max="4366" width="10.42578125" bestFit="1" customWidth="1"/>
    <col min="4609" max="4609" width="26.85546875" customWidth="1"/>
    <col min="4610" max="4610" width="24.28515625" customWidth="1"/>
    <col min="4611" max="4612" width="9.28515625" bestFit="1" customWidth="1"/>
    <col min="4613" max="4613" width="10.28515625" bestFit="1" customWidth="1"/>
    <col min="4614" max="4615" width="9.28515625" bestFit="1" customWidth="1"/>
    <col min="4616" max="4616" width="14.7109375" bestFit="1" customWidth="1"/>
    <col min="4617" max="4617" width="9.42578125" bestFit="1" customWidth="1"/>
    <col min="4618" max="4618" width="6.7109375" bestFit="1" customWidth="1"/>
    <col min="4619" max="4619" width="13.5703125" customWidth="1"/>
    <col min="4620" max="4620" width="20.85546875" customWidth="1"/>
    <col min="4621" max="4621" width="17" bestFit="1" customWidth="1"/>
    <col min="4622" max="4622" width="10.42578125" bestFit="1" customWidth="1"/>
    <col min="4865" max="4865" width="26.85546875" customWidth="1"/>
    <col min="4866" max="4866" width="24.28515625" customWidth="1"/>
    <col min="4867" max="4868" width="9.28515625" bestFit="1" customWidth="1"/>
    <col min="4869" max="4869" width="10.28515625" bestFit="1" customWidth="1"/>
    <col min="4870" max="4871" width="9.28515625" bestFit="1" customWidth="1"/>
    <col min="4872" max="4872" width="14.7109375" bestFit="1" customWidth="1"/>
    <col min="4873" max="4873" width="9.42578125" bestFit="1" customWidth="1"/>
    <col min="4874" max="4874" width="6.7109375" bestFit="1" customWidth="1"/>
    <col min="4875" max="4875" width="13.5703125" customWidth="1"/>
    <col min="4876" max="4876" width="20.85546875" customWidth="1"/>
    <col min="4877" max="4877" width="17" bestFit="1" customWidth="1"/>
    <col min="4878" max="4878" width="10.42578125" bestFit="1" customWidth="1"/>
    <col min="5121" max="5121" width="26.85546875" customWidth="1"/>
    <col min="5122" max="5122" width="24.28515625" customWidth="1"/>
    <col min="5123" max="5124" width="9.28515625" bestFit="1" customWidth="1"/>
    <col min="5125" max="5125" width="10.28515625" bestFit="1" customWidth="1"/>
    <col min="5126" max="5127" width="9.28515625" bestFit="1" customWidth="1"/>
    <col min="5128" max="5128" width="14.7109375" bestFit="1" customWidth="1"/>
    <col min="5129" max="5129" width="9.42578125" bestFit="1" customWidth="1"/>
    <col min="5130" max="5130" width="6.7109375" bestFit="1" customWidth="1"/>
    <col min="5131" max="5131" width="13.5703125" customWidth="1"/>
    <col min="5132" max="5132" width="20.85546875" customWidth="1"/>
    <col min="5133" max="5133" width="17" bestFit="1" customWidth="1"/>
    <col min="5134" max="5134" width="10.42578125" bestFit="1" customWidth="1"/>
    <col min="5377" max="5377" width="26.85546875" customWidth="1"/>
    <col min="5378" max="5378" width="24.28515625" customWidth="1"/>
    <col min="5379" max="5380" width="9.28515625" bestFit="1" customWidth="1"/>
    <col min="5381" max="5381" width="10.28515625" bestFit="1" customWidth="1"/>
    <col min="5382" max="5383" width="9.28515625" bestFit="1" customWidth="1"/>
    <col min="5384" max="5384" width="14.7109375" bestFit="1" customWidth="1"/>
    <col min="5385" max="5385" width="9.42578125" bestFit="1" customWidth="1"/>
    <col min="5386" max="5386" width="6.7109375" bestFit="1" customWidth="1"/>
    <col min="5387" max="5387" width="13.5703125" customWidth="1"/>
    <col min="5388" max="5388" width="20.85546875" customWidth="1"/>
    <col min="5389" max="5389" width="17" bestFit="1" customWidth="1"/>
    <col min="5390" max="5390" width="10.42578125" bestFit="1" customWidth="1"/>
    <col min="5633" max="5633" width="26.85546875" customWidth="1"/>
    <col min="5634" max="5634" width="24.28515625" customWidth="1"/>
    <col min="5635" max="5636" width="9.28515625" bestFit="1" customWidth="1"/>
    <col min="5637" max="5637" width="10.28515625" bestFit="1" customWidth="1"/>
    <col min="5638" max="5639" width="9.28515625" bestFit="1" customWidth="1"/>
    <col min="5640" max="5640" width="14.7109375" bestFit="1" customWidth="1"/>
    <col min="5641" max="5641" width="9.42578125" bestFit="1" customWidth="1"/>
    <col min="5642" max="5642" width="6.7109375" bestFit="1" customWidth="1"/>
    <col min="5643" max="5643" width="13.5703125" customWidth="1"/>
    <col min="5644" max="5644" width="20.85546875" customWidth="1"/>
    <col min="5645" max="5645" width="17" bestFit="1" customWidth="1"/>
    <col min="5646" max="5646" width="10.42578125" bestFit="1" customWidth="1"/>
    <col min="5889" max="5889" width="26.85546875" customWidth="1"/>
    <col min="5890" max="5890" width="24.28515625" customWidth="1"/>
    <col min="5891" max="5892" width="9.28515625" bestFit="1" customWidth="1"/>
    <col min="5893" max="5893" width="10.28515625" bestFit="1" customWidth="1"/>
    <col min="5894" max="5895" width="9.28515625" bestFit="1" customWidth="1"/>
    <col min="5896" max="5896" width="14.7109375" bestFit="1" customWidth="1"/>
    <col min="5897" max="5897" width="9.42578125" bestFit="1" customWidth="1"/>
    <col min="5898" max="5898" width="6.7109375" bestFit="1" customWidth="1"/>
    <col min="5899" max="5899" width="13.5703125" customWidth="1"/>
    <col min="5900" max="5900" width="20.85546875" customWidth="1"/>
    <col min="5901" max="5901" width="17" bestFit="1" customWidth="1"/>
    <col min="5902" max="5902" width="10.42578125" bestFit="1" customWidth="1"/>
    <col min="6145" max="6145" width="26.85546875" customWidth="1"/>
    <col min="6146" max="6146" width="24.28515625" customWidth="1"/>
    <col min="6147" max="6148" width="9.28515625" bestFit="1" customWidth="1"/>
    <col min="6149" max="6149" width="10.28515625" bestFit="1" customWidth="1"/>
    <col min="6150" max="6151" width="9.28515625" bestFit="1" customWidth="1"/>
    <col min="6152" max="6152" width="14.7109375" bestFit="1" customWidth="1"/>
    <col min="6153" max="6153" width="9.42578125" bestFit="1" customWidth="1"/>
    <col min="6154" max="6154" width="6.7109375" bestFit="1" customWidth="1"/>
    <col min="6155" max="6155" width="13.5703125" customWidth="1"/>
    <col min="6156" max="6156" width="20.85546875" customWidth="1"/>
    <col min="6157" max="6157" width="17" bestFit="1" customWidth="1"/>
    <col min="6158" max="6158" width="10.42578125" bestFit="1" customWidth="1"/>
    <col min="6401" max="6401" width="26.85546875" customWidth="1"/>
    <col min="6402" max="6402" width="24.28515625" customWidth="1"/>
    <col min="6403" max="6404" width="9.28515625" bestFit="1" customWidth="1"/>
    <col min="6405" max="6405" width="10.28515625" bestFit="1" customWidth="1"/>
    <col min="6406" max="6407" width="9.28515625" bestFit="1" customWidth="1"/>
    <col min="6408" max="6408" width="14.7109375" bestFit="1" customWidth="1"/>
    <col min="6409" max="6409" width="9.42578125" bestFit="1" customWidth="1"/>
    <col min="6410" max="6410" width="6.7109375" bestFit="1" customWidth="1"/>
    <col min="6411" max="6411" width="13.5703125" customWidth="1"/>
    <col min="6412" max="6412" width="20.85546875" customWidth="1"/>
    <col min="6413" max="6413" width="17" bestFit="1" customWidth="1"/>
    <col min="6414" max="6414" width="10.42578125" bestFit="1" customWidth="1"/>
    <col min="6657" max="6657" width="26.85546875" customWidth="1"/>
    <col min="6658" max="6658" width="24.28515625" customWidth="1"/>
    <col min="6659" max="6660" width="9.28515625" bestFit="1" customWidth="1"/>
    <col min="6661" max="6661" width="10.28515625" bestFit="1" customWidth="1"/>
    <col min="6662" max="6663" width="9.28515625" bestFit="1" customWidth="1"/>
    <col min="6664" max="6664" width="14.7109375" bestFit="1" customWidth="1"/>
    <col min="6665" max="6665" width="9.42578125" bestFit="1" customWidth="1"/>
    <col min="6666" max="6666" width="6.7109375" bestFit="1" customWidth="1"/>
    <col min="6667" max="6667" width="13.5703125" customWidth="1"/>
    <col min="6668" max="6668" width="20.85546875" customWidth="1"/>
    <col min="6669" max="6669" width="17" bestFit="1" customWidth="1"/>
    <col min="6670" max="6670" width="10.42578125" bestFit="1" customWidth="1"/>
    <col min="6913" max="6913" width="26.85546875" customWidth="1"/>
    <col min="6914" max="6914" width="24.28515625" customWidth="1"/>
    <col min="6915" max="6916" width="9.28515625" bestFit="1" customWidth="1"/>
    <col min="6917" max="6917" width="10.28515625" bestFit="1" customWidth="1"/>
    <col min="6918" max="6919" width="9.28515625" bestFit="1" customWidth="1"/>
    <col min="6920" max="6920" width="14.7109375" bestFit="1" customWidth="1"/>
    <col min="6921" max="6921" width="9.42578125" bestFit="1" customWidth="1"/>
    <col min="6922" max="6922" width="6.7109375" bestFit="1" customWidth="1"/>
    <col min="6923" max="6923" width="13.5703125" customWidth="1"/>
    <col min="6924" max="6924" width="20.85546875" customWidth="1"/>
    <col min="6925" max="6925" width="17" bestFit="1" customWidth="1"/>
    <col min="6926" max="6926" width="10.42578125" bestFit="1" customWidth="1"/>
    <col min="7169" max="7169" width="26.85546875" customWidth="1"/>
    <col min="7170" max="7170" width="24.28515625" customWidth="1"/>
    <col min="7171" max="7172" width="9.28515625" bestFit="1" customWidth="1"/>
    <col min="7173" max="7173" width="10.28515625" bestFit="1" customWidth="1"/>
    <col min="7174" max="7175" width="9.28515625" bestFit="1" customWidth="1"/>
    <col min="7176" max="7176" width="14.7109375" bestFit="1" customWidth="1"/>
    <col min="7177" max="7177" width="9.42578125" bestFit="1" customWidth="1"/>
    <col min="7178" max="7178" width="6.7109375" bestFit="1" customWidth="1"/>
    <col min="7179" max="7179" width="13.5703125" customWidth="1"/>
    <col min="7180" max="7180" width="20.85546875" customWidth="1"/>
    <col min="7181" max="7181" width="17" bestFit="1" customWidth="1"/>
    <col min="7182" max="7182" width="10.42578125" bestFit="1" customWidth="1"/>
    <col min="7425" max="7425" width="26.85546875" customWidth="1"/>
    <col min="7426" max="7426" width="24.28515625" customWidth="1"/>
    <col min="7427" max="7428" width="9.28515625" bestFit="1" customWidth="1"/>
    <col min="7429" max="7429" width="10.28515625" bestFit="1" customWidth="1"/>
    <col min="7430" max="7431" width="9.28515625" bestFit="1" customWidth="1"/>
    <col min="7432" max="7432" width="14.7109375" bestFit="1" customWidth="1"/>
    <col min="7433" max="7433" width="9.42578125" bestFit="1" customWidth="1"/>
    <col min="7434" max="7434" width="6.7109375" bestFit="1" customWidth="1"/>
    <col min="7435" max="7435" width="13.5703125" customWidth="1"/>
    <col min="7436" max="7436" width="20.85546875" customWidth="1"/>
    <col min="7437" max="7437" width="17" bestFit="1" customWidth="1"/>
    <col min="7438" max="7438" width="10.42578125" bestFit="1" customWidth="1"/>
    <col min="7681" max="7681" width="26.85546875" customWidth="1"/>
    <col min="7682" max="7682" width="24.28515625" customWidth="1"/>
    <col min="7683" max="7684" width="9.28515625" bestFit="1" customWidth="1"/>
    <col min="7685" max="7685" width="10.28515625" bestFit="1" customWidth="1"/>
    <col min="7686" max="7687" width="9.28515625" bestFit="1" customWidth="1"/>
    <col min="7688" max="7688" width="14.7109375" bestFit="1" customWidth="1"/>
    <col min="7689" max="7689" width="9.42578125" bestFit="1" customWidth="1"/>
    <col min="7690" max="7690" width="6.7109375" bestFit="1" customWidth="1"/>
    <col min="7691" max="7691" width="13.5703125" customWidth="1"/>
    <col min="7692" max="7692" width="20.85546875" customWidth="1"/>
    <col min="7693" max="7693" width="17" bestFit="1" customWidth="1"/>
    <col min="7694" max="7694" width="10.42578125" bestFit="1" customWidth="1"/>
    <col min="7937" max="7937" width="26.85546875" customWidth="1"/>
    <col min="7938" max="7938" width="24.28515625" customWidth="1"/>
    <col min="7939" max="7940" width="9.28515625" bestFit="1" customWidth="1"/>
    <col min="7941" max="7941" width="10.28515625" bestFit="1" customWidth="1"/>
    <col min="7942" max="7943" width="9.28515625" bestFit="1" customWidth="1"/>
    <col min="7944" max="7944" width="14.7109375" bestFit="1" customWidth="1"/>
    <col min="7945" max="7945" width="9.42578125" bestFit="1" customWidth="1"/>
    <col min="7946" max="7946" width="6.7109375" bestFit="1" customWidth="1"/>
    <col min="7947" max="7947" width="13.5703125" customWidth="1"/>
    <col min="7948" max="7948" width="20.85546875" customWidth="1"/>
    <col min="7949" max="7949" width="17" bestFit="1" customWidth="1"/>
    <col min="7950" max="7950" width="10.42578125" bestFit="1" customWidth="1"/>
    <col min="8193" max="8193" width="26.85546875" customWidth="1"/>
    <col min="8194" max="8194" width="24.28515625" customWidth="1"/>
    <col min="8195" max="8196" width="9.28515625" bestFit="1" customWidth="1"/>
    <col min="8197" max="8197" width="10.28515625" bestFit="1" customWidth="1"/>
    <col min="8198" max="8199" width="9.28515625" bestFit="1" customWidth="1"/>
    <col min="8200" max="8200" width="14.7109375" bestFit="1" customWidth="1"/>
    <col min="8201" max="8201" width="9.42578125" bestFit="1" customWidth="1"/>
    <col min="8202" max="8202" width="6.7109375" bestFit="1" customWidth="1"/>
    <col min="8203" max="8203" width="13.5703125" customWidth="1"/>
    <col min="8204" max="8204" width="20.85546875" customWidth="1"/>
    <col min="8205" max="8205" width="17" bestFit="1" customWidth="1"/>
    <col min="8206" max="8206" width="10.42578125" bestFit="1" customWidth="1"/>
    <col min="8449" max="8449" width="26.85546875" customWidth="1"/>
    <col min="8450" max="8450" width="24.28515625" customWidth="1"/>
    <col min="8451" max="8452" width="9.28515625" bestFit="1" customWidth="1"/>
    <col min="8453" max="8453" width="10.28515625" bestFit="1" customWidth="1"/>
    <col min="8454" max="8455" width="9.28515625" bestFit="1" customWidth="1"/>
    <col min="8456" max="8456" width="14.7109375" bestFit="1" customWidth="1"/>
    <col min="8457" max="8457" width="9.42578125" bestFit="1" customWidth="1"/>
    <col min="8458" max="8458" width="6.7109375" bestFit="1" customWidth="1"/>
    <col min="8459" max="8459" width="13.5703125" customWidth="1"/>
    <col min="8460" max="8460" width="20.85546875" customWidth="1"/>
    <col min="8461" max="8461" width="17" bestFit="1" customWidth="1"/>
    <col min="8462" max="8462" width="10.42578125" bestFit="1" customWidth="1"/>
    <col min="8705" max="8705" width="26.85546875" customWidth="1"/>
    <col min="8706" max="8706" width="24.28515625" customWidth="1"/>
    <col min="8707" max="8708" width="9.28515625" bestFit="1" customWidth="1"/>
    <col min="8709" max="8709" width="10.28515625" bestFit="1" customWidth="1"/>
    <col min="8710" max="8711" width="9.28515625" bestFit="1" customWidth="1"/>
    <col min="8712" max="8712" width="14.7109375" bestFit="1" customWidth="1"/>
    <col min="8713" max="8713" width="9.42578125" bestFit="1" customWidth="1"/>
    <col min="8714" max="8714" width="6.7109375" bestFit="1" customWidth="1"/>
    <col min="8715" max="8715" width="13.5703125" customWidth="1"/>
    <col min="8716" max="8716" width="20.85546875" customWidth="1"/>
    <col min="8717" max="8717" width="17" bestFit="1" customWidth="1"/>
    <col min="8718" max="8718" width="10.42578125" bestFit="1" customWidth="1"/>
    <col min="8961" max="8961" width="26.85546875" customWidth="1"/>
    <col min="8962" max="8962" width="24.28515625" customWidth="1"/>
    <col min="8963" max="8964" width="9.28515625" bestFit="1" customWidth="1"/>
    <col min="8965" max="8965" width="10.28515625" bestFit="1" customWidth="1"/>
    <col min="8966" max="8967" width="9.28515625" bestFit="1" customWidth="1"/>
    <col min="8968" max="8968" width="14.7109375" bestFit="1" customWidth="1"/>
    <col min="8969" max="8969" width="9.42578125" bestFit="1" customWidth="1"/>
    <col min="8970" max="8970" width="6.7109375" bestFit="1" customWidth="1"/>
    <col min="8971" max="8971" width="13.5703125" customWidth="1"/>
    <col min="8972" max="8972" width="20.85546875" customWidth="1"/>
    <col min="8973" max="8973" width="17" bestFit="1" customWidth="1"/>
    <col min="8974" max="8974" width="10.42578125" bestFit="1" customWidth="1"/>
    <col min="9217" max="9217" width="26.85546875" customWidth="1"/>
    <col min="9218" max="9218" width="24.28515625" customWidth="1"/>
    <col min="9219" max="9220" width="9.28515625" bestFit="1" customWidth="1"/>
    <col min="9221" max="9221" width="10.28515625" bestFit="1" customWidth="1"/>
    <col min="9222" max="9223" width="9.28515625" bestFit="1" customWidth="1"/>
    <col min="9224" max="9224" width="14.7109375" bestFit="1" customWidth="1"/>
    <col min="9225" max="9225" width="9.42578125" bestFit="1" customWidth="1"/>
    <col min="9226" max="9226" width="6.7109375" bestFit="1" customWidth="1"/>
    <col min="9227" max="9227" width="13.5703125" customWidth="1"/>
    <col min="9228" max="9228" width="20.85546875" customWidth="1"/>
    <col min="9229" max="9229" width="17" bestFit="1" customWidth="1"/>
    <col min="9230" max="9230" width="10.42578125" bestFit="1" customWidth="1"/>
    <col min="9473" max="9473" width="26.85546875" customWidth="1"/>
    <col min="9474" max="9474" width="24.28515625" customWidth="1"/>
    <col min="9475" max="9476" width="9.28515625" bestFit="1" customWidth="1"/>
    <col min="9477" max="9477" width="10.28515625" bestFit="1" customWidth="1"/>
    <col min="9478" max="9479" width="9.28515625" bestFit="1" customWidth="1"/>
    <col min="9480" max="9480" width="14.7109375" bestFit="1" customWidth="1"/>
    <col min="9481" max="9481" width="9.42578125" bestFit="1" customWidth="1"/>
    <col min="9482" max="9482" width="6.7109375" bestFit="1" customWidth="1"/>
    <col min="9483" max="9483" width="13.5703125" customWidth="1"/>
    <col min="9484" max="9484" width="20.85546875" customWidth="1"/>
    <col min="9485" max="9485" width="17" bestFit="1" customWidth="1"/>
    <col min="9486" max="9486" width="10.42578125" bestFit="1" customWidth="1"/>
    <col min="9729" max="9729" width="26.85546875" customWidth="1"/>
    <col min="9730" max="9730" width="24.28515625" customWidth="1"/>
    <col min="9731" max="9732" width="9.28515625" bestFit="1" customWidth="1"/>
    <col min="9733" max="9733" width="10.28515625" bestFit="1" customWidth="1"/>
    <col min="9734" max="9735" width="9.28515625" bestFit="1" customWidth="1"/>
    <col min="9736" max="9736" width="14.7109375" bestFit="1" customWidth="1"/>
    <col min="9737" max="9737" width="9.42578125" bestFit="1" customWidth="1"/>
    <col min="9738" max="9738" width="6.7109375" bestFit="1" customWidth="1"/>
    <col min="9739" max="9739" width="13.5703125" customWidth="1"/>
    <col min="9740" max="9740" width="20.85546875" customWidth="1"/>
    <col min="9741" max="9741" width="17" bestFit="1" customWidth="1"/>
    <col min="9742" max="9742" width="10.42578125" bestFit="1" customWidth="1"/>
    <col min="9985" max="9985" width="26.85546875" customWidth="1"/>
    <col min="9986" max="9986" width="24.28515625" customWidth="1"/>
    <col min="9987" max="9988" width="9.28515625" bestFit="1" customWidth="1"/>
    <col min="9989" max="9989" width="10.28515625" bestFit="1" customWidth="1"/>
    <col min="9990" max="9991" width="9.28515625" bestFit="1" customWidth="1"/>
    <col min="9992" max="9992" width="14.7109375" bestFit="1" customWidth="1"/>
    <col min="9993" max="9993" width="9.42578125" bestFit="1" customWidth="1"/>
    <col min="9994" max="9994" width="6.7109375" bestFit="1" customWidth="1"/>
    <col min="9995" max="9995" width="13.5703125" customWidth="1"/>
    <col min="9996" max="9996" width="20.85546875" customWidth="1"/>
    <col min="9997" max="9997" width="17" bestFit="1" customWidth="1"/>
    <col min="9998" max="9998" width="10.42578125" bestFit="1" customWidth="1"/>
    <col min="10241" max="10241" width="26.85546875" customWidth="1"/>
    <col min="10242" max="10242" width="24.28515625" customWidth="1"/>
    <col min="10243" max="10244" width="9.28515625" bestFit="1" customWidth="1"/>
    <col min="10245" max="10245" width="10.28515625" bestFit="1" customWidth="1"/>
    <col min="10246" max="10247" width="9.28515625" bestFit="1" customWidth="1"/>
    <col min="10248" max="10248" width="14.7109375" bestFit="1" customWidth="1"/>
    <col min="10249" max="10249" width="9.42578125" bestFit="1" customWidth="1"/>
    <col min="10250" max="10250" width="6.7109375" bestFit="1" customWidth="1"/>
    <col min="10251" max="10251" width="13.5703125" customWidth="1"/>
    <col min="10252" max="10252" width="20.85546875" customWidth="1"/>
    <col min="10253" max="10253" width="17" bestFit="1" customWidth="1"/>
    <col min="10254" max="10254" width="10.42578125" bestFit="1" customWidth="1"/>
    <col min="10497" max="10497" width="26.85546875" customWidth="1"/>
    <col min="10498" max="10498" width="24.28515625" customWidth="1"/>
    <col min="10499" max="10500" width="9.28515625" bestFit="1" customWidth="1"/>
    <col min="10501" max="10501" width="10.28515625" bestFit="1" customWidth="1"/>
    <col min="10502" max="10503" width="9.28515625" bestFit="1" customWidth="1"/>
    <col min="10504" max="10504" width="14.7109375" bestFit="1" customWidth="1"/>
    <col min="10505" max="10505" width="9.42578125" bestFit="1" customWidth="1"/>
    <col min="10506" max="10506" width="6.7109375" bestFit="1" customWidth="1"/>
    <col min="10507" max="10507" width="13.5703125" customWidth="1"/>
    <col min="10508" max="10508" width="20.85546875" customWidth="1"/>
    <col min="10509" max="10509" width="17" bestFit="1" customWidth="1"/>
    <col min="10510" max="10510" width="10.42578125" bestFit="1" customWidth="1"/>
    <col min="10753" max="10753" width="26.85546875" customWidth="1"/>
    <col min="10754" max="10754" width="24.28515625" customWidth="1"/>
    <col min="10755" max="10756" width="9.28515625" bestFit="1" customWidth="1"/>
    <col min="10757" max="10757" width="10.28515625" bestFit="1" customWidth="1"/>
    <col min="10758" max="10759" width="9.28515625" bestFit="1" customWidth="1"/>
    <col min="10760" max="10760" width="14.7109375" bestFit="1" customWidth="1"/>
    <col min="10761" max="10761" width="9.42578125" bestFit="1" customWidth="1"/>
    <col min="10762" max="10762" width="6.7109375" bestFit="1" customWidth="1"/>
    <col min="10763" max="10763" width="13.5703125" customWidth="1"/>
    <col min="10764" max="10764" width="20.85546875" customWidth="1"/>
    <col min="10765" max="10765" width="17" bestFit="1" customWidth="1"/>
    <col min="10766" max="10766" width="10.42578125" bestFit="1" customWidth="1"/>
    <col min="11009" max="11009" width="26.85546875" customWidth="1"/>
    <col min="11010" max="11010" width="24.28515625" customWidth="1"/>
    <col min="11011" max="11012" width="9.28515625" bestFit="1" customWidth="1"/>
    <col min="11013" max="11013" width="10.28515625" bestFit="1" customWidth="1"/>
    <col min="11014" max="11015" width="9.28515625" bestFit="1" customWidth="1"/>
    <col min="11016" max="11016" width="14.7109375" bestFit="1" customWidth="1"/>
    <col min="11017" max="11017" width="9.42578125" bestFit="1" customWidth="1"/>
    <col min="11018" max="11018" width="6.7109375" bestFit="1" customWidth="1"/>
    <col min="11019" max="11019" width="13.5703125" customWidth="1"/>
    <col min="11020" max="11020" width="20.85546875" customWidth="1"/>
    <col min="11021" max="11021" width="17" bestFit="1" customWidth="1"/>
    <col min="11022" max="11022" width="10.42578125" bestFit="1" customWidth="1"/>
    <col min="11265" max="11265" width="26.85546875" customWidth="1"/>
    <col min="11266" max="11266" width="24.28515625" customWidth="1"/>
    <col min="11267" max="11268" width="9.28515625" bestFit="1" customWidth="1"/>
    <col min="11269" max="11269" width="10.28515625" bestFit="1" customWidth="1"/>
    <col min="11270" max="11271" width="9.28515625" bestFit="1" customWidth="1"/>
    <col min="11272" max="11272" width="14.7109375" bestFit="1" customWidth="1"/>
    <col min="11273" max="11273" width="9.42578125" bestFit="1" customWidth="1"/>
    <col min="11274" max="11274" width="6.7109375" bestFit="1" customWidth="1"/>
    <col min="11275" max="11275" width="13.5703125" customWidth="1"/>
    <col min="11276" max="11276" width="20.85546875" customWidth="1"/>
    <col min="11277" max="11277" width="17" bestFit="1" customWidth="1"/>
    <col min="11278" max="11278" width="10.42578125" bestFit="1" customWidth="1"/>
    <col min="11521" max="11521" width="26.85546875" customWidth="1"/>
    <col min="11522" max="11522" width="24.28515625" customWidth="1"/>
    <col min="11523" max="11524" width="9.28515625" bestFit="1" customWidth="1"/>
    <col min="11525" max="11525" width="10.28515625" bestFit="1" customWidth="1"/>
    <col min="11526" max="11527" width="9.28515625" bestFit="1" customWidth="1"/>
    <col min="11528" max="11528" width="14.7109375" bestFit="1" customWidth="1"/>
    <col min="11529" max="11529" width="9.42578125" bestFit="1" customWidth="1"/>
    <col min="11530" max="11530" width="6.7109375" bestFit="1" customWidth="1"/>
    <col min="11531" max="11531" width="13.5703125" customWidth="1"/>
    <col min="11532" max="11532" width="20.85546875" customWidth="1"/>
    <col min="11533" max="11533" width="17" bestFit="1" customWidth="1"/>
    <col min="11534" max="11534" width="10.42578125" bestFit="1" customWidth="1"/>
    <col min="11777" max="11777" width="26.85546875" customWidth="1"/>
    <col min="11778" max="11778" width="24.28515625" customWidth="1"/>
    <col min="11779" max="11780" width="9.28515625" bestFit="1" customWidth="1"/>
    <col min="11781" max="11781" width="10.28515625" bestFit="1" customWidth="1"/>
    <col min="11782" max="11783" width="9.28515625" bestFit="1" customWidth="1"/>
    <col min="11784" max="11784" width="14.7109375" bestFit="1" customWidth="1"/>
    <col min="11785" max="11785" width="9.42578125" bestFit="1" customWidth="1"/>
    <col min="11786" max="11786" width="6.7109375" bestFit="1" customWidth="1"/>
    <col min="11787" max="11787" width="13.5703125" customWidth="1"/>
    <col min="11788" max="11788" width="20.85546875" customWidth="1"/>
    <col min="11789" max="11789" width="17" bestFit="1" customWidth="1"/>
    <col min="11790" max="11790" width="10.42578125" bestFit="1" customWidth="1"/>
    <col min="12033" max="12033" width="26.85546875" customWidth="1"/>
    <col min="12034" max="12034" width="24.28515625" customWidth="1"/>
    <col min="12035" max="12036" width="9.28515625" bestFit="1" customWidth="1"/>
    <col min="12037" max="12037" width="10.28515625" bestFit="1" customWidth="1"/>
    <col min="12038" max="12039" width="9.28515625" bestFit="1" customWidth="1"/>
    <col min="12040" max="12040" width="14.7109375" bestFit="1" customWidth="1"/>
    <col min="12041" max="12041" width="9.42578125" bestFit="1" customWidth="1"/>
    <col min="12042" max="12042" width="6.7109375" bestFit="1" customWidth="1"/>
    <col min="12043" max="12043" width="13.5703125" customWidth="1"/>
    <col min="12044" max="12044" width="20.85546875" customWidth="1"/>
    <col min="12045" max="12045" width="17" bestFit="1" customWidth="1"/>
    <col min="12046" max="12046" width="10.42578125" bestFit="1" customWidth="1"/>
    <col min="12289" max="12289" width="26.85546875" customWidth="1"/>
    <col min="12290" max="12290" width="24.28515625" customWidth="1"/>
    <col min="12291" max="12292" width="9.28515625" bestFit="1" customWidth="1"/>
    <col min="12293" max="12293" width="10.28515625" bestFit="1" customWidth="1"/>
    <col min="12294" max="12295" width="9.28515625" bestFit="1" customWidth="1"/>
    <col min="12296" max="12296" width="14.7109375" bestFit="1" customWidth="1"/>
    <col min="12297" max="12297" width="9.42578125" bestFit="1" customWidth="1"/>
    <col min="12298" max="12298" width="6.7109375" bestFit="1" customWidth="1"/>
    <col min="12299" max="12299" width="13.5703125" customWidth="1"/>
    <col min="12300" max="12300" width="20.85546875" customWidth="1"/>
    <col min="12301" max="12301" width="17" bestFit="1" customWidth="1"/>
    <col min="12302" max="12302" width="10.42578125" bestFit="1" customWidth="1"/>
    <col min="12545" max="12545" width="26.85546875" customWidth="1"/>
    <col min="12546" max="12546" width="24.28515625" customWidth="1"/>
    <col min="12547" max="12548" width="9.28515625" bestFit="1" customWidth="1"/>
    <col min="12549" max="12549" width="10.28515625" bestFit="1" customWidth="1"/>
    <col min="12550" max="12551" width="9.28515625" bestFit="1" customWidth="1"/>
    <col min="12552" max="12552" width="14.7109375" bestFit="1" customWidth="1"/>
    <col min="12553" max="12553" width="9.42578125" bestFit="1" customWidth="1"/>
    <col min="12554" max="12554" width="6.7109375" bestFit="1" customWidth="1"/>
    <col min="12555" max="12555" width="13.5703125" customWidth="1"/>
    <col min="12556" max="12556" width="20.85546875" customWidth="1"/>
    <col min="12557" max="12557" width="17" bestFit="1" customWidth="1"/>
    <col min="12558" max="12558" width="10.42578125" bestFit="1" customWidth="1"/>
    <col min="12801" max="12801" width="26.85546875" customWidth="1"/>
    <col min="12802" max="12802" width="24.28515625" customWidth="1"/>
    <col min="12803" max="12804" width="9.28515625" bestFit="1" customWidth="1"/>
    <col min="12805" max="12805" width="10.28515625" bestFit="1" customWidth="1"/>
    <col min="12806" max="12807" width="9.28515625" bestFit="1" customWidth="1"/>
    <col min="12808" max="12808" width="14.7109375" bestFit="1" customWidth="1"/>
    <col min="12809" max="12809" width="9.42578125" bestFit="1" customWidth="1"/>
    <col min="12810" max="12810" width="6.7109375" bestFit="1" customWidth="1"/>
    <col min="12811" max="12811" width="13.5703125" customWidth="1"/>
    <col min="12812" max="12812" width="20.85546875" customWidth="1"/>
    <col min="12813" max="12813" width="17" bestFit="1" customWidth="1"/>
    <col min="12814" max="12814" width="10.42578125" bestFit="1" customWidth="1"/>
    <col min="13057" max="13057" width="26.85546875" customWidth="1"/>
    <col min="13058" max="13058" width="24.28515625" customWidth="1"/>
    <col min="13059" max="13060" width="9.28515625" bestFit="1" customWidth="1"/>
    <col min="13061" max="13061" width="10.28515625" bestFit="1" customWidth="1"/>
    <col min="13062" max="13063" width="9.28515625" bestFit="1" customWidth="1"/>
    <col min="13064" max="13064" width="14.7109375" bestFit="1" customWidth="1"/>
    <col min="13065" max="13065" width="9.42578125" bestFit="1" customWidth="1"/>
    <col min="13066" max="13066" width="6.7109375" bestFit="1" customWidth="1"/>
    <col min="13067" max="13067" width="13.5703125" customWidth="1"/>
    <col min="13068" max="13068" width="20.85546875" customWidth="1"/>
    <col min="13069" max="13069" width="17" bestFit="1" customWidth="1"/>
    <col min="13070" max="13070" width="10.42578125" bestFit="1" customWidth="1"/>
    <col min="13313" max="13313" width="26.85546875" customWidth="1"/>
    <col min="13314" max="13314" width="24.28515625" customWidth="1"/>
    <col min="13315" max="13316" width="9.28515625" bestFit="1" customWidth="1"/>
    <col min="13317" max="13317" width="10.28515625" bestFit="1" customWidth="1"/>
    <col min="13318" max="13319" width="9.28515625" bestFit="1" customWidth="1"/>
    <col min="13320" max="13320" width="14.7109375" bestFit="1" customWidth="1"/>
    <col min="13321" max="13321" width="9.42578125" bestFit="1" customWidth="1"/>
    <col min="13322" max="13322" width="6.7109375" bestFit="1" customWidth="1"/>
    <col min="13323" max="13323" width="13.5703125" customWidth="1"/>
    <col min="13324" max="13324" width="20.85546875" customWidth="1"/>
    <col min="13325" max="13325" width="17" bestFit="1" customWidth="1"/>
    <col min="13326" max="13326" width="10.42578125" bestFit="1" customWidth="1"/>
    <col min="13569" max="13569" width="26.85546875" customWidth="1"/>
    <col min="13570" max="13570" width="24.28515625" customWidth="1"/>
    <col min="13571" max="13572" width="9.28515625" bestFit="1" customWidth="1"/>
    <col min="13573" max="13573" width="10.28515625" bestFit="1" customWidth="1"/>
    <col min="13574" max="13575" width="9.28515625" bestFit="1" customWidth="1"/>
    <col min="13576" max="13576" width="14.7109375" bestFit="1" customWidth="1"/>
    <col min="13577" max="13577" width="9.42578125" bestFit="1" customWidth="1"/>
    <col min="13578" max="13578" width="6.7109375" bestFit="1" customWidth="1"/>
    <col min="13579" max="13579" width="13.5703125" customWidth="1"/>
    <col min="13580" max="13580" width="20.85546875" customWidth="1"/>
    <col min="13581" max="13581" width="17" bestFit="1" customWidth="1"/>
    <col min="13582" max="13582" width="10.42578125" bestFit="1" customWidth="1"/>
    <col min="13825" max="13825" width="26.85546875" customWidth="1"/>
    <col min="13826" max="13826" width="24.28515625" customWidth="1"/>
    <col min="13827" max="13828" width="9.28515625" bestFit="1" customWidth="1"/>
    <col min="13829" max="13829" width="10.28515625" bestFit="1" customWidth="1"/>
    <col min="13830" max="13831" width="9.28515625" bestFit="1" customWidth="1"/>
    <col min="13832" max="13832" width="14.7109375" bestFit="1" customWidth="1"/>
    <col min="13833" max="13833" width="9.42578125" bestFit="1" customWidth="1"/>
    <col min="13834" max="13834" width="6.7109375" bestFit="1" customWidth="1"/>
    <col min="13835" max="13835" width="13.5703125" customWidth="1"/>
    <col min="13836" max="13836" width="20.85546875" customWidth="1"/>
    <col min="13837" max="13837" width="17" bestFit="1" customWidth="1"/>
    <col min="13838" max="13838" width="10.42578125" bestFit="1" customWidth="1"/>
    <col min="14081" max="14081" width="26.85546875" customWidth="1"/>
    <col min="14082" max="14082" width="24.28515625" customWidth="1"/>
    <col min="14083" max="14084" width="9.28515625" bestFit="1" customWidth="1"/>
    <col min="14085" max="14085" width="10.28515625" bestFit="1" customWidth="1"/>
    <col min="14086" max="14087" width="9.28515625" bestFit="1" customWidth="1"/>
    <col min="14088" max="14088" width="14.7109375" bestFit="1" customWidth="1"/>
    <col min="14089" max="14089" width="9.42578125" bestFit="1" customWidth="1"/>
    <col min="14090" max="14090" width="6.7109375" bestFit="1" customWidth="1"/>
    <col min="14091" max="14091" width="13.5703125" customWidth="1"/>
    <col min="14092" max="14092" width="20.85546875" customWidth="1"/>
    <col min="14093" max="14093" width="17" bestFit="1" customWidth="1"/>
    <col min="14094" max="14094" width="10.42578125" bestFit="1" customWidth="1"/>
    <col min="14337" max="14337" width="26.85546875" customWidth="1"/>
    <col min="14338" max="14338" width="24.28515625" customWidth="1"/>
    <col min="14339" max="14340" width="9.28515625" bestFit="1" customWidth="1"/>
    <col min="14341" max="14341" width="10.28515625" bestFit="1" customWidth="1"/>
    <col min="14342" max="14343" width="9.28515625" bestFit="1" customWidth="1"/>
    <col min="14344" max="14344" width="14.7109375" bestFit="1" customWidth="1"/>
    <col min="14345" max="14345" width="9.42578125" bestFit="1" customWidth="1"/>
    <col min="14346" max="14346" width="6.7109375" bestFit="1" customWidth="1"/>
    <col min="14347" max="14347" width="13.5703125" customWidth="1"/>
    <col min="14348" max="14348" width="20.85546875" customWidth="1"/>
    <col min="14349" max="14349" width="17" bestFit="1" customWidth="1"/>
    <col min="14350" max="14350" width="10.42578125" bestFit="1" customWidth="1"/>
    <col min="14593" max="14593" width="26.85546875" customWidth="1"/>
    <col min="14594" max="14594" width="24.28515625" customWidth="1"/>
    <col min="14595" max="14596" width="9.28515625" bestFit="1" customWidth="1"/>
    <col min="14597" max="14597" width="10.28515625" bestFit="1" customWidth="1"/>
    <col min="14598" max="14599" width="9.28515625" bestFit="1" customWidth="1"/>
    <col min="14600" max="14600" width="14.7109375" bestFit="1" customWidth="1"/>
    <col min="14601" max="14601" width="9.42578125" bestFit="1" customWidth="1"/>
    <col min="14602" max="14602" width="6.7109375" bestFit="1" customWidth="1"/>
    <col min="14603" max="14603" width="13.5703125" customWidth="1"/>
    <col min="14604" max="14604" width="20.85546875" customWidth="1"/>
    <col min="14605" max="14605" width="17" bestFit="1" customWidth="1"/>
    <col min="14606" max="14606" width="10.42578125" bestFit="1" customWidth="1"/>
    <col min="14849" max="14849" width="26.85546875" customWidth="1"/>
    <col min="14850" max="14850" width="24.28515625" customWidth="1"/>
    <col min="14851" max="14852" width="9.28515625" bestFit="1" customWidth="1"/>
    <col min="14853" max="14853" width="10.28515625" bestFit="1" customWidth="1"/>
    <col min="14854" max="14855" width="9.28515625" bestFit="1" customWidth="1"/>
    <col min="14856" max="14856" width="14.7109375" bestFit="1" customWidth="1"/>
    <col min="14857" max="14857" width="9.42578125" bestFit="1" customWidth="1"/>
    <col min="14858" max="14858" width="6.7109375" bestFit="1" customWidth="1"/>
    <col min="14859" max="14859" width="13.5703125" customWidth="1"/>
    <col min="14860" max="14860" width="20.85546875" customWidth="1"/>
    <col min="14861" max="14861" width="17" bestFit="1" customWidth="1"/>
    <col min="14862" max="14862" width="10.42578125" bestFit="1" customWidth="1"/>
    <col min="15105" max="15105" width="26.85546875" customWidth="1"/>
    <col min="15106" max="15106" width="24.28515625" customWidth="1"/>
    <col min="15107" max="15108" width="9.28515625" bestFit="1" customWidth="1"/>
    <col min="15109" max="15109" width="10.28515625" bestFit="1" customWidth="1"/>
    <col min="15110" max="15111" width="9.28515625" bestFit="1" customWidth="1"/>
    <col min="15112" max="15112" width="14.7109375" bestFit="1" customWidth="1"/>
    <col min="15113" max="15113" width="9.42578125" bestFit="1" customWidth="1"/>
    <col min="15114" max="15114" width="6.7109375" bestFit="1" customWidth="1"/>
    <col min="15115" max="15115" width="13.5703125" customWidth="1"/>
    <col min="15116" max="15116" width="20.85546875" customWidth="1"/>
    <col min="15117" max="15117" width="17" bestFit="1" customWidth="1"/>
    <col min="15118" max="15118" width="10.42578125" bestFit="1" customWidth="1"/>
    <col min="15361" max="15361" width="26.85546875" customWidth="1"/>
    <col min="15362" max="15362" width="24.28515625" customWidth="1"/>
    <col min="15363" max="15364" width="9.28515625" bestFit="1" customWidth="1"/>
    <col min="15365" max="15365" width="10.28515625" bestFit="1" customWidth="1"/>
    <col min="15366" max="15367" width="9.28515625" bestFit="1" customWidth="1"/>
    <col min="15368" max="15368" width="14.7109375" bestFit="1" customWidth="1"/>
    <col min="15369" max="15369" width="9.42578125" bestFit="1" customWidth="1"/>
    <col min="15370" max="15370" width="6.7109375" bestFit="1" customWidth="1"/>
    <col min="15371" max="15371" width="13.5703125" customWidth="1"/>
    <col min="15372" max="15372" width="20.85546875" customWidth="1"/>
    <col min="15373" max="15373" width="17" bestFit="1" customWidth="1"/>
    <col min="15374" max="15374" width="10.42578125" bestFit="1" customWidth="1"/>
    <col min="15617" max="15617" width="26.85546875" customWidth="1"/>
    <col min="15618" max="15618" width="24.28515625" customWidth="1"/>
    <col min="15619" max="15620" width="9.28515625" bestFit="1" customWidth="1"/>
    <col min="15621" max="15621" width="10.28515625" bestFit="1" customWidth="1"/>
    <col min="15622" max="15623" width="9.28515625" bestFit="1" customWidth="1"/>
    <col min="15624" max="15624" width="14.7109375" bestFit="1" customWidth="1"/>
    <col min="15625" max="15625" width="9.42578125" bestFit="1" customWidth="1"/>
    <col min="15626" max="15626" width="6.7109375" bestFit="1" customWidth="1"/>
    <col min="15627" max="15627" width="13.5703125" customWidth="1"/>
    <col min="15628" max="15628" width="20.85546875" customWidth="1"/>
    <col min="15629" max="15629" width="17" bestFit="1" customWidth="1"/>
    <col min="15630" max="15630" width="10.42578125" bestFit="1" customWidth="1"/>
    <col min="15873" max="15873" width="26.85546875" customWidth="1"/>
    <col min="15874" max="15874" width="24.28515625" customWidth="1"/>
    <col min="15875" max="15876" width="9.28515625" bestFit="1" customWidth="1"/>
    <col min="15877" max="15877" width="10.28515625" bestFit="1" customWidth="1"/>
    <col min="15878" max="15879" width="9.28515625" bestFit="1" customWidth="1"/>
    <col min="15880" max="15880" width="14.7109375" bestFit="1" customWidth="1"/>
    <col min="15881" max="15881" width="9.42578125" bestFit="1" customWidth="1"/>
    <col min="15882" max="15882" width="6.7109375" bestFit="1" customWidth="1"/>
    <col min="15883" max="15883" width="13.5703125" customWidth="1"/>
    <col min="15884" max="15884" width="20.85546875" customWidth="1"/>
    <col min="15885" max="15885" width="17" bestFit="1" customWidth="1"/>
    <col min="15886" max="15886" width="10.42578125" bestFit="1" customWidth="1"/>
    <col min="16129" max="16129" width="26.85546875" customWidth="1"/>
    <col min="16130" max="16130" width="24.28515625" customWidth="1"/>
    <col min="16131" max="16132" width="9.28515625" bestFit="1" customWidth="1"/>
    <col min="16133" max="16133" width="10.28515625" bestFit="1" customWidth="1"/>
    <col min="16134" max="16135" width="9.28515625" bestFit="1" customWidth="1"/>
    <col min="16136" max="16136" width="14.7109375" bestFit="1" customWidth="1"/>
    <col min="16137" max="16137" width="9.42578125" bestFit="1" customWidth="1"/>
    <col min="16138" max="16138" width="6.7109375" bestFit="1" customWidth="1"/>
    <col min="16139" max="16139" width="13.5703125" customWidth="1"/>
    <col min="16140" max="16140" width="20.85546875" customWidth="1"/>
    <col min="16141" max="16141" width="17" bestFit="1" customWidth="1"/>
    <col min="16142" max="16142" width="10.42578125" bestFit="1" customWidth="1"/>
  </cols>
  <sheetData>
    <row r="1" spans="1:16" ht="18" x14ac:dyDescent="0.2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6" ht="18" x14ac:dyDescent="0.25">
      <c r="A2" s="106" t="s">
        <v>79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6" ht="18" x14ac:dyDescent="0.25">
      <c r="A3" s="107" t="s">
        <v>78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</row>
    <row r="4" spans="1:16" ht="18" x14ac:dyDescent="0.25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1:16" ht="18" x14ac:dyDescent="0.25">
      <c r="A5" s="109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6" ht="16.5" thickBot="1" x14ac:dyDescent="0.3">
      <c r="A6" s="1"/>
      <c r="B6" s="2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6" ht="24.95" customHeight="1" thickTop="1" thickBot="1" x14ac:dyDescent="0.3">
      <c r="A7" s="111" t="s">
        <v>2</v>
      </c>
      <c r="B7" s="111" t="s">
        <v>3</v>
      </c>
      <c r="C7" s="111" t="s">
        <v>4</v>
      </c>
      <c r="D7" s="113" t="s">
        <v>5</v>
      </c>
      <c r="E7" s="113"/>
      <c r="F7" s="113"/>
      <c r="G7" s="113" t="s">
        <v>6</v>
      </c>
      <c r="H7" s="113"/>
      <c r="I7" s="113"/>
      <c r="J7" s="113" t="s">
        <v>7</v>
      </c>
      <c r="K7" s="113"/>
      <c r="L7" s="113"/>
      <c r="M7" s="114" t="s">
        <v>8</v>
      </c>
      <c r="N7" s="116" t="s">
        <v>9</v>
      </c>
      <c r="O7" s="118" t="s">
        <v>10</v>
      </c>
    </row>
    <row r="8" spans="1:16" ht="24.95" customHeight="1" thickTop="1" thickBot="1" x14ac:dyDescent="0.3">
      <c r="A8" s="112"/>
      <c r="B8" s="112"/>
      <c r="C8" s="112"/>
      <c r="D8" s="3" t="s">
        <v>11</v>
      </c>
      <c r="E8" s="4" t="s">
        <v>12</v>
      </c>
      <c r="F8" s="5" t="s">
        <v>13</v>
      </c>
      <c r="G8" s="3" t="s">
        <v>11</v>
      </c>
      <c r="H8" s="4" t="s">
        <v>12</v>
      </c>
      <c r="I8" s="6" t="s">
        <v>13</v>
      </c>
      <c r="J8" s="3" t="s">
        <v>14</v>
      </c>
      <c r="K8" s="4" t="s">
        <v>15</v>
      </c>
      <c r="L8" s="6" t="s">
        <v>13</v>
      </c>
      <c r="M8" s="115"/>
      <c r="N8" s="117"/>
      <c r="O8" s="119"/>
    </row>
    <row r="9" spans="1:16" ht="5.25" customHeight="1" thickTop="1" x14ac:dyDescent="0.25">
      <c r="A9" s="7"/>
      <c r="B9" s="8"/>
      <c r="C9" s="7"/>
      <c r="D9" s="9"/>
      <c r="E9" s="10"/>
      <c r="F9" s="11"/>
      <c r="G9" s="12"/>
      <c r="H9" s="10"/>
      <c r="I9" s="13"/>
      <c r="J9" s="12"/>
      <c r="K9" s="10"/>
      <c r="L9" s="14"/>
      <c r="M9" s="15"/>
      <c r="N9" s="16"/>
      <c r="O9" s="17"/>
    </row>
    <row r="10" spans="1:16" x14ac:dyDescent="0.25">
      <c r="A10" s="120">
        <v>1</v>
      </c>
      <c r="B10" s="40" t="s">
        <v>43</v>
      </c>
      <c r="C10" s="22" t="s">
        <v>33</v>
      </c>
      <c r="D10" s="88">
        <v>420000</v>
      </c>
      <c r="E10" s="84">
        <v>3</v>
      </c>
      <c r="F10" s="86">
        <f>D10*E10</f>
        <v>1260000</v>
      </c>
      <c r="G10" s="88">
        <v>1384000</v>
      </c>
      <c r="H10" s="84">
        <v>2</v>
      </c>
      <c r="I10" s="86">
        <f>G10*H10</f>
        <v>2768000</v>
      </c>
      <c r="J10" s="88">
        <v>746000</v>
      </c>
      <c r="K10" s="84">
        <v>1</v>
      </c>
      <c r="L10" s="86">
        <f t="shared" ref="L10" si="0">J10*K10</f>
        <v>746000</v>
      </c>
      <c r="M10" s="94">
        <v>1270500</v>
      </c>
      <c r="N10" s="94">
        <f t="shared" ref="N10" si="1">F10+I10+L10+M10</f>
        <v>6044500</v>
      </c>
      <c r="O10" s="102">
        <v>1</v>
      </c>
      <c r="P10" s="105">
        <f>F10+I10+L10</f>
        <v>4774000</v>
      </c>
    </row>
    <row r="11" spans="1:16" x14ac:dyDescent="0.25">
      <c r="A11" s="99"/>
      <c r="B11" s="23" t="s">
        <v>44</v>
      </c>
      <c r="C11" s="23" t="s">
        <v>72</v>
      </c>
      <c r="D11" s="100"/>
      <c r="E11" s="85"/>
      <c r="F11" s="87"/>
      <c r="G11" s="100"/>
      <c r="H11" s="85"/>
      <c r="I11" s="87"/>
      <c r="J11" s="100"/>
      <c r="K11" s="85"/>
      <c r="L11" s="87"/>
      <c r="M11" s="101"/>
      <c r="N11" s="101"/>
      <c r="O11" s="103"/>
      <c r="P11" s="105"/>
    </row>
    <row r="12" spans="1:16" x14ac:dyDescent="0.25">
      <c r="A12" s="98">
        <v>2</v>
      </c>
      <c r="B12" s="24" t="s">
        <v>32</v>
      </c>
      <c r="C12" s="22" t="s">
        <v>33</v>
      </c>
      <c r="D12" s="88">
        <v>420000</v>
      </c>
      <c r="E12" s="84">
        <v>3</v>
      </c>
      <c r="F12" s="86">
        <f>D12*E12</f>
        <v>1260000</v>
      </c>
      <c r="G12" s="88">
        <v>845000</v>
      </c>
      <c r="H12" s="84">
        <v>2</v>
      </c>
      <c r="I12" s="86">
        <f>G12*H12</f>
        <v>1690000</v>
      </c>
      <c r="J12" s="88">
        <v>746000</v>
      </c>
      <c r="K12" s="84">
        <v>1</v>
      </c>
      <c r="L12" s="86">
        <f t="shared" ref="L12" si="2">J12*K12</f>
        <v>746000</v>
      </c>
      <c r="M12" s="94">
        <v>1270500</v>
      </c>
      <c r="N12" s="94">
        <f t="shared" ref="N12" si="3">F12+I12+L12+M12</f>
        <v>4966500</v>
      </c>
      <c r="O12" s="96">
        <v>2</v>
      </c>
    </row>
    <row r="13" spans="1:16" x14ac:dyDescent="0.25">
      <c r="A13" s="99"/>
      <c r="B13" s="20" t="s">
        <v>34</v>
      </c>
      <c r="C13" s="23" t="s">
        <v>72</v>
      </c>
      <c r="D13" s="100"/>
      <c r="E13" s="85"/>
      <c r="F13" s="87"/>
      <c r="G13" s="100"/>
      <c r="H13" s="85"/>
      <c r="I13" s="87"/>
      <c r="J13" s="100"/>
      <c r="K13" s="85"/>
      <c r="L13" s="87"/>
      <c r="M13" s="101"/>
      <c r="N13" s="101"/>
      <c r="O13" s="96"/>
    </row>
    <row r="14" spans="1:16" x14ac:dyDescent="0.25">
      <c r="A14" s="98">
        <v>3</v>
      </c>
      <c r="B14" s="22" t="s">
        <v>19</v>
      </c>
      <c r="C14" s="22" t="s">
        <v>33</v>
      </c>
      <c r="D14" s="88">
        <v>420000</v>
      </c>
      <c r="E14" s="84">
        <v>3</v>
      </c>
      <c r="F14" s="86">
        <f>D14*E14</f>
        <v>1260000</v>
      </c>
      <c r="G14" s="88">
        <v>845000</v>
      </c>
      <c r="H14" s="84">
        <v>2</v>
      </c>
      <c r="I14" s="86">
        <f>G14*H14</f>
        <v>1690000</v>
      </c>
      <c r="J14" s="88">
        <v>746000</v>
      </c>
      <c r="K14" s="84">
        <v>1</v>
      </c>
      <c r="L14" s="86">
        <f t="shared" ref="L14" si="4">J14*K14</f>
        <v>746000</v>
      </c>
      <c r="M14" s="94">
        <v>1270500</v>
      </c>
      <c r="N14" s="94">
        <f t="shared" ref="N14" si="5">F14+I14+L14+M14</f>
        <v>4966500</v>
      </c>
      <c r="O14" s="96">
        <v>3</v>
      </c>
      <c r="P14" s="97">
        <f>F14+I14+L14</f>
        <v>3696000</v>
      </c>
    </row>
    <row r="15" spans="1:16" x14ac:dyDescent="0.25">
      <c r="A15" s="99"/>
      <c r="B15" s="23" t="s">
        <v>20</v>
      </c>
      <c r="C15" s="23" t="s">
        <v>72</v>
      </c>
      <c r="D15" s="100"/>
      <c r="E15" s="85"/>
      <c r="F15" s="87"/>
      <c r="G15" s="100"/>
      <c r="H15" s="85"/>
      <c r="I15" s="87"/>
      <c r="J15" s="100"/>
      <c r="K15" s="85"/>
      <c r="L15" s="87"/>
      <c r="M15" s="101"/>
      <c r="N15" s="101"/>
      <c r="O15" s="96"/>
      <c r="P15" s="97"/>
    </row>
    <row r="16" spans="1:16" x14ac:dyDescent="0.25">
      <c r="A16" s="98">
        <v>4</v>
      </c>
      <c r="B16" s="22" t="s">
        <v>27</v>
      </c>
      <c r="C16" s="22" t="s">
        <v>35</v>
      </c>
      <c r="D16" s="88">
        <v>420000</v>
      </c>
      <c r="E16" s="84">
        <v>3</v>
      </c>
      <c r="F16" s="86">
        <f t="shared" ref="F16" si="6">D16*E16</f>
        <v>1260000</v>
      </c>
      <c r="G16" s="88">
        <v>845000</v>
      </c>
      <c r="H16" s="84">
        <v>2</v>
      </c>
      <c r="I16" s="86">
        <f t="shared" ref="I16" si="7">G16*H16</f>
        <v>1690000</v>
      </c>
      <c r="J16" s="88">
        <v>746000</v>
      </c>
      <c r="K16" s="84">
        <v>1</v>
      </c>
      <c r="L16" s="86">
        <f t="shared" ref="L16" si="8">J16*K16</f>
        <v>746000</v>
      </c>
      <c r="M16" s="94">
        <v>1270500</v>
      </c>
      <c r="N16" s="94">
        <f t="shared" ref="N16" si="9">F16+I16+L16+M16</f>
        <v>4966500</v>
      </c>
      <c r="O16" s="96">
        <v>4</v>
      </c>
    </row>
    <row r="17" spans="1:17" x14ac:dyDescent="0.25">
      <c r="A17" s="99"/>
      <c r="B17" s="23" t="s">
        <v>29</v>
      </c>
      <c r="C17" s="23" t="s">
        <v>72</v>
      </c>
      <c r="D17" s="100"/>
      <c r="E17" s="85"/>
      <c r="F17" s="87"/>
      <c r="G17" s="100"/>
      <c r="H17" s="85"/>
      <c r="I17" s="87"/>
      <c r="J17" s="100"/>
      <c r="K17" s="85"/>
      <c r="L17" s="87"/>
      <c r="M17" s="101"/>
      <c r="N17" s="101"/>
      <c r="O17" s="96"/>
    </row>
    <row r="18" spans="1:17" x14ac:dyDescent="0.25">
      <c r="A18" s="98">
        <v>5</v>
      </c>
      <c r="B18" s="24" t="s">
        <v>30</v>
      </c>
      <c r="C18" s="22" t="s">
        <v>35</v>
      </c>
      <c r="D18" s="88">
        <v>420000</v>
      </c>
      <c r="E18" s="84">
        <v>3</v>
      </c>
      <c r="F18" s="86">
        <f t="shared" ref="F18" si="10">D18*E18</f>
        <v>1260000</v>
      </c>
      <c r="G18" s="88">
        <v>845000</v>
      </c>
      <c r="H18" s="84">
        <v>2</v>
      </c>
      <c r="I18" s="86">
        <f t="shared" ref="I18" si="11">G18*H18</f>
        <v>1690000</v>
      </c>
      <c r="J18" s="88">
        <v>746000</v>
      </c>
      <c r="K18" s="84">
        <v>1</v>
      </c>
      <c r="L18" s="86">
        <f t="shared" ref="L18" si="12">J18*K18</f>
        <v>746000</v>
      </c>
      <c r="M18" s="94">
        <v>1270500</v>
      </c>
      <c r="N18" s="94">
        <f t="shared" ref="N18" si="13">F18+I18+L18+M18</f>
        <v>4966500</v>
      </c>
      <c r="O18" s="102">
        <v>5</v>
      </c>
      <c r="P18" s="105"/>
    </row>
    <row r="19" spans="1:17" x14ac:dyDescent="0.25">
      <c r="A19" s="99"/>
      <c r="B19" s="20" t="s">
        <v>31</v>
      </c>
      <c r="C19" s="23" t="s">
        <v>72</v>
      </c>
      <c r="D19" s="100"/>
      <c r="E19" s="85"/>
      <c r="F19" s="87"/>
      <c r="G19" s="100"/>
      <c r="H19" s="85"/>
      <c r="I19" s="87"/>
      <c r="J19" s="100"/>
      <c r="K19" s="85"/>
      <c r="L19" s="87"/>
      <c r="M19" s="101"/>
      <c r="N19" s="101"/>
      <c r="O19" s="103"/>
      <c r="P19" s="105"/>
    </row>
    <row r="20" spans="1:17" x14ac:dyDescent="0.25">
      <c r="A20" s="98">
        <v>6</v>
      </c>
      <c r="B20" s="24" t="s">
        <v>24</v>
      </c>
      <c r="C20" s="22" t="s">
        <v>35</v>
      </c>
      <c r="D20" s="88">
        <v>420000</v>
      </c>
      <c r="E20" s="84">
        <v>3</v>
      </c>
      <c r="F20" s="86">
        <f t="shared" ref="F20" si="14">D20*E20</f>
        <v>1260000</v>
      </c>
      <c r="G20" s="88">
        <v>845000</v>
      </c>
      <c r="H20" s="84">
        <v>2</v>
      </c>
      <c r="I20" s="86">
        <f t="shared" ref="I20" si="15">G20*H20</f>
        <v>1690000</v>
      </c>
      <c r="J20" s="88">
        <v>746000</v>
      </c>
      <c r="K20" s="84">
        <v>1</v>
      </c>
      <c r="L20" s="86">
        <f t="shared" ref="L20" si="16">J20*K20</f>
        <v>746000</v>
      </c>
      <c r="M20" s="94">
        <v>1270500</v>
      </c>
      <c r="N20" s="94">
        <f t="shared" ref="N20" si="17">F20+I20+L20+M20</f>
        <v>4966500</v>
      </c>
      <c r="O20" s="96">
        <v>6</v>
      </c>
      <c r="P20" s="97">
        <f>F20+I20+L20</f>
        <v>3696000</v>
      </c>
    </row>
    <row r="21" spans="1:17" x14ac:dyDescent="0.25">
      <c r="A21" s="99"/>
      <c r="B21" s="20"/>
      <c r="C21" s="23" t="s">
        <v>72</v>
      </c>
      <c r="D21" s="100"/>
      <c r="E21" s="85"/>
      <c r="F21" s="87"/>
      <c r="G21" s="100"/>
      <c r="H21" s="85"/>
      <c r="I21" s="87"/>
      <c r="J21" s="100"/>
      <c r="K21" s="85"/>
      <c r="L21" s="87"/>
      <c r="M21" s="101"/>
      <c r="N21" s="101"/>
      <c r="O21" s="96"/>
      <c r="P21" s="97"/>
    </row>
    <row r="22" spans="1:17" x14ac:dyDescent="0.25">
      <c r="A22" s="98">
        <v>7</v>
      </c>
      <c r="B22" s="18" t="s">
        <v>16</v>
      </c>
      <c r="C22" s="22" t="s">
        <v>73</v>
      </c>
      <c r="D22" s="88">
        <v>440000</v>
      </c>
      <c r="E22" s="84">
        <v>3</v>
      </c>
      <c r="F22" s="86">
        <f>D22*E22</f>
        <v>1320000</v>
      </c>
      <c r="G22" s="88">
        <v>580000</v>
      </c>
      <c r="H22" s="84">
        <v>2</v>
      </c>
      <c r="I22" s="86">
        <f>(G22*H22)*30%</f>
        <v>348000</v>
      </c>
      <c r="J22" s="88">
        <v>974000</v>
      </c>
      <c r="K22" s="84">
        <v>1</v>
      </c>
      <c r="L22" s="86">
        <f t="shared" ref="L22" si="18">J22*K22</f>
        <v>974000</v>
      </c>
      <c r="M22" s="90">
        <v>2351200</v>
      </c>
      <c r="N22" s="94">
        <f t="shared" ref="N22" si="19">F22+I22+L22+M22</f>
        <v>4993200</v>
      </c>
      <c r="O22" s="96">
        <v>7</v>
      </c>
    </row>
    <row r="23" spans="1:17" x14ac:dyDescent="0.25">
      <c r="A23" s="99"/>
      <c r="B23" s="20" t="s">
        <v>17</v>
      </c>
      <c r="C23" s="21" t="s">
        <v>74</v>
      </c>
      <c r="D23" s="100"/>
      <c r="E23" s="85"/>
      <c r="F23" s="87"/>
      <c r="G23" s="100"/>
      <c r="H23" s="85"/>
      <c r="I23" s="87"/>
      <c r="J23" s="100"/>
      <c r="K23" s="85"/>
      <c r="L23" s="87"/>
      <c r="M23" s="91"/>
      <c r="N23" s="101"/>
      <c r="O23" s="96"/>
    </row>
    <row r="24" spans="1:17" x14ac:dyDescent="0.25">
      <c r="A24" s="98">
        <v>8</v>
      </c>
      <c r="B24" s="22" t="s">
        <v>18</v>
      </c>
      <c r="C24" s="22" t="s">
        <v>73</v>
      </c>
      <c r="D24" s="88">
        <v>440000</v>
      </c>
      <c r="E24" s="84">
        <v>3</v>
      </c>
      <c r="F24" s="86">
        <f>D24*E24</f>
        <v>1320000</v>
      </c>
      <c r="G24" s="88">
        <v>580000</v>
      </c>
      <c r="H24" s="84">
        <v>2</v>
      </c>
      <c r="I24" s="86">
        <f>(G24*H24)*30%</f>
        <v>348000</v>
      </c>
      <c r="J24" s="88">
        <v>974000</v>
      </c>
      <c r="K24" s="84">
        <v>1</v>
      </c>
      <c r="L24" s="86">
        <f t="shared" ref="L24" si="20">J24*K24</f>
        <v>974000</v>
      </c>
      <c r="M24" s="90">
        <v>2351200</v>
      </c>
      <c r="N24" s="94">
        <f t="shared" ref="N24" si="21">F24+I24+L24+M24</f>
        <v>4993200</v>
      </c>
      <c r="O24" s="102">
        <v>8</v>
      </c>
    </row>
    <row r="25" spans="1:17" x14ac:dyDescent="0.25">
      <c r="A25" s="99"/>
      <c r="B25" s="20"/>
      <c r="C25" s="21" t="s">
        <v>74</v>
      </c>
      <c r="D25" s="100"/>
      <c r="E25" s="85"/>
      <c r="F25" s="87"/>
      <c r="G25" s="100"/>
      <c r="H25" s="85"/>
      <c r="I25" s="87"/>
      <c r="J25" s="100"/>
      <c r="K25" s="104"/>
      <c r="L25" s="92"/>
      <c r="M25" s="93"/>
      <c r="N25" s="95"/>
      <c r="O25" s="103"/>
    </row>
    <row r="26" spans="1:17" x14ac:dyDescent="0.25">
      <c r="A26" s="98">
        <v>9</v>
      </c>
      <c r="B26" s="22" t="s">
        <v>19</v>
      </c>
      <c r="C26" s="22" t="s">
        <v>73</v>
      </c>
      <c r="D26" s="88">
        <v>440000</v>
      </c>
      <c r="E26" s="84">
        <v>3</v>
      </c>
      <c r="F26" s="86">
        <f>D26*E26</f>
        <v>1320000</v>
      </c>
      <c r="G26" s="88">
        <v>580000</v>
      </c>
      <c r="H26" s="84">
        <v>2</v>
      </c>
      <c r="I26" s="86">
        <f>(G26*H26)*30%</f>
        <v>348000</v>
      </c>
      <c r="J26" s="88">
        <v>974000</v>
      </c>
      <c r="K26" s="84">
        <v>1</v>
      </c>
      <c r="L26" s="86">
        <f t="shared" ref="L26" si="22">J26*K26</f>
        <v>974000</v>
      </c>
      <c r="M26" s="90">
        <v>2351200</v>
      </c>
      <c r="N26" s="94">
        <f t="shared" ref="N26" si="23">F26+I26+L26+M26</f>
        <v>4993200</v>
      </c>
      <c r="O26" s="102">
        <v>9</v>
      </c>
    </row>
    <row r="27" spans="1:17" x14ac:dyDescent="0.25">
      <c r="A27" s="99"/>
      <c r="B27" s="23" t="s">
        <v>20</v>
      </c>
      <c r="C27" s="21" t="s">
        <v>74</v>
      </c>
      <c r="D27" s="100"/>
      <c r="E27" s="85"/>
      <c r="F27" s="87"/>
      <c r="G27" s="100"/>
      <c r="H27" s="85"/>
      <c r="I27" s="87"/>
      <c r="J27" s="100"/>
      <c r="K27" s="104"/>
      <c r="L27" s="92"/>
      <c r="M27" s="93"/>
      <c r="N27" s="95"/>
      <c r="O27" s="103"/>
    </row>
    <row r="28" spans="1:17" x14ac:dyDescent="0.25">
      <c r="A28" s="98">
        <v>10</v>
      </c>
      <c r="B28" s="22" t="s">
        <v>27</v>
      </c>
      <c r="C28" s="22" t="s">
        <v>28</v>
      </c>
      <c r="D28" s="88">
        <v>410000</v>
      </c>
      <c r="E28" s="84">
        <v>3</v>
      </c>
      <c r="F28" s="86">
        <f>D28*E28</f>
        <v>1230000</v>
      </c>
      <c r="G28" s="88">
        <v>1076000</v>
      </c>
      <c r="H28" s="84">
        <v>2</v>
      </c>
      <c r="I28" s="86">
        <f>(G28*H28)*30%</f>
        <v>645600</v>
      </c>
      <c r="J28" s="88">
        <v>900000</v>
      </c>
      <c r="K28" s="84">
        <v>1</v>
      </c>
      <c r="L28" s="86">
        <f t="shared" ref="L28" si="24">J28*K28</f>
        <v>900000</v>
      </c>
      <c r="M28" s="90">
        <v>1576800</v>
      </c>
      <c r="N28" s="94">
        <f t="shared" ref="N28" si="25">F28+I28+L28+M28</f>
        <v>4352400</v>
      </c>
      <c r="O28" s="96">
        <v>10</v>
      </c>
      <c r="P28" s="97">
        <f>F28+I28+L28</f>
        <v>2775600</v>
      </c>
    </row>
    <row r="29" spans="1:17" x14ac:dyDescent="0.25">
      <c r="A29" s="99"/>
      <c r="B29" s="23" t="s">
        <v>29</v>
      </c>
      <c r="C29" s="21" t="s">
        <v>75</v>
      </c>
      <c r="D29" s="100"/>
      <c r="E29" s="85"/>
      <c r="F29" s="87"/>
      <c r="G29" s="100"/>
      <c r="H29" s="85"/>
      <c r="I29" s="87"/>
      <c r="J29" s="89"/>
      <c r="K29" s="104"/>
      <c r="L29" s="92"/>
      <c r="M29" s="93"/>
      <c r="N29" s="95"/>
      <c r="O29" s="96"/>
      <c r="P29" s="97"/>
    </row>
    <row r="30" spans="1:17" x14ac:dyDescent="0.25">
      <c r="A30" s="98">
        <v>11</v>
      </c>
      <c r="B30" s="18" t="s">
        <v>37</v>
      </c>
      <c r="C30" s="22" t="s">
        <v>28</v>
      </c>
      <c r="D30" s="88">
        <v>410000</v>
      </c>
      <c r="E30" s="84">
        <v>3</v>
      </c>
      <c r="F30" s="86">
        <f>D30*E30</f>
        <v>1230000</v>
      </c>
      <c r="G30" s="88">
        <v>664000</v>
      </c>
      <c r="H30" s="84">
        <v>2</v>
      </c>
      <c r="I30" s="86">
        <f>(G30*H30)*30%</f>
        <v>398400</v>
      </c>
      <c r="J30" s="88">
        <v>900000</v>
      </c>
      <c r="K30" s="84">
        <v>1</v>
      </c>
      <c r="L30" s="86">
        <f t="shared" ref="L30" si="26">J30*K30</f>
        <v>900000</v>
      </c>
      <c r="M30" s="90">
        <v>1576800</v>
      </c>
      <c r="N30" s="94">
        <f t="shared" ref="N30" si="27">F30+I30+L30+M30</f>
        <v>4105200</v>
      </c>
      <c r="O30" s="102">
        <v>11</v>
      </c>
    </row>
    <row r="31" spans="1:17" ht="15.75" thickBot="1" x14ac:dyDescent="0.3">
      <c r="A31" s="99"/>
      <c r="B31" s="20" t="s">
        <v>38</v>
      </c>
      <c r="C31" s="21" t="s">
        <v>75</v>
      </c>
      <c r="D31" s="100"/>
      <c r="E31" s="85"/>
      <c r="F31" s="87"/>
      <c r="G31" s="100"/>
      <c r="H31" s="85"/>
      <c r="I31" s="87"/>
      <c r="J31" s="89"/>
      <c r="K31" s="85"/>
      <c r="L31" s="87"/>
      <c r="M31" s="91"/>
      <c r="N31" s="101"/>
      <c r="O31" s="103"/>
    </row>
    <row r="32" spans="1:17" ht="16.5" thickTop="1" thickBot="1" x14ac:dyDescent="0.3">
      <c r="A32" s="26"/>
      <c r="B32" s="27"/>
      <c r="C32" s="21"/>
      <c r="D32" s="79" t="s">
        <v>13</v>
      </c>
      <c r="E32" s="79"/>
      <c r="F32" s="28">
        <f>SUM(F10:F31)</f>
        <v>13980000</v>
      </c>
      <c r="G32" s="79" t="s">
        <v>13</v>
      </c>
      <c r="H32" s="79"/>
      <c r="I32" s="28">
        <f>SUM(I10:I31)</f>
        <v>13306000</v>
      </c>
      <c r="J32" s="79" t="s">
        <v>13</v>
      </c>
      <c r="K32" s="79"/>
      <c r="L32" s="28">
        <f>SUM(L10:L31)</f>
        <v>9198000</v>
      </c>
      <c r="M32" s="28">
        <f>SUM(M10:M31)</f>
        <v>17830200</v>
      </c>
      <c r="N32" s="28">
        <f>SUM(N10:N31)</f>
        <v>54314200</v>
      </c>
      <c r="O32" s="80"/>
      <c r="P32" s="29"/>
      <c r="Q32" t="s">
        <v>41</v>
      </c>
    </row>
    <row r="33" spans="1:27" ht="16.5" thickTop="1" thickBot="1" x14ac:dyDescent="0.3">
      <c r="A33" s="82" t="s">
        <v>42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62"/>
      <c r="N33" s="31"/>
      <c r="O33" s="81"/>
      <c r="P33" s="29"/>
      <c r="Q33" s="29">
        <f>65192000-N32</f>
        <v>10877800</v>
      </c>
      <c r="R33" s="29"/>
    </row>
    <row r="34" spans="1:27" ht="15.75" thickTop="1" x14ac:dyDescent="0.25"/>
    <row r="35" spans="1:27" ht="15.75" x14ac:dyDescent="0.25">
      <c r="B35" s="32" t="s">
        <v>76</v>
      </c>
      <c r="L35" s="32"/>
      <c r="O35" s="33"/>
      <c r="R35" s="33"/>
    </row>
    <row r="37" spans="1:27" x14ac:dyDescent="0.25">
      <c r="O37" s="34"/>
      <c r="P37" s="35"/>
      <c r="Q37" s="36"/>
      <c r="R37" s="36"/>
      <c r="S37" s="37"/>
      <c r="T37" s="36"/>
      <c r="U37" s="36"/>
      <c r="V37" s="37"/>
      <c r="W37" s="36"/>
      <c r="X37" s="36"/>
      <c r="Y37" s="37"/>
      <c r="Z37" s="37"/>
      <c r="AA37" s="37"/>
    </row>
    <row r="38" spans="1:27" x14ac:dyDescent="0.25">
      <c r="O38" s="38"/>
      <c r="P38" s="39"/>
      <c r="Q38" s="36"/>
      <c r="R38" s="36"/>
      <c r="S38" s="37"/>
      <c r="T38" s="36"/>
      <c r="U38" s="36"/>
      <c r="V38" s="37"/>
      <c r="W38" s="36"/>
      <c r="X38" s="36"/>
      <c r="Y38" s="37"/>
      <c r="Z38" s="37"/>
      <c r="AA38" s="37"/>
    </row>
    <row r="54" spans="2:14" x14ac:dyDescent="0.25">
      <c r="B54" s="40" t="s">
        <v>43</v>
      </c>
      <c r="C54" s="19" t="s">
        <v>22</v>
      </c>
      <c r="D54" s="65">
        <v>430000</v>
      </c>
      <c r="E54" s="67">
        <v>3</v>
      </c>
      <c r="F54" s="69">
        <f t="shared" ref="F54" si="28">D54*E54</f>
        <v>1290000</v>
      </c>
      <c r="G54" s="65">
        <v>580000</v>
      </c>
      <c r="H54" s="67">
        <v>2</v>
      </c>
      <c r="I54" s="69">
        <f t="shared" ref="I54" si="29">G54*H54</f>
        <v>1160000</v>
      </c>
      <c r="J54" s="65">
        <v>630000</v>
      </c>
      <c r="K54" s="67">
        <v>1</v>
      </c>
      <c r="L54" s="73">
        <f t="shared" ref="L54" si="30">J54*K54</f>
        <v>630000</v>
      </c>
      <c r="M54" s="71">
        <v>3575100</v>
      </c>
      <c r="N54" s="71">
        <f t="shared" ref="N54" si="31">F54+I54+L54+M54</f>
        <v>6655100</v>
      </c>
    </row>
    <row r="55" spans="2:14" x14ac:dyDescent="0.25">
      <c r="B55" s="23" t="s">
        <v>44</v>
      </c>
      <c r="C55" s="21" t="s">
        <v>45</v>
      </c>
      <c r="D55" s="66"/>
      <c r="E55" s="68"/>
      <c r="F55" s="70"/>
      <c r="G55" s="66"/>
      <c r="H55" s="68"/>
      <c r="I55" s="70"/>
      <c r="J55" s="66"/>
      <c r="K55" s="68"/>
      <c r="L55" s="70"/>
      <c r="M55" s="72"/>
      <c r="N55" s="72"/>
    </row>
    <row r="56" spans="2:14" x14ac:dyDescent="0.25">
      <c r="B56" s="24" t="s">
        <v>32</v>
      </c>
      <c r="C56" s="19" t="s">
        <v>22</v>
      </c>
      <c r="D56" s="65">
        <v>430000</v>
      </c>
      <c r="E56" s="67">
        <v>3</v>
      </c>
      <c r="F56" s="69">
        <f t="shared" ref="F56" si="32">D56*E56</f>
        <v>1290000</v>
      </c>
      <c r="G56" s="65">
        <v>580000</v>
      </c>
      <c r="H56" s="67">
        <v>2</v>
      </c>
      <c r="I56" s="69">
        <f t="shared" ref="I56" si="33">G56*H56</f>
        <v>1160000</v>
      </c>
      <c r="J56" s="65">
        <v>630000</v>
      </c>
      <c r="K56" s="67">
        <v>1</v>
      </c>
      <c r="L56" s="73">
        <f t="shared" ref="L56" si="34">J56*K56</f>
        <v>630000</v>
      </c>
      <c r="M56" s="71">
        <v>3575100</v>
      </c>
      <c r="N56" s="71">
        <f t="shared" ref="N56" si="35">F56+I56+L56+M56</f>
        <v>6655100</v>
      </c>
    </row>
    <row r="57" spans="2:14" x14ac:dyDescent="0.25">
      <c r="B57" s="20" t="s">
        <v>34</v>
      </c>
      <c r="C57" s="21" t="s">
        <v>45</v>
      </c>
      <c r="D57" s="66"/>
      <c r="E57" s="68"/>
      <c r="F57" s="70"/>
      <c r="G57" s="66"/>
      <c r="H57" s="68"/>
      <c r="I57" s="70"/>
      <c r="J57" s="66"/>
      <c r="K57" s="68"/>
      <c r="L57" s="70"/>
      <c r="M57" s="72"/>
      <c r="N57" s="72"/>
    </row>
    <row r="58" spans="2:14" x14ac:dyDescent="0.25">
      <c r="B58" s="18" t="s">
        <v>16</v>
      </c>
      <c r="C58" s="19" t="s">
        <v>46</v>
      </c>
      <c r="D58" s="65">
        <v>430000</v>
      </c>
      <c r="E58" s="67">
        <v>3</v>
      </c>
      <c r="F58" s="69">
        <f t="shared" ref="F58" si="36">D58*E58</f>
        <v>1290000</v>
      </c>
      <c r="G58" s="65">
        <v>580000</v>
      </c>
      <c r="H58" s="67">
        <v>2</v>
      </c>
      <c r="I58" s="69">
        <f t="shared" ref="I58" si="37">G58*H58</f>
        <v>1160000</v>
      </c>
      <c r="J58" s="65">
        <v>630000</v>
      </c>
      <c r="K58" s="67">
        <v>1</v>
      </c>
      <c r="L58" s="73">
        <f t="shared" ref="L58" si="38">J58*K58</f>
        <v>630000</v>
      </c>
      <c r="M58" s="71">
        <v>3575100</v>
      </c>
      <c r="N58" s="71">
        <f t="shared" ref="N58" si="39">F58+I58+L58+M58</f>
        <v>6655100</v>
      </c>
    </row>
    <row r="59" spans="2:14" x14ac:dyDescent="0.25">
      <c r="B59" s="20" t="s">
        <v>17</v>
      </c>
      <c r="C59" s="21" t="s">
        <v>45</v>
      </c>
      <c r="D59" s="66"/>
      <c r="E59" s="68"/>
      <c r="F59" s="70"/>
      <c r="G59" s="66"/>
      <c r="H59" s="68"/>
      <c r="I59" s="70"/>
      <c r="J59" s="66"/>
      <c r="K59" s="68"/>
      <c r="L59" s="70"/>
      <c r="M59" s="72"/>
      <c r="N59" s="72"/>
    </row>
    <row r="60" spans="2:14" x14ac:dyDescent="0.25">
      <c r="B60" s="18" t="s">
        <v>47</v>
      </c>
      <c r="C60" s="19" t="s">
        <v>46</v>
      </c>
      <c r="D60" s="65">
        <v>430000</v>
      </c>
      <c r="E60" s="67">
        <v>3</v>
      </c>
      <c r="F60" s="69">
        <f t="shared" ref="F60" si="40">D60*E60</f>
        <v>1290000</v>
      </c>
      <c r="G60" s="65">
        <v>580000</v>
      </c>
      <c r="H60" s="67">
        <v>2</v>
      </c>
      <c r="I60" s="69">
        <f t="shared" ref="I60" si="41">G60*H60</f>
        <v>1160000</v>
      </c>
      <c r="J60" s="65">
        <v>630000</v>
      </c>
      <c r="K60" s="67">
        <v>1</v>
      </c>
      <c r="L60" s="73">
        <f t="shared" ref="L60" si="42">J60*K60</f>
        <v>630000</v>
      </c>
      <c r="M60" s="71">
        <v>3575100</v>
      </c>
      <c r="N60" s="71">
        <f t="shared" ref="N60" si="43">F60+I60+L60+M60</f>
        <v>6655100</v>
      </c>
    </row>
    <row r="61" spans="2:14" x14ac:dyDescent="0.25">
      <c r="B61" s="20" t="s">
        <v>48</v>
      </c>
      <c r="C61" s="21" t="s">
        <v>45</v>
      </c>
      <c r="D61" s="66"/>
      <c r="E61" s="68"/>
      <c r="F61" s="70"/>
      <c r="G61" s="66"/>
      <c r="H61" s="68"/>
      <c r="I61" s="70"/>
      <c r="J61" s="66"/>
      <c r="K61" s="68"/>
      <c r="L61" s="70"/>
      <c r="M61" s="72"/>
      <c r="N61" s="72"/>
    </row>
    <row r="64" spans="2:14" x14ac:dyDescent="0.25">
      <c r="B64" s="24" t="s">
        <v>21</v>
      </c>
      <c r="C64" s="19" t="s">
        <v>49</v>
      </c>
      <c r="D64" s="76">
        <v>380000</v>
      </c>
      <c r="E64" s="74">
        <v>3</v>
      </c>
      <c r="F64" s="69">
        <f t="shared" ref="F64" si="44">D64*E64</f>
        <v>1140000</v>
      </c>
      <c r="G64" s="76">
        <v>400000</v>
      </c>
      <c r="H64" s="74">
        <v>2</v>
      </c>
      <c r="I64" s="69">
        <f t="shared" ref="I64" si="45">G64*H64</f>
        <v>800000</v>
      </c>
      <c r="J64" s="76">
        <v>630000</v>
      </c>
      <c r="K64" s="74">
        <v>1</v>
      </c>
      <c r="L64" s="73">
        <f>J64*K64</f>
        <v>630000</v>
      </c>
      <c r="M64" s="77">
        <v>1041200</v>
      </c>
      <c r="N64" s="71">
        <f t="shared" ref="N64" si="46">F64+I64+L64+M64</f>
        <v>3611200</v>
      </c>
    </row>
    <row r="65" spans="2:14" x14ac:dyDescent="0.25">
      <c r="B65" s="20" t="s">
        <v>23</v>
      </c>
      <c r="C65" s="21" t="s">
        <v>50</v>
      </c>
      <c r="D65" s="66"/>
      <c r="E65" s="68"/>
      <c r="F65" s="70"/>
      <c r="G65" s="66"/>
      <c r="H65" s="68"/>
      <c r="I65" s="70"/>
      <c r="J65" s="66"/>
      <c r="K65" s="68"/>
      <c r="L65" s="70"/>
      <c r="M65" s="78"/>
      <c r="N65" s="72"/>
    </row>
    <row r="66" spans="2:14" x14ac:dyDescent="0.25">
      <c r="B66" s="18" t="s">
        <v>30</v>
      </c>
      <c r="C66" s="19" t="s">
        <v>49</v>
      </c>
      <c r="D66" s="65">
        <v>380000</v>
      </c>
      <c r="E66" s="67">
        <v>3</v>
      </c>
      <c r="F66" s="69">
        <f t="shared" ref="F66" si="47">D66*E66</f>
        <v>1140000</v>
      </c>
      <c r="G66" s="65">
        <v>400000</v>
      </c>
      <c r="H66" s="67">
        <v>2</v>
      </c>
      <c r="I66" s="69">
        <f t="shared" ref="I66" si="48">G66*H66</f>
        <v>800000</v>
      </c>
      <c r="J66" s="65">
        <v>630000</v>
      </c>
      <c r="K66" s="67">
        <v>1</v>
      </c>
      <c r="L66" s="73">
        <f t="shared" ref="L66" si="49">J66*K66</f>
        <v>630000</v>
      </c>
      <c r="M66" s="77">
        <v>1041200</v>
      </c>
      <c r="N66" s="71">
        <f t="shared" ref="N66" si="50">F66+I66+L66+M66</f>
        <v>3611200</v>
      </c>
    </row>
    <row r="67" spans="2:14" x14ac:dyDescent="0.25">
      <c r="B67" s="20" t="s">
        <v>31</v>
      </c>
      <c r="C67" s="21" t="s">
        <v>50</v>
      </c>
      <c r="D67" s="66"/>
      <c r="E67" s="68"/>
      <c r="F67" s="70"/>
      <c r="G67" s="66"/>
      <c r="H67" s="68"/>
      <c r="I67" s="70"/>
      <c r="J67" s="66"/>
      <c r="K67" s="68"/>
      <c r="L67" s="70"/>
      <c r="M67" s="78"/>
      <c r="N67" s="72"/>
    </row>
    <row r="71" spans="2:14" x14ac:dyDescent="0.25">
      <c r="B71" s="18" t="s">
        <v>27</v>
      </c>
      <c r="C71" s="19" t="s">
        <v>51</v>
      </c>
      <c r="D71" s="65">
        <v>440000</v>
      </c>
      <c r="E71" s="67">
        <v>3</v>
      </c>
      <c r="F71" s="69">
        <f t="shared" ref="F71" si="51">D71*E71</f>
        <v>1320000</v>
      </c>
      <c r="G71" s="65">
        <v>545000</v>
      </c>
      <c r="H71" s="67">
        <v>2</v>
      </c>
      <c r="I71" s="69">
        <f t="shared" ref="I71" si="52">G71*H71</f>
        <v>1090000</v>
      </c>
      <c r="J71" s="65">
        <v>766000</v>
      </c>
      <c r="K71" s="67">
        <v>1</v>
      </c>
      <c r="L71" s="69">
        <f t="shared" ref="L71" si="53">J71*K71</f>
        <v>766000</v>
      </c>
      <c r="M71" s="71">
        <v>1359700</v>
      </c>
      <c r="N71" s="71">
        <f t="shared" ref="N71" si="54">F71+I71+L71+M71</f>
        <v>4535700</v>
      </c>
    </row>
    <row r="72" spans="2:14" x14ac:dyDescent="0.25">
      <c r="B72" s="20" t="s">
        <v>29</v>
      </c>
      <c r="C72" s="21" t="s">
        <v>52</v>
      </c>
      <c r="D72" s="66"/>
      <c r="E72" s="68"/>
      <c r="F72" s="70"/>
      <c r="G72" s="66"/>
      <c r="H72" s="68"/>
      <c r="I72" s="70"/>
      <c r="J72" s="66"/>
      <c r="K72" s="68"/>
      <c r="L72" s="70"/>
      <c r="M72" s="72"/>
      <c r="N72" s="72"/>
    </row>
    <row r="73" spans="2:14" x14ac:dyDescent="0.25">
      <c r="B73" s="24" t="s">
        <v>30</v>
      </c>
      <c r="C73" s="25" t="s">
        <v>51</v>
      </c>
      <c r="D73" s="76">
        <v>440000</v>
      </c>
      <c r="E73" s="74">
        <v>3</v>
      </c>
      <c r="F73" s="73">
        <f t="shared" ref="F73" si="55">D73*E73</f>
        <v>1320000</v>
      </c>
      <c r="G73" s="76">
        <v>545000</v>
      </c>
      <c r="H73" s="74">
        <v>2</v>
      </c>
      <c r="I73" s="73">
        <f t="shared" ref="I73" si="56">G73*H73</f>
        <v>1090000</v>
      </c>
      <c r="J73" s="65">
        <v>766000</v>
      </c>
      <c r="K73" s="74">
        <v>1</v>
      </c>
      <c r="L73" s="73">
        <f t="shared" ref="L73" si="57">J73*K73</f>
        <v>766000</v>
      </c>
      <c r="M73" s="75">
        <v>1359700</v>
      </c>
      <c r="N73" s="75">
        <f t="shared" ref="N73" si="58">F73+I73+L73+M73</f>
        <v>4535700</v>
      </c>
    </row>
    <row r="74" spans="2:14" x14ac:dyDescent="0.25">
      <c r="B74" s="20" t="s">
        <v>31</v>
      </c>
      <c r="C74" s="26" t="s">
        <v>52</v>
      </c>
      <c r="D74" s="76"/>
      <c r="E74" s="74"/>
      <c r="F74" s="73"/>
      <c r="G74" s="76"/>
      <c r="H74" s="74"/>
      <c r="I74" s="73"/>
      <c r="J74" s="66"/>
      <c r="K74" s="74"/>
      <c r="L74" s="73"/>
      <c r="M74" s="75"/>
      <c r="N74" s="75"/>
    </row>
    <row r="75" spans="2:14" x14ac:dyDescent="0.25">
      <c r="B75" s="18" t="s">
        <v>16</v>
      </c>
      <c r="C75" s="19" t="s">
        <v>51</v>
      </c>
      <c r="D75" s="65">
        <v>440000</v>
      </c>
      <c r="E75" s="67">
        <v>3</v>
      </c>
      <c r="F75" s="69">
        <f t="shared" ref="F75" si="59">D75*E75</f>
        <v>1320000</v>
      </c>
      <c r="G75" s="65">
        <v>545000</v>
      </c>
      <c r="H75" s="67">
        <v>2</v>
      </c>
      <c r="I75" s="69">
        <f t="shared" ref="I75" si="60">G75*H75</f>
        <v>1090000</v>
      </c>
      <c r="J75" s="65">
        <v>766000</v>
      </c>
      <c r="K75" s="67">
        <v>1</v>
      </c>
      <c r="L75" s="69">
        <f t="shared" ref="L75" si="61">J75*K75</f>
        <v>766000</v>
      </c>
      <c r="M75" s="71">
        <v>1359700</v>
      </c>
      <c r="N75" s="71">
        <f t="shared" ref="N75" si="62">F75+I75+L75+M75</f>
        <v>4535700</v>
      </c>
    </row>
    <row r="76" spans="2:14" x14ac:dyDescent="0.25">
      <c r="B76" s="20" t="s">
        <v>17</v>
      </c>
      <c r="C76" s="21" t="s">
        <v>52</v>
      </c>
      <c r="D76" s="66"/>
      <c r="E76" s="68"/>
      <c r="F76" s="70"/>
      <c r="G76" s="66"/>
      <c r="H76" s="68"/>
      <c r="I76" s="70"/>
      <c r="J76" s="66"/>
      <c r="K76" s="68"/>
      <c r="L76" s="70"/>
      <c r="M76" s="72"/>
      <c r="N76" s="72"/>
    </row>
    <row r="78" spans="2:14" x14ac:dyDescent="0.25">
      <c r="B78" s="18" t="s">
        <v>16</v>
      </c>
    </row>
    <row r="79" spans="2:14" x14ac:dyDescent="0.25">
      <c r="B79" s="20" t="s">
        <v>17</v>
      </c>
    </row>
    <row r="80" spans="2:14" x14ac:dyDescent="0.25">
      <c r="B80" s="22" t="s">
        <v>18</v>
      </c>
    </row>
    <row r="81" spans="2:2" x14ac:dyDescent="0.25">
      <c r="B81" s="20"/>
    </row>
    <row r="82" spans="2:2" x14ac:dyDescent="0.25">
      <c r="B82" s="22" t="s">
        <v>19</v>
      </c>
    </row>
    <row r="83" spans="2:2" x14ac:dyDescent="0.25">
      <c r="B83" s="23" t="s">
        <v>20</v>
      </c>
    </row>
  </sheetData>
  <mergeCells count="266">
    <mergeCell ref="P10:P11"/>
    <mergeCell ref="K10:K11"/>
    <mergeCell ref="L10:L11"/>
    <mergeCell ref="M10:M11"/>
    <mergeCell ref="N10:N11"/>
    <mergeCell ref="A1:N1"/>
    <mergeCell ref="A2:N2"/>
    <mergeCell ref="A3:N3"/>
    <mergeCell ref="A4:N4"/>
    <mergeCell ref="A5:N5"/>
    <mergeCell ref="A7:A8"/>
    <mergeCell ref="B7:B8"/>
    <mergeCell ref="C7:C8"/>
    <mergeCell ref="D7:F7"/>
    <mergeCell ref="G7:I7"/>
    <mergeCell ref="J7:L7"/>
    <mergeCell ref="M7:M8"/>
    <mergeCell ref="N7:N8"/>
    <mergeCell ref="I10:I11"/>
    <mergeCell ref="J10:J11"/>
    <mergeCell ref="O7:O8"/>
    <mergeCell ref="A10:A11"/>
    <mergeCell ref="D10:D11"/>
    <mergeCell ref="E10:E11"/>
    <mergeCell ref="A12:A13"/>
    <mergeCell ref="D12:D13"/>
    <mergeCell ref="E12:E13"/>
    <mergeCell ref="F12:F13"/>
    <mergeCell ref="G12:G13"/>
    <mergeCell ref="F10:F11"/>
    <mergeCell ref="G10:G11"/>
    <mergeCell ref="H10:H11"/>
    <mergeCell ref="O10:O11"/>
    <mergeCell ref="K12:K13"/>
    <mergeCell ref="L12:L13"/>
    <mergeCell ref="M12:M13"/>
    <mergeCell ref="N12:N13"/>
    <mergeCell ref="O12:O13"/>
    <mergeCell ref="H12:H13"/>
    <mergeCell ref="I12:I13"/>
    <mergeCell ref="J12:J13"/>
    <mergeCell ref="O16:O17"/>
    <mergeCell ref="N14:N15"/>
    <mergeCell ref="O14:O15"/>
    <mergeCell ref="P14:P15"/>
    <mergeCell ref="A16:A17"/>
    <mergeCell ref="D16:D17"/>
    <mergeCell ref="E16:E17"/>
    <mergeCell ref="F16:F17"/>
    <mergeCell ref="G16:G17"/>
    <mergeCell ref="H16:H17"/>
    <mergeCell ref="I16:I17"/>
    <mergeCell ref="H14:H15"/>
    <mergeCell ref="I14:I15"/>
    <mergeCell ref="J14:J15"/>
    <mergeCell ref="K14:K15"/>
    <mergeCell ref="L14:L15"/>
    <mergeCell ref="M14:M15"/>
    <mergeCell ref="A14:A15"/>
    <mergeCell ref="D14:D15"/>
    <mergeCell ref="E14:E15"/>
    <mergeCell ref="F14:F15"/>
    <mergeCell ref="G14:G15"/>
    <mergeCell ref="E18:E19"/>
    <mergeCell ref="F18:F19"/>
    <mergeCell ref="G18:G19"/>
    <mergeCell ref="H18:H19"/>
    <mergeCell ref="J16:J17"/>
    <mergeCell ref="K16:K17"/>
    <mergeCell ref="L16:L17"/>
    <mergeCell ref="M16:M17"/>
    <mergeCell ref="N16:N17"/>
    <mergeCell ref="K20:K21"/>
    <mergeCell ref="L20:L21"/>
    <mergeCell ref="M20:M21"/>
    <mergeCell ref="N20:N21"/>
    <mergeCell ref="O20:O21"/>
    <mergeCell ref="P20:P21"/>
    <mergeCell ref="O18:O19"/>
    <mergeCell ref="P18:P19"/>
    <mergeCell ref="A20:A21"/>
    <mergeCell ref="D20:D21"/>
    <mergeCell ref="E20:E21"/>
    <mergeCell ref="F20:F21"/>
    <mergeCell ref="G20:G21"/>
    <mergeCell ref="H20:H21"/>
    <mergeCell ref="I20:I21"/>
    <mergeCell ref="J20:J21"/>
    <mergeCell ref="I18:I19"/>
    <mergeCell ref="J18:J19"/>
    <mergeCell ref="K18:K19"/>
    <mergeCell ref="L18:L19"/>
    <mergeCell ref="M18:M19"/>
    <mergeCell ref="N18:N19"/>
    <mergeCell ref="A18:A19"/>
    <mergeCell ref="D18:D19"/>
    <mergeCell ref="O22:O23"/>
    <mergeCell ref="A24:A25"/>
    <mergeCell ref="D24:D25"/>
    <mergeCell ref="E24:E25"/>
    <mergeCell ref="F24:F25"/>
    <mergeCell ref="G24:G25"/>
    <mergeCell ref="H24:H25"/>
    <mergeCell ref="I24:I25"/>
    <mergeCell ref="J24:J25"/>
    <mergeCell ref="K24:K25"/>
    <mergeCell ref="I22:I23"/>
    <mergeCell ref="J22:J23"/>
    <mergeCell ref="K22:K23"/>
    <mergeCell ref="L22:L23"/>
    <mergeCell ref="M22:M23"/>
    <mergeCell ref="N22:N23"/>
    <mergeCell ref="A22:A23"/>
    <mergeCell ref="D22:D23"/>
    <mergeCell ref="E22:E23"/>
    <mergeCell ref="F22:F23"/>
    <mergeCell ref="G22:G23"/>
    <mergeCell ref="H22:H23"/>
    <mergeCell ref="L24:L25"/>
    <mergeCell ref="M24:M25"/>
    <mergeCell ref="N24:N25"/>
    <mergeCell ref="O24:O25"/>
    <mergeCell ref="A26:A27"/>
    <mergeCell ref="D26:D27"/>
    <mergeCell ref="E26:E27"/>
    <mergeCell ref="F26:F27"/>
    <mergeCell ref="G26:G27"/>
    <mergeCell ref="H26:H27"/>
    <mergeCell ref="O26:O27"/>
    <mergeCell ref="I26:I27"/>
    <mergeCell ref="J26:J27"/>
    <mergeCell ref="K26:K27"/>
    <mergeCell ref="L26:L27"/>
    <mergeCell ref="M26:M27"/>
    <mergeCell ref="N26:N27"/>
    <mergeCell ref="L28:L29"/>
    <mergeCell ref="M28:M29"/>
    <mergeCell ref="N28:N29"/>
    <mergeCell ref="O28:O29"/>
    <mergeCell ref="P28:P29"/>
    <mergeCell ref="A30:A31"/>
    <mergeCell ref="D30:D31"/>
    <mergeCell ref="E30:E31"/>
    <mergeCell ref="F30:F31"/>
    <mergeCell ref="G30:G31"/>
    <mergeCell ref="N30:N31"/>
    <mergeCell ref="O30:O31"/>
    <mergeCell ref="A28:A29"/>
    <mergeCell ref="D28:D29"/>
    <mergeCell ref="E28:E29"/>
    <mergeCell ref="F28:F29"/>
    <mergeCell ref="G28:G29"/>
    <mergeCell ref="H28:H29"/>
    <mergeCell ref="I28:I29"/>
    <mergeCell ref="J28:J29"/>
    <mergeCell ref="K28:K29"/>
    <mergeCell ref="D32:E32"/>
    <mergeCell ref="G32:H32"/>
    <mergeCell ref="J32:K32"/>
    <mergeCell ref="O32:O33"/>
    <mergeCell ref="A33:L33"/>
    <mergeCell ref="H30:H31"/>
    <mergeCell ref="I30:I31"/>
    <mergeCell ref="J30:J31"/>
    <mergeCell ref="K30:K31"/>
    <mergeCell ref="L30:L31"/>
    <mergeCell ref="M30:M31"/>
    <mergeCell ref="D56:D57"/>
    <mergeCell ref="E56:E57"/>
    <mergeCell ref="F56:F57"/>
    <mergeCell ref="G56:G57"/>
    <mergeCell ref="H56:H57"/>
    <mergeCell ref="D54:D55"/>
    <mergeCell ref="E54:E55"/>
    <mergeCell ref="F54:F55"/>
    <mergeCell ref="G54:G55"/>
    <mergeCell ref="H54:H55"/>
    <mergeCell ref="I56:I57"/>
    <mergeCell ref="J56:J57"/>
    <mergeCell ref="K56:K57"/>
    <mergeCell ref="L56:L57"/>
    <mergeCell ref="M56:M57"/>
    <mergeCell ref="N56:N57"/>
    <mergeCell ref="J54:J55"/>
    <mergeCell ref="K54:K55"/>
    <mergeCell ref="L54:L55"/>
    <mergeCell ref="M54:M55"/>
    <mergeCell ref="N54:N55"/>
    <mergeCell ref="I54:I55"/>
    <mergeCell ref="D60:D61"/>
    <mergeCell ref="E60:E61"/>
    <mergeCell ref="F60:F61"/>
    <mergeCell ref="G60:G61"/>
    <mergeCell ref="H60:H61"/>
    <mergeCell ref="D58:D59"/>
    <mergeCell ref="E58:E59"/>
    <mergeCell ref="F58:F59"/>
    <mergeCell ref="G58:G59"/>
    <mergeCell ref="H58:H59"/>
    <mergeCell ref="I60:I61"/>
    <mergeCell ref="J60:J61"/>
    <mergeCell ref="K60:K61"/>
    <mergeCell ref="L60:L61"/>
    <mergeCell ref="M60:M61"/>
    <mergeCell ref="N60:N61"/>
    <mergeCell ref="J58:J59"/>
    <mergeCell ref="K58:K59"/>
    <mergeCell ref="L58:L59"/>
    <mergeCell ref="M58:M59"/>
    <mergeCell ref="N58:N59"/>
    <mergeCell ref="I58:I59"/>
    <mergeCell ref="D66:D67"/>
    <mergeCell ref="E66:E67"/>
    <mergeCell ref="F66:F67"/>
    <mergeCell ref="G66:G67"/>
    <mergeCell ref="H66:H67"/>
    <mergeCell ref="D64:D65"/>
    <mergeCell ref="E64:E65"/>
    <mergeCell ref="F64:F65"/>
    <mergeCell ref="G64:G65"/>
    <mergeCell ref="H64:H65"/>
    <mergeCell ref="I66:I67"/>
    <mergeCell ref="J66:J67"/>
    <mergeCell ref="K66:K67"/>
    <mergeCell ref="L66:L67"/>
    <mergeCell ref="M66:M67"/>
    <mergeCell ref="N66:N67"/>
    <mergeCell ref="J64:J65"/>
    <mergeCell ref="K64:K65"/>
    <mergeCell ref="L64:L65"/>
    <mergeCell ref="M64:M65"/>
    <mergeCell ref="N64:N65"/>
    <mergeCell ref="I64:I65"/>
    <mergeCell ref="D73:D74"/>
    <mergeCell ref="E73:E74"/>
    <mergeCell ref="F73:F74"/>
    <mergeCell ref="G73:G74"/>
    <mergeCell ref="H73:H74"/>
    <mergeCell ref="D71:D72"/>
    <mergeCell ref="E71:E72"/>
    <mergeCell ref="F71:F72"/>
    <mergeCell ref="G71:G72"/>
    <mergeCell ref="H71:H72"/>
    <mergeCell ref="I73:I74"/>
    <mergeCell ref="J73:J74"/>
    <mergeCell ref="K73:K74"/>
    <mergeCell ref="L73:L74"/>
    <mergeCell ref="M73:M74"/>
    <mergeCell ref="N73:N74"/>
    <mergeCell ref="J71:J72"/>
    <mergeCell ref="K71:K72"/>
    <mergeCell ref="L71:L72"/>
    <mergeCell ref="M71:M72"/>
    <mergeCell ref="N71:N72"/>
    <mergeCell ref="I71:I72"/>
    <mergeCell ref="J75:J76"/>
    <mergeCell ref="K75:K76"/>
    <mergeCell ref="L75:L76"/>
    <mergeCell ref="M75:M76"/>
    <mergeCell ref="N75:N76"/>
    <mergeCell ref="D75:D76"/>
    <mergeCell ref="E75:E76"/>
    <mergeCell ref="F75:F76"/>
    <mergeCell ref="G75:G76"/>
    <mergeCell ref="H75:H76"/>
    <mergeCell ref="I75:I76"/>
  </mergeCells>
  <printOptions horizontalCentered="1" verticalCentered="1"/>
  <pageMargins left="1.1811023622047245" right="0" top="0" bottom="0" header="0" footer="0"/>
  <pageSetup paperSize="5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view="pageBreakPreview" zoomScale="85" zoomScaleNormal="85" zoomScaleSheetLayoutView="85" workbookViewId="0">
      <selection activeCell="B12" sqref="B12:B13"/>
    </sheetView>
  </sheetViews>
  <sheetFormatPr defaultRowHeight="15" x14ac:dyDescent="0.25"/>
  <cols>
    <col min="1" max="1" width="7" bestFit="1" customWidth="1"/>
    <col min="2" max="2" width="37.85546875" customWidth="1"/>
    <col min="3" max="3" width="22.85546875" bestFit="1" customWidth="1"/>
    <col min="4" max="4" width="9.5703125" bestFit="1" customWidth="1"/>
    <col min="5" max="5" width="6.85546875" bestFit="1" customWidth="1"/>
    <col min="6" max="6" width="14.5703125" bestFit="1" customWidth="1"/>
    <col min="7" max="7" width="9.7109375" bestFit="1" customWidth="1"/>
    <col min="8" max="8" width="6.85546875" bestFit="1" customWidth="1"/>
    <col min="9" max="9" width="14.5703125" bestFit="1" customWidth="1"/>
    <col min="10" max="10" width="9.28515625" bestFit="1" customWidth="1"/>
    <col min="11" max="11" width="6.5703125" bestFit="1" customWidth="1"/>
    <col min="12" max="12" width="14.5703125" bestFit="1" customWidth="1"/>
    <col min="13" max="13" width="15" customWidth="1"/>
    <col min="14" max="14" width="17.140625" customWidth="1"/>
    <col min="15" max="15" width="9.7109375" bestFit="1" customWidth="1"/>
    <col min="16" max="16" width="10.7109375" customWidth="1"/>
    <col min="17" max="17" width="14.7109375" bestFit="1" customWidth="1"/>
    <col min="19" max="19" width="38.7109375" bestFit="1" customWidth="1"/>
    <col min="21" max="21" width="10" customWidth="1"/>
    <col min="23" max="23" width="13.5703125" customWidth="1"/>
    <col min="24" max="24" width="10.5703125" bestFit="1" customWidth="1"/>
    <col min="256" max="256" width="26.85546875" customWidth="1"/>
    <col min="257" max="257" width="24.28515625" customWidth="1"/>
    <col min="258" max="259" width="9.28515625" bestFit="1" customWidth="1"/>
    <col min="260" max="260" width="10.28515625" bestFit="1" customWidth="1"/>
    <col min="261" max="262" width="9.28515625" bestFit="1" customWidth="1"/>
    <col min="263" max="263" width="14.7109375" bestFit="1" customWidth="1"/>
    <col min="264" max="264" width="9.42578125" bestFit="1" customWidth="1"/>
    <col min="265" max="265" width="6.7109375" bestFit="1" customWidth="1"/>
    <col min="266" max="266" width="13.5703125" customWidth="1"/>
    <col min="267" max="267" width="20.85546875" customWidth="1"/>
    <col min="268" max="268" width="17" bestFit="1" customWidth="1"/>
    <col min="269" max="269" width="10.42578125" bestFit="1" customWidth="1"/>
    <col min="512" max="512" width="26.85546875" customWidth="1"/>
    <col min="513" max="513" width="24.28515625" customWidth="1"/>
    <col min="514" max="515" width="9.28515625" bestFit="1" customWidth="1"/>
    <col min="516" max="516" width="10.28515625" bestFit="1" customWidth="1"/>
    <col min="517" max="518" width="9.28515625" bestFit="1" customWidth="1"/>
    <col min="519" max="519" width="14.7109375" bestFit="1" customWidth="1"/>
    <col min="520" max="520" width="9.42578125" bestFit="1" customWidth="1"/>
    <col min="521" max="521" width="6.7109375" bestFit="1" customWidth="1"/>
    <col min="522" max="522" width="13.5703125" customWidth="1"/>
    <col min="523" max="523" width="20.85546875" customWidth="1"/>
    <col min="524" max="524" width="17" bestFit="1" customWidth="1"/>
    <col min="525" max="525" width="10.42578125" bestFit="1" customWidth="1"/>
    <col min="768" max="768" width="26.85546875" customWidth="1"/>
    <col min="769" max="769" width="24.28515625" customWidth="1"/>
    <col min="770" max="771" width="9.28515625" bestFit="1" customWidth="1"/>
    <col min="772" max="772" width="10.28515625" bestFit="1" customWidth="1"/>
    <col min="773" max="774" width="9.28515625" bestFit="1" customWidth="1"/>
    <col min="775" max="775" width="14.7109375" bestFit="1" customWidth="1"/>
    <col min="776" max="776" width="9.42578125" bestFit="1" customWidth="1"/>
    <col min="777" max="777" width="6.7109375" bestFit="1" customWidth="1"/>
    <col min="778" max="778" width="13.5703125" customWidth="1"/>
    <col min="779" max="779" width="20.85546875" customWidth="1"/>
    <col min="780" max="780" width="17" bestFit="1" customWidth="1"/>
    <col min="781" max="781" width="10.42578125" bestFit="1" customWidth="1"/>
    <col min="1024" max="1024" width="26.85546875" customWidth="1"/>
    <col min="1025" max="1025" width="24.28515625" customWidth="1"/>
    <col min="1026" max="1027" width="9.28515625" bestFit="1" customWidth="1"/>
    <col min="1028" max="1028" width="10.28515625" bestFit="1" customWidth="1"/>
    <col min="1029" max="1030" width="9.28515625" bestFit="1" customWidth="1"/>
    <col min="1031" max="1031" width="14.7109375" bestFit="1" customWidth="1"/>
    <col min="1032" max="1032" width="9.42578125" bestFit="1" customWidth="1"/>
    <col min="1033" max="1033" width="6.7109375" bestFit="1" customWidth="1"/>
    <col min="1034" max="1034" width="13.5703125" customWidth="1"/>
    <col min="1035" max="1035" width="20.85546875" customWidth="1"/>
    <col min="1036" max="1036" width="17" bestFit="1" customWidth="1"/>
    <col min="1037" max="1037" width="10.42578125" bestFit="1" customWidth="1"/>
    <col min="1280" max="1280" width="26.85546875" customWidth="1"/>
    <col min="1281" max="1281" width="24.28515625" customWidth="1"/>
    <col min="1282" max="1283" width="9.28515625" bestFit="1" customWidth="1"/>
    <col min="1284" max="1284" width="10.28515625" bestFit="1" customWidth="1"/>
    <col min="1285" max="1286" width="9.28515625" bestFit="1" customWidth="1"/>
    <col min="1287" max="1287" width="14.7109375" bestFit="1" customWidth="1"/>
    <col min="1288" max="1288" width="9.42578125" bestFit="1" customWidth="1"/>
    <col min="1289" max="1289" width="6.7109375" bestFit="1" customWidth="1"/>
    <col min="1290" max="1290" width="13.5703125" customWidth="1"/>
    <col min="1291" max="1291" width="20.85546875" customWidth="1"/>
    <col min="1292" max="1292" width="17" bestFit="1" customWidth="1"/>
    <col min="1293" max="1293" width="10.42578125" bestFit="1" customWidth="1"/>
    <col min="1536" max="1536" width="26.85546875" customWidth="1"/>
    <col min="1537" max="1537" width="24.28515625" customWidth="1"/>
    <col min="1538" max="1539" width="9.28515625" bestFit="1" customWidth="1"/>
    <col min="1540" max="1540" width="10.28515625" bestFit="1" customWidth="1"/>
    <col min="1541" max="1542" width="9.28515625" bestFit="1" customWidth="1"/>
    <col min="1543" max="1543" width="14.7109375" bestFit="1" customWidth="1"/>
    <col min="1544" max="1544" width="9.42578125" bestFit="1" customWidth="1"/>
    <col min="1545" max="1545" width="6.7109375" bestFit="1" customWidth="1"/>
    <col min="1546" max="1546" width="13.5703125" customWidth="1"/>
    <col min="1547" max="1547" width="20.85546875" customWidth="1"/>
    <col min="1548" max="1548" width="17" bestFit="1" customWidth="1"/>
    <col min="1549" max="1549" width="10.42578125" bestFit="1" customWidth="1"/>
    <col min="1792" max="1792" width="26.85546875" customWidth="1"/>
    <col min="1793" max="1793" width="24.28515625" customWidth="1"/>
    <col min="1794" max="1795" width="9.28515625" bestFit="1" customWidth="1"/>
    <col min="1796" max="1796" width="10.28515625" bestFit="1" customWidth="1"/>
    <col min="1797" max="1798" width="9.28515625" bestFit="1" customWidth="1"/>
    <col min="1799" max="1799" width="14.7109375" bestFit="1" customWidth="1"/>
    <col min="1800" max="1800" width="9.42578125" bestFit="1" customWidth="1"/>
    <col min="1801" max="1801" width="6.7109375" bestFit="1" customWidth="1"/>
    <col min="1802" max="1802" width="13.5703125" customWidth="1"/>
    <col min="1803" max="1803" width="20.85546875" customWidth="1"/>
    <col min="1804" max="1804" width="17" bestFit="1" customWidth="1"/>
    <col min="1805" max="1805" width="10.42578125" bestFit="1" customWidth="1"/>
    <col min="2048" max="2048" width="26.85546875" customWidth="1"/>
    <col min="2049" max="2049" width="24.28515625" customWidth="1"/>
    <col min="2050" max="2051" width="9.28515625" bestFit="1" customWidth="1"/>
    <col min="2052" max="2052" width="10.28515625" bestFit="1" customWidth="1"/>
    <col min="2053" max="2054" width="9.28515625" bestFit="1" customWidth="1"/>
    <col min="2055" max="2055" width="14.7109375" bestFit="1" customWidth="1"/>
    <col min="2056" max="2056" width="9.42578125" bestFit="1" customWidth="1"/>
    <col min="2057" max="2057" width="6.7109375" bestFit="1" customWidth="1"/>
    <col min="2058" max="2058" width="13.5703125" customWidth="1"/>
    <col min="2059" max="2059" width="20.85546875" customWidth="1"/>
    <col min="2060" max="2060" width="17" bestFit="1" customWidth="1"/>
    <col min="2061" max="2061" width="10.42578125" bestFit="1" customWidth="1"/>
    <col min="2304" max="2304" width="26.85546875" customWidth="1"/>
    <col min="2305" max="2305" width="24.28515625" customWidth="1"/>
    <col min="2306" max="2307" width="9.28515625" bestFit="1" customWidth="1"/>
    <col min="2308" max="2308" width="10.28515625" bestFit="1" customWidth="1"/>
    <col min="2309" max="2310" width="9.28515625" bestFit="1" customWidth="1"/>
    <col min="2311" max="2311" width="14.7109375" bestFit="1" customWidth="1"/>
    <col min="2312" max="2312" width="9.42578125" bestFit="1" customWidth="1"/>
    <col min="2313" max="2313" width="6.7109375" bestFit="1" customWidth="1"/>
    <col min="2314" max="2314" width="13.5703125" customWidth="1"/>
    <col min="2315" max="2315" width="20.85546875" customWidth="1"/>
    <col min="2316" max="2316" width="17" bestFit="1" customWidth="1"/>
    <col min="2317" max="2317" width="10.42578125" bestFit="1" customWidth="1"/>
    <col min="2560" max="2560" width="26.85546875" customWidth="1"/>
    <col min="2561" max="2561" width="24.28515625" customWidth="1"/>
    <col min="2562" max="2563" width="9.28515625" bestFit="1" customWidth="1"/>
    <col min="2564" max="2564" width="10.28515625" bestFit="1" customWidth="1"/>
    <col min="2565" max="2566" width="9.28515625" bestFit="1" customWidth="1"/>
    <col min="2567" max="2567" width="14.7109375" bestFit="1" customWidth="1"/>
    <col min="2568" max="2568" width="9.42578125" bestFit="1" customWidth="1"/>
    <col min="2569" max="2569" width="6.7109375" bestFit="1" customWidth="1"/>
    <col min="2570" max="2570" width="13.5703125" customWidth="1"/>
    <col min="2571" max="2571" width="20.85546875" customWidth="1"/>
    <col min="2572" max="2572" width="17" bestFit="1" customWidth="1"/>
    <col min="2573" max="2573" width="10.42578125" bestFit="1" customWidth="1"/>
    <col min="2816" max="2816" width="26.85546875" customWidth="1"/>
    <col min="2817" max="2817" width="24.28515625" customWidth="1"/>
    <col min="2818" max="2819" width="9.28515625" bestFit="1" customWidth="1"/>
    <col min="2820" max="2820" width="10.28515625" bestFit="1" customWidth="1"/>
    <col min="2821" max="2822" width="9.28515625" bestFit="1" customWidth="1"/>
    <col min="2823" max="2823" width="14.7109375" bestFit="1" customWidth="1"/>
    <col min="2824" max="2824" width="9.42578125" bestFit="1" customWidth="1"/>
    <col min="2825" max="2825" width="6.7109375" bestFit="1" customWidth="1"/>
    <col min="2826" max="2826" width="13.5703125" customWidth="1"/>
    <col min="2827" max="2827" width="20.85546875" customWidth="1"/>
    <col min="2828" max="2828" width="17" bestFit="1" customWidth="1"/>
    <col min="2829" max="2829" width="10.42578125" bestFit="1" customWidth="1"/>
    <col min="3072" max="3072" width="26.85546875" customWidth="1"/>
    <col min="3073" max="3073" width="24.28515625" customWidth="1"/>
    <col min="3074" max="3075" width="9.28515625" bestFit="1" customWidth="1"/>
    <col min="3076" max="3076" width="10.28515625" bestFit="1" customWidth="1"/>
    <col min="3077" max="3078" width="9.28515625" bestFit="1" customWidth="1"/>
    <col min="3079" max="3079" width="14.7109375" bestFit="1" customWidth="1"/>
    <col min="3080" max="3080" width="9.42578125" bestFit="1" customWidth="1"/>
    <col min="3081" max="3081" width="6.7109375" bestFit="1" customWidth="1"/>
    <col min="3082" max="3082" width="13.5703125" customWidth="1"/>
    <col min="3083" max="3083" width="20.85546875" customWidth="1"/>
    <col min="3084" max="3084" width="17" bestFit="1" customWidth="1"/>
    <col min="3085" max="3085" width="10.42578125" bestFit="1" customWidth="1"/>
    <col min="3328" max="3328" width="26.85546875" customWidth="1"/>
    <col min="3329" max="3329" width="24.28515625" customWidth="1"/>
    <col min="3330" max="3331" width="9.28515625" bestFit="1" customWidth="1"/>
    <col min="3332" max="3332" width="10.28515625" bestFit="1" customWidth="1"/>
    <col min="3333" max="3334" width="9.28515625" bestFit="1" customWidth="1"/>
    <col min="3335" max="3335" width="14.7109375" bestFit="1" customWidth="1"/>
    <col min="3336" max="3336" width="9.42578125" bestFit="1" customWidth="1"/>
    <col min="3337" max="3337" width="6.7109375" bestFit="1" customWidth="1"/>
    <col min="3338" max="3338" width="13.5703125" customWidth="1"/>
    <col min="3339" max="3339" width="20.85546875" customWidth="1"/>
    <col min="3340" max="3340" width="17" bestFit="1" customWidth="1"/>
    <col min="3341" max="3341" width="10.42578125" bestFit="1" customWidth="1"/>
    <col min="3584" max="3584" width="26.85546875" customWidth="1"/>
    <col min="3585" max="3585" width="24.28515625" customWidth="1"/>
    <col min="3586" max="3587" width="9.28515625" bestFit="1" customWidth="1"/>
    <col min="3588" max="3588" width="10.28515625" bestFit="1" customWidth="1"/>
    <col min="3589" max="3590" width="9.28515625" bestFit="1" customWidth="1"/>
    <col min="3591" max="3591" width="14.7109375" bestFit="1" customWidth="1"/>
    <col min="3592" max="3592" width="9.42578125" bestFit="1" customWidth="1"/>
    <col min="3593" max="3593" width="6.7109375" bestFit="1" customWidth="1"/>
    <col min="3594" max="3594" width="13.5703125" customWidth="1"/>
    <col min="3595" max="3595" width="20.85546875" customWidth="1"/>
    <col min="3596" max="3596" width="17" bestFit="1" customWidth="1"/>
    <col min="3597" max="3597" width="10.42578125" bestFit="1" customWidth="1"/>
    <col min="3840" max="3840" width="26.85546875" customWidth="1"/>
    <col min="3841" max="3841" width="24.28515625" customWidth="1"/>
    <col min="3842" max="3843" width="9.28515625" bestFit="1" customWidth="1"/>
    <col min="3844" max="3844" width="10.28515625" bestFit="1" customWidth="1"/>
    <col min="3845" max="3846" width="9.28515625" bestFit="1" customWidth="1"/>
    <col min="3847" max="3847" width="14.7109375" bestFit="1" customWidth="1"/>
    <col min="3848" max="3848" width="9.42578125" bestFit="1" customWidth="1"/>
    <col min="3849" max="3849" width="6.7109375" bestFit="1" customWidth="1"/>
    <col min="3850" max="3850" width="13.5703125" customWidth="1"/>
    <col min="3851" max="3851" width="20.85546875" customWidth="1"/>
    <col min="3852" max="3852" width="17" bestFit="1" customWidth="1"/>
    <col min="3853" max="3853" width="10.42578125" bestFit="1" customWidth="1"/>
    <col min="4096" max="4096" width="26.85546875" customWidth="1"/>
    <col min="4097" max="4097" width="24.28515625" customWidth="1"/>
    <col min="4098" max="4099" width="9.28515625" bestFit="1" customWidth="1"/>
    <col min="4100" max="4100" width="10.28515625" bestFit="1" customWidth="1"/>
    <col min="4101" max="4102" width="9.28515625" bestFit="1" customWidth="1"/>
    <col min="4103" max="4103" width="14.7109375" bestFit="1" customWidth="1"/>
    <col min="4104" max="4104" width="9.42578125" bestFit="1" customWidth="1"/>
    <col min="4105" max="4105" width="6.7109375" bestFit="1" customWidth="1"/>
    <col min="4106" max="4106" width="13.5703125" customWidth="1"/>
    <col min="4107" max="4107" width="20.85546875" customWidth="1"/>
    <col min="4108" max="4108" width="17" bestFit="1" customWidth="1"/>
    <col min="4109" max="4109" width="10.42578125" bestFit="1" customWidth="1"/>
    <col min="4352" max="4352" width="26.85546875" customWidth="1"/>
    <col min="4353" max="4353" width="24.28515625" customWidth="1"/>
    <col min="4354" max="4355" width="9.28515625" bestFit="1" customWidth="1"/>
    <col min="4356" max="4356" width="10.28515625" bestFit="1" customWidth="1"/>
    <col min="4357" max="4358" width="9.28515625" bestFit="1" customWidth="1"/>
    <col min="4359" max="4359" width="14.7109375" bestFit="1" customWidth="1"/>
    <col min="4360" max="4360" width="9.42578125" bestFit="1" customWidth="1"/>
    <col min="4361" max="4361" width="6.7109375" bestFit="1" customWidth="1"/>
    <col min="4362" max="4362" width="13.5703125" customWidth="1"/>
    <col min="4363" max="4363" width="20.85546875" customWidth="1"/>
    <col min="4364" max="4364" width="17" bestFit="1" customWidth="1"/>
    <col min="4365" max="4365" width="10.42578125" bestFit="1" customWidth="1"/>
    <col min="4608" max="4608" width="26.85546875" customWidth="1"/>
    <col min="4609" max="4609" width="24.28515625" customWidth="1"/>
    <col min="4610" max="4611" width="9.28515625" bestFit="1" customWidth="1"/>
    <col min="4612" max="4612" width="10.28515625" bestFit="1" customWidth="1"/>
    <col min="4613" max="4614" width="9.28515625" bestFit="1" customWidth="1"/>
    <col min="4615" max="4615" width="14.7109375" bestFit="1" customWidth="1"/>
    <col min="4616" max="4616" width="9.42578125" bestFit="1" customWidth="1"/>
    <col min="4617" max="4617" width="6.7109375" bestFit="1" customWidth="1"/>
    <col min="4618" max="4618" width="13.5703125" customWidth="1"/>
    <col min="4619" max="4619" width="20.85546875" customWidth="1"/>
    <col min="4620" max="4620" width="17" bestFit="1" customWidth="1"/>
    <col min="4621" max="4621" width="10.42578125" bestFit="1" customWidth="1"/>
    <col min="4864" max="4864" width="26.85546875" customWidth="1"/>
    <col min="4865" max="4865" width="24.28515625" customWidth="1"/>
    <col min="4866" max="4867" width="9.28515625" bestFit="1" customWidth="1"/>
    <col min="4868" max="4868" width="10.28515625" bestFit="1" customWidth="1"/>
    <col min="4869" max="4870" width="9.28515625" bestFit="1" customWidth="1"/>
    <col min="4871" max="4871" width="14.7109375" bestFit="1" customWidth="1"/>
    <col min="4872" max="4872" width="9.42578125" bestFit="1" customWidth="1"/>
    <col min="4873" max="4873" width="6.7109375" bestFit="1" customWidth="1"/>
    <col min="4874" max="4874" width="13.5703125" customWidth="1"/>
    <col min="4875" max="4875" width="20.85546875" customWidth="1"/>
    <col min="4876" max="4876" width="17" bestFit="1" customWidth="1"/>
    <col min="4877" max="4877" width="10.42578125" bestFit="1" customWidth="1"/>
    <col min="5120" max="5120" width="26.85546875" customWidth="1"/>
    <col min="5121" max="5121" width="24.28515625" customWidth="1"/>
    <col min="5122" max="5123" width="9.28515625" bestFit="1" customWidth="1"/>
    <col min="5124" max="5124" width="10.28515625" bestFit="1" customWidth="1"/>
    <col min="5125" max="5126" width="9.28515625" bestFit="1" customWidth="1"/>
    <col min="5127" max="5127" width="14.7109375" bestFit="1" customWidth="1"/>
    <col min="5128" max="5128" width="9.42578125" bestFit="1" customWidth="1"/>
    <col min="5129" max="5129" width="6.7109375" bestFit="1" customWidth="1"/>
    <col min="5130" max="5130" width="13.5703125" customWidth="1"/>
    <col min="5131" max="5131" width="20.85546875" customWidth="1"/>
    <col min="5132" max="5132" width="17" bestFit="1" customWidth="1"/>
    <col min="5133" max="5133" width="10.42578125" bestFit="1" customWidth="1"/>
    <col min="5376" max="5376" width="26.85546875" customWidth="1"/>
    <col min="5377" max="5377" width="24.28515625" customWidth="1"/>
    <col min="5378" max="5379" width="9.28515625" bestFit="1" customWidth="1"/>
    <col min="5380" max="5380" width="10.28515625" bestFit="1" customWidth="1"/>
    <col min="5381" max="5382" width="9.28515625" bestFit="1" customWidth="1"/>
    <col min="5383" max="5383" width="14.7109375" bestFit="1" customWidth="1"/>
    <col min="5384" max="5384" width="9.42578125" bestFit="1" customWidth="1"/>
    <col min="5385" max="5385" width="6.7109375" bestFit="1" customWidth="1"/>
    <col min="5386" max="5386" width="13.5703125" customWidth="1"/>
    <col min="5387" max="5387" width="20.85546875" customWidth="1"/>
    <col min="5388" max="5388" width="17" bestFit="1" customWidth="1"/>
    <col min="5389" max="5389" width="10.42578125" bestFit="1" customWidth="1"/>
    <col min="5632" max="5632" width="26.85546875" customWidth="1"/>
    <col min="5633" max="5633" width="24.28515625" customWidth="1"/>
    <col min="5634" max="5635" width="9.28515625" bestFit="1" customWidth="1"/>
    <col min="5636" max="5636" width="10.28515625" bestFit="1" customWidth="1"/>
    <col min="5637" max="5638" width="9.28515625" bestFit="1" customWidth="1"/>
    <col min="5639" max="5639" width="14.7109375" bestFit="1" customWidth="1"/>
    <col min="5640" max="5640" width="9.42578125" bestFit="1" customWidth="1"/>
    <col min="5641" max="5641" width="6.7109375" bestFit="1" customWidth="1"/>
    <col min="5642" max="5642" width="13.5703125" customWidth="1"/>
    <col min="5643" max="5643" width="20.85546875" customWidth="1"/>
    <col min="5644" max="5644" width="17" bestFit="1" customWidth="1"/>
    <col min="5645" max="5645" width="10.42578125" bestFit="1" customWidth="1"/>
    <col min="5888" max="5888" width="26.85546875" customWidth="1"/>
    <col min="5889" max="5889" width="24.28515625" customWidth="1"/>
    <col min="5890" max="5891" width="9.28515625" bestFit="1" customWidth="1"/>
    <col min="5892" max="5892" width="10.28515625" bestFit="1" customWidth="1"/>
    <col min="5893" max="5894" width="9.28515625" bestFit="1" customWidth="1"/>
    <col min="5895" max="5895" width="14.7109375" bestFit="1" customWidth="1"/>
    <col min="5896" max="5896" width="9.42578125" bestFit="1" customWidth="1"/>
    <col min="5897" max="5897" width="6.7109375" bestFit="1" customWidth="1"/>
    <col min="5898" max="5898" width="13.5703125" customWidth="1"/>
    <col min="5899" max="5899" width="20.85546875" customWidth="1"/>
    <col min="5900" max="5900" width="17" bestFit="1" customWidth="1"/>
    <col min="5901" max="5901" width="10.42578125" bestFit="1" customWidth="1"/>
    <col min="6144" max="6144" width="26.85546875" customWidth="1"/>
    <col min="6145" max="6145" width="24.28515625" customWidth="1"/>
    <col min="6146" max="6147" width="9.28515625" bestFit="1" customWidth="1"/>
    <col min="6148" max="6148" width="10.28515625" bestFit="1" customWidth="1"/>
    <col min="6149" max="6150" width="9.28515625" bestFit="1" customWidth="1"/>
    <col min="6151" max="6151" width="14.7109375" bestFit="1" customWidth="1"/>
    <col min="6152" max="6152" width="9.42578125" bestFit="1" customWidth="1"/>
    <col min="6153" max="6153" width="6.7109375" bestFit="1" customWidth="1"/>
    <col min="6154" max="6154" width="13.5703125" customWidth="1"/>
    <col min="6155" max="6155" width="20.85546875" customWidth="1"/>
    <col min="6156" max="6156" width="17" bestFit="1" customWidth="1"/>
    <col min="6157" max="6157" width="10.42578125" bestFit="1" customWidth="1"/>
    <col min="6400" max="6400" width="26.85546875" customWidth="1"/>
    <col min="6401" max="6401" width="24.28515625" customWidth="1"/>
    <col min="6402" max="6403" width="9.28515625" bestFit="1" customWidth="1"/>
    <col min="6404" max="6404" width="10.28515625" bestFit="1" customWidth="1"/>
    <col min="6405" max="6406" width="9.28515625" bestFit="1" customWidth="1"/>
    <col min="6407" max="6407" width="14.7109375" bestFit="1" customWidth="1"/>
    <col min="6408" max="6408" width="9.42578125" bestFit="1" customWidth="1"/>
    <col min="6409" max="6409" width="6.7109375" bestFit="1" customWidth="1"/>
    <col min="6410" max="6410" width="13.5703125" customWidth="1"/>
    <col min="6411" max="6411" width="20.85546875" customWidth="1"/>
    <col min="6412" max="6412" width="17" bestFit="1" customWidth="1"/>
    <col min="6413" max="6413" width="10.42578125" bestFit="1" customWidth="1"/>
    <col min="6656" max="6656" width="26.85546875" customWidth="1"/>
    <col min="6657" max="6657" width="24.28515625" customWidth="1"/>
    <col min="6658" max="6659" width="9.28515625" bestFit="1" customWidth="1"/>
    <col min="6660" max="6660" width="10.28515625" bestFit="1" customWidth="1"/>
    <col min="6661" max="6662" width="9.28515625" bestFit="1" customWidth="1"/>
    <col min="6663" max="6663" width="14.7109375" bestFit="1" customWidth="1"/>
    <col min="6664" max="6664" width="9.42578125" bestFit="1" customWidth="1"/>
    <col min="6665" max="6665" width="6.7109375" bestFit="1" customWidth="1"/>
    <col min="6666" max="6666" width="13.5703125" customWidth="1"/>
    <col min="6667" max="6667" width="20.85546875" customWidth="1"/>
    <col min="6668" max="6668" width="17" bestFit="1" customWidth="1"/>
    <col min="6669" max="6669" width="10.42578125" bestFit="1" customWidth="1"/>
    <col min="6912" max="6912" width="26.85546875" customWidth="1"/>
    <col min="6913" max="6913" width="24.28515625" customWidth="1"/>
    <col min="6914" max="6915" width="9.28515625" bestFit="1" customWidth="1"/>
    <col min="6916" max="6916" width="10.28515625" bestFit="1" customWidth="1"/>
    <col min="6917" max="6918" width="9.28515625" bestFit="1" customWidth="1"/>
    <col min="6919" max="6919" width="14.7109375" bestFit="1" customWidth="1"/>
    <col min="6920" max="6920" width="9.42578125" bestFit="1" customWidth="1"/>
    <col min="6921" max="6921" width="6.7109375" bestFit="1" customWidth="1"/>
    <col min="6922" max="6922" width="13.5703125" customWidth="1"/>
    <col min="6923" max="6923" width="20.85546875" customWidth="1"/>
    <col min="6924" max="6924" width="17" bestFit="1" customWidth="1"/>
    <col min="6925" max="6925" width="10.42578125" bestFit="1" customWidth="1"/>
    <col min="7168" max="7168" width="26.85546875" customWidth="1"/>
    <col min="7169" max="7169" width="24.28515625" customWidth="1"/>
    <col min="7170" max="7171" width="9.28515625" bestFit="1" customWidth="1"/>
    <col min="7172" max="7172" width="10.28515625" bestFit="1" customWidth="1"/>
    <col min="7173" max="7174" width="9.28515625" bestFit="1" customWidth="1"/>
    <col min="7175" max="7175" width="14.7109375" bestFit="1" customWidth="1"/>
    <col min="7176" max="7176" width="9.42578125" bestFit="1" customWidth="1"/>
    <col min="7177" max="7177" width="6.7109375" bestFit="1" customWidth="1"/>
    <col min="7178" max="7178" width="13.5703125" customWidth="1"/>
    <col min="7179" max="7179" width="20.85546875" customWidth="1"/>
    <col min="7180" max="7180" width="17" bestFit="1" customWidth="1"/>
    <col min="7181" max="7181" width="10.42578125" bestFit="1" customWidth="1"/>
    <col min="7424" max="7424" width="26.85546875" customWidth="1"/>
    <col min="7425" max="7425" width="24.28515625" customWidth="1"/>
    <col min="7426" max="7427" width="9.28515625" bestFit="1" customWidth="1"/>
    <col min="7428" max="7428" width="10.28515625" bestFit="1" customWidth="1"/>
    <col min="7429" max="7430" width="9.28515625" bestFit="1" customWidth="1"/>
    <col min="7431" max="7431" width="14.7109375" bestFit="1" customWidth="1"/>
    <col min="7432" max="7432" width="9.42578125" bestFit="1" customWidth="1"/>
    <col min="7433" max="7433" width="6.7109375" bestFit="1" customWidth="1"/>
    <col min="7434" max="7434" width="13.5703125" customWidth="1"/>
    <col min="7435" max="7435" width="20.85546875" customWidth="1"/>
    <col min="7436" max="7436" width="17" bestFit="1" customWidth="1"/>
    <col min="7437" max="7437" width="10.42578125" bestFit="1" customWidth="1"/>
    <col min="7680" max="7680" width="26.85546875" customWidth="1"/>
    <col min="7681" max="7681" width="24.28515625" customWidth="1"/>
    <col min="7682" max="7683" width="9.28515625" bestFit="1" customWidth="1"/>
    <col min="7684" max="7684" width="10.28515625" bestFit="1" customWidth="1"/>
    <col min="7685" max="7686" width="9.28515625" bestFit="1" customWidth="1"/>
    <col min="7687" max="7687" width="14.7109375" bestFit="1" customWidth="1"/>
    <col min="7688" max="7688" width="9.42578125" bestFit="1" customWidth="1"/>
    <col min="7689" max="7689" width="6.7109375" bestFit="1" customWidth="1"/>
    <col min="7690" max="7690" width="13.5703125" customWidth="1"/>
    <col min="7691" max="7691" width="20.85546875" customWidth="1"/>
    <col min="7692" max="7692" width="17" bestFit="1" customWidth="1"/>
    <col min="7693" max="7693" width="10.42578125" bestFit="1" customWidth="1"/>
    <col min="7936" max="7936" width="26.85546875" customWidth="1"/>
    <col min="7937" max="7937" width="24.28515625" customWidth="1"/>
    <col min="7938" max="7939" width="9.28515625" bestFit="1" customWidth="1"/>
    <col min="7940" max="7940" width="10.28515625" bestFit="1" customWidth="1"/>
    <col min="7941" max="7942" width="9.28515625" bestFit="1" customWidth="1"/>
    <col min="7943" max="7943" width="14.7109375" bestFit="1" customWidth="1"/>
    <col min="7944" max="7944" width="9.42578125" bestFit="1" customWidth="1"/>
    <col min="7945" max="7945" width="6.7109375" bestFit="1" customWidth="1"/>
    <col min="7946" max="7946" width="13.5703125" customWidth="1"/>
    <col min="7947" max="7947" width="20.85546875" customWidth="1"/>
    <col min="7948" max="7948" width="17" bestFit="1" customWidth="1"/>
    <col min="7949" max="7949" width="10.42578125" bestFit="1" customWidth="1"/>
    <col min="8192" max="8192" width="26.85546875" customWidth="1"/>
    <col min="8193" max="8193" width="24.28515625" customWidth="1"/>
    <col min="8194" max="8195" width="9.28515625" bestFit="1" customWidth="1"/>
    <col min="8196" max="8196" width="10.28515625" bestFit="1" customWidth="1"/>
    <col min="8197" max="8198" width="9.28515625" bestFit="1" customWidth="1"/>
    <col min="8199" max="8199" width="14.7109375" bestFit="1" customWidth="1"/>
    <col min="8200" max="8200" width="9.42578125" bestFit="1" customWidth="1"/>
    <col min="8201" max="8201" width="6.7109375" bestFit="1" customWidth="1"/>
    <col min="8202" max="8202" width="13.5703125" customWidth="1"/>
    <col min="8203" max="8203" width="20.85546875" customWidth="1"/>
    <col min="8204" max="8204" width="17" bestFit="1" customWidth="1"/>
    <col min="8205" max="8205" width="10.42578125" bestFit="1" customWidth="1"/>
    <col min="8448" max="8448" width="26.85546875" customWidth="1"/>
    <col min="8449" max="8449" width="24.28515625" customWidth="1"/>
    <col min="8450" max="8451" width="9.28515625" bestFit="1" customWidth="1"/>
    <col min="8452" max="8452" width="10.28515625" bestFit="1" customWidth="1"/>
    <col min="8453" max="8454" width="9.28515625" bestFit="1" customWidth="1"/>
    <col min="8455" max="8455" width="14.7109375" bestFit="1" customWidth="1"/>
    <col min="8456" max="8456" width="9.42578125" bestFit="1" customWidth="1"/>
    <col min="8457" max="8457" width="6.7109375" bestFit="1" customWidth="1"/>
    <col min="8458" max="8458" width="13.5703125" customWidth="1"/>
    <col min="8459" max="8459" width="20.85546875" customWidth="1"/>
    <col min="8460" max="8460" width="17" bestFit="1" customWidth="1"/>
    <col min="8461" max="8461" width="10.42578125" bestFit="1" customWidth="1"/>
    <col min="8704" max="8704" width="26.85546875" customWidth="1"/>
    <col min="8705" max="8705" width="24.28515625" customWidth="1"/>
    <col min="8706" max="8707" width="9.28515625" bestFit="1" customWidth="1"/>
    <col min="8708" max="8708" width="10.28515625" bestFit="1" customWidth="1"/>
    <col min="8709" max="8710" width="9.28515625" bestFit="1" customWidth="1"/>
    <col min="8711" max="8711" width="14.7109375" bestFit="1" customWidth="1"/>
    <col min="8712" max="8712" width="9.42578125" bestFit="1" customWidth="1"/>
    <col min="8713" max="8713" width="6.7109375" bestFit="1" customWidth="1"/>
    <col min="8714" max="8714" width="13.5703125" customWidth="1"/>
    <col min="8715" max="8715" width="20.85546875" customWidth="1"/>
    <col min="8716" max="8716" width="17" bestFit="1" customWidth="1"/>
    <col min="8717" max="8717" width="10.42578125" bestFit="1" customWidth="1"/>
    <col min="8960" max="8960" width="26.85546875" customWidth="1"/>
    <col min="8961" max="8961" width="24.28515625" customWidth="1"/>
    <col min="8962" max="8963" width="9.28515625" bestFit="1" customWidth="1"/>
    <col min="8964" max="8964" width="10.28515625" bestFit="1" customWidth="1"/>
    <col min="8965" max="8966" width="9.28515625" bestFit="1" customWidth="1"/>
    <col min="8967" max="8967" width="14.7109375" bestFit="1" customWidth="1"/>
    <col min="8968" max="8968" width="9.42578125" bestFit="1" customWidth="1"/>
    <col min="8969" max="8969" width="6.7109375" bestFit="1" customWidth="1"/>
    <col min="8970" max="8970" width="13.5703125" customWidth="1"/>
    <col min="8971" max="8971" width="20.85546875" customWidth="1"/>
    <col min="8972" max="8972" width="17" bestFit="1" customWidth="1"/>
    <col min="8973" max="8973" width="10.42578125" bestFit="1" customWidth="1"/>
    <col min="9216" max="9216" width="26.85546875" customWidth="1"/>
    <col min="9217" max="9217" width="24.28515625" customWidth="1"/>
    <col min="9218" max="9219" width="9.28515625" bestFit="1" customWidth="1"/>
    <col min="9220" max="9220" width="10.28515625" bestFit="1" customWidth="1"/>
    <col min="9221" max="9222" width="9.28515625" bestFit="1" customWidth="1"/>
    <col min="9223" max="9223" width="14.7109375" bestFit="1" customWidth="1"/>
    <col min="9224" max="9224" width="9.42578125" bestFit="1" customWidth="1"/>
    <col min="9225" max="9225" width="6.7109375" bestFit="1" customWidth="1"/>
    <col min="9226" max="9226" width="13.5703125" customWidth="1"/>
    <col min="9227" max="9227" width="20.85546875" customWidth="1"/>
    <col min="9228" max="9228" width="17" bestFit="1" customWidth="1"/>
    <col min="9229" max="9229" width="10.42578125" bestFit="1" customWidth="1"/>
    <col min="9472" max="9472" width="26.85546875" customWidth="1"/>
    <col min="9473" max="9473" width="24.28515625" customWidth="1"/>
    <col min="9474" max="9475" width="9.28515625" bestFit="1" customWidth="1"/>
    <col min="9476" max="9476" width="10.28515625" bestFit="1" customWidth="1"/>
    <col min="9477" max="9478" width="9.28515625" bestFit="1" customWidth="1"/>
    <col min="9479" max="9479" width="14.7109375" bestFit="1" customWidth="1"/>
    <col min="9480" max="9480" width="9.42578125" bestFit="1" customWidth="1"/>
    <col min="9481" max="9481" width="6.7109375" bestFit="1" customWidth="1"/>
    <col min="9482" max="9482" width="13.5703125" customWidth="1"/>
    <col min="9483" max="9483" width="20.85546875" customWidth="1"/>
    <col min="9484" max="9484" width="17" bestFit="1" customWidth="1"/>
    <col min="9485" max="9485" width="10.42578125" bestFit="1" customWidth="1"/>
    <col min="9728" max="9728" width="26.85546875" customWidth="1"/>
    <col min="9729" max="9729" width="24.28515625" customWidth="1"/>
    <col min="9730" max="9731" width="9.28515625" bestFit="1" customWidth="1"/>
    <col min="9732" max="9732" width="10.28515625" bestFit="1" customWidth="1"/>
    <col min="9733" max="9734" width="9.28515625" bestFit="1" customWidth="1"/>
    <col min="9735" max="9735" width="14.7109375" bestFit="1" customWidth="1"/>
    <col min="9736" max="9736" width="9.42578125" bestFit="1" customWidth="1"/>
    <col min="9737" max="9737" width="6.7109375" bestFit="1" customWidth="1"/>
    <col min="9738" max="9738" width="13.5703125" customWidth="1"/>
    <col min="9739" max="9739" width="20.85546875" customWidth="1"/>
    <col min="9740" max="9740" width="17" bestFit="1" customWidth="1"/>
    <col min="9741" max="9741" width="10.42578125" bestFit="1" customWidth="1"/>
    <col min="9984" max="9984" width="26.85546875" customWidth="1"/>
    <col min="9985" max="9985" width="24.28515625" customWidth="1"/>
    <col min="9986" max="9987" width="9.28515625" bestFit="1" customWidth="1"/>
    <col min="9988" max="9988" width="10.28515625" bestFit="1" customWidth="1"/>
    <col min="9989" max="9990" width="9.28515625" bestFit="1" customWidth="1"/>
    <col min="9991" max="9991" width="14.7109375" bestFit="1" customWidth="1"/>
    <col min="9992" max="9992" width="9.42578125" bestFit="1" customWidth="1"/>
    <col min="9993" max="9993" width="6.7109375" bestFit="1" customWidth="1"/>
    <col min="9994" max="9994" width="13.5703125" customWidth="1"/>
    <col min="9995" max="9995" width="20.85546875" customWidth="1"/>
    <col min="9996" max="9996" width="17" bestFit="1" customWidth="1"/>
    <col min="9997" max="9997" width="10.42578125" bestFit="1" customWidth="1"/>
    <col min="10240" max="10240" width="26.85546875" customWidth="1"/>
    <col min="10241" max="10241" width="24.28515625" customWidth="1"/>
    <col min="10242" max="10243" width="9.28515625" bestFit="1" customWidth="1"/>
    <col min="10244" max="10244" width="10.28515625" bestFit="1" customWidth="1"/>
    <col min="10245" max="10246" width="9.28515625" bestFit="1" customWidth="1"/>
    <col min="10247" max="10247" width="14.7109375" bestFit="1" customWidth="1"/>
    <col min="10248" max="10248" width="9.42578125" bestFit="1" customWidth="1"/>
    <col min="10249" max="10249" width="6.7109375" bestFit="1" customWidth="1"/>
    <col min="10250" max="10250" width="13.5703125" customWidth="1"/>
    <col min="10251" max="10251" width="20.85546875" customWidth="1"/>
    <col min="10252" max="10252" width="17" bestFit="1" customWidth="1"/>
    <col min="10253" max="10253" width="10.42578125" bestFit="1" customWidth="1"/>
    <col min="10496" max="10496" width="26.85546875" customWidth="1"/>
    <col min="10497" max="10497" width="24.28515625" customWidth="1"/>
    <col min="10498" max="10499" width="9.28515625" bestFit="1" customWidth="1"/>
    <col min="10500" max="10500" width="10.28515625" bestFit="1" customWidth="1"/>
    <col min="10501" max="10502" width="9.28515625" bestFit="1" customWidth="1"/>
    <col min="10503" max="10503" width="14.7109375" bestFit="1" customWidth="1"/>
    <col min="10504" max="10504" width="9.42578125" bestFit="1" customWidth="1"/>
    <col min="10505" max="10505" width="6.7109375" bestFit="1" customWidth="1"/>
    <col min="10506" max="10506" width="13.5703125" customWidth="1"/>
    <col min="10507" max="10507" width="20.85546875" customWidth="1"/>
    <col min="10508" max="10508" width="17" bestFit="1" customWidth="1"/>
    <col min="10509" max="10509" width="10.42578125" bestFit="1" customWidth="1"/>
    <col min="10752" max="10752" width="26.85546875" customWidth="1"/>
    <col min="10753" max="10753" width="24.28515625" customWidth="1"/>
    <col min="10754" max="10755" width="9.28515625" bestFit="1" customWidth="1"/>
    <col min="10756" max="10756" width="10.28515625" bestFit="1" customWidth="1"/>
    <col min="10757" max="10758" width="9.28515625" bestFit="1" customWidth="1"/>
    <col min="10759" max="10759" width="14.7109375" bestFit="1" customWidth="1"/>
    <col min="10760" max="10760" width="9.42578125" bestFit="1" customWidth="1"/>
    <col min="10761" max="10761" width="6.7109375" bestFit="1" customWidth="1"/>
    <col min="10762" max="10762" width="13.5703125" customWidth="1"/>
    <col min="10763" max="10763" width="20.85546875" customWidth="1"/>
    <col min="10764" max="10764" width="17" bestFit="1" customWidth="1"/>
    <col min="10765" max="10765" width="10.42578125" bestFit="1" customWidth="1"/>
    <col min="11008" max="11008" width="26.85546875" customWidth="1"/>
    <col min="11009" max="11009" width="24.28515625" customWidth="1"/>
    <col min="11010" max="11011" width="9.28515625" bestFit="1" customWidth="1"/>
    <col min="11012" max="11012" width="10.28515625" bestFit="1" customWidth="1"/>
    <col min="11013" max="11014" width="9.28515625" bestFit="1" customWidth="1"/>
    <col min="11015" max="11015" width="14.7109375" bestFit="1" customWidth="1"/>
    <col min="11016" max="11016" width="9.42578125" bestFit="1" customWidth="1"/>
    <col min="11017" max="11017" width="6.7109375" bestFit="1" customWidth="1"/>
    <col min="11018" max="11018" width="13.5703125" customWidth="1"/>
    <col min="11019" max="11019" width="20.85546875" customWidth="1"/>
    <col min="11020" max="11020" width="17" bestFit="1" customWidth="1"/>
    <col min="11021" max="11021" width="10.42578125" bestFit="1" customWidth="1"/>
    <col min="11264" max="11264" width="26.85546875" customWidth="1"/>
    <col min="11265" max="11265" width="24.28515625" customWidth="1"/>
    <col min="11266" max="11267" width="9.28515625" bestFit="1" customWidth="1"/>
    <col min="11268" max="11268" width="10.28515625" bestFit="1" customWidth="1"/>
    <col min="11269" max="11270" width="9.28515625" bestFit="1" customWidth="1"/>
    <col min="11271" max="11271" width="14.7109375" bestFit="1" customWidth="1"/>
    <col min="11272" max="11272" width="9.42578125" bestFit="1" customWidth="1"/>
    <col min="11273" max="11273" width="6.7109375" bestFit="1" customWidth="1"/>
    <col min="11274" max="11274" width="13.5703125" customWidth="1"/>
    <col min="11275" max="11275" width="20.85546875" customWidth="1"/>
    <col min="11276" max="11276" width="17" bestFit="1" customWidth="1"/>
    <col min="11277" max="11277" width="10.42578125" bestFit="1" customWidth="1"/>
    <col min="11520" max="11520" width="26.85546875" customWidth="1"/>
    <col min="11521" max="11521" width="24.28515625" customWidth="1"/>
    <col min="11522" max="11523" width="9.28515625" bestFit="1" customWidth="1"/>
    <col min="11524" max="11524" width="10.28515625" bestFit="1" customWidth="1"/>
    <col min="11525" max="11526" width="9.28515625" bestFit="1" customWidth="1"/>
    <col min="11527" max="11527" width="14.7109375" bestFit="1" customWidth="1"/>
    <col min="11528" max="11528" width="9.42578125" bestFit="1" customWidth="1"/>
    <col min="11529" max="11529" width="6.7109375" bestFit="1" customWidth="1"/>
    <col min="11530" max="11530" width="13.5703125" customWidth="1"/>
    <col min="11531" max="11531" width="20.85546875" customWidth="1"/>
    <col min="11532" max="11532" width="17" bestFit="1" customWidth="1"/>
    <col min="11533" max="11533" width="10.42578125" bestFit="1" customWidth="1"/>
    <col min="11776" max="11776" width="26.85546875" customWidth="1"/>
    <col min="11777" max="11777" width="24.28515625" customWidth="1"/>
    <col min="11778" max="11779" width="9.28515625" bestFit="1" customWidth="1"/>
    <col min="11780" max="11780" width="10.28515625" bestFit="1" customWidth="1"/>
    <col min="11781" max="11782" width="9.28515625" bestFit="1" customWidth="1"/>
    <col min="11783" max="11783" width="14.7109375" bestFit="1" customWidth="1"/>
    <col min="11784" max="11784" width="9.42578125" bestFit="1" customWidth="1"/>
    <col min="11785" max="11785" width="6.7109375" bestFit="1" customWidth="1"/>
    <col min="11786" max="11786" width="13.5703125" customWidth="1"/>
    <col min="11787" max="11787" width="20.85546875" customWidth="1"/>
    <col min="11788" max="11788" width="17" bestFit="1" customWidth="1"/>
    <col min="11789" max="11789" width="10.42578125" bestFit="1" customWidth="1"/>
    <col min="12032" max="12032" width="26.85546875" customWidth="1"/>
    <col min="12033" max="12033" width="24.28515625" customWidth="1"/>
    <col min="12034" max="12035" width="9.28515625" bestFit="1" customWidth="1"/>
    <col min="12036" max="12036" width="10.28515625" bestFit="1" customWidth="1"/>
    <col min="12037" max="12038" width="9.28515625" bestFit="1" customWidth="1"/>
    <col min="12039" max="12039" width="14.7109375" bestFit="1" customWidth="1"/>
    <col min="12040" max="12040" width="9.42578125" bestFit="1" customWidth="1"/>
    <col min="12041" max="12041" width="6.7109375" bestFit="1" customWidth="1"/>
    <col min="12042" max="12042" width="13.5703125" customWidth="1"/>
    <col min="12043" max="12043" width="20.85546875" customWidth="1"/>
    <col min="12044" max="12044" width="17" bestFit="1" customWidth="1"/>
    <col min="12045" max="12045" width="10.42578125" bestFit="1" customWidth="1"/>
    <col min="12288" max="12288" width="26.85546875" customWidth="1"/>
    <col min="12289" max="12289" width="24.28515625" customWidth="1"/>
    <col min="12290" max="12291" width="9.28515625" bestFit="1" customWidth="1"/>
    <col min="12292" max="12292" width="10.28515625" bestFit="1" customWidth="1"/>
    <col min="12293" max="12294" width="9.28515625" bestFit="1" customWidth="1"/>
    <col min="12295" max="12295" width="14.7109375" bestFit="1" customWidth="1"/>
    <col min="12296" max="12296" width="9.42578125" bestFit="1" customWidth="1"/>
    <col min="12297" max="12297" width="6.7109375" bestFit="1" customWidth="1"/>
    <col min="12298" max="12298" width="13.5703125" customWidth="1"/>
    <col min="12299" max="12299" width="20.85546875" customWidth="1"/>
    <col min="12300" max="12300" width="17" bestFit="1" customWidth="1"/>
    <col min="12301" max="12301" width="10.42578125" bestFit="1" customWidth="1"/>
    <col min="12544" max="12544" width="26.85546875" customWidth="1"/>
    <col min="12545" max="12545" width="24.28515625" customWidth="1"/>
    <col min="12546" max="12547" width="9.28515625" bestFit="1" customWidth="1"/>
    <col min="12548" max="12548" width="10.28515625" bestFit="1" customWidth="1"/>
    <col min="12549" max="12550" width="9.28515625" bestFit="1" customWidth="1"/>
    <col min="12551" max="12551" width="14.7109375" bestFit="1" customWidth="1"/>
    <col min="12552" max="12552" width="9.42578125" bestFit="1" customWidth="1"/>
    <col min="12553" max="12553" width="6.7109375" bestFit="1" customWidth="1"/>
    <col min="12554" max="12554" width="13.5703125" customWidth="1"/>
    <col min="12555" max="12555" width="20.85546875" customWidth="1"/>
    <col min="12556" max="12556" width="17" bestFit="1" customWidth="1"/>
    <col min="12557" max="12557" width="10.42578125" bestFit="1" customWidth="1"/>
    <col min="12800" max="12800" width="26.85546875" customWidth="1"/>
    <col min="12801" max="12801" width="24.28515625" customWidth="1"/>
    <col min="12802" max="12803" width="9.28515625" bestFit="1" customWidth="1"/>
    <col min="12804" max="12804" width="10.28515625" bestFit="1" customWidth="1"/>
    <col min="12805" max="12806" width="9.28515625" bestFit="1" customWidth="1"/>
    <col min="12807" max="12807" width="14.7109375" bestFit="1" customWidth="1"/>
    <col min="12808" max="12808" width="9.42578125" bestFit="1" customWidth="1"/>
    <col min="12809" max="12809" width="6.7109375" bestFit="1" customWidth="1"/>
    <col min="12810" max="12810" width="13.5703125" customWidth="1"/>
    <col min="12811" max="12811" width="20.85546875" customWidth="1"/>
    <col min="12812" max="12812" width="17" bestFit="1" customWidth="1"/>
    <col min="12813" max="12813" width="10.42578125" bestFit="1" customWidth="1"/>
    <col min="13056" max="13056" width="26.85546875" customWidth="1"/>
    <col min="13057" max="13057" width="24.28515625" customWidth="1"/>
    <col min="13058" max="13059" width="9.28515625" bestFit="1" customWidth="1"/>
    <col min="13060" max="13060" width="10.28515625" bestFit="1" customWidth="1"/>
    <col min="13061" max="13062" width="9.28515625" bestFit="1" customWidth="1"/>
    <col min="13063" max="13063" width="14.7109375" bestFit="1" customWidth="1"/>
    <col min="13064" max="13064" width="9.42578125" bestFit="1" customWidth="1"/>
    <col min="13065" max="13065" width="6.7109375" bestFit="1" customWidth="1"/>
    <col min="13066" max="13066" width="13.5703125" customWidth="1"/>
    <col min="13067" max="13067" width="20.85546875" customWidth="1"/>
    <col min="13068" max="13068" width="17" bestFit="1" customWidth="1"/>
    <col min="13069" max="13069" width="10.42578125" bestFit="1" customWidth="1"/>
    <col min="13312" max="13312" width="26.85546875" customWidth="1"/>
    <col min="13313" max="13313" width="24.28515625" customWidth="1"/>
    <col min="13314" max="13315" width="9.28515625" bestFit="1" customWidth="1"/>
    <col min="13316" max="13316" width="10.28515625" bestFit="1" customWidth="1"/>
    <col min="13317" max="13318" width="9.28515625" bestFit="1" customWidth="1"/>
    <col min="13319" max="13319" width="14.7109375" bestFit="1" customWidth="1"/>
    <col min="13320" max="13320" width="9.42578125" bestFit="1" customWidth="1"/>
    <col min="13321" max="13321" width="6.7109375" bestFit="1" customWidth="1"/>
    <col min="13322" max="13322" width="13.5703125" customWidth="1"/>
    <col min="13323" max="13323" width="20.85546875" customWidth="1"/>
    <col min="13324" max="13324" width="17" bestFit="1" customWidth="1"/>
    <col min="13325" max="13325" width="10.42578125" bestFit="1" customWidth="1"/>
    <col min="13568" max="13568" width="26.85546875" customWidth="1"/>
    <col min="13569" max="13569" width="24.28515625" customWidth="1"/>
    <col min="13570" max="13571" width="9.28515625" bestFit="1" customWidth="1"/>
    <col min="13572" max="13572" width="10.28515625" bestFit="1" customWidth="1"/>
    <col min="13573" max="13574" width="9.28515625" bestFit="1" customWidth="1"/>
    <col min="13575" max="13575" width="14.7109375" bestFit="1" customWidth="1"/>
    <col min="13576" max="13576" width="9.42578125" bestFit="1" customWidth="1"/>
    <col min="13577" max="13577" width="6.7109375" bestFit="1" customWidth="1"/>
    <col min="13578" max="13578" width="13.5703125" customWidth="1"/>
    <col min="13579" max="13579" width="20.85546875" customWidth="1"/>
    <col min="13580" max="13580" width="17" bestFit="1" customWidth="1"/>
    <col min="13581" max="13581" width="10.42578125" bestFit="1" customWidth="1"/>
    <col min="13824" max="13824" width="26.85546875" customWidth="1"/>
    <col min="13825" max="13825" width="24.28515625" customWidth="1"/>
    <col min="13826" max="13827" width="9.28515625" bestFit="1" customWidth="1"/>
    <col min="13828" max="13828" width="10.28515625" bestFit="1" customWidth="1"/>
    <col min="13829" max="13830" width="9.28515625" bestFit="1" customWidth="1"/>
    <col min="13831" max="13831" width="14.7109375" bestFit="1" customWidth="1"/>
    <col min="13832" max="13832" width="9.42578125" bestFit="1" customWidth="1"/>
    <col min="13833" max="13833" width="6.7109375" bestFit="1" customWidth="1"/>
    <col min="13834" max="13834" width="13.5703125" customWidth="1"/>
    <col min="13835" max="13835" width="20.85546875" customWidth="1"/>
    <col min="13836" max="13836" width="17" bestFit="1" customWidth="1"/>
    <col min="13837" max="13837" width="10.42578125" bestFit="1" customWidth="1"/>
    <col min="14080" max="14080" width="26.85546875" customWidth="1"/>
    <col min="14081" max="14081" width="24.28515625" customWidth="1"/>
    <col min="14082" max="14083" width="9.28515625" bestFit="1" customWidth="1"/>
    <col min="14084" max="14084" width="10.28515625" bestFit="1" customWidth="1"/>
    <col min="14085" max="14086" width="9.28515625" bestFit="1" customWidth="1"/>
    <col min="14087" max="14087" width="14.7109375" bestFit="1" customWidth="1"/>
    <col min="14088" max="14088" width="9.42578125" bestFit="1" customWidth="1"/>
    <col min="14089" max="14089" width="6.7109375" bestFit="1" customWidth="1"/>
    <col min="14090" max="14090" width="13.5703125" customWidth="1"/>
    <col min="14091" max="14091" width="20.85546875" customWidth="1"/>
    <col min="14092" max="14092" width="17" bestFit="1" customWidth="1"/>
    <col min="14093" max="14093" width="10.42578125" bestFit="1" customWidth="1"/>
    <col min="14336" max="14336" width="26.85546875" customWidth="1"/>
    <col min="14337" max="14337" width="24.28515625" customWidth="1"/>
    <col min="14338" max="14339" width="9.28515625" bestFit="1" customWidth="1"/>
    <col min="14340" max="14340" width="10.28515625" bestFit="1" customWidth="1"/>
    <col min="14341" max="14342" width="9.28515625" bestFit="1" customWidth="1"/>
    <col min="14343" max="14343" width="14.7109375" bestFit="1" customWidth="1"/>
    <col min="14344" max="14344" width="9.42578125" bestFit="1" customWidth="1"/>
    <col min="14345" max="14345" width="6.7109375" bestFit="1" customWidth="1"/>
    <col min="14346" max="14346" width="13.5703125" customWidth="1"/>
    <col min="14347" max="14347" width="20.85546875" customWidth="1"/>
    <col min="14348" max="14348" width="17" bestFit="1" customWidth="1"/>
    <col min="14349" max="14349" width="10.42578125" bestFit="1" customWidth="1"/>
    <col min="14592" max="14592" width="26.85546875" customWidth="1"/>
    <col min="14593" max="14593" width="24.28515625" customWidth="1"/>
    <col min="14594" max="14595" width="9.28515625" bestFit="1" customWidth="1"/>
    <col min="14596" max="14596" width="10.28515625" bestFit="1" customWidth="1"/>
    <col min="14597" max="14598" width="9.28515625" bestFit="1" customWidth="1"/>
    <col min="14599" max="14599" width="14.7109375" bestFit="1" customWidth="1"/>
    <col min="14600" max="14600" width="9.42578125" bestFit="1" customWidth="1"/>
    <col min="14601" max="14601" width="6.7109375" bestFit="1" customWidth="1"/>
    <col min="14602" max="14602" width="13.5703125" customWidth="1"/>
    <col min="14603" max="14603" width="20.85546875" customWidth="1"/>
    <col min="14604" max="14604" width="17" bestFit="1" customWidth="1"/>
    <col min="14605" max="14605" width="10.42578125" bestFit="1" customWidth="1"/>
    <col min="14848" max="14848" width="26.85546875" customWidth="1"/>
    <col min="14849" max="14849" width="24.28515625" customWidth="1"/>
    <col min="14850" max="14851" width="9.28515625" bestFit="1" customWidth="1"/>
    <col min="14852" max="14852" width="10.28515625" bestFit="1" customWidth="1"/>
    <col min="14853" max="14854" width="9.28515625" bestFit="1" customWidth="1"/>
    <col min="14855" max="14855" width="14.7109375" bestFit="1" customWidth="1"/>
    <col min="14856" max="14856" width="9.42578125" bestFit="1" customWidth="1"/>
    <col min="14857" max="14857" width="6.7109375" bestFit="1" customWidth="1"/>
    <col min="14858" max="14858" width="13.5703125" customWidth="1"/>
    <col min="14859" max="14859" width="20.85546875" customWidth="1"/>
    <col min="14860" max="14860" width="17" bestFit="1" customWidth="1"/>
    <col min="14861" max="14861" width="10.42578125" bestFit="1" customWidth="1"/>
    <col min="15104" max="15104" width="26.85546875" customWidth="1"/>
    <col min="15105" max="15105" width="24.28515625" customWidth="1"/>
    <col min="15106" max="15107" width="9.28515625" bestFit="1" customWidth="1"/>
    <col min="15108" max="15108" width="10.28515625" bestFit="1" customWidth="1"/>
    <col min="15109" max="15110" width="9.28515625" bestFit="1" customWidth="1"/>
    <col min="15111" max="15111" width="14.7109375" bestFit="1" customWidth="1"/>
    <col min="15112" max="15112" width="9.42578125" bestFit="1" customWidth="1"/>
    <col min="15113" max="15113" width="6.7109375" bestFit="1" customWidth="1"/>
    <col min="15114" max="15114" width="13.5703125" customWidth="1"/>
    <col min="15115" max="15115" width="20.85546875" customWidth="1"/>
    <col min="15116" max="15116" width="17" bestFit="1" customWidth="1"/>
    <col min="15117" max="15117" width="10.42578125" bestFit="1" customWidth="1"/>
    <col min="15360" max="15360" width="26.85546875" customWidth="1"/>
    <col min="15361" max="15361" width="24.28515625" customWidth="1"/>
    <col min="15362" max="15363" width="9.28515625" bestFit="1" customWidth="1"/>
    <col min="15364" max="15364" width="10.28515625" bestFit="1" customWidth="1"/>
    <col min="15365" max="15366" width="9.28515625" bestFit="1" customWidth="1"/>
    <col min="15367" max="15367" width="14.7109375" bestFit="1" customWidth="1"/>
    <col min="15368" max="15368" width="9.42578125" bestFit="1" customWidth="1"/>
    <col min="15369" max="15369" width="6.7109375" bestFit="1" customWidth="1"/>
    <col min="15370" max="15370" width="13.5703125" customWidth="1"/>
    <col min="15371" max="15371" width="20.85546875" customWidth="1"/>
    <col min="15372" max="15372" width="17" bestFit="1" customWidth="1"/>
    <col min="15373" max="15373" width="10.42578125" bestFit="1" customWidth="1"/>
    <col min="15616" max="15616" width="26.85546875" customWidth="1"/>
    <col min="15617" max="15617" width="24.28515625" customWidth="1"/>
    <col min="15618" max="15619" width="9.28515625" bestFit="1" customWidth="1"/>
    <col min="15620" max="15620" width="10.28515625" bestFit="1" customWidth="1"/>
    <col min="15621" max="15622" width="9.28515625" bestFit="1" customWidth="1"/>
    <col min="15623" max="15623" width="14.7109375" bestFit="1" customWidth="1"/>
    <col min="15624" max="15624" width="9.42578125" bestFit="1" customWidth="1"/>
    <col min="15625" max="15625" width="6.7109375" bestFit="1" customWidth="1"/>
    <col min="15626" max="15626" width="13.5703125" customWidth="1"/>
    <col min="15627" max="15627" width="20.85546875" customWidth="1"/>
    <col min="15628" max="15628" width="17" bestFit="1" customWidth="1"/>
    <col min="15629" max="15629" width="10.42578125" bestFit="1" customWidth="1"/>
    <col min="15872" max="15872" width="26.85546875" customWidth="1"/>
    <col min="15873" max="15873" width="24.28515625" customWidth="1"/>
    <col min="15874" max="15875" width="9.28515625" bestFit="1" customWidth="1"/>
    <col min="15876" max="15876" width="10.28515625" bestFit="1" customWidth="1"/>
    <col min="15877" max="15878" width="9.28515625" bestFit="1" customWidth="1"/>
    <col min="15879" max="15879" width="14.7109375" bestFit="1" customWidth="1"/>
    <col min="15880" max="15880" width="9.42578125" bestFit="1" customWidth="1"/>
    <col min="15881" max="15881" width="6.7109375" bestFit="1" customWidth="1"/>
    <col min="15882" max="15882" width="13.5703125" customWidth="1"/>
    <col min="15883" max="15883" width="20.85546875" customWidth="1"/>
    <col min="15884" max="15884" width="17" bestFit="1" customWidth="1"/>
    <col min="15885" max="15885" width="10.42578125" bestFit="1" customWidth="1"/>
    <col min="16128" max="16128" width="26.85546875" customWidth="1"/>
    <col min="16129" max="16129" width="24.28515625" customWidth="1"/>
    <col min="16130" max="16131" width="9.28515625" bestFit="1" customWidth="1"/>
    <col min="16132" max="16132" width="10.28515625" bestFit="1" customWidth="1"/>
    <col min="16133" max="16134" width="9.28515625" bestFit="1" customWidth="1"/>
    <col min="16135" max="16135" width="14.7109375" bestFit="1" customWidth="1"/>
    <col min="16136" max="16136" width="9.42578125" bestFit="1" customWidth="1"/>
    <col min="16137" max="16137" width="6.7109375" bestFit="1" customWidth="1"/>
    <col min="16138" max="16138" width="13.5703125" customWidth="1"/>
    <col min="16139" max="16139" width="20.85546875" customWidth="1"/>
    <col min="16140" max="16140" width="17" bestFit="1" customWidth="1"/>
    <col min="16141" max="16141" width="10.42578125" bestFit="1" customWidth="1"/>
  </cols>
  <sheetData>
    <row r="1" spans="1:24" ht="18" x14ac:dyDescent="0.2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24" ht="18" x14ac:dyDescent="0.25">
      <c r="A2" s="106" t="s">
        <v>57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</row>
    <row r="3" spans="1:24" ht="18" x14ac:dyDescent="0.25">
      <c r="A3" s="107" t="s">
        <v>60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</row>
    <row r="4" spans="1:24" ht="18" x14ac:dyDescent="0.25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</row>
    <row r="5" spans="1:24" ht="18" x14ac:dyDescent="0.25">
      <c r="A5" s="109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</row>
    <row r="6" spans="1:24" ht="16.5" thickBot="1" x14ac:dyDescent="0.3">
      <c r="A6" s="1"/>
      <c r="B6" s="2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4" ht="24.95" customHeight="1" thickTop="1" thickBot="1" x14ac:dyDescent="0.3">
      <c r="A7" s="111" t="s">
        <v>2</v>
      </c>
      <c r="B7" s="111" t="s">
        <v>3</v>
      </c>
      <c r="C7" s="111" t="s">
        <v>4</v>
      </c>
      <c r="D7" s="113" t="s">
        <v>5</v>
      </c>
      <c r="E7" s="113"/>
      <c r="F7" s="113"/>
      <c r="G7" s="113" t="s">
        <v>6</v>
      </c>
      <c r="H7" s="113"/>
      <c r="I7" s="113"/>
      <c r="J7" s="113" t="s">
        <v>7</v>
      </c>
      <c r="K7" s="113"/>
      <c r="L7" s="113"/>
      <c r="M7" s="116" t="s">
        <v>9</v>
      </c>
      <c r="N7" s="118" t="s">
        <v>10</v>
      </c>
      <c r="R7" s="50" t="s">
        <v>71</v>
      </c>
      <c r="S7" s="50" t="s">
        <v>65</v>
      </c>
      <c r="T7" s="50" t="s">
        <v>66</v>
      </c>
      <c r="U7" s="50" t="s">
        <v>67</v>
      </c>
      <c r="V7" s="50" t="s">
        <v>68</v>
      </c>
      <c r="W7" s="50" t="s">
        <v>69</v>
      </c>
      <c r="X7" s="50" t="s">
        <v>70</v>
      </c>
    </row>
    <row r="8" spans="1:24" ht="24.95" customHeight="1" thickTop="1" thickBot="1" x14ac:dyDescent="0.3">
      <c r="A8" s="112"/>
      <c r="B8" s="112"/>
      <c r="C8" s="112"/>
      <c r="D8" s="3" t="s">
        <v>11</v>
      </c>
      <c r="E8" s="4" t="s">
        <v>12</v>
      </c>
      <c r="F8" s="5" t="s">
        <v>13</v>
      </c>
      <c r="G8" s="3" t="s">
        <v>11</v>
      </c>
      <c r="H8" s="4" t="s">
        <v>12</v>
      </c>
      <c r="I8" s="6" t="s">
        <v>13</v>
      </c>
      <c r="J8" s="3" t="s">
        <v>14</v>
      </c>
      <c r="K8" s="4" t="s">
        <v>15</v>
      </c>
      <c r="L8" s="6" t="s">
        <v>13</v>
      </c>
      <c r="M8" s="117"/>
      <c r="N8" s="119"/>
      <c r="R8" s="51">
        <v>1</v>
      </c>
      <c r="S8" s="52" t="s">
        <v>16</v>
      </c>
      <c r="T8" s="53">
        <v>43159</v>
      </c>
      <c r="U8" s="53">
        <v>43161</v>
      </c>
      <c r="V8" s="51">
        <v>2</v>
      </c>
      <c r="W8" s="55">
        <v>662400</v>
      </c>
      <c r="X8" s="55">
        <f>V8*W8</f>
        <v>1324800</v>
      </c>
    </row>
    <row r="9" spans="1:24" ht="3.75" customHeight="1" thickTop="1" x14ac:dyDescent="0.25">
      <c r="A9" s="7"/>
      <c r="B9" s="8"/>
      <c r="C9" s="7"/>
      <c r="D9" s="9"/>
      <c r="E9" s="10"/>
      <c r="F9" s="11"/>
      <c r="G9" s="12"/>
      <c r="H9" s="10"/>
      <c r="I9" s="13"/>
      <c r="J9" s="12"/>
      <c r="K9" s="10"/>
      <c r="L9" s="14"/>
      <c r="M9" s="16"/>
      <c r="N9" s="17"/>
      <c r="R9" s="46"/>
      <c r="S9" s="47"/>
      <c r="T9" s="47"/>
      <c r="U9" s="47"/>
      <c r="V9" s="46"/>
      <c r="W9" s="48"/>
      <c r="X9" s="48"/>
    </row>
    <row r="10" spans="1:24" x14ac:dyDescent="0.25">
      <c r="A10" s="120">
        <v>1</v>
      </c>
      <c r="B10" s="18" t="s">
        <v>16</v>
      </c>
      <c r="C10" s="25" t="s">
        <v>39</v>
      </c>
      <c r="D10" s="65">
        <v>430000</v>
      </c>
      <c r="E10" s="74">
        <v>3</v>
      </c>
      <c r="F10" s="73">
        <f>D10*E10</f>
        <v>1290000</v>
      </c>
      <c r="G10" s="76">
        <v>570000</v>
      </c>
      <c r="H10" s="74">
        <v>2</v>
      </c>
      <c r="I10" s="86">
        <f t="shared" ref="I10" si="0">G10*H10</f>
        <v>1140000</v>
      </c>
      <c r="J10" s="121"/>
      <c r="K10" s="122">
        <v>1</v>
      </c>
      <c r="L10" s="123">
        <f>J10*K10</f>
        <v>0</v>
      </c>
      <c r="M10" s="71">
        <f>F10+I10+L10</f>
        <v>2430000</v>
      </c>
      <c r="N10" s="102">
        <v>1</v>
      </c>
      <c r="O10" s="105">
        <f>F10+I10+L10</f>
        <v>2430000</v>
      </c>
      <c r="R10" s="56">
        <v>2</v>
      </c>
      <c r="S10" s="57" t="s">
        <v>61</v>
      </c>
      <c r="T10" s="58">
        <v>43159</v>
      </c>
      <c r="U10" s="58">
        <v>43161</v>
      </c>
      <c r="V10" s="56">
        <v>2</v>
      </c>
      <c r="W10" s="49">
        <v>662400</v>
      </c>
      <c r="X10" s="49">
        <f>V10*W10</f>
        <v>1324800</v>
      </c>
    </row>
    <row r="11" spans="1:24" x14ac:dyDescent="0.25">
      <c r="A11" s="99"/>
      <c r="B11" s="20" t="s">
        <v>17</v>
      </c>
      <c r="C11" s="21" t="s">
        <v>77</v>
      </c>
      <c r="D11" s="66"/>
      <c r="E11" s="68"/>
      <c r="F11" s="70"/>
      <c r="G11" s="66"/>
      <c r="H11" s="68"/>
      <c r="I11" s="87"/>
      <c r="J11" s="121"/>
      <c r="K11" s="122"/>
      <c r="L11" s="123"/>
      <c r="M11" s="72"/>
      <c r="N11" s="103"/>
      <c r="O11" s="105"/>
      <c r="R11" s="51">
        <v>3</v>
      </c>
      <c r="S11" s="59" t="s">
        <v>27</v>
      </c>
      <c r="T11" s="53">
        <v>43159</v>
      </c>
      <c r="U11" s="53">
        <v>43161</v>
      </c>
      <c r="V11" s="51">
        <v>2</v>
      </c>
      <c r="W11" s="55">
        <v>1052080</v>
      </c>
      <c r="X11" s="55">
        <f>V11*W11</f>
        <v>2104160</v>
      </c>
    </row>
    <row r="12" spans="1:24" x14ac:dyDescent="0.25">
      <c r="A12" s="98">
        <v>2</v>
      </c>
      <c r="B12" s="44" t="s">
        <v>61</v>
      </c>
      <c r="C12" s="25" t="s">
        <v>39</v>
      </c>
      <c r="D12" s="65">
        <v>430000</v>
      </c>
      <c r="E12" s="74">
        <v>3</v>
      </c>
      <c r="F12" s="73">
        <f>D12*E12</f>
        <v>1290000</v>
      </c>
      <c r="G12" s="76">
        <v>570000</v>
      </c>
      <c r="H12" s="74">
        <v>2</v>
      </c>
      <c r="I12" s="86">
        <f t="shared" ref="I12" si="1">G12*H12</f>
        <v>1140000</v>
      </c>
      <c r="J12" s="121"/>
      <c r="K12" s="122">
        <v>1</v>
      </c>
      <c r="L12" s="123">
        <f>J12*K12</f>
        <v>0</v>
      </c>
      <c r="M12" s="71">
        <f t="shared" ref="M12" si="2">F12+I12+L12</f>
        <v>2430000</v>
      </c>
      <c r="N12" s="96">
        <v>2</v>
      </c>
      <c r="R12" s="51">
        <v>4</v>
      </c>
      <c r="S12" s="52" t="s">
        <v>32</v>
      </c>
      <c r="T12" s="53">
        <v>43159</v>
      </c>
      <c r="U12" s="53">
        <v>43161</v>
      </c>
      <c r="V12" s="51">
        <v>2</v>
      </c>
      <c r="W12" s="55">
        <v>662400</v>
      </c>
      <c r="X12" s="55">
        <f>V12*W12</f>
        <v>1324800</v>
      </c>
    </row>
    <row r="13" spans="1:24" x14ac:dyDescent="0.25">
      <c r="A13" s="99"/>
      <c r="B13" s="20" t="s">
        <v>31</v>
      </c>
      <c r="C13" s="21" t="s">
        <v>77</v>
      </c>
      <c r="D13" s="66"/>
      <c r="E13" s="68"/>
      <c r="F13" s="70"/>
      <c r="G13" s="66"/>
      <c r="H13" s="68"/>
      <c r="I13" s="87"/>
      <c r="J13" s="121"/>
      <c r="K13" s="122"/>
      <c r="L13" s="123"/>
      <c r="M13" s="72"/>
      <c r="N13" s="96"/>
      <c r="R13" s="51">
        <v>5</v>
      </c>
      <c r="S13" s="60" t="s">
        <v>62</v>
      </c>
      <c r="T13" s="53">
        <v>43159</v>
      </c>
      <c r="U13" s="53">
        <v>43161</v>
      </c>
      <c r="V13" s="51">
        <v>2</v>
      </c>
      <c r="W13" s="55">
        <v>662400</v>
      </c>
      <c r="X13" s="55">
        <f>V13*W13</f>
        <v>1324800</v>
      </c>
    </row>
    <row r="14" spans="1:24" x14ac:dyDescent="0.25">
      <c r="A14" s="98">
        <v>3</v>
      </c>
      <c r="B14" s="22" t="s">
        <v>27</v>
      </c>
      <c r="C14" s="25" t="s">
        <v>39</v>
      </c>
      <c r="D14" s="65">
        <v>430000</v>
      </c>
      <c r="E14" s="74">
        <v>3</v>
      </c>
      <c r="F14" s="73">
        <f>D14*E14</f>
        <v>1290000</v>
      </c>
      <c r="G14" s="76">
        <v>1006000</v>
      </c>
      <c r="H14" s="74">
        <v>2</v>
      </c>
      <c r="I14" s="86">
        <f t="shared" ref="I14" si="3">G14*H14</f>
        <v>2012000</v>
      </c>
      <c r="J14" s="121">
        <v>400000</v>
      </c>
      <c r="K14" s="122">
        <v>1</v>
      </c>
      <c r="L14" s="123">
        <f>J14*K14</f>
        <v>400000</v>
      </c>
      <c r="M14" s="71">
        <f t="shared" ref="M14" si="4">F14+I14+L14</f>
        <v>3702000</v>
      </c>
      <c r="N14" s="96">
        <v>3</v>
      </c>
      <c r="O14" s="97">
        <f>F14+I14+L14</f>
        <v>3702000</v>
      </c>
      <c r="R14" s="51">
        <v>6</v>
      </c>
      <c r="S14" s="61" t="s">
        <v>64</v>
      </c>
      <c r="T14" s="53">
        <v>43159</v>
      </c>
      <c r="U14" s="53">
        <v>43161</v>
      </c>
      <c r="V14" s="51">
        <v>2</v>
      </c>
      <c r="W14" s="55">
        <v>662400</v>
      </c>
      <c r="X14" s="55">
        <f>V14*W14</f>
        <v>1324800</v>
      </c>
    </row>
    <row r="15" spans="1:24" x14ac:dyDescent="0.25">
      <c r="A15" s="99"/>
      <c r="B15" s="23" t="s">
        <v>29</v>
      </c>
      <c r="C15" s="21" t="s">
        <v>77</v>
      </c>
      <c r="D15" s="66"/>
      <c r="E15" s="68"/>
      <c r="F15" s="70"/>
      <c r="G15" s="66"/>
      <c r="H15" s="68"/>
      <c r="I15" s="87"/>
      <c r="J15" s="121"/>
      <c r="K15" s="122"/>
      <c r="L15" s="123"/>
      <c r="M15" s="72"/>
      <c r="N15" s="96"/>
      <c r="O15" s="97"/>
      <c r="R15" s="54"/>
      <c r="S15" s="54"/>
      <c r="T15" s="54"/>
      <c r="U15" s="54"/>
      <c r="V15" s="54"/>
      <c r="W15" s="55"/>
      <c r="X15" s="55"/>
    </row>
    <row r="16" spans="1:24" x14ac:dyDescent="0.25">
      <c r="A16" s="98">
        <v>4</v>
      </c>
      <c r="B16" s="24" t="s">
        <v>21</v>
      </c>
      <c r="C16" s="25" t="s">
        <v>36</v>
      </c>
      <c r="D16" s="65">
        <v>430000</v>
      </c>
      <c r="E16" s="74">
        <v>3</v>
      </c>
      <c r="F16" s="73">
        <f>D16*E16</f>
        <v>1290000</v>
      </c>
      <c r="G16" s="76">
        <v>570000</v>
      </c>
      <c r="H16" s="74">
        <v>2</v>
      </c>
      <c r="I16" s="86">
        <f t="shared" ref="I16" si="5">G16*H16</f>
        <v>1140000</v>
      </c>
      <c r="J16" s="121">
        <v>400000</v>
      </c>
      <c r="K16" s="122">
        <v>1</v>
      </c>
      <c r="L16" s="123">
        <f>J16*K16</f>
        <v>400000</v>
      </c>
      <c r="M16" s="71">
        <f t="shared" ref="M16" si="6">F16+I16+L16</f>
        <v>2830000</v>
      </c>
      <c r="N16" s="96">
        <v>4</v>
      </c>
      <c r="W16" s="33"/>
      <c r="X16" s="33">
        <f>SUM(X8:X15)</f>
        <v>8728160</v>
      </c>
    </row>
    <row r="17" spans="1:26" x14ac:dyDescent="0.25">
      <c r="A17" s="99"/>
      <c r="B17" s="20" t="s">
        <v>34</v>
      </c>
      <c r="C17" s="21" t="s">
        <v>77</v>
      </c>
      <c r="D17" s="66"/>
      <c r="E17" s="68"/>
      <c r="F17" s="70"/>
      <c r="G17" s="66"/>
      <c r="H17" s="68"/>
      <c r="I17" s="87"/>
      <c r="J17" s="121"/>
      <c r="K17" s="122"/>
      <c r="L17" s="123"/>
      <c r="M17" s="72"/>
      <c r="N17" s="96"/>
    </row>
    <row r="18" spans="1:26" x14ac:dyDescent="0.25">
      <c r="A18" s="98">
        <v>5</v>
      </c>
      <c r="B18" s="43" t="s">
        <v>62</v>
      </c>
      <c r="C18" s="25" t="s">
        <v>36</v>
      </c>
      <c r="D18" s="65">
        <v>430000</v>
      </c>
      <c r="E18" s="74">
        <v>3</v>
      </c>
      <c r="F18" s="73">
        <f>D18*E18</f>
        <v>1290000</v>
      </c>
      <c r="G18" s="76">
        <v>570000</v>
      </c>
      <c r="H18" s="74">
        <v>2</v>
      </c>
      <c r="I18" s="86">
        <f t="shared" ref="I18" si="7">G18*H18</f>
        <v>1140000</v>
      </c>
      <c r="J18" s="121"/>
      <c r="K18" s="122">
        <v>1</v>
      </c>
      <c r="L18" s="123">
        <f>J18*K18</f>
        <v>0</v>
      </c>
      <c r="M18" s="71">
        <f t="shared" ref="M18" si="8">F18+I18+L18</f>
        <v>2430000</v>
      </c>
      <c r="N18" s="102">
        <v>5</v>
      </c>
      <c r="O18" s="105"/>
    </row>
    <row r="19" spans="1:26" x14ac:dyDescent="0.25">
      <c r="A19" s="99"/>
      <c r="B19" s="41" t="s">
        <v>63</v>
      </c>
      <c r="C19" s="21" t="s">
        <v>77</v>
      </c>
      <c r="D19" s="66"/>
      <c r="E19" s="68"/>
      <c r="F19" s="70"/>
      <c r="G19" s="66"/>
      <c r="H19" s="68"/>
      <c r="I19" s="87"/>
      <c r="J19" s="121"/>
      <c r="K19" s="122"/>
      <c r="L19" s="123"/>
      <c r="M19" s="72"/>
      <c r="N19" s="103"/>
      <c r="O19" s="105"/>
    </row>
    <row r="20" spans="1:26" x14ac:dyDescent="0.25">
      <c r="A20" s="98">
        <v>6</v>
      </c>
      <c r="B20" s="45" t="s">
        <v>64</v>
      </c>
      <c r="C20" s="25" t="s">
        <v>36</v>
      </c>
      <c r="D20" s="65">
        <v>430000</v>
      </c>
      <c r="E20" s="74">
        <v>3</v>
      </c>
      <c r="F20" s="73">
        <f>D20*E20</f>
        <v>1290000</v>
      </c>
      <c r="G20" s="76">
        <v>570000</v>
      </c>
      <c r="H20" s="74">
        <v>2</v>
      </c>
      <c r="I20" s="86">
        <f t="shared" ref="I20" si="9">G20*H20</f>
        <v>1140000</v>
      </c>
      <c r="J20" s="121"/>
      <c r="K20" s="122">
        <v>1</v>
      </c>
      <c r="L20" s="123">
        <f>J20*K20</f>
        <v>0</v>
      </c>
      <c r="M20" s="71">
        <f t="shared" ref="M20" si="10">F20+I20+L20</f>
        <v>2430000</v>
      </c>
      <c r="N20" s="96">
        <v>6</v>
      </c>
      <c r="O20" s="97">
        <f>F20+I20+L20</f>
        <v>2430000</v>
      </c>
    </row>
    <row r="21" spans="1:26" x14ac:dyDescent="0.25">
      <c r="A21" s="99"/>
      <c r="B21" s="20" t="s">
        <v>40</v>
      </c>
      <c r="C21" s="21" t="s">
        <v>77</v>
      </c>
      <c r="D21" s="66"/>
      <c r="E21" s="68"/>
      <c r="F21" s="70"/>
      <c r="G21" s="66"/>
      <c r="H21" s="68"/>
      <c r="I21" s="87"/>
      <c r="J21" s="121"/>
      <c r="K21" s="122"/>
      <c r="L21" s="123"/>
      <c r="M21" s="72"/>
      <c r="N21" s="96"/>
      <c r="O21" s="97"/>
    </row>
    <row r="22" spans="1:26" x14ac:dyDescent="0.25">
      <c r="A22" s="98"/>
      <c r="B22" s="22"/>
      <c r="C22" s="22"/>
      <c r="D22" s="65"/>
      <c r="E22" s="74"/>
      <c r="F22" s="73"/>
      <c r="G22" s="76"/>
      <c r="H22" s="74"/>
      <c r="I22" s="86"/>
      <c r="J22" s="121"/>
      <c r="K22" s="122"/>
      <c r="L22" s="123"/>
      <c r="M22" s="94"/>
      <c r="N22" s="96"/>
    </row>
    <row r="23" spans="1:26" ht="15.75" thickBot="1" x14ac:dyDescent="0.3">
      <c r="A23" s="99"/>
      <c r="B23" s="23"/>
      <c r="C23" s="21"/>
      <c r="D23" s="66"/>
      <c r="E23" s="68"/>
      <c r="F23" s="70"/>
      <c r="G23" s="66"/>
      <c r="H23" s="68"/>
      <c r="I23" s="87"/>
      <c r="J23" s="121"/>
      <c r="K23" s="122"/>
      <c r="L23" s="123"/>
      <c r="M23" s="101"/>
      <c r="N23" s="96"/>
    </row>
    <row r="24" spans="1:26" ht="16.5" thickTop="1" thickBot="1" x14ac:dyDescent="0.3">
      <c r="A24" s="26"/>
      <c r="B24" s="27"/>
      <c r="C24" s="21"/>
      <c r="D24" s="79" t="s">
        <v>13</v>
      </c>
      <c r="E24" s="79"/>
      <c r="F24" s="28">
        <f>SUM(F10:F23)</f>
        <v>7740000</v>
      </c>
      <c r="G24" s="79" t="s">
        <v>13</v>
      </c>
      <c r="H24" s="79"/>
      <c r="I24" s="28">
        <f>SUM(I10:I23)</f>
        <v>7712000</v>
      </c>
      <c r="J24" s="79" t="s">
        <v>13</v>
      </c>
      <c r="K24" s="79"/>
      <c r="L24" s="28">
        <f>SUM(L10:L23)</f>
        <v>800000</v>
      </c>
      <c r="M24" s="28">
        <f>SUM(M10:M23)</f>
        <v>16252000</v>
      </c>
      <c r="N24" s="80"/>
      <c r="O24" s="29"/>
      <c r="P24" t="s">
        <v>41</v>
      </c>
    </row>
    <row r="25" spans="1:26" ht="16.5" thickTop="1" thickBot="1" x14ac:dyDescent="0.3">
      <c r="A25" s="82" t="s">
        <v>42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31"/>
      <c r="N25" s="81"/>
      <c r="O25" s="29"/>
      <c r="P25" s="29">
        <f>65192000-M24</f>
        <v>48940000</v>
      </c>
      <c r="Q25" s="29"/>
    </row>
    <row r="26" spans="1:26" ht="15.75" thickTop="1" x14ac:dyDescent="0.25"/>
    <row r="27" spans="1:26" ht="15.75" x14ac:dyDescent="0.25">
      <c r="B27" s="32" t="s">
        <v>59</v>
      </c>
      <c r="L27" s="32"/>
      <c r="N27" s="33"/>
      <c r="Q27" s="33"/>
    </row>
    <row r="29" spans="1:26" x14ac:dyDescent="0.25">
      <c r="N29" s="34"/>
      <c r="O29" s="35"/>
      <c r="P29" s="36"/>
      <c r="Q29" s="36"/>
      <c r="R29" s="37"/>
      <c r="S29" s="36"/>
      <c r="T29" s="36"/>
      <c r="U29" s="37"/>
      <c r="V29" s="36"/>
      <c r="W29" s="36"/>
      <c r="X29" s="37"/>
      <c r="Y29" s="37"/>
      <c r="Z29" s="37"/>
    </row>
    <row r="30" spans="1:26" x14ac:dyDescent="0.25">
      <c r="N30" s="38"/>
      <c r="O30" s="39"/>
      <c r="P30" s="36"/>
      <c r="Q30" s="36"/>
      <c r="R30" s="37"/>
      <c r="S30" s="36"/>
      <c r="T30" s="36"/>
      <c r="U30" s="37"/>
      <c r="V30" s="36"/>
      <c r="W30" s="36"/>
      <c r="X30" s="37"/>
      <c r="Y30" s="37"/>
      <c r="Z30" s="37"/>
    </row>
    <row r="43" spans="2:13" ht="25.5" x14ac:dyDescent="0.25">
      <c r="C43" s="24" t="s">
        <v>32</v>
      </c>
      <c r="F43" s="41" t="s">
        <v>54</v>
      </c>
    </row>
    <row r="44" spans="2:13" x14ac:dyDescent="0.25">
      <c r="C44" s="20" t="s">
        <v>34</v>
      </c>
    </row>
    <row r="46" spans="2:13" x14ac:dyDescent="0.25">
      <c r="B46" s="40" t="s">
        <v>43</v>
      </c>
      <c r="C46" s="19" t="s">
        <v>22</v>
      </c>
      <c r="D46" s="65">
        <v>430000</v>
      </c>
      <c r="E46" s="67">
        <v>3</v>
      </c>
      <c r="F46" s="69">
        <f t="shared" ref="F46" si="11">D46*E46</f>
        <v>1290000</v>
      </c>
      <c r="G46" s="65">
        <v>580000</v>
      </c>
      <c r="H46" s="67">
        <v>2</v>
      </c>
      <c r="I46" s="69">
        <f t="shared" ref="I46" si="12">G46*H46</f>
        <v>1160000</v>
      </c>
      <c r="J46" s="65">
        <v>630000</v>
      </c>
      <c r="K46" s="67">
        <v>1</v>
      </c>
      <c r="L46" s="73">
        <f t="shared" ref="L46" si="13">J46*K46</f>
        <v>630000</v>
      </c>
      <c r="M46" s="71" t="e">
        <f>F46+I46+L46+#REF!</f>
        <v>#REF!</v>
      </c>
    </row>
    <row r="47" spans="2:13" x14ac:dyDescent="0.25">
      <c r="B47" s="23" t="s">
        <v>44</v>
      </c>
      <c r="C47" s="21" t="s">
        <v>45</v>
      </c>
      <c r="D47" s="66"/>
      <c r="E47" s="68"/>
      <c r="F47" s="70"/>
      <c r="G47" s="66"/>
      <c r="H47" s="68"/>
      <c r="I47" s="70"/>
      <c r="J47" s="66"/>
      <c r="K47" s="68"/>
      <c r="L47" s="70"/>
      <c r="M47" s="72"/>
    </row>
    <row r="48" spans="2:13" x14ac:dyDescent="0.25">
      <c r="B48" s="24" t="s">
        <v>32</v>
      </c>
      <c r="C48" s="19" t="s">
        <v>22</v>
      </c>
      <c r="D48" s="65">
        <v>430000</v>
      </c>
      <c r="E48" s="67">
        <v>3</v>
      </c>
      <c r="F48" s="69">
        <f t="shared" ref="F48" si="14">D48*E48</f>
        <v>1290000</v>
      </c>
      <c r="G48" s="65">
        <v>580000</v>
      </c>
      <c r="H48" s="67">
        <v>2</v>
      </c>
      <c r="I48" s="69">
        <f t="shared" ref="I48" si="15">G48*H48</f>
        <v>1160000</v>
      </c>
      <c r="J48" s="65">
        <v>630000</v>
      </c>
      <c r="K48" s="67">
        <v>1</v>
      </c>
      <c r="L48" s="73">
        <f t="shared" ref="L48" si="16">J48*K48</f>
        <v>630000</v>
      </c>
      <c r="M48" s="71" t="e">
        <f>F48+I48+L48+#REF!</f>
        <v>#REF!</v>
      </c>
    </row>
    <row r="49" spans="2:13" x14ac:dyDescent="0.25">
      <c r="B49" s="20" t="s">
        <v>34</v>
      </c>
      <c r="C49" s="21" t="s">
        <v>45</v>
      </c>
      <c r="D49" s="66"/>
      <c r="E49" s="68"/>
      <c r="F49" s="70"/>
      <c r="G49" s="66"/>
      <c r="H49" s="68"/>
      <c r="I49" s="70"/>
      <c r="J49" s="66"/>
      <c r="K49" s="68"/>
      <c r="L49" s="70"/>
      <c r="M49" s="72"/>
    </row>
    <row r="50" spans="2:13" x14ac:dyDescent="0.25">
      <c r="B50" s="18" t="s">
        <v>16</v>
      </c>
      <c r="C50" s="19" t="s">
        <v>46</v>
      </c>
      <c r="D50" s="65">
        <v>430000</v>
      </c>
      <c r="E50" s="67">
        <v>3</v>
      </c>
      <c r="F50" s="69">
        <f t="shared" ref="F50" si="17">D50*E50</f>
        <v>1290000</v>
      </c>
      <c r="G50" s="65">
        <v>580000</v>
      </c>
      <c r="H50" s="67">
        <v>2</v>
      </c>
      <c r="I50" s="69">
        <f t="shared" ref="I50" si="18">G50*H50</f>
        <v>1160000</v>
      </c>
      <c r="J50" s="65">
        <v>630000</v>
      </c>
      <c r="K50" s="67">
        <v>1</v>
      </c>
      <c r="L50" s="73">
        <f t="shared" ref="L50" si="19">J50*K50</f>
        <v>630000</v>
      </c>
      <c r="M50" s="71" t="e">
        <f>F50+I50+L50+#REF!</f>
        <v>#REF!</v>
      </c>
    </row>
    <row r="51" spans="2:13" x14ac:dyDescent="0.25">
      <c r="B51" s="20" t="s">
        <v>17</v>
      </c>
      <c r="C51" s="21" t="s">
        <v>45</v>
      </c>
      <c r="D51" s="66"/>
      <c r="E51" s="68"/>
      <c r="F51" s="70"/>
      <c r="G51" s="66"/>
      <c r="H51" s="68"/>
      <c r="I51" s="70"/>
      <c r="J51" s="66"/>
      <c r="K51" s="68"/>
      <c r="L51" s="70"/>
      <c r="M51" s="72"/>
    </row>
    <row r="52" spans="2:13" x14ac:dyDescent="0.25">
      <c r="B52" s="18" t="s">
        <v>47</v>
      </c>
      <c r="C52" s="19" t="s">
        <v>46</v>
      </c>
      <c r="D52" s="65">
        <v>430000</v>
      </c>
      <c r="E52" s="67">
        <v>3</v>
      </c>
      <c r="F52" s="69">
        <f t="shared" ref="F52" si="20">D52*E52</f>
        <v>1290000</v>
      </c>
      <c r="G52" s="65">
        <v>580000</v>
      </c>
      <c r="H52" s="67">
        <v>2</v>
      </c>
      <c r="I52" s="69">
        <f t="shared" ref="I52" si="21">G52*H52</f>
        <v>1160000</v>
      </c>
      <c r="J52" s="65">
        <v>630000</v>
      </c>
      <c r="K52" s="67">
        <v>1</v>
      </c>
      <c r="L52" s="73">
        <f t="shared" ref="L52" si="22">J52*K52</f>
        <v>630000</v>
      </c>
      <c r="M52" s="71" t="e">
        <f>F52+I52+L52+#REF!</f>
        <v>#REF!</v>
      </c>
    </row>
    <row r="53" spans="2:13" x14ac:dyDescent="0.25">
      <c r="B53" s="20" t="s">
        <v>48</v>
      </c>
      <c r="C53" s="21" t="s">
        <v>45</v>
      </c>
      <c r="D53" s="66"/>
      <c r="E53" s="68"/>
      <c r="F53" s="70"/>
      <c r="G53" s="66"/>
      <c r="H53" s="68"/>
      <c r="I53" s="70"/>
      <c r="J53" s="66"/>
      <c r="K53" s="68"/>
      <c r="L53" s="70"/>
      <c r="M53" s="72"/>
    </row>
    <row r="56" spans="2:13" x14ac:dyDescent="0.25">
      <c r="B56" s="24" t="s">
        <v>21</v>
      </c>
      <c r="C56" s="19" t="s">
        <v>49</v>
      </c>
      <c r="D56" s="76">
        <v>380000</v>
      </c>
      <c r="E56" s="74">
        <v>3</v>
      </c>
      <c r="F56" s="69">
        <f t="shared" ref="F56" si="23">D56*E56</f>
        <v>1140000</v>
      </c>
      <c r="G56" s="76">
        <v>400000</v>
      </c>
      <c r="H56" s="74">
        <v>2</v>
      </c>
      <c r="I56" s="69">
        <f t="shared" ref="I56" si="24">G56*H56</f>
        <v>800000</v>
      </c>
      <c r="J56" s="76">
        <v>630000</v>
      </c>
      <c r="K56" s="74">
        <v>1</v>
      </c>
      <c r="L56" s="73">
        <f>J56*K56</f>
        <v>630000</v>
      </c>
      <c r="M56" s="71" t="e">
        <f>F56+I56+L56+#REF!</f>
        <v>#REF!</v>
      </c>
    </row>
    <row r="57" spans="2:13" x14ac:dyDescent="0.25">
      <c r="B57" s="20" t="s">
        <v>23</v>
      </c>
      <c r="C57" s="21" t="s">
        <v>50</v>
      </c>
      <c r="D57" s="66"/>
      <c r="E57" s="68"/>
      <c r="F57" s="70"/>
      <c r="G57" s="66"/>
      <c r="H57" s="68"/>
      <c r="I57" s="70"/>
      <c r="J57" s="66"/>
      <c r="K57" s="68"/>
      <c r="L57" s="70"/>
      <c r="M57" s="72"/>
    </row>
    <row r="58" spans="2:13" x14ac:dyDescent="0.25">
      <c r="B58" s="18" t="s">
        <v>30</v>
      </c>
      <c r="C58" s="19" t="s">
        <v>49</v>
      </c>
      <c r="D58" s="65">
        <v>380000</v>
      </c>
      <c r="E58" s="67">
        <v>3</v>
      </c>
      <c r="F58" s="69">
        <f t="shared" ref="F58" si="25">D58*E58</f>
        <v>1140000</v>
      </c>
      <c r="G58" s="65">
        <v>400000</v>
      </c>
      <c r="H58" s="67">
        <v>2</v>
      </c>
      <c r="I58" s="69">
        <f t="shared" ref="I58" si="26">G58*H58</f>
        <v>800000</v>
      </c>
      <c r="J58" s="65">
        <v>630000</v>
      </c>
      <c r="K58" s="67">
        <v>1</v>
      </c>
      <c r="L58" s="73">
        <f t="shared" ref="L58" si="27">J58*K58</f>
        <v>630000</v>
      </c>
      <c r="M58" s="71" t="e">
        <f>F58+I58+L58+#REF!</f>
        <v>#REF!</v>
      </c>
    </row>
    <row r="59" spans="2:13" x14ac:dyDescent="0.25">
      <c r="B59" s="20" t="s">
        <v>31</v>
      </c>
      <c r="C59" s="21" t="s">
        <v>50</v>
      </c>
      <c r="D59" s="66"/>
      <c r="E59" s="68"/>
      <c r="F59" s="70"/>
      <c r="G59" s="66"/>
      <c r="H59" s="68"/>
      <c r="I59" s="70"/>
      <c r="J59" s="66"/>
      <c r="K59" s="68"/>
      <c r="L59" s="70"/>
      <c r="M59" s="72"/>
    </row>
    <row r="63" spans="2:13" x14ac:dyDescent="0.25">
      <c r="B63" s="18" t="s">
        <v>27</v>
      </c>
      <c r="C63" s="19" t="s">
        <v>51</v>
      </c>
      <c r="D63" s="65">
        <v>440000</v>
      </c>
      <c r="E63" s="67">
        <v>3</v>
      </c>
      <c r="F63" s="69">
        <f t="shared" ref="F63" si="28">D63*E63</f>
        <v>1320000</v>
      </c>
      <c r="G63" s="65">
        <v>545000</v>
      </c>
      <c r="H63" s="67">
        <v>2</v>
      </c>
      <c r="I63" s="69">
        <f t="shared" ref="I63" si="29">G63*H63</f>
        <v>1090000</v>
      </c>
      <c r="J63" s="65">
        <v>766000</v>
      </c>
      <c r="K63" s="67">
        <v>1</v>
      </c>
      <c r="L63" s="69">
        <f t="shared" ref="L63" si="30">J63*K63</f>
        <v>766000</v>
      </c>
      <c r="M63" s="71" t="e">
        <f>F63+I63+L63+#REF!</f>
        <v>#REF!</v>
      </c>
    </row>
    <row r="64" spans="2:13" x14ac:dyDescent="0.25">
      <c r="B64" s="20" t="s">
        <v>29</v>
      </c>
      <c r="C64" s="21" t="s">
        <v>52</v>
      </c>
      <c r="D64" s="66"/>
      <c r="E64" s="68"/>
      <c r="F64" s="70"/>
      <c r="G64" s="66"/>
      <c r="H64" s="68"/>
      <c r="I64" s="70"/>
      <c r="J64" s="66"/>
      <c r="K64" s="68"/>
      <c r="L64" s="70"/>
      <c r="M64" s="72"/>
    </row>
    <row r="65" spans="2:13" x14ac:dyDescent="0.25">
      <c r="B65" s="24" t="s">
        <v>30</v>
      </c>
      <c r="C65" s="25" t="s">
        <v>51</v>
      </c>
      <c r="D65" s="76">
        <v>440000</v>
      </c>
      <c r="E65" s="74">
        <v>3</v>
      </c>
      <c r="F65" s="73">
        <f t="shared" ref="F65" si="31">D65*E65</f>
        <v>1320000</v>
      </c>
      <c r="G65" s="76">
        <v>545000</v>
      </c>
      <c r="H65" s="74">
        <v>2</v>
      </c>
      <c r="I65" s="73">
        <f t="shared" ref="I65" si="32">G65*H65</f>
        <v>1090000</v>
      </c>
      <c r="J65" s="65">
        <v>766000</v>
      </c>
      <c r="K65" s="74">
        <v>1</v>
      </c>
      <c r="L65" s="73">
        <f t="shared" ref="L65" si="33">J65*K65</f>
        <v>766000</v>
      </c>
      <c r="M65" s="75" t="e">
        <f>F65+I65+L65+#REF!</f>
        <v>#REF!</v>
      </c>
    </row>
    <row r="66" spans="2:13" x14ac:dyDescent="0.25">
      <c r="B66" s="20" t="s">
        <v>31</v>
      </c>
      <c r="C66" s="26" t="s">
        <v>52</v>
      </c>
      <c r="D66" s="76"/>
      <c r="E66" s="74"/>
      <c r="F66" s="73"/>
      <c r="G66" s="76"/>
      <c r="H66" s="74"/>
      <c r="I66" s="73"/>
      <c r="J66" s="66"/>
      <c r="K66" s="74"/>
      <c r="L66" s="73"/>
      <c r="M66" s="75"/>
    </row>
    <row r="67" spans="2:13" x14ac:dyDescent="0.25">
      <c r="B67" s="18" t="s">
        <v>16</v>
      </c>
      <c r="C67" s="19" t="s">
        <v>51</v>
      </c>
      <c r="D67" s="65">
        <v>440000</v>
      </c>
      <c r="E67" s="67">
        <v>3</v>
      </c>
      <c r="F67" s="69">
        <f t="shared" ref="F67" si="34">D67*E67</f>
        <v>1320000</v>
      </c>
      <c r="G67" s="65">
        <v>545000</v>
      </c>
      <c r="H67" s="67">
        <v>2</v>
      </c>
      <c r="I67" s="69">
        <f t="shared" ref="I67" si="35">G67*H67</f>
        <v>1090000</v>
      </c>
      <c r="J67" s="65">
        <v>766000</v>
      </c>
      <c r="K67" s="67">
        <v>1</v>
      </c>
      <c r="L67" s="69">
        <f t="shared" ref="L67" si="36">J67*K67</f>
        <v>766000</v>
      </c>
      <c r="M67" s="71" t="e">
        <f>F67+I67+L67+#REF!</f>
        <v>#REF!</v>
      </c>
    </row>
    <row r="68" spans="2:13" x14ac:dyDescent="0.25">
      <c r="B68" s="20" t="s">
        <v>17</v>
      </c>
      <c r="C68" s="21" t="s">
        <v>52</v>
      </c>
      <c r="D68" s="66"/>
      <c r="E68" s="68"/>
      <c r="F68" s="70"/>
      <c r="G68" s="66"/>
      <c r="H68" s="68"/>
      <c r="I68" s="70"/>
      <c r="J68" s="66"/>
      <c r="K68" s="68"/>
      <c r="L68" s="70"/>
      <c r="M68" s="72"/>
    </row>
  </sheetData>
  <mergeCells count="196">
    <mergeCell ref="M63:M64"/>
    <mergeCell ref="D65:D66"/>
    <mergeCell ref="E65:E66"/>
    <mergeCell ref="F65:F66"/>
    <mergeCell ref="G65:G66"/>
    <mergeCell ref="H65:H66"/>
    <mergeCell ref="I65:I66"/>
    <mergeCell ref="J67:J68"/>
    <mergeCell ref="K67:K68"/>
    <mergeCell ref="L67:L68"/>
    <mergeCell ref="M67:M68"/>
    <mergeCell ref="J65:J66"/>
    <mergeCell ref="K65:K66"/>
    <mergeCell ref="L65:L66"/>
    <mergeCell ref="M65:M66"/>
    <mergeCell ref="D67:D68"/>
    <mergeCell ref="E67:E68"/>
    <mergeCell ref="F67:F68"/>
    <mergeCell ref="G67:G68"/>
    <mergeCell ref="H67:H68"/>
    <mergeCell ref="I67:I68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56:M57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M58:M59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M50:M51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J46:J47"/>
    <mergeCell ref="K46:K47"/>
    <mergeCell ref="L46:L47"/>
    <mergeCell ref="M46:M47"/>
    <mergeCell ref="D48:D49"/>
    <mergeCell ref="E48:E49"/>
    <mergeCell ref="F48:F49"/>
    <mergeCell ref="G48:G49"/>
    <mergeCell ref="H48:H49"/>
    <mergeCell ref="I48:I49"/>
    <mergeCell ref="D46:D47"/>
    <mergeCell ref="E46:E47"/>
    <mergeCell ref="F46:F47"/>
    <mergeCell ref="G46:G47"/>
    <mergeCell ref="H46:H47"/>
    <mergeCell ref="I46:I47"/>
    <mergeCell ref="J48:J49"/>
    <mergeCell ref="K48:K49"/>
    <mergeCell ref="L48:L49"/>
    <mergeCell ref="M48:M49"/>
    <mergeCell ref="L22:L23"/>
    <mergeCell ref="M22:M23"/>
    <mergeCell ref="N22:N23"/>
    <mergeCell ref="D24:E24"/>
    <mergeCell ref="G24:H24"/>
    <mergeCell ref="J24:K24"/>
    <mergeCell ref="N24:N25"/>
    <mergeCell ref="A25:L25"/>
    <mergeCell ref="O20:O21"/>
    <mergeCell ref="A22:A23"/>
    <mergeCell ref="D22:D23"/>
    <mergeCell ref="E22:E23"/>
    <mergeCell ref="F22:F23"/>
    <mergeCell ref="G22:G23"/>
    <mergeCell ref="H22:H23"/>
    <mergeCell ref="I22:I23"/>
    <mergeCell ref="J22:J23"/>
    <mergeCell ref="K22:K23"/>
    <mergeCell ref="I20:I21"/>
    <mergeCell ref="J20:J21"/>
    <mergeCell ref="K20:K21"/>
    <mergeCell ref="L20:L21"/>
    <mergeCell ref="M20:M21"/>
    <mergeCell ref="N20:N21"/>
    <mergeCell ref="A18:A19"/>
    <mergeCell ref="D18:D19"/>
    <mergeCell ref="E18:E19"/>
    <mergeCell ref="F18:F19"/>
    <mergeCell ref="G18:G19"/>
    <mergeCell ref="H18:H19"/>
    <mergeCell ref="I18:I19"/>
    <mergeCell ref="A20:A21"/>
    <mergeCell ref="D20:D21"/>
    <mergeCell ref="E20:E21"/>
    <mergeCell ref="F20:F21"/>
    <mergeCell ref="G20:G21"/>
    <mergeCell ref="H20:H21"/>
    <mergeCell ref="E14:E15"/>
    <mergeCell ref="F14:F15"/>
    <mergeCell ref="G14:G15"/>
    <mergeCell ref="H14:H15"/>
    <mergeCell ref="M18:M19"/>
    <mergeCell ref="N18:N19"/>
    <mergeCell ref="O18:O19"/>
    <mergeCell ref="L16:L17"/>
    <mergeCell ref="M16:M17"/>
    <mergeCell ref="N16:N17"/>
    <mergeCell ref="J18:J19"/>
    <mergeCell ref="K18:K19"/>
    <mergeCell ref="L18:L19"/>
    <mergeCell ref="A12:A13"/>
    <mergeCell ref="D12:D13"/>
    <mergeCell ref="E12:E13"/>
    <mergeCell ref="F12:F13"/>
    <mergeCell ref="G12:G13"/>
    <mergeCell ref="H12:H13"/>
    <mergeCell ref="O14:O15"/>
    <mergeCell ref="A16:A17"/>
    <mergeCell ref="D16:D17"/>
    <mergeCell ref="E16:E17"/>
    <mergeCell ref="F16:F17"/>
    <mergeCell ref="G16:G17"/>
    <mergeCell ref="H16:H17"/>
    <mergeCell ref="I16:I17"/>
    <mergeCell ref="J16:J17"/>
    <mergeCell ref="K16:K17"/>
    <mergeCell ref="I14:I15"/>
    <mergeCell ref="J14:J15"/>
    <mergeCell ref="K14:K15"/>
    <mergeCell ref="L14:L15"/>
    <mergeCell ref="M14:M15"/>
    <mergeCell ref="N14:N15"/>
    <mergeCell ref="A14:A15"/>
    <mergeCell ref="D14:D15"/>
    <mergeCell ref="N10:N11"/>
    <mergeCell ref="O10:O11"/>
    <mergeCell ref="J7:L7"/>
    <mergeCell ref="M7:M8"/>
    <mergeCell ref="N7:N8"/>
    <mergeCell ref="I12:I13"/>
    <mergeCell ref="J12:J13"/>
    <mergeCell ref="K12:K13"/>
    <mergeCell ref="L12:L13"/>
    <mergeCell ref="M12:M13"/>
    <mergeCell ref="N12:N13"/>
    <mergeCell ref="A10:A11"/>
    <mergeCell ref="D10:D11"/>
    <mergeCell ref="E10:E11"/>
    <mergeCell ref="F10:F11"/>
    <mergeCell ref="G10:G11"/>
    <mergeCell ref="H10:H11"/>
    <mergeCell ref="I10:I11"/>
    <mergeCell ref="A1:M1"/>
    <mergeCell ref="A2:M2"/>
    <mergeCell ref="A3:M3"/>
    <mergeCell ref="A4:M4"/>
    <mergeCell ref="A5:M5"/>
    <mergeCell ref="A7:A8"/>
    <mergeCell ref="B7:B8"/>
    <mergeCell ref="C7:C8"/>
    <mergeCell ref="D7:F7"/>
    <mergeCell ref="G7:I7"/>
    <mergeCell ref="J10:J11"/>
    <mergeCell ref="K10:K11"/>
    <mergeCell ref="L10:L11"/>
    <mergeCell ref="M10:M11"/>
  </mergeCells>
  <printOptions horizontalCentered="1"/>
  <pageMargins left="1.1811023622047245" right="0" top="1.1811023622047245" bottom="0" header="0" footer="0"/>
  <pageSetup paperSize="5"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view="pageBreakPreview" topLeftCell="A4" zoomScale="85" zoomScaleNormal="85" zoomScaleSheetLayoutView="85" workbookViewId="0">
      <selection activeCell="F24" sqref="F24"/>
    </sheetView>
  </sheetViews>
  <sheetFormatPr defaultRowHeight="15" x14ac:dyDescent="0.25"/>
  <cols>
    <col min="1" max="1" width="7" bestFit="1" customWidth="1"/>
    <col min="2" max="2" width="37.85546875" customWidth="1"/>
    <col min="3" max="3" width="22.85546875" bestFit="1" customWidth="1"/>
    <col min="4" max="4" width="9.5703125" bestFit="1" customWidth="1"/>
    <col min="5" max="5" width="6.85546875" bestFit="1" customWidth="1"/>
    <col min="6" max="6" width="14.5703125" bestFit="1" customWidth="1"/>
    <col min="7" max="7" width="9.7109375" bestFit="1" customWidth="1"/>
    <col min="8" max="8" width="6.85546875" bestFit="1" customWidth="1"/>
    <col min="9" max="9" width="14.5703125" bestFit="1" customWidth="1"/>
    <col min="10" max="10" width="9.28515625" bestFit="1" customWidth="1"/>
    <col min="11" max="11" width="6.5703125" bestFit="1" customWidth="1"/>
    <col min="12" max="12" width="14.5703125" bestFit="1" customWidth="1"/>
    <col min="13" max="13" width="15" customWidth="1"/>
    <col min="14" max="14" width="17.140625" customWidth="1"/>
    <col min="15" max="15" width="9.7109375" bestFit="1" customWidth="1"/>
    <col min="16" max="16" width="10.7109375" customWidth="1"/>
    <col min="17" max="17" width="14.7109375" bestFit="1" customWidth="1"/>
    <col min="256" max="256" width="26.85546875" customWidth="1"/>
    <col min="257" max="257" width="24.28515625" customWidth="1"/>
    <col min="258" max="259" width="9.28515625" bestFit="1" customWidth="1"/>
    <col min="260" max="260" width="10.28515625" bestFit="1" customWidth="1"/>
    <col min="261" max="262" width="9.28515625" bestFit="1" customWidth="1"/>
    <col min="263" max="263" width="14.7109375" bestFit="1" customWidth="1"/>
    <col min="264" max="264" width="9.42578125" bestFit="1" customWidth="1"/>
    <col min="265" max="265" width="6.7109375" bestFit="1" customWidth="1"/>
    <col min="266" max="266" width="13.5703125" customWidth="1"/>
    <col min="267" max="267" width="20.85546875" customWidth="1"/>
    <col min="268" max="268" width="17" bestFit="1" customWidth="1"/>
    <col min="269" max="269" width="10.42578125" bestFit="1" customWidth="1"/>
    <col min="512" max="512" width="26.85546875" customWidth="1"/>
    <col min="513" max="513" width="24.28515625" customWidth="1"/>
    <col min="514" max="515" width="9.28515625" bestFit="1" customWidth="1"/>
    <col min="516" max="516" width="10.28515625" bestFit="1" customWidth="1"/>
    <col min="517" max="518" width="9.28515625" bestFit="1" customWidth="1"/>
    <col min="519" max="519" width="14.7109375" bestFit="1" customWidth="1"/>
    <col min="520" max="520" width="9.42578125" bestFit="1" customWidth="1"/>
    <col min="521" max="521" width="6.7109375" bestFit="1" customWidth="1"/>
    <col min="522" max="522" width="13.5703125" customWidth="1"/>
    <col min="523" max="523" width="20.85546875" customWidth="1"/>
    <col min="524" max="524" width="17" bestFit="1" customWidth="1"/>
    <col min="525" max="525" width="10.42578125" bestFit="1" customWidth="1"/>
    <col min="768" max="768" width="26.85546875" customWidth="1"/>
    <col min="769" max="769" width="24.28515625" customWidth="1"/>
    <col min="770" max="771" width="9.28515625" bestFit="1" customWidth="1"/>
    <col min="772" max="772" width="10.28515625" bestFit="1" customWidth="1"/>
    <col min="773" max="774" width="9.28515625" bestFit="1" customWidth="1"/>
    <col min="775" max="775" width="14.7109375" bestFit="1" customWidth="1"/>
    <col min="776" max="776" width="9.42578125" bestFit="1" customWidth="1"/>
    <col min="777" max="777" width="6.7109375" bestFit="1" customWidth="1"/>
    <col min="778" max="778" width="13.5703125" customWidth="1"/>
    <col min="779" max="779" width="20.85546875" customWidth="1"/>
    <col min="780" max="780" width="17" bestFit="1" customWidth="1"/>
    <col min="781" max="781" width="10.42578125" bestFit="1" customWidth="1"/>
    <col min="1024" max="1024" width="26.85546875" customWidth="1"/>
    <col min="1025" max="1025" width="24.28515625" customWidth="1"/>
    <col min="1026" max="1027" width="9.28515625" bestFit="1" customWidth="1"/>
    <col min="1028" max="1028" width="10.28515625" bestFit="1" customWidth="1"/>
    <col min="1029" max="1030" width="9.28515625" bestFit="1" customWidth="1"/>
    <col min="1031" max="1031" width="14.7109375" bestFit="1" customWidth="1"/>
    <col min="1032" max="1032" width="9.42578125" bestFit="1" customWidth="1"/>
    <col min="1033" max="1033" width="6.7109375" bestFit="1" customWidth="1"/>
    <col min="1034" max="1034" width="13.5703125" customWidth="1"/>
    <col min="1035" max="1035" width="20.85546875" customWidth="1"/>
    <col min="1036" max="1036" width="17" bestFit="1" customWidth="1"/>
    <col min="1037" max="1037" width="10.42578125" bestFit="1" customWidth="1"/>
    <col min="1280" max="1280" width="26.85546875" customWidth="1"/>
    <col min="1281" max="1281" width="24.28515625" customWidth="1"/>
    <col min="1282" max="1283" width="9.28515625" bestFit="1" customWidth="1"/>
    <col min="1284" max="1284" width="10.28515625" bestFit="1" customWidth="1"/>
    <col min="1285" max="1286" width="9.28515625" bestFit="1" customWidth="1"/>
    <col min="1287" max="1287" width="14.7109375" bestFit="1" customWidth="1"/>
    <col min="1288" max="1288" width="9.42578125" bestFit="1" customWidth="1"/>
    <col min="1289" max="1289" width="6.7109375" bestFit="1" customWidth="1"/>
    <col min="1290" max="1290" width="13.5703125" customWidth="1"/>
    <col min="1291" max="1291" width="20.85546875" customWidth="1"/>
    <col min="1292" max="1292" width="17" bestFit="1" customWidth="1"/>
    <col min="1293" max="1293" width="10.42578125" bestFit="1" customWidth="1"/>
    <col min="1536" max="1536" width="26.85546875" customWidth="1"/>
    <col min="1537" max="1537" width="24.28515625" customWidth="1"/>
    <col min="1538" max="1539" width="9.28515625" bestFit="1" customWidth="1"/>
    <col min="1540" max="1540" width="10.28515625" bestFit="1" customWidth="1"/>
    <col min="1541" max="1542" width="9.28515625" bestFit="1" customWidth="1"/>
    <col min="1543" max="1543" width="14.7109375" bestFit="1" customWidth="1"/>
    <col min="1544" max="1544" width="9.42578125" bestFit="1" customWidth="1"/>
    <col min="1545" max="1545" width="6.7109375" bestFit="1" customWidth="1"/>
    <col min="1546" max="1546" width="13.5703125" customWidth="1"/>
    <col min="1547" max="1547" width="20.85546875" customWidth="1"/>
    <col min="1548" max="1548" width="17" bestFit="1" customWidth="1"/>
    <col min="1549" max="1549" width="10.42578125" bestFit="1" customWidth="1"/>
    <col min="1792" max="1792" width="26.85546875" customWidth="1"/>
    <col min="1793" max="1793" width="24.28515625" customWidth="1"/>
    <col min="1794" max="1795" width="9.28515625" bestFit="1" customWidth="1"/>
    <col min="1796" max="1796" width="10.28515625" bestFit="1" customWidth="1"/>
    <col min="1797" max="1798" width="9.28515625" bestFit="1" customWidth="1"/>
    <col min="1799" max="1799" width="14.7109375" bestFit="1" customWidth="1"/>
    <col min="1800" max="1800" width="9.42578125" bestFit="1" customWidth="1"/>
    <col min="1801" max="1801" width="6.7109375" bestFit="1" customWidth="1"/>
    <col min="1802" max="1802" width="13.5703125" customWidth="1"/>
    <col min="1803" max="1803" width="20.85546875" customWidth="1"/>
    <col min="1804" max="1804" width="17" bestFit="1" customWidth="1"/>
    <col min="1805" max="1805" width="10.42578125" bestFit="1" customWidth="1"/>
    <col min="2048" max="2048" width="26.85546875" customWidth="1"/>
    <col min="2049" max="2049" width="24.28515625" customWidth="1"/>
    <col min="2050" max="2051" width="9.28515625" bestFit="1" customWidth="1"/>
    <col min="2052" max="2052" width="10.28515625" bestFit="1" customWidth="1"/>
    <col min="2053" max="2054" width="9.28515625" bestFit="1" customWidth="1"/>
    <col min="2055" max="2055" width="14.7109375" bestFit="1" customWidth="1"/>
    <col min="2056" max="2056" width="9.42578125" bestFit="1" customWidth="1"/>
    <col min="2057" max="2057" width="6.7109375" bestFit="1" customWidth="1"/>
    <col min="2058" max="2058" width="13.5703125" customWidth="1"/>
    <col min="2059" max="2059" width="20.85546875" customWidth="1"/>
    <col min="2060" max="2060" width="17" bestFit="1" customWidth="1"/>
    <col min="2061" max="2061" width="10.42578125" bestFit="1" customWidth="1"/>
    <col min="2304" max="2304" width="26.85546875" customWidth="1"/>
    <col min="2305" max="2305" width="24.28515625" customWidth="1"/>
    <col min="2306" max="2307" width="9.28515625" bestFit="1" customWidth="1"/>
    <col min="2308" max="2308" width="10.28515625" bestFit="1" customWidth="1"/>
    <col min="2309" max="2310" width="9.28515625" bestFit="1" customWidth="1"/>
    <col min="2311" max="2311" width="14.7109375" bestFit="1" customWidth="1"/>
    <col min="2312" max="2312" width="9.42578125" bestFit="1" customWidth="1"/>
    <col min="2313" max="2313" width="6.7109375" bestFit="1" customWidth="1"/>
    <col min="2314" max="2314" width="13.5703125" customWidth="1"/>
    <col min="2315" max="2315" width="20.85546875" customWidth="1"/>
    <col min="2316" max="2316" width="17" bestFit="1" customWidth="1"/>
    <col min="2317" max="2317" width="10.42578125" bestFit="1" customWidth="1"/>
    <col min="2560" max="2560" width="26.85546875" customWidth="1"/>
    <col min="2561" max="2561" width="24.28515625" customWidth="1"/>
    <col min="2562" max="2563" width="9.28515625" bestFit="1" customWidth="1"/>
    <col min="2564" max="2564" width="10.28515625" bestFit="1" customWidth="1"/>
    <col min="2565" max="2566" width="9.28515625" bestFit="1" customWidth="1"/>
    <col min="2567" max="2567" width="14.7109375" bestFit="1" customWidth="1"/>
    <col min="2568" max="2568" width="9.42578125" bestFit="1" customWidth="1"/>
    <col min="2569" max="2569" width="6.7109375" bestFit="1" customWidth="1"/>
    <col min="2570" max="2570" width="13.5703125" customWidth="1"/>
    <col min="2571" max="2571" width="20.85546875" customWidth="1"/>
    <col min="2572" max="2572" width="17" bestFit="1" customWidth="1"/>
    <col min="2573" max="2573" width="10.42578125" bestFit="1" customWidth="1"/>
    <col min="2816" max="2816" width="26.85546875" customWidth="1"/>
    <col min="2817" max="2817" width="24.28515625" customWidth="1"/>
    <col min="2818" max="2819" width="9.28515625" bestFit="1" customWidth="1"/>
    <col min="2820" max="2820" width="10.28515625" bestFit="1" customWidth="1"/>
    <col min="2821" max="2822" width="9.28515625" bestFit="1" customWidth="1"/>
    <col min="2823" max="2823" width="14.7109375" bestFit="1" customWidth="1"/>
    <col min="2824" max="2824" width="9.42578125" bestFit="1" customWidth="1"/>
    <col min="2825" max="2825" width="6.7109375" bestFit="1" customWidth="1"/>
    <col min="2826" max="2826" width="13.5703125" customWidth="1"/>
    <col min="2827" max="2827" width="20.85546875" customWidth="1"/>
    <col min="2828" max="2828" width="17" bestFit="1" customWidth="1"/>
    <col min="2829" max="2829" width="10.42578125" bestFit="1" customWidth="1"/>
    <col min="3072" max="3072" width="26.85546875" customWidth="1"/>
    <col min="3073" max="3073" width="24.28515625" customWidth="1"/>
    <col min="3074" max="3075" width="9.28515625" bestFit="1" customWidth="1"/>
    <col min="3076" max="3076" width="10.28515625" bestFit="1" customWidth="1"/>
    <col min="3077" max="3078" width="9.28515625" bestFit="1" customWidth="1"/>
    <col min="3079" max="3079" width="14.7109375" bestFit="1" customWidth="1"/>
    <col min="3080" max="3080" width="9.42578125" bestFit="1" customWidth="1"/>
    <col min="3081" max="3081" width="6.7109375" bestFit="1" customWidth="1"/>
    <col min="3082" max="3082" width="13.5703125" customWidth="1"/>
    <col min="3083" max="3083" width="20.85546875" customWidth="1"/>
    <col min="3084" max="3084" width="17" bestFit="1" customWidth="1"/>
    <col min="3085" max="3085" width="10.42578125" bestFit="1" customWidth="1"/>
    <col min="3328" max="3328" width="26.85546875" customWidth="1"/>
    <col min="3329" max="3329" width="24.28515625" customWidth="1"/>
    <col min="3330" max="3331" width="9.28515625" bestFit="1" customWidth="1"/>
    <col min="3332" max="3332" width="10.28515625" bestFit="1" customWidth="1"/>
    <col min="3333" max="3334" width="9.28515625" bestFit="1" customWidth="1"/>
    <col min="3335" max="3335" width="14.7109375" bestFit="1" customWidth="1"/>
    <col min="3336" max="3336" width="9.42578125" bestFit="1" customWidth="1"/>
    <col min="3337" max="3337" width="6.7109375" bestFit="1" customWidth="1"/>
    <col min="3338" max="3338" width="13.5703125" customWidth="1"/>
    <col min="3339" max="3339" width="20.85546875" customWidth="1"/>
    <col min="3340" max="3340" width="17" bestFit="1" customWidth="1"/>
    <col min="3341" max="3341" width="10.42578125" bestFit="1" customWidth="1"/>
    <col min="3584" max="3584" width="26.85546875" customWidth="1"/>
    <col min="3585" max="3585" width="24.28515625" customWidth="1"/>
    <col min="3586" max="3587" width="9.28515625" bestFit="1" customWidth="1"/>
    <col min="3588" max="3588" width="10.28515625" bestFit="1" customWidth="1"/>
    <col min="3589" max="3590" width="9.28515625" bestFit="1" customWidth="1"/>
    <col min="3591" max="3591" width="14.7109375" bestFit="1" customWidth="1"/>
    <col min="3592" max="3592" width="9.42578125" bestFit="1" customWidth="1"/>
    <col min="3593" max="3593" width="6.7109375" bestFit="1" customWidth="1"/>
    <col min="3594" max="3594" width="13.5703125" customWidth="1"/>
    <col min="3595" max="3595" width="20.85546875" customWidth="1"/>
    <col min="3596" max="3596" width="17" bestFit="1" customWidth="1"/>
    <col min="3597" max="3597" width="10.42578125" bestFit="1" customWidth="1"/>
    <col min="3840" max="3840" width="26.85546875" customWidth="1"/>
    <col min="3841" max="3841" width="24.28515625" customWidth="1"/>
    <col min="3842" max="3843" width="9.28515625" bestFit="1" customWidth="1"/>
    <col min="3844" max="3844" width="10.28515625" bestFit="1" customWidth="1"/>
    <col min="3845" max="3846" width="9.28515625" bestFit="1" customWidth="1"/>
    <col min="3847" max="3847" width="14.7109375" bestFit="1" customWidth="1"/>
    <col min="3848" max="3848" width="9.42578125" bestFit="1" customWidth="1"/>
    <col min="3849" max="3849" width="6.7109375" bestFit="1" customWidth="1"/>
    <col min="3850" max="3850" width="13.5703125" customWidth="1"/>
    <col min="3851" max="3851" width="20.85546875" customWidth="1"/>
    <col min="3852" max="3852" width="17" bestFit="1" customWidth="1"/>
    <col min="3853" max="3853" width="10.42578125" bestFit="1" customWidth="1"/>
    <col min="4096" max="4096" width="26.85546875" customWidth="1"/>
    <col min="4097" max="4097" width="24.28515625" customWidth="1"/>
    <col min="4098" max="4099" width="9.28515625" bestFit="1" customWidth="1"/>
    <col min="4100" max="4100" width="10.28515625" bestFit="1" customWidth="1"/>
    <col min="4101" max="4102" width="9.28515625" bestFit="1" customWidth="1"/>
    <col min="4103" max="4103" width="14.7109375" bestFit="1" customWidth="1"/>
    <col min="4104" max="4104" width="9.42578125" bestFit="1" customWidth="1"/>
    <col min="4105" max="4105" width="6.7109375" bestFit="1" customWidth="1"/>
    <col min="4106" max="4106" width="13.5703125" customWidth="1"/>
    <col min="4107" max="4107" width="20.85546875" customWidth="1"/>
    <col min="4108" max="4108" width="17" bestFit="1" customWidth="1"/>
    <col min="4109" max="4109" width="10.42578125" bestFit="1" customWidth="1"/>
    <col min="4352" max="4352" width="26.85546875" customWidth="1"/>
    <col min="4353" max="4353" width="24.28515625" customWidth="1"/>
    <col min="4354" max="4355" width="9.28515625" bestFit="1" customWidth="1"/>
    <col min="4356" max="4356" width="10.28515625" bestFit="1" customWidth="1"/>
    <col min="4357" max="4358" width="9.28515625" bestFit="1" customWidth="1"/>
    <col min="4359" max="4359" width="14.7109375" bestFit="1" customWidth="1"/>
    <col min="4360" max="4360" width="9.42578125" bestFit="1" customWidth="1"/>
    <col min="4361" max="4361" width="6.7109375" bestFit="1" customWidth="1"/>
    <col min="4362" max="4362" width="13.5703125" customWidth="1"/>
    <col min="4363" max="4363" width="20.85546875" customWidth="1"/>
    <col min="4364" max="4364" width="17" bestFit="1" customWidth="1"/>
    <col min="4365" max="4365" width="10.42578125" bestFit="1" customWidth="1"/>
    <col min="4608" max="4608" width="26.85546875" customWidth="1"/>
    <col min="4609" max="4609" width="24.28515625" customWidth="1"/>
    <col min="4610" max="4611" width="9.28515625" bestFit="1" customWidth="1"/>
    <col min="4612" max="4612" width="10.28515625" bestFit="1" customWidth="1"/>
    <col min="4613" max="4614" width="9.28515625" bestFit="1" customWidth="1"/>
    <col min="4615" max="4615" width="14.7109375" bestFit="1" customWidth="1"/>
    <col min="4616" max="4616" width="9.42578125" bestFit="1" customWidth="1"/>
    <col min="4617" max="4617" width="6.7109375" bestFit="1" customWidth="1"/>
    <col min="4618" max="4618" width="13.5703125" customWidth="1"/>
    <col min="4619" max="4619" width="20.85546875" customWidth="1"/>
    <col min="4620" max="4620" width="17" bestFit="1" customWidth="1"/>
    <col min="4621" max="4621" width="10.42578125" bestFit="1" customWidth="1"/>
    <col min="4864" max="4864" width="26.85546875" customWidth="1"/>
    <col min="4865" max="4865" width="24.28515625" customWidth="1"/>
    <col min="4866" max="4867" width="9.28515625" bestFit="1" customWidth="1"/>
    <col min="4868" max="4868" width="10.28515625" bestFit="1" customWidth="1"/>
    <col min="4869" max="4870" width="9.28515625" bestFit="1" customWidth="1"/>
    <col min="4871" max="4871" width="14.7109375" bestFit="1" customWidth="1"/>
    <col min="4872" max="4872" width="9.42578125" bestFit="1" customWidth="1"/>
    <col min="4873" max="4873" width="6.7109375" bestFit="1" customWidth="1"/>
    <col min="4874" max="4874" width="13.5703125" customWidth="1"/>
    <col min="4875" max="4875" width="20.85546875" customWidth="1"/>
    <col min="4876" max="4876" width="17" bestFit="1" customWidth="1"/>
    <col min="4877" max="4877" width="10.42578125" bestFit="1" customWidth="1"/>
    <col min="5120" max="5120" width="26.85546875" customWidth="1"/>
    <col min="5121" max="5121" width="24.28515625" customWidth="1"/>
    <col min="5122" max="5123" width="9.28515625" bestFit="1" customWidth="1"/>
    <col min="5124" max="5124" width="10.28515625" bestFit="1" customWidth="1"/>
    <col min="5125" max="5126" width="9.28515625" bestFit="1" customWidth="1"/>
    <col min="5127" max="5127" width="14.7109375" bestFit="1" customWidth="1"/>
    <col min="5128" max="5128" width="9.42578125" bestFit="1" customWidth="1"/>
    <col min="5129" max="5129" width="6.7109375" bestFit="1" customWidth="1"/>
    <col min="5130" max="5130" width="13.5703125" customWidth="1"/>
    <col min="5131" max="5131" width="20.85546875" customWidth="1"/>
    <col min="5132" max="5132" width="17" bestFit="1" customWidth="1"/>
    <col min="5133" max="5133" width="10.42578125" bestFit="1" customWidth="1"/>
    <col min="5376" max="5376" width="26.85546875" customWidth="1"/>
    <col min="5377" max="5377" width="24.28515625" customWidth="1"/>
    <col min="5378" max="5379" width="9.28515625" bestFit="1" customWidth="1"/>
    <col min="5380" max="5380" width="10.28515625" bestFit="1" customWidth="1"/>
    <col min="5381" max="5382" width="9.28515625" bestFit="1" customWidth="1"/>
    <col min="5383" max="5383" width="14.7109375" bestFit="1" customWidth="1"/>
    <col min="5384" max="5384" width="9.42578125" bestFit="1" customWidth="1"/>
    <col min="5385" max="5385" width="6.7109375" bestFit="1" customWidth="1"/>
    <col min="5386" max="5386" width="13.5703125" customWidth="1"/>
    <col min="5387" max="5387" width="20.85546875" customWidth="1"/>
    <col min="5388" max="5388" width="17" bestFit="1" customWidth="1"/>
    <col min="5389" max="5389" width="10.42578125" bestFit="1" customWidth="1"/>
    <col min="5632" max="5632" width="26.85546875" customWidth="1"/>
    <col min="5633" max="5633" width="24.28515625" customWidth="1"/>
    <col min="5634" max="5635" width="9.28515625" bestFit="1" customWidth="1"/>
    <col min="5636" max="5636" width="10.28515625" bestFit="1" customWidth="1"/>
    <col min="5637" max="5638" width="9.28515625" bestFit="1" customWidth="1"/>
    <col min="5639" max="5639" width="14.7109375" bestFit="1" customWidth="1"/>
    <col min="5640" max="5640" width="9.42578125" bestFit="1" customWidth="1"/>
    <col min="5641" max="5641" width="6.7109375" bestFit="1" customWidth="1"/>
    <col min="5642" max="5642" width="13.5703125" customWidth="1"/>
    <col min="5643" max="5643" width="20.85546875" customWidth="1"/>
    <col min="5644" max="5644" width="17" bestFit="1" customWidth="1"/>
    <col min="5645" max="5645" width="10.42578125" bestFit="1" customWidth="1"/>
    <col min="5888" max="5888" width="26.85546875" customWidth="1"/>
    <col min="5889" max="5889" width="24.28515625" customWidth="1"/>
    <col min="5890" max="5891" width="9.28515625" bestFit="1" customWidth="1"/>
    <col min="5892" max="5892" width="10.28515625" bestFit="1" customWidth="1"/>
    <col min="5893" max="5894" width="9.28515625" bestFit="1" customWidth="1"/>
    <col min="5895" max="5895" width="14.7109375" bestFit="1" customWidth="1"/>
    <col min="5896" max="5896" width="9.42578125" bestFit="1" customWidth="1"/>
    <col min="5897" max="5897" width="6.7109375" bestFit="1" customWidth="1"/>
    <col min="5898" max="5898" width="13.5703125" customWidth="1"/>
    <col min="5899" max="5899" width="20.85546875" customWidth="1"/>
    <col min="5900" max="5900" width="17" bestFit="1" customWidth="1"/>
    <col min="5901" max="5901" width="10.42578125" bestFit="1" customWidth="1"/>
    <col min="6144" max="6144" width="26.85546875" customWidth="1"/>
    <col min="6145" max="6145" width="24.28515625" customWidth="1"/>
    <col min="6146" max="6147" width="9.28515625" bestFit="1" customWidth="1"/>
    <col min="6148" max="6148" width="10.28515625" bestFit="1" customWidth="1"/>
    <col min="6149" max="6150" width="9.28515625" bestFit="1" customWidth="1"/>
    <col min="6151" max="6151" width="14.7109375" bestFit="1" customWidth="1"/>
    <col min="6152" max="6152" width="9.42578125" bestFit="1" customWidth="1"/>
    <col min="6153" max="6153" width="6.7109375" bestFit="1" customWidth="1"/>
    <col min="6154" max="6154" width="13.5703125" customWidth="1"/>
    <col min="6155" max="6155" width="20.85546875" customWidth="1"/>
    <col min="6156" max="6156" width="17" bestFit="1" customWidth="1"/>
    <col min="6157" max="6157" width="10.42578125" bestFit="1" customWidth="1"/>
    <col min="6400" max="6400" width="26.85546875" customWidth="1"/>
    <col min="6401" max="6401" width="24.28515625" customWidth="1"/>
    <col min="6402" max="6403" width="9.28515625" bestFit="1" customWidth="1"/>
    <col min="6404" max="6404" width="10.28515625" bestFit="1" customWidth="1"/>
    <col min="6405" max="6406" width="9.28515625" bestFit="1" customWidth="1"/>
    <col min="6407" max="6407" width="14.7109375" bestFit="1" customWidth="1"/>
    <col min="6408" max="6408" width="9.42578125" bestFit="1" customWidth="1"/>
    <col min="6409" max="6409" width="6.7109375" bestFit="1" customWidth="1"/>
    <col min="6410" max="6410" width="13.5703125" customWidth="1"/>
    <col min="6411" max="6411" width="20.85546875" customWidth="1"/>
    <col min="6412" max="6412" width="17" bestFit="1" customWidth="1"/>
    <col min="6413" max="6413" width="10.42578125" bestFit="1" customWidth="1"/>
    <col min="6656" max="6656" width="26.85546875" customWidth="1"/>
    <col min="6657" max="6657" width="24.28515625" customWidth="1"/>
    <col min="6658" max="6659" width="9.28515625" bestFit="1" customWidth="1"/>
    <col min="6660" max="6660" width="10.28515625" bestFit="1" customWidth="1"/>
    <col min="6661" max="6662" width="9.28515625" bestFit="1" customWidth="1"/>
    <col min="6663" max="6663" width="14.7109375" bestFit="1" customWidth="1"/>
    <col min="6664" max="6664" width="9.42578125" bestFit="1" customWidth="1"/>
    <col min="6665" max="6665" width="6.7109375" bestFit="1" customWidth="1"/>
    <col min="6666" max="6666" width="13.5703125" customWidth="1"/>
    <col min="6667" max="6667" width="20.85546875" customWidth="1"/>
    <col min="6668" max="6668" width="17" bestFit="1" customWidth="1"/>
    <col min="6669" max="6669" width="10.42578125" bestFit="1" customWidth="1"/>
    <col min="6912" max="6912" width="26.85546875" customWidth="1"/>
    <col min="6913" max="6913" width="24.28515625" customWidth="1"/>
    <col min="6914" max="6915" width="9.28515625" bestFit="1" customWidth="1"/>
    <col min="6916" max="6916" width="10.28515625" bestFit="1" customWidth="1"/>
    <col min="6917" max="6918" width="9.28515625" bestFit="1" customWidth="1"/>
    <col min="6919" max="6919" width="14.7109375" bestFit="1" customWidth="1"/>
    <col min="6920" max="6920" width="9.42578125" bestFit="1" customWidth="1"/>
    <col min="6921" max="6921" width="6.7109375" bestFit="1" customWidth="1"/>
    <col min="6922" max="6922" width="13.5703125" customWidth="1"/>
    <col min="6923" max="6923" width="20.85546875" customWidth="1"/>
    <col min="6924" max="6924" width="17" bestFit="1" customWidth="1"/>
    <col min="6925" max="6925" width="10.42578125" bestFit="1" customWidth="1"/>
    <col min="7168" max="7168" width="26.85546875" customWidth="1"/>
    <col min="7169" max="7169" width="24.28515625" customWidth="1"/>
    <col min="7170" max="7171" width="9.28515625" bestFit="1" customWidth="1"/>
    <col min="7172" max="7172" width="10.28515625" bestFit="1" customWidth="1"/>
    <col min="7173" max="7174" width="9.28515625" bestFit="1" customWidth="1"/>
    <col min="7175" max="7175" width="14.7109375" bestFit="1" customWidth="1"/>
    <col min="7176" max="7176" width="9.42578125" bestFit="1" customWidth="1"/>
    <col min="7177" max="7177" width="6.7109375" bestFit="1" customWidth="1"/>
    <col min="7178" max="7178" width="13.5703125" customWidth="1"/>
    <col min="7179" max="7179" width="20.85546875" customWidth="1"/>
    <col min="7180" max="7180" width="17" bestFit="1" customWidth="1"/>
    <col min="7181" max="7181" width="10.42578125" bestFit="1" customWidth="1"/>
    <col min="7424" max="7424" width="26.85546875" customWidth="1"/>
    <col min="7425" max="7425" width="24.28515625" customWidth="1"/>
    <col min="7426" max="7427" width="9.28515625" bestFit="1" customWidth="1"/>
    <col min="7428" max="7428" width="10.28515625" bestFit="1" customWidth="1"/>
    <col min="7429" max="7430" width="9.28515625" bestFit="1" customWidth="1"/>
    <col min="7431" max="7431" width="14.7109375" bestFit="1" customWidth="1"/>
    <col min="7432" max="7432" width="9.42578125" bestFit="1" customWidth="1"/>
    <col min="7433" max="7433" width="6.7109375" bestFit="1" customWidth="1"/>
    <col min="7434" max="7434" width="13.5703125" customWidth="1"/>
    <col min="7435" max="7435" width="20.85546875" customWidth="1"/>
    <col min="7436" max="7436" width="17" bestFit="1" customWidth="1"/>
    <col min="7437" max="7437" width="10.42578125" bestFit="1" customWidth="1"/>
    <col min="7680" max="7680" width="26.85546875" customWidth="1"/>
    <col min="7681" max="7681" width="24.28515625" customWidth="1"/>
    <col min="7682" max="7683" width="9.28515625" bestFit="1" customWidth="1"/>
    <col min="7684" max="7684" width="10.28515625" bestFit="1" customWidth="1"/>
    <col min="7685" max="7686" width="9.28515625" bestFit="1" customWidth="1"/>
    <col min="7687" max="7687" width="14.7109375" bestFit="1" customWidth="1"/>
    <col min="7688" max="7688" width="9.42578125" bestFit="1" customWidth="1"/>
    <col min="7689" max="7689" width="6.7109375" bestFit="1" customWidth="1"/>
    <col min="7690" max="7690" width="13.5703125" customWidth="1"/>
    <col min="7691" max="7691" width="20.85546875" customWidth="1"/>
    <col min="7692" max="7692" width="17" bestFit="1" customWidth="1"/>
    <col min="7693" max="7693" width="10.42578125" bestFit="1" customWidth="1"/>
    <col min="7936" max="7936" width="26.85546875" customWidth="1"/>
    <col min="7937" max="7937" width="24.28515625" customWidth="1"/>
    <col min="7938" max="7939" width="9.28515625" bestFit="1" customWidth="1"/>
    <col min="7940" max="7940" width="10.28515625" bestFit="1" customWidth="1"/>
    <col min="7941" max="7942" width="9.28515625" bestFit="1" customWidth="1"/>
    <col min="7943" max="7943" width="14.7109375" bestFit="1" customWidth="1"/>
    <col min="7944" max="7944" width="9.42578125" bestFit="1" customWidth="1"/>
    <col min="7945" max="7945" width="6.7109375" bestFit="1" customWidth="1"/>
    <col min="7946" max="7946" width="13.5703125" customWidth="1"/>
    <col min="7947" max="7947" width="20.85546875" customWidth="1"/>
    <col min="7948" max="7948" width="17" bestFit="1" customWidth="1"/>
    <col min="7949" max="7949" width="10.42578125" bestFit="1" customWidth="1"/>
    <col min="8192" max="8192" width="26.85546875" customWidth="1"/>
    <col min="8193" max="8193" width="24.28515625" customWidth="1"/>
    <col min="8194" max="8195" width="9.28515625" bestFit="1" customWidth="1"/>
    <col min="8196" max="8196" width="10.28515625" bestFit="1" customWidth="1"/>
    <col min="8197" max="8198" width="9.28515625" bestFit="1" customWidth="1"/>
    <col min="8199" max="8199" width="14.7109375" bestFit="1" customWidth="1"/>
    <col min="8200" max="8200" width="9.42578125" bestFit="1" customWidth="1"/>
    <col min="8201" max="8201" width="6.7109375" bestFit="1" customWidth="1"/>
    <col min="8202" max="8202" width="13.5703125" customWidth="1"/>
    <col min="8203" max="8203" width="20.85546875" customWidth="1"/>
    <col min="8204" max="8204" width="17" bestFit="1" customWidth="1"/>
    <col min="8205" max="8205" width="10.42578125" bestFit="1" customWidth="1"/>
    <col min="8448" max="8448" width="26.85546875" customWidth="1"/>
    <col min="8449" max="8449" width="24.28515625" customWidth="1"/>
    <col min="8450" max="8451" width="9.28515625" bestFit="1" customWidth="1"/>
    <col min="8452" max="8452" width="10.28515625" bestFit="1" customWidth="1"/>
    <col min="8453" max="8454" width="9.28515625" bestFit="1" customWidth="1"/>
    <col min="8455" max="8455" width="14.7109375" bestFit="1" customWidth="1"/>
    <col min="8456" max="8456" width="9.42578125" bestFit="1" customWidth="1"/>
    <col min="8457" max="8457" width="6.7109375" bestFit="1" customWidth="1"/>
    <col min="8458" max="8458" width="13.5703125" customWidth="1"/>
    <col min="8459" max="8459" width="20.85546875" customWidth="1"/>
    <col min="8460" max="8460" width="17" bestFit="1" customWidth="1"/>
    <col min="8461" max="8461" width="10.42578125" bestFit="1" customWidth="1"/>
    <col min="8704" max="8704" width="26.85546875" customWidth="1"/>
    <col min="8705" max="8705" width="24.28515625" customWidth="1"/>
    <col min="8706" max="8707" width="9.28515625" bestFit="1" customWidth="1"/>
    <col min="8708" max="8708" width="10.28515625" bestFit="1" customWidth="1"/>
    <col min="8709" max="8710" width="9.28515625" bestFit="1" customWidth="1"/>
    <col min="8711" max="8711" width="14.7109375" bestFit="1" customWidth="1"/>
    <col min="8712" max="8712" width="9.42578125" bestFit="1" customWidth="1"/>
    <col min="8713" max="8713" width="6.7109375" bestFit="1" customWidth="1"/>
    <col min="8714" max="8714" width="13.5703125" customWidth="1"/>
    <col min="8715" max="8715" width="20.85546875" customWidth="1"/>
    <col min="8716" max="8716" width="17" bestFit="1" customWidth="1"/>
    <col min="8717" max="8717" width="10.42578125" bestFit="1" customWidth="1"/>
    <col min="8960" max="8960" width="26.85546875" customWidth="1"/>
    <col min="8961" max="8961" width="24.28515625" customWidth="1"/>
    <col min="8962" max="8963" width="9.28515625" bestFit="1" customWidth="1"/>
    <col min="8964" max="8964" width="10.28515625" bestFit="1" customWidth="1"/>
    <col min="8965" max="8966" width="9.28515625" bestFit="1" customWidth="1"/>
    <col min="8967" max="8967" width="14.7109375" bestFit="1" customWidth="1"/>
    <col min="8968" max="8968" width="9.42578125" bestFit="1" customWidth="1"/>
    <col min="8969" max="8969" width="6.7109375" bestFit="1" customWidth="1"/>
    <col min="8970" max="8970" width="13.5703125" customWidth="1"/>
    <col min="8971" max="8971" width="20.85546875" customWidth="1"/>
    <col min="8972" max="8972" width="17" bestFit="1" customWidth="1"/>
    <col min="8973" max="8973" width="10.42578125" bestFit="1" customWidth="1"/>
    <col min="9216" max="9216" width="26.85546875" customWidth="1"/>
    <col min="9217" max="9217" width="24.28515625" customWidth="1"/>
    <col min="9218" max="9219" width="9.28515625" bestFit="1" customWidth="1"/>
    <col min="9220" max="9220" width="10.28515625" bestFit="1" customWidth="1"/>
    <col min="9221" max="9222" width="9.28515625" bestFit="1" customWidth="1"/>
    <col min="9223" max="9223" width="14.7109375" bestFit="1" customWidth="1"/>
    <col min="9224" max="9224" width="9.42578125" bestFit="1" customWidth="1"/>
    <col min="9225" max="9225" width="6.7109375" bestFit="1" customWidth="1"/>
    <col min="9226" max="9226" width="13.5703125" customWidth="1"/>
    <col min="9227" max="9227" width="20.85546875" customWidth="1"/>
    <col min="9228" max="9228" width="17" bestFit="1" customWidth="1"/>
    <col min="9229" max="9229" width="10.42578125" bestFit="1" customWidth="1"/>
    <col min="9472" max="9472" width="26.85546875" customWidth="1"/>
    <col min="9473" max="9473" width="24.28515625" customWidth="1"/>
    <col min="9474" max="9475" width="9.28515625" bestFit="1" customWidth="1"/>
    <col min="9476" max="9476" width="10.28515625" bestFit="1" customWidth="1"/>
    <col min="9477" max="9478" width="9.28515625" bestFit="1" customWidth="1"/>
    <col min="9479" max="9479" width="14.7109375" bestFit="1" customWidth="1"/>
    <col min="9480" max="9480" width="9.42578125" bestFit="1" customWidth="1"/>
    <col min="9481" max="9481" width="6.7109375" bestFit="1" customWidth="1"/>
    <col min="9482" max="9482" width="13.5703125" customWidth="1"/>
    <col min="9483" max="9483" width="20.85546875" customWidth="1"/>
    <col min="9484" max="9484" width="17" bestFit="1" customWidth="1"/>
    <col min="9485" max="9485" width="10.42578125" bestFit="1" customWidth="1"/>
    <col min="9728" max="9728" width="26.85546875" customWidth="1"/>
    <col min="9729" max="9729" width="24.28515625" customWidth="1"/>
    <col min="9730" max="9731" width="9.28515625" bestFit="1" customWidth="1"/>
    <col min="9732" max="9732" width="10.28515625" bestFit="1" customWidth="1"/>
    <col min="9733" max="9734" width="9.28515625" bestFit="1" customWidth="1"/>
    <col min="9735" max="9735" width="14.7109375" bestFit="1" customWidth="1"/>
    <col min="9736" max="9736" width="9.42578125" bestFit="1" customWidth="1"/>
    <col min="9737" max="9737" width="6.7109375" bestFit="1" customWidth="1"/>
    <col min="9738" max="9738" width="13.5703125" customWidth="1"/>
    <col min="9739" max="9739" width="20.85546875" customWidth="1"/>
    <col min="9740" max="9740" width="17" bestFit="1" customWidth="1"/>
    <col min="9741" max="9741" width="10.42578125" bestFit="1" customWidth="1"/>
    <col min="9984" max="9984" width="26.85546875" customWidth="1"/>
    <col min="9985" max="9985" width="24.28515625" customWidth="1"/>
    <col min="9986" max="9987" width="9.28515625" bestFit="1" customWidth="1"/>
    <col min="9988" max="9988" width="10.28515625" bestFit="1" customWidth="1"/>
    <col min="9989" max="9990" width="9.28515625" bestFit="1" customWidth="1"/>
    <col min="9991" max="9991" width="14.7109375" bestFit="1" customWidth="1"/>
    <col min="9992" max="9992" width="9.42578125" bestFit="1" customWidth="1"/>
    <col min="9993" max="9993" width="6.7109375" bestFit="1" customWidth="1"/>
    <col min="9994" max="9994" width="13.5703125" customWidth="1"/>
    <col min="9995" max="9995" width="20.85546875" customWidth="1"/>
    <col min="9996" max="9996" width="17" bestFit="1" customWidth="1"/>
    <col min="9997" max="9997" width="10.42578125" bestFit="1" customWidth="1"/>
    <col min="10240" max="10240" width="26.85546875" customWidth="1"/>
    <col min="10241" max="10241" width="24.28515625" customWidth="1"/>
    <col min="10242" max="10243" width="9.28515625" bestFit="1" customWidth="1"/>
    <col min="10244" max="10244" width="10.28515625" bestFit="1" customWidth="1"/>
    <col min="10245" max="10246" width="9.28515625" bestFit="1" customWidth="1"/>
    <col min="10247" max="10247" width="14.7109375" bestFit="1" customWidth="1"/>
    <col min="10248" max="10248" width="9.42578125" bestFit="1" customWidth="1"/>
    <col min="10249" max="10249" width="6.7109375" bestFit="1" customWidth="1"/>
    <col min="10250" max="10250" width="13.5703125" customWidth="1"/>
    <col min="10251" max="10251" width="20.85546875" customWidth="1"/>
    <col min="10252" max="10252" width="17" bestFit="1" customWidth="1"/>
    <col min="10253" max="10253" width="10.42578125" bestFit="1" customWidth="1"/>
    <col min="10496" max="10496" width="26.85546875" customWidth="1"/>
    <col min="10497" max="10497" width="24.28515625" customWidth="1"/>
    <col min="10498" max="10499" width="9.28515625" bestFit="1" customWidth="1"/>
    <col min="10500" max="10500" width="10.28515625" bestFit="1" customWidth="1"/>
    <col min="10501" max="10502" width="9.28515625" bestFit="1" customWidth="1"/>
    <col min="10503" max="10503" width="14.7109375" bestFit="1" customWidth="1"/>
    <col min="10504" max="10504" width="9.42578125" bestFit="1" customWidth="1"/>
    <col min="10505" max="10505" width="6.7109375" bestFit="1" customWidth="1"/>
    <col min="10506" max="10506" width="13.5703125" customWidth="1"/>
    <col min="10507" max="10507" width="20.85546875" customWidth="1"/>
    <col min="10508" max="10508" width="17" bestFit="1" customWidth="1"/>
    <col min="10509" max="10509" width="10.42578125" bestFit="1" customWidth="1"/>
    <col min="10752" max="10752" width="26.85546875" customWidth="1"/>
    <col min="10753" max="10753" width="24.28515625" customWidth="1"/>
    <col min="10754" max="10755" width="9.28515625" bestFit="1" customWidth="1"/>
    <col min="10756" max="10756" width="10.28515625" bestFit="1" customWidth="1"/>
    <col min="10757" max="10758" width="9.28515625" bestFit="1" customWidth="1"/>
    <col min="10759" max="10759" width="14.7109375" bestFit="1" customWidth="1"/>
    <col min="10760" max="10760" width="9.42578125" bestFit="1" customWidth="1"/>
    <col min="10761" max="10761" width="6.7109375" bestFit="1" customWidth="1"/>
    <col min="10762" max="10762" width="13.5703125" customWidth="1"/>
    <col min="10763" max="10763" width="20.85546875" customWidth="1"/>
    <col min="10764" max="10764" width="17" bestFit="1" customWidth="1"/>
    <col min="10765" max="10765" width="10.42578125" bestFit="1" customWidth="1"/>
    <col min="11008" max="11008" width="26.85546875" customWidth="1"/>
    <col min="11009" max="11009" width="24.28515625" customWidth="1"/>
    <col min="11010" max="11011" width="9.28515625" bestFit="1" customWidth="1"/>
    <col min="11012" max="11012" width="10.28515625" bestFit="1" customWidth="1"/>
    <col min="11013" max="11014" width="9.28515625" bestFit="1" customWidth="1"/>
    <col min="11015" max="11015" width="14.7109375" bestFit="1" customWidth="1"/>
    <col min="11016" max="11016" width="9.42578125" bestFit="1" customWidth="1"/>
    <col min="11017" max="11017" width="6.7109375" bestFit="1" customWidth="1"/>
    <col min="11018" max="11018" width="13.5703125" customWidth="1"/>
    <col min="11019" max="11019" width="20.85546875" customWidth="1"/>
    <col min="11020" max="11020" width="17" bestFit="1" customWidth="1"/>
    <col min="11021" max="11021" width="10.42578125" bestFit="1" customWidth="1"/>
    <col min="11264" max="11264" width="26.85546875" customWidth="1"/>
    <col min="11265" max="11265" width="24.28515625" customWidth="1"/>
    <col min="11266" max="11267" width="9.28515625" bestFit="1" customWidth="1"/>
    <col min="11268" max="11268" width="10.28515625" bestFit="1" customWidth="1"/>
    <col min="11269" max="11270" width="9.28515625" bestFit="1" customWidth="1"/>
    <col min="11271" max="11271" width="14.7109375" bestFit="1" customWidth="1"/>
    <col min="11272" max="11272" width="9.42578125" bestFit="1" customWidth="1"/>
    <col min="11273" max="11273" width="6.7109375" bestFit="1" customWidth="1"/>
    <col min="11274" max="11274" width="13.5703125" customWidth="1"/>
    <col min="11275" max="11275" width="20.85546875" customWidth="1"/>
    <col min="11276" max="11276" width="17" bestFit="1" customWidth="1"/>
    <col min="11277" max="11277" width="10.42578125" bestFit="1" customWidth="1"/>
    <col min="11520" max="11520" width="26.85546875" customWidth="1"/>
    <col min="11521" max="11521" width="24.28515625" customWidth="1"/>
    <col min="11522" max="11523" width="9.28515625" bestFit="1" customWidth="1"/>
    <col min="11524" max="11524" width="10.28515625" bestFit="1" customWidth="1"/>
    <col min="11525" max="11526" width="9.28515625" bestFit="1" customWidth="1"/>
    <col min="11527" max="11527" width="14.7109375" bestFit="1" customWidth="1"/>
    <col min="11528" max="11528" width="9.42578125" bestFit="1" customWidth="1"/>
    <col min="11529" max="11529" width="6.7109375" bestFit="1" customWidth="1"/>
    <col min="11530" max="11530" width="13.5703125" customWidth="1"/>
    <col min="11531" max="11531" width="20.85546875" customWidth="1"/>
    <col min="11532" max="11532" width="17" bestFit="1" customWidth="1"/>
    <col min="11533" max="11533" width="10.42578125" bestFit="1" customWidth="1"/>
    <col min="11776" max="11776" width="26.85546875" customWidth="1"/>
    <col min="11777" max="11777" width="24.28515625" customWidth="1"/>
    <col min="11778" max="11779" width="9.28515625" bestFit="1" customWidth="1"/>
    <col min="11780" max="11780" width="10.28515625" bestFit="1" customWidth="1"/>
    <col min="11781" max="11782" width="9.28515625" bestFit="1" customWidth="1"/>
    <col min="11783" max="11783" width="14.7109375" bestFit="1" customWidth="1"/>
    <col min="11784" max="11784" width="9.42578125" bestFit="1" customWidth="1"/>
    <col min="11785" max="11785" width="6.7109375" bestFit="1" customWidth="1"/>
    <col min="11786" max="11786" width="13.5703125" customWidth="1"/>
    <col min="11787" max="11787" width="20.85546875" customWidth="1"/>
    <col min="11788" max="11788" width="17" bestFit="1" customWidth="1"/>
    <col min="11789" max="11789" width="10.42578125" bestFit="1" customWidth="1"/>
    <col min="12032" max="12032" width="26.85546875" customWidth="1"/>
    <col min="12033" max="12033" width="24.28515625" customWidth="1"/>
    <col min="12034" max="12035" width="9.28515625" bestFit="1" customWidth="1"/>
    <col min="12036" max="12036" width="10.28515625" bestFit="1" customWidth="1"/>
    <col min="12037" max="12038" width="9.28515625" bestFit="1" customWidth="1"/>
    <col min="12039" max="12039" width="14.7109375" bestFit="1" customWidth="1"/>
    <col min="12040" max="12040" width="9.42578125" bestFit="1" customWidth="1"/>
    <col min="12041" max="12041" width="6.7109375" bestFit="1" customWidth="1"/>
    <col min="12042" max="12042" width="13.5703125" customWidth="1"/>
    <col min="12043" max="12043" width="20.85546875" customWidth="1"/>
    <col min="12044" max="12044" width="17" bestFit="1" customWidth="1"/>
    <col min="12045" max="12045" width="10.42578125" bestFit="1" customWidth="1"/>
    <col min="12288" max="12288" width="26.85546875" customWidth="1"/>
    <col min="12289" max="12289" width="24.28515625" customWidth="1"/>
    <col min="12290" max="12291" width="9.28515625" bestFit="1" customWidth="1"/>
    <col min="12292" max="12292" width="10.28515625" bestFit="1" customWidth="1"/>
    <col min="12293" max="12294" width="9.28515625" bestFit="1" customWidth="1"/>
    <col min="12295" max="12295" width="14.7109375" bestFit="1" customWidth="1"/>
    <col min="12296" max="12296" width="9.42578125" bestFit="1" customWidth="1"/>
    <col min="12297" max="12297" width="6.7109375" bestFit="1" customWidth="1"/>
    <col min="12298" max="12298" width="13.5703125" customWidth="1"/>
    <col min="12299" max="12299" width="20.85546875" customWidth="1"/>
    <col min="12300" max="12300" width="17" bestFit="1" customWidth="1"/>
    <col min="12301" max="12301" width="10.42578125" bestFit="1" customWidth="1"/>
    <col min="12544" max="12544" width="26.85546875" customWidth="1"/>
    <col min="12545" max="12545" width="24.28515625" customWidth="1"/>
    <col min="12546" max="12547" width="9.28515625" bestFit="1" customWidth="1"/>
    <col min="12548" max="12548" width="10.28515625" bestFit="1" customWidth="1"/>
    <col min="12549" max="12550" width="9.28515625" bestFit="1" customWidth="1"/>
    <col min="12551" max="12551" width="14.7109375" bestFit="1" customWidth="1"/>
    <col min="12552" max="12552" width="9.42578125" bestFit="1" customWidth="1"/>
    <col min="12553" max="12553" width="6.7109375" bestFit="1" customWidth="1"/>
    <col min="12554" max="12554" width="13.5703125" customWidth="1"/>
    <col min="12555" max="12555" width="20.85546875" customWidth="1"/>
    <col min="12556" max="12556" width="17" bestFit="1" customWidth="1"/>
    <col min="12557" max="12557" width="10.42578125" bestFit="1" customWidth="1"/>
    <col min="12800" max="12800" width="26.85546875" customWidth="1"/>
    <col min="12801" max="12801" width="24.28515625" customWidth="1"/>
    <col min="12802" max="12803" width="9.28515625" bestFit="1" customWidth="1"/>
    <col min="12804" max="12804" width="10.28515625" bestFit="1" customWidth="1"/>
    <col min="12805" max="12806" width="9.28515625" bestFit="1" customWidth="1"/>
    <col min="12807" max="12807" width="14.7109375" bestFit="1" customWidth="1"/>
    <col min="12808" max="12808" width="9.42578125" bestFit="1" customWidth="1"/>
    <col min="12809" max="12809" width="6.7109375" bestFit="1" customWidth="1"/>
    <col min="12810" max="12810" width="13.5703125" customWidth="1"/>
    <col min="12811" max="12811" width="20.85546875" customWidth="1"/>
    <col min="12812" max="12812" width="17" bestFit="1" customWidth="1"/>
    <col min="12813" max="12813" width="10.42578125" bestFit="1" customWidth="1"/>
    <col min="13056" max="13056" width="26.85546875" customWidth="1"/>
    <col min="13057" max="13057" width="24.28515625" customWidth="1"/>
    <col min="13058" max="13059" width="9.28515625" bestFit="1" customWidth="1"/>
    <col min="13060" max="13060" width="10.28515625" bestFit="1" customWidth="1"/>
    <col min="13061" max="13062" width="9.28515625" bestFit="1" customWidth="1"/>
    <col min="13063" max="13063" width="14.7109375" bestFit="1" customWidth="1"/>
    <col min="13064" max="13064" width="9.42578125" bestFit="1" customWidth="1"/>
    <col min="13065" max="13065" width="6.7109375" bestFit="1" customWidth="1"/>
    <col min="13066" max="13066" width="13.5703125" customWidth="1"/>
    <col min="13067" max="13067" width="20.85546875" customWidth="1"/>
    <col min="13068" max="13068" width="17" bestFit="1" customWidth="1"/>
    <col min="13069" max="13069" width="10.42578125" bestFit="1" customWidth="1"/>
    <col min="13312" max="13312" width="26.85546875" customWidth="1"/>
    <col min="13313" max="13313" width="24.28515625" customWidth="1"/>
    <col min="13314" max="13315" width="9.28515625" bestFit="1" customWidth="1"/>
    <col min="13316" max="13316" width="10.28515625" bestFit="1" customWidth="1"/>
    <col min="13317" max="13318" width="9.28515625" bestFit="1" customWidth="1"/>
    <col min="13319" max="13319" width="14.7109375" bestFit="1" customWidth="1"/>
    <col min="13320" max="13320" width="9.42578125" bestFit="1" customWidth="1"/>
    <col min="13321" max="13321" width="6.7109375" bestFit="1" customWidth="1"/>
    <col min="13322" max="13322" width="13.5703125" customWidth="1"/>
    <col min="13323" max="13323" width="20.85546875" customWidth="1"/>
    <col min="13324" max="13324" width="17" bestFit="1" customWidth="1"/>
    <col min="13325" max="13325" width="10.42578125" bestFit="1" customWidth="1"/>
    <col min="13568" max="13568" width="26.85546875" customWidth="1"/>
    <col min="13569" max="13569" width="24.28515625" customWidth="1"/>
    <col min="13570" max="13571" width="9.28515625" bestFit="1" customWidth="1"/>
    <col min="13572" max="13572" width="10.28515625" bestFit="1" customWidth="1"/>
    <col min="13573" max="13574" width="9.28515625" bestFit="1" customWidth="1"/>
    <col min="13575" max="13575" width="14.7109375" bestFit="1" customWidth="1"/>
    <col min="13576" max="13576" width="9.42578125" bestFit="1" customWidth="1"/>
    <col min="13577" max="13577" width="6.7109375" bestFit="1" customWidth="1"/>
    <col min="13578" max="13578" width="13.5703125" customWidth="1"/>
    <col min="13579" max="13579" width="20.85546875" customWidth="1"/>
    <col min="13580" max="13580" width="17" bestFit="1" customWidth="1"/>
    <col min="13581" max="13581" width="10.42578125" bestFit="1" customWidth="1"/>
    <col min="13824" max="13824" width="26.85546875" customWidth="1"/>
    <col min="13825" max="13825" width="24.28515625" customWidth="1"/>
    <col min="13826" max="13827" width="9.28515625" bestFit="1" customWidth="1"/>
    <col min="13828" max="13828" width="10.28515625" bestFit="1" customWidth="1"/>
    <col min="13829" max="13830" width="9.28515625" bestFit="1" customWidth="1"/>
    <col min="13831" max="13831" width="14.7109375" bestFit="1" customWidth="1"/>
    <col min="13832" max="13832" width="9.42578125" bestFit="1" customWidth="1"/>
    <col min="13833" max="13833" width="6.7109375" bestFit="1" customWidth="1"/>
    <col min="13834" max="13834" width="13.5703125" customWidth="1"/>
    <col min="13835" max="13835" width="20.85546875" customWidth="1"/>
    <col min="13836" max="13836" width="17" bestFit="1" customWidth="1"/>
    <col min="13837" max="13837" width="10.42578125" bestFit="1" customWidth="1"/>
    <col min="14080" max="14080" width="26.85546875" customWidth="1"/>
    <col min="14081" max="14081" width="24.28515625" customWidth="1"/>
    <col min="14082" max="14083" width="9.28515625" bestFit="1" customWidth="1"/>
    <col min="14084" max="14084" width="10.28515625" bestFit="1" customWidth="1"/>
    <col min="14085" max="14086" width="9.28515625" bestFit="1" customWidth="1"/>
    <col min="14087" max="14087" width="14.7109375" bestFit="1" customWidth="1"/>
    <col min="14088" max="14088" width="9.42578125" bestFit="1" customWidth="1"/>
    <col min="14089" max="14089" width="6.7109375" bestFit="1" customWidth="1"/>
    <col min="14090" max="14090" width="13.5703125" customWidth="1"/>
    <col min="14091" max="14091" width="20.85546875" customWidth="1"/>
    <col min="14092" max="14092" width="17" bestFit="1" customWidth="1"/>
    <col min="14093" max="14093" width="10.42578125" bestFit="1" customWidth="1"/>
    <col min="14336" max="14336" width="26.85546875" customWidth="1"/>
    <col min="14337" max="14337" width="24.28515625" customWidth="1"/>
    <col min="14338" max="14339" width="9.28515625" bestFit="1" customWidth="1"/>
    <col min="14340" max="14340" width="10.28515625" bestFit="1" customWidth="1"/>
    <col min="14341" max="14342" width="9.28515625" bestFit="1" customWidth="1"/>
    <col min="14343" max="14343" width="14.7109375" bestFit="1" customWidth="1"/>
    <col min="14344" max="14344" width="9.42578125" bestFit="1" customWidth="1"/>
    <col min="14345" max="14345" width="6.7109375" bestFit="1" customWidth="1"/>
    <col min="14346" max="14346" width="13.5703125" customWidth="1"/>
    <col min="14347" max="14347" width="20.85546875" customWidth="1"/>
    <col min="14348" max="14348" width="17" bestFit="1" customWidth="1"/>
    <col min="14349" max="14349" width="10.42578125" bestFit="1" customWidth="1"/>
    <col min="14592" max="14592" width="26.85546875" customWidth="1"/>
    <col min="14593" max="14593" width="24.28515625" customWidth="1"/>
    <col min="14594" max="14595" width="9.28515625" bestFit="1" customWidth="1"/>
    <col min="14596" max="14596" width="10.28515625" bestFit="1" customWidth="1"/>
    <col min="14597" max="14598" width="9.28515625" bestFit="1" customWidth="1"/>
    <col min="14599" max="14599" width="14.7109375" bestFit="1" customWidth="1"/>
    <col min="14600" max="14600" width="9.42578125" bestFit="1" customWidth="1"/>
    <col min="14601" max="14601" width="6.7109375" bestFit="1" customWidth="1"/>
    <col min="14602" max="14602" width="13.5703125" customWidth="1"/>
    <col min="14603" max="14603" width="20.85546875" customWidth="1"/>
    <col min="14604" max="14604" width="17" bestFit="1" customWidth="1"/>
    <col min="14605" max="14605" width="10.42578125" bestFit="1" customWidth="1"/>
    <col min="14848" max="14848" width="26.85546875" customWidth="1"/>
    <col min="14849" max="14849" width="24.28515625" customWidth="1"/>
    <col min="14850" max="14851" width="9.28515625" bestFit="1" customWidth="1"/>
    <col min="14852" max="14852" width="10.28515625" bestFit="1" customWidth="1"/>
    <col min="14853" max="14854" width="9.28515625" bestFit="1" customWidth="1"/>
    <col min="14855" max="14855" width="14.7109375" bestFit="1" customWidth="1"/>
    <col min="14856" max="14856" width="9.42578125" bestFit="1" customWidth="1"/>
    <col min="14857" max="14857" width="6.7109375" bestFit="1" customWidth="1"/>
    <col min="14858" max="14858" width="13.5703125" customWidth="1"/>
    <col min="14859" max="14859" width="20.85546875" customWidth="1"/>
    <col min="14860" max="14860" width="17" bestFit="1" customWidth="1"/>
    <col min="14861" max="14861" width="10.42578125" bestFit="1" customWidth="1"/>
    <col min="15104" max="15104" width="26.85546875" customWidth="1"/>
    <col min="15105" max="15105" width="24.28515625" customWidth="1"/>
    <col min="15106" max="15107" width="9.28515625" bestFit="1" customWidth="1"/>
    <col min="15108" max="15108" width="10.28515625" bestFit="1" customWidth="1"/>
    <col min="15109" max="15110" width="9.28515625" bestFit="1" customWidth="1"/>
    <col min="15111" max="15111" width="14.7109375" bestFit="1" customWidth="1"/>
    <col min="15112" max="15112" width="9.42578125" bestFit="1" customWidth="1"/>
    <col min="15113" max="15113" width="6.7109375" bestFit="1" customWidth="1"/>
    <col min="15114" max="15114" width="13.5703125" customWidth="1"/>
    <col min="15115" max="15115" width="20.85546875" customWidth="1"/>
    <col min="15116" max="15116" width="17" bestFit="1" customWidth="1"/>
    <col min="15117" max="15117" width="10.42578125" bestFit="1" customWidth="1"/>
    <col min="15360" max="15360" width="26.85546875" customWidth="1"/>
    <col min="15361" max="15361" width="24.28515625" customWidth="1"/>
    <col min="15362" max="15363" width="9.28515625" bestFit="1" customWidth="1"/>
    <col min="15364" max="15364" width="10.28515625" bestFit="1" customWidth="1"/>
    <col min="15365" max="15366" width="9.28515625" bestFit="1" customWidth="1"/>
    <col min="15367" max="15367" width="14.7109375" bestFit="1" customWidth="1"/>
    <col min="15368" max="15368" width="9.42578125" bestFit="1" customWidth="1"/>
    <col min="15369" max="15369" width="6.7109375" bestFit="1" customWidth="1"/>
    <col min="15370" max="15370" width="13.5703125" customWidth="1"/>
    <col min="15371" max="15371" width="20.85546875" customWidth="1"/>
    <col min="15372" max="15372" width="17" bestFit="1" customWidth="1"/>
    <col min="15373" max="15373" width="10.42578125" bestFit="1" customWidth="1"/>
    <col min="15616" max="15616" width="26.85546875" customWidth="1"/>
    <col min="15617" max="15617" width="24.28515625" customWidth="1"/>
    <col min="15618" max="15619" width="9.28515625" bestFit="1" customWidth="1"/>
    <col min="15620" max="15620" width="10.28515625" bestFit="1" customWidth="1"/>
    <col min="15621" max="15622" width="9.28515625" bestFit="1" customWidth="1"/>
    <col min="15623" max="15623" width="14.7109375" bestFit="1" customWidth="1"/>
    <col min="15624" max="15624" width="9.42578125" bestFit="1" customWidth="1"/>
    <col min="15625" max="15625" width="6.7109375" bestFit="1" customWidth="1"/>
    <col min="15626" max="15626" width="13.5703125" customWidth="1"/>
    <col min="15627" max="15627" width="20.85546875" customWidth="1"/>
    <col min="15628" max="15628" width="17" bestFit="1" customWidth="1"/>
    <col min="15629" max="15629" width="10.42578125" bestFit="1" customWidth="1"/>
    <col min="15872" max="15872" width="26.85546875" customWidth="1"/>
    <col min="15873" max="15873" width="24.28515625" customWidth="1"/>
    <col min="15874" max="15875" width="9.28515625" bestFit="1" customWidth="1"/>
    <col min="15876" max="15876" width="10.28515625" bestFit="1" customWidth="1"/>
    <col min="15877" max="15878" width="9.28515625" bestFit="1" customWidth="1"/>
    <col min="15879" max="15879" width="14.7109375" bestFit="1" customWidth="1"/>
    <col min="15880" max="15880" width="9.42578125" bestFit="1" customWidth="1"/>
    <col min="15881" max="15881" width="6.7109375" bestFit="1" customWidth="1"/>
    <col min="15882" max="15882" width="13.5703125" customWidth="1"/>
    <col min="15883" max="15883" width="20.85546875" customWidth="1"/>
    <col min="15884" max="15884" width="17" bestFit="1" customWidth="1"/>
    <col min="15885" max="15885" width="10.42578125" bestFit="1" customWidth="1"/>
    <col min="16128" max="16128" width="26.85546875" customWidth="1"/>
    <col min="16129" max="16129" width="24.28515625" customWidth="1"/>
    <col min="16130" max="16131" width="9.28515625" bestFit="1" customWidth="1"/>
    <col min="16132" max="16132" width="10.28515625" bestFit="1" customWidth="1"/>
    <col min="16133" max="16134" width="9.28515625" bestFit="1" customWidth="1"/>
    <col min="16135" max="16135" width="14.7109375" bestFit="1" customWidth="1"/>
    <col min="16136" max="16136" width="9.42578125" bestFit="1" customWidth="1"/>
    <col min="16137" max="16137" width="6.7109375" bestFit="1" customWidth="1"/>
    <col min="16138" max="16138" width="13.5703125" customWidth="1"/>
    <col min="16139" max="16139" width="20.85546875" customWidth="1"/>
    <col min="16140" max="16140" width="17" bestFit="1" customWidth="1"/>
    <col min="16141" max="16141" width="10.42578125" bestFit="1" customWidth="1"/>
  </cols>
  <sheetData>
    <row r="1" spans="1:15" ht="18" x14ac:dyDescent="0.2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5" ht="18" x14ac:dyDescent="0.25">
      <c r="A2" s="106" t="s">
        <v>57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</row>
    <row r="3" spans="1:15" ht="18" x14ac:dyDescent="0.25">
      <c r="A3" s="107" t="s">
        <v>60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</row>
    <row r="4" spans="1:15" ht="18" x14ac:dyDescent="0.25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</row>
    <row r="5" spans="1:15" ht="18" x14ac:dyDescent="0.25">
      <c r="A5" s="109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</row>
    <row r="6" spans="1:15" ht="16.5" thickBot="1" x14ac:dyDescent="0.3">
      <c r="A6" s="1"/>
      <c r="B6" s="2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ht="24.95" customHeight="1" thickTop="1" thickBot="1" x14ac:dyDescent="0.3">
      <c r="A7" s="111" t="s">
        <v>2</v>
      </c>
      <c r="B7" s="111" t="s">
        <v>3</v>
      </c>
      <c r="C7" s="111" t="s">
        <v>4</v>
      </c>
      <c r="D7" s="113" t="s">
        <v>5</v>
      </c>
      <c r="E7" s="113"/>
      <c r="F7" s="113"/>
      <c r="G7" s="113" t="s">
        <v>6</v>
      </c>
      <c r="H7" s="113"/>
      <c r="I7" s="113"/>
      <c r="J7" s="113" t="s">
        <v>7</v>
      </c>
      <c r="K7" s="113"/>
      <c r="L7" s="113"/>
      <c r="M7" s="116" t="s">
        <v>9</v>
      </c>
      <c r="N7" s="118" t="s">
        <v>10</v>
      </c>
    </row>
    <row r="8" spans="1:15" ht="24.95" customHeight="1" thickTop="1" thickBot="1" x14ac:dyDescent="0.3">
      <c r="A8" s="112"/>
      <c r="B8" s="112"/>
      <c r="C8" s="112"/>
      <c r="D8" s="3" t="s">
        <v>11</v>
      </c>
      <c r="E8" s="4" t="s">
        <v>12</v>
      </c>
      <c r="F8" s="5" t="s">
        <v>13</v>
      </c>
      <c r="G8" s="3" t="s">
        <v>11</v>
      </c>
      <c r="H8" s="4" t="s">
        <v>12</v>
      </c>
      <c r="I8" s="6" t="s">
        <v>13</v>
      </c>
      <c r="J8" s="3" t="s">
        <v>14</v>
      </c>
      <c r="K8" s="4" t="s">
        <v>15</v>
      </c>
      <c r="L8" s="6" t="s">
        <v>13</v>
      </c>
      <c r="M8" s="117"/>
      <c r="N8" s="119"/>
    </row>
    <row r="9" spans="1:15" ht="5.25" customHeight="1" thickTop="1" x14ac:dyDescent="0.25">
      <c r="A9" s="7"/>
      <c r="B9" s="8"/>
      <c r="C9" s="7"/>
      <c r="D9" s="9"/>
      <c r="E9" s="10"/>
      <c r="F9" s="11"/>
      <c r="G9" s="12"/>
      <c r="H9" s="10"/>
      <c r="I9" s="13"/>
      <c r="J9" s="12"/>
      <c r="K9" s="10"/>
      <c r="L9" s="14"/>
      <c r="M9" s="16"/>
      <c r="N9" s="17"/>
    </row>
    <row r="10" spans="1:15" x14ac:dyDescent="0.25">
      <c r="A10" s="120">
        <v>1</v>
      </c>
      <c r="B10" s="18" t="s">
        <v>16</v>
      </c>
      <c r="C10" s="25" t="s">
        <v>39</v>
      </c>
      <c r="D10" s="65">
        <v>430000</v>
      </c>
      <c r="E10" s="74">
        <v>3</v>
      </c>
      <c r="F10" s="73">
        <f>D10*E10</f>
        <v>1290000</v>
      </c>
      <c r="G10" s="76">
        <v>570000</v>
      </c>
      <c r="H10" s="74">
        <v>2</v>
      </c>
      <c r="I10" s="86">
        <f t="shared" ref="I10" si="0">G10*H10</f>
        <v>1140000</v>
      </c>
      <c r="J10" s="121"/>
      <c r="K10" s="122">
        <v>1</v>
      </c>
      <c r="L10" s="123">
        <f>J10*K10</f>
        <v>0</v>
      </c>
      <c r="M10" s="71">
        <f>F10+I10+L10</f>
        <v>2430000</v>
      </c>
      <c r="N10" s="102">
        <v>1</v>
      </c>
      <c r="O10" s="105">
        <f>F10+I10+L10</f>
        <v>2430000</v>
      </c>
    </row>
    <row r="11" spans="1:15" x14ac:dyDescent="0.25">
      <c r="A11" s="99"/>
      <c r="B11" s="20" t="s">
        <v>17</v>
      </c>
      <c r="C11" s="21" t="s">
        <v>53</v>
      </c>
      <c r="D11" s="66"/>
      <c r="E11" s="68"/>
      <c r="F11" s="70"/>
      <c r="G11" s="66"/>
      <c r="H11" s="68"/>
      <c r="I11" s="87"/>
      <c r="J11" s="121"/>
      <c r="K11" s="122"/>
      <c r="L11" s="123"/>
      <c r="M11" s="72"/>
      <c r="N11" s="103"/>
      <c r="O11" s="105"/>
    </row>
    <row r="12" spans="1:15" x14ac:dyDescent="0.25">
      <c r="A12" s="98">
        <v>2</v>
      </c>
      <c r="B12" s="18" t="s">
        <v>25</v>
      </c>
      <c r="C12" s="25" t="s">
        <v>39</v>
      </c>
      <c r="D12" s="65">
        <v>430000</v>
      </c>
      <c r="E12" s="74">
        <v>3</v>
      </c>
      <c r="F12" s="73">
        <f>D12*E12</f>
        <v>1290000</v>
      </c>
      <c r="G12" s="76">
        <v>570000</v>
      </c>
      <c r="H12" s="74">
        <v>2</v>
      </c>
      <c r="I12" s="86">
        <f t="shared" ref="I12" si="1">G12*H12</f>
        <v>1140000</v>
      </c>
      <c r="J12" s="121"/>
      <c r="K12" s="122">
        <v>1</v>
      </c>
      <c r="L12" s="123">
        <f>J12*K12</f>
        <v>0</v>
      </c>
      <c r="M12" s="71">
        <f t="shared" ref="M12" si="2">F12+I12+L12</f>
        <v>2430000</v>
      </c>
      <c r="N12" s="96">
        <v>2</v>
      </c>
    </row>
    <row r="13" spans="1:15" x14ac:dyDescent="0.25">
      <c r="A13" s="99"/>
      <c r="B13" s="20" t="s">
        <v>26</v>
      </c>
      <c r="C13" s="21" t="s">
        <v>53</v>
      </c>
      <c r="D13" s="66"/>
      <c r="E13" s="68"/>
      <c r="F13" s="70"/>
      <c r="G13" s="66"/>
      <c r="H13" s="68"/>
      <c r="I13" s="87"/>
      <c r="J13" s="121"/>
      <c r="K13" s="122"/>
      <c r="L13" s="123"/>
      <c r="M13" s="72"/>
      <c r="N13" s="96"/>
    </row>
    <row r="14" spans="1:15" x14ac:dyDescent="0.25">
      <c r="A14" s="98">
        <v>3</v>
      </c>
      <c r="B14" s="22" t="s">
        <v>27</v>
      </c>
      <c r="C14" s="25" t="s">
        <v>39</v>
      </c>
      <c r="D14" s="65">
        <v>430000</v>
      </c>
      <c r="E14" s="74">
        <v>3</v>
      </c>
      <c r="F14" s="73">
        <f>D14*E14</f>
        <v>1290000</v>
      </c>
      <c r="G14" s="76">
        <v>1006000</v>
      </c>
      <c r="H14" s="74">
        <v>2</v>
      </c>
      <c r="I14" s="86">
        <f t="shared" ref="I14" si="3">G14*H14</f>
        <v>2012000</v>
      </c>
      <c r="J14" s="121">
        <v>400000</v>
      </c>
      <c r="K14" s="122">
        <v>1</v>
      </c>
      <c r="L14" s="123">
        <f>J14*K14</f>
        <v>400000</v>
      </c>
      <c r="M14" s="71">
        <f t="shared" ref="M14" si="4">F14+I14+L14</f>
        <v>3702000</v>
      </c>
      <c r="N14" s="96">
        <v>3</v>
      </c>
      <c r="O14" s="97">
        <f>F14+I14+L14</f>
        <v>3702000</v>
      </c>
    </row>
    <row r="15" spans="1:15" x14ac:dyDescent="0.25">
      <c r="A15" s="99"/>
      <c r="B15" s="23" t="s">
        <v>29</v>
      </c>
      <c r="C15" s="21" t="s">
        <v>53</v>
      </c>
      <c r="D15" s="66"/>
      <c r="E15" s="68"/>
      <c r="F15" s="70"/>
      <c r="G15" s="66"/>
      <c r="H15" s="68"/>
      <c r="I15" s="87"/>
      <c r="J15" s="121"/>
      <c r="K15" s="122"/>
      <c r="L15" s="123"/>
      <c r="M15" s="72"/>
      <c r="N15" s="96"/>
      <c r="O15" s="97"/>
    </row>
    <row r="16" spans="1:15" x14ac:dyDescent="0.25">
      <c r="A16" s="98">
        <v>4</v>
      </c>
      <c r="B16" s="24" t="s">
        <v>21</v>
      </c>
      <c r="C16" s="25" t="s">
        <v>36</v>
      </c>
      <c r="D16" s="65">
        <v>430000</v>
      </c>
      <c r="E16" s="74">
        <v>3</v>
      </c>
      <c r="F16" s="73">
        <f>D16*E16</f>
        <v>1290000</v>
      </c>
      <c r="G16" s="76">
        <v>570000</v>
      </c>
      <c r="H16" s="74">
        <v>2</v>
      </c>
      <c r="I16" s="86">
        <f t="shared" ref="I16" si="5">G16*H16</f>
        <v>1140000</v>
      </c>
      <c r="J16" s="121">
        <v>400000</v>
      </c>
      <c r="K16" s="122">
        <v>1</v>
      </c>
      <c r="L16" s="123">
        <f>J16*K16</f>
        <v>400000</v>
      </c>
      <c r="M16" s="71">
        <f t="shared" ref="M16" si="6">F16+I16+L16</f>
        <v>2830000</v>
      </c>
      <c r="N16" s="96">
        <v>4</v>
      </c>
    </row>
    <row r="17" spans="1:26" x14ac:dyDescent="0.25">
      <c r="A17" s="99"/>
      <c r="B17" s="20" t="s">
        <v>34</v>
      </c>
      <c r="C17" s="21" t="s">
        <v>53</v>
      </c>
      <c r="D17" s="66"/>
      <c r="E17" s="68"/>
      <c r="F17" s="70"/>
      <c r="G17" s="66"/>
      <c r="H17" s="68"/>
      <c r="I17" s="87"/>
      <c r="J17" s="121"/>
      <c r="K17" s="122"/>
      <c r="L17" s="123"/>
      <c r="M17" s="72"/>
      <c r="N17" s="96"/>
    </row>
    <row r="18" spans="1:26" x14ac:dyDescent="0.25">
      <c r="A18" s="98">
        <v>5</v>
      </c>
      <c r="B18" s="42" t="s">
        <v>56</v>
      </c>
      <c r="C18" s="25" t="s">
        <v>36</v>
      </c>
      <c r="D18" s="65">
        <v>430000</v>
      </c>
      <c r="E18" s="74">
        <v>3</v>
      </c>
      <c r="F18" s="73">
        <f>D18*E18</f>
        <v>1290000</v>
      </c>
      <c r="G18" s="76">
        <v>570000</v>
      </c>
      <c r="H18" s="74">
        <v>2</v>
      </c>
      <c r="I18" s="86">
        <f t="shared" ref="I18" si="7">G18*H18</f>
        <v>1140000</v>
      </c>
      <c r="J18" s="121"/>
      <c r="K18" s="122">
        <v>1</v>
      </c>
      <c r="L18" s="123">
        <f>J18*K18</f>
        <v>0</v>
      </c>
      <c r="M18" s="71">
        <f t="shared" ref="M18" si="8">F18+I18+L18</f>
        <v>2430000</v>
      </c>
      <c r="N18" s="102">
        <v>5</v>
      </c>
      <c r="O18" s="105"/>
    </row>
    <row r="19" spans="1:26" x14ac:dyDescent="0.25">
      <c r="A19" s="99"/>
      <c r="B19" s="41" t="s">
        <v>55</v>
      </c>
      <c r="C19" s="21" t="s">
        <v>53</v>
      </c>
      <c r="D19" s="66"/>
      <c r="E19" s="68"/>
      <c r="F19" s="70"/>
      <c r="G19" s="66"/>
      <c r="H19" s="68"/>
      <c r="I19" s="87"/>
      <c r="J19" s="121"/>
      <c r="K19" s="122"/>
      <c r="L19" s="123"/>
      <c r="M19" s="72"/>
      <c r="N19" s="103"/>
      <c r="O19" s="105"/>
    </row>
    <row r="20" spans="1:26" x14ac:dyDescent="0.25">
      <c r="A20" s="98">
        <v>6</v>
      </c>
      <c r="B20" s="18" t="s">
        <v>21</v>
      </c>
      <c r="C20" s="25" t="s">
        <v>36</v>
      </c>
      <c r="D20" s="65">
        <v>430000</v>
      </c>
      <c r="E20" s="74">
        <v>3</v>
      </c>
      <c r="F20" s="73">
        <f>D20*E20</f>
        <v>1290000</v>
      </c>
      <c r="G20" s="76">
        <v>570000</v>
      </c>
      <c r="H20" s="74">
        <v>2</v>
      </c>
      <c r="I20" s="86">
        <f t="shared" ref="I20" si="9">G20*H20</f>
        <v>1140000</v>
      </c>
      <c r="J20" s="121"/>
      <c r="K20" s="122">
        <v>1</v>
      </c>
      <c r="L20" s="123">
        <f>J20*K20</f>
        <v>0</v>
      </c>
      <c r="M20" s="71">
        <f t="shared" ref="M20" si="10">F20+I20+L20</f>
        <v>2430000</v>
      </c>
      <c r="N20" s="96">
        <v>6</v>
      </c>
      <c r="O20" s="97">
        <f>F20+I20+L20</f>
        <v>2430000</v>
      </c>
    </row>
    <row r="21" spans="1:26" x14ac:dyDescent="0.25">
      <c r="A21" s="99"/>
      <c r="B21" s="20" t="s">
        <v>23</v>
      </c>
      <c r="C21" s="21" t="s">
        <v>53</v>
      </c>
      <c r="D21" s="66"/>
      <c r="E21" s="68"/>
      <c r="F21" s="70"/>
      <c r="G21" s="66"/>
      <c r="H21" s="68"/>
      <c r="I21" s="87"/>
      <c r="J21" s="121"/>
      <c r="K21" s="122"/>
      <c r="L21" s="123"/>
      <c r="M21" s="72"/>
      <c r="N21" s="96"/>
      <c r="O21" s="97"/>
    </row>
    <row r="22" spans="1:26" x14ac:dyDescent="0.25">
      <c r="A22" s="98"/>
      <c r="B22" s="22"/>
      <c r="C22" s="22"/>
      <c r="D22" s="65"/>
      <c r="E22" s="74"/>
      <c r="F22" s="73"/>
      <c r="G22" s="76"/>
      <c r="H22" s="74"/>
      <c r="I22" s="86"/>
      <c r="J22" s="121"/>
      <c r="K22" s="122"/>
      <c r="L22" s="123"/>
      <c r="M22" s="94"/>
      <c r="N22" s="96">
        <v>7</v>
      </c>
    </row>
    <row r="23" spans="1:26" ht="15.75" thickBot="1" x14ac:dyDescent="0.3">
      <c r="A23" s="99"/>
      <c r="B23" s="23"/>
      <c r="C23" s="21"/>
      <c r="D23" s="66"/>
      <c r="E23" s="68"/>
      <c r="F23" s="70"/>
      <c r="G23" s="66"/>
      <c r="H23" s="68"/>
      <c r="I23" s="87"/>
      <c r="J23" s="121"/>
      <c r="K23" s="122"/>
      <c r="L23" s="123"/>
      <c r="M23" s="101"/>
      <c r="N23" s="96"/>
    </row>
    <row r="24" spans="1:26" ht="16.5" thickTop="1" thickBot="1" x14ac:dyDescent="0.3">
      <c r="A24" s="26"/>
      <c r="B24" s="27"/>
      <c r="C24" s="21"/>
      <c r="D24" s="79" t="s">
        <v>13</v>
      </c>
      <c r="E24" s="79"/>
      <c r="F24" s="28">
        <f>SUM(F10:F23)</f>
        <v>7740000</v>
      </c>
      <c r="G24" s="79" t="s">
        <v>13</v>
      </c>
      <c r="H24" s="79"/>
      <c r="I24" s="28">
        <f>SUM(I10:I23)</f>
        <v>7712000</v>
      </c>
      <c r="J24" s="79" t="s">
        <v>13</v>
      </c>
      <c r="K24" s="79"/>
      <c r="L24" s="28">
        <f>SUM(L10:L23)</f>
        <v>800000</v>
      </c>
      <c r="M24" s="28">
        <f>SUM(M10:M23)</f>
        <v>16252000</v>
      </c>
      <c r="N24" s="80"/>
      <c r="O24" s="29"/>
      <c r="P24" t="s">
        <v>41</v>
      </c>
    </row>
    <row r="25" spans="1:26" ht="16.5" thickTop="1" thickBot="1" x14ac:dyDescent="0.3">
      <c r="A25" s="82" t="s">
        <v>42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31"/>
      <c r="N25" s="81"/>
      <c r="O25" s="29"/>
      <c r="P25" s="29">
        <f>65192000-M24</f>
        <v>48940000</v>
      </c>
      <c r="Q25" s="29"/>
    </row>
    <row r="26" spans="1:26" ht="15.75" thickTop="1" x14ac:dyDescent="0.25"/>
    <row r="27" spans="1:26" ht="15.75" x14ac:dyDescent="0.25">
      <c r="B27" s="32" t="s">
        <v>59</v>
      </c>
      <c r="L27" s="32"/>
      <c r="N27" s="33"/>
      <c r="Q27" s="33"/>
    </row>
    <row r="29" spans="1:26" x14ac:dyDescent="0.25">
      <c r="N29" s="34"/>
      <c r="O29" s="35"/>
      <c r="P29" s="36"/>
      <c r="Q29" s="36"/>
      <c r="R29" s="37"/>
      <c r="S29" s="36"/>
      <c r="T29" s="36"/>
      <c r="U29" s="37"/>
      <c r="V29" s="36"/>
      <c r="W29" s="36"/>
      <c r="X29" s="37"/>
      <c r="Y29" s="37"/>
      <c r="Z29" s="37"/>
    </row>
    <row r="30" spans="1:26" x14ac:dyDescent="0.25">
      <c r="N30" s="38"/>
      <c r="O30" s="39"/>
      <c r="P30" s="36"/>
      <c r="Q30" s="36"/>
      <c r="R30" s="37"/>
      <c r="S30" s="36"/>
      <c r="T30" s="36"/>
      <c r="U30" s="37"/>
      <c r="V30" s="36"/>
      <c r="W30" s="36"/>
      <c r="X30" s="37"/>
      <c r="Y30" s="37"/>
      <c r="Z30" s="37"/>
    </row>
    <row r="43" spans="2:13" ht="25.5" x14ac:dyDescent="0.25">
      <c r="C43" s="24" t="s">
        <v>32</v>
      </c>
      <c r="F43" s="41" t="s">
        <v>54</v>
      </c>
    </row>
    <row r="44" spans="2:13" x14ac:dyDescent="0.25">
      <c r="C44" s="20" t="s">
        <v>34</v>
      </c>
    </row>
    <row r="46" spans="2:13" x14ac:dyDescent="0.25">
      <c r="B46" s="40" t="s">
        <v>43</v>
      </c>
      <c r="C46" s="19" t="s">
        <v>22</v>
      </c>
      <c r="D46" s="65">
        <v>430000</v>
      </c>
      <c r="E46" s="67">
        <v>3</v>
      </c>
      <c r="F46" s="69">
        <f t="shared" ref="F46" si="11">D46*E46</f>
        <v>1290000</v>
      </c>
      <c r="G46" s="65">
        <v>580000</v>
      </c>
      <c r="H46" s="67">
        <v>2</v>
      </c>
      <c r="I46" s="69">
        <f t="shared" ref="I46" si="12">G46*H46</f>
        <v>1160000</v>
      </c>
      <c r="J46" s="65">
        <v>630000</v>
      </c>
      <c r="K46" s="67">
        <v>1</v>
      </c>
      <c r="L46" s="73">
        <f t="shared" ref="L46" si="13">J46*K46</f>
        <v>630000</v>
      </c>
      <c r="M46" s="71" t="e">
        <f>F46+I46+L46+#REF!</f>
        <v>#REF!</v>
      </c>
    </row>
    <row r="47" spans="2:13" x14ac:dyDescent="0.25">
      <c r="B47" s="23" t="s">
        <v>44</v>
      </c>
      <c r="C47" s="21" t="s">
        <v>45</v>
      </c>
      <c r="D47" s="66"/>
      <c r="E47" s="68"/>
      <c r="F47" s="70"/>
      <c r="G47" s="66"/>
      <c r="H47" s="68"/>
      <c r="I47" s="70"/>
      <c r="J47" s="66"/>
      <c r="K47" s="68"/>
      <c r="L47" s="70"/>
      <c r="M47" s="72"/>
    </row>
    <row r="48" spans="2:13" x14ac:dyDescent="0.25">
      <c r="B48" s="24" t="s">
        <v>32</v>
      </c>
      <c r="C48" s="19" t="s">
        <v>22</v>
      </c>
      <c r="D48" s="65">
        <v>430000</v>
      </c>
      <c r="E48" s="67">
        <v>3</v>
      </c>
      <c r="F48" s="69">
        <f t="shared" ref="F48" si="14">D48*E48</f>
        <v>1290000</v>
      </c>
      <c r="G48" s="65">
        <v>580000</v>
      </c>
      <c r="H48" s="67">
        <v>2</v>
      </c>
      <c r="I48" s="69">
        <f t="shared" ref="I48" si="15">G48*H48</f>
        <v>1160000</v>
      </c>
      <c r="J48" s="65">
        <v>630000</v>
      </c>
      <c r="K48" s="67">
        <v>1</v>
      </c>
      <c r="L48" s="73">
        <f t="shared" ref="L48" si="16">J48*K48</f>
        <v>630000</v>
      </c>
      <c r="M48" s="71" t="e">
        <f>F48+I48+L48+#REF!</f>
        <v>#REF!</v>
      </c>
    </row>
    <row r="49" spans="2:13" x14ac:dyDescent="0.25">
      <c r="B49" s="20" t="s">
        <v>34</v>
      </c>
      <c r="C49" s="21" t="s">
        <v>45</v>
      </c>
      <c r="D49" s="66"/>
      <c r="E49" s="68"/>
      <c r="F49" s="70"/>
      <c r="G49" s="66"/>
      <c r="H49" s="68"/>
      <c r="I49" s="70"/>
      <c r="J49" s="66"/>
      <c r="K49" s="68"/>
      <c r="L49" s="70"/>
      <c r="M49" s="72"/>
    </row>
    <row r="50" spans="2:13" x14ac:dyDescent="0.25">
      <c r="B50" s="18" t="s">
        <v>16</v>
      </c>
      <c r="C50" s="19" t="s">
        <v>46</v>
      </c>
      <c r="D50" s="65">
        <v>430000</v>
      </c>
      <c r="E50" s="67">
        <v>3</v>
      </c>
      <c r="F50" s="69">
        <f t="shared" ref="F50" si="17">D50*E50</f>
        <v>1290000</v>
      </c>
      <c r="G50" s="65">
        <v>580000</v>
      </c>
      <c r="H50" s="67">
        <v>2</v>
      </c>
      <c r="I50" s="69">
        <f t="shared" ref="I50" si="18">G50*H50</f>
        <v>1160000</v>
      </c>
      <c r="J50" s="65">
        <v>630000</v>
      </c>
      <c r="K50" s="67">
        <v>1</v>
      </c>
      <c r="L50" s="73">
        <f t="shared" ref="L50" si="19">J50*K50</f>
        <v>630000</v>
      </c>
      <c r="M50" s="71" t="e">
        <f>F50+I50+L50+#REF!</f>
        <v>#REF!</v>
      </c>
    </row>
    <row r="51" spans="2:13" x14ac:dyDescent="0.25">
      <c r="B51" s="20" t="s">
        <v>17</v>
      </c>
      <c r="C51" s="21" t="s">
        <v>45</v>
      </c>
      <c r="D51" s="66"/>
      <c r="E51" s="68"/>
      <c r="F51" s="70"/>
      <c r="G51" s="66"/>
      <c r="H51" s="68"/>
      <c r="I51" s="70"/>
      <c r="J51" s="66"/>
      <c r="K51" s="68"/>
      <c r="L51" s="70"/>
      <c r="M51" s="72"/>
    </row>
    <row r="52" spans="2:13" x14ac:dyDescent="0.25">
      <c r="B52" s="18" t="s">
        <v>47</v>
      </c>
      <c r="C52" s="19" t="s">
        <v>46</v>
      </c>
      <c r="D52" s="65">
        <v>430000</v>
      </c>
      <c r="E52" s="67">
        <v>3</v>
      </c>
      <c r="F52" s="69">
        <f t="shared" ref="F52" si="20">D52*E52</f>
        <v>1290000</v>
      </c>
      <c r="G52" s="65">
        <v>580000</v>
      </c>
      <c r="H52" s="67">
        <v>2</v>
      </c>
      <c r="I52" s="69">
        <f t="shared" ref="I52" si="21">G52*H52</f>
        <v>1160000</v>
      </c>
      <c r="J52" s="65">
        <v>630000</v>
      </c>
      <c r="K52" s="67">
        <v>1</v>
      </c>
      <c r="L52" s="73">
        <f t="shared" ref="L52" si="22">J52*K52</f>
        <v>630000</v>
      </c>
      <c r="M52" s="71" t="e">
        <f>F52+I52+L52+#REF!</f>
        <v>#REF!</v>
      </c>
    </row>
    <row r="53" spans="2:13" x14ac:dyDescent="0.25">
      <c r="B53" s="20" t="s">
        <v>48</v>
      </c>
      <c r="C53" s="21" t="s">
        <v>45</v>
      </c>
      <c r="D53" s="66"/>
      <c r="E53" s="68"/>
      <c r="F53" s="70"/>
      <c r="G53" s="66"/>
      <c r="H53" s="68"/>
      <c r="I53" s="70"/>
      <c r="J53" s="66"/>
      <c r="K53" s="68"/>
      <c r="L53" s="70"/>
      <c r="M53" s="72"/>
    </row>
    <row r="56" spans="2:13" x14ac:dyDescent="0.25">
      <c r="B56" s="24" t="s">
        <v>21</v>
      </c>
      <c r="C56" s="19" t="s">
        <v>49</v>
      </c>
      <c r="D56" s="76">
        <v>380000</v>
      </c>
      <c r="E56" s="74">
        <v>3</v>
      </c>
      <c r="F56" s="69">
        <f t="shared" ref="F56" si="23">D56*E56</f>
        <v>1140000</v>
      </c>
      <c r="G56" s="76">
        <v>400000</v>
      </c>
      <c r="H56" s="74">
        <v>2</v>
      </c>
      <c r="I56" s="69">
        <f t="shared" ref="I56" si="24">G56*H56</f>
        <v>800000</v>
      </c>
      <c r="J56" s="76">
        <v>630000</v>
      </c>
      <c r="K56" s="74">
        <v>1</v>
      </c>
      <c r="L56" s="73">
        <f>J56*K56</f>
        <v>630000</v>
      </c>
      <c r="M56" s="71" t="e">
        <f>F56+I56+L56+#REF!</f>
        <v>#REF!</v>
      </c>
    </row>
    <row r="57" spans="2:13" x14ac:dyDescent="0.25">
      <c r="B57" s="20" t="s">
        <v>23</v>
      </c>
      <c r="C57" s="21" t="s">
        <v>50</v>
      </c>
      <c r="D57" s="66"/>
      <c r="E57" s="68"/>
      <c r="F57" s="70"/>
      <c r="G57" s="66"/>
      <c r="H57" s="68"/>
      <c r="I57" s="70"/>
      <c r="J57" s="66"/>
      <c r="K57" s="68"/>
      <c r="L57" s="70"/>
      <c r="M57" s="72"/>
    </row>
    <row r="58" spans="2:13" x14ac:dyDescent="0.25">
      <c r="B58" s="18" t="s">
        <v>30</v>
      </c>
      <c r="C58" s="19" t="s">
        <v>49</v>
      </c>
      <c r="D58" s="65">
        <v>380000</v>
      </c>
      <c r="E58" s="67">
        <v>3</v>
      </c>
      <c r="F58" s="69">
        <f t="shared" ref="F58" si="25">D58*E58</f>
        <v>1140000</v>
      </c>
      <c r="G58" s="65">
        <v>400000</v>
      </c>
      <c r="H58" s="67">
        <v>2</v>
      </c>
      <c r="I58" s="69">
        <f t="shared" ref="I58" si="26">G58*H58</f>
        <v>800000</v>
      </c>
      <c r="J58" s="65">
        <v>630000</v>
      </c>
      <c r="K58" s="67">
        <v>1</v>
      </c>
      <c r="L58" s="73">
        <f t="shared" ref="L58" si="27">J58*K58</f>
        <v>630000</v>
      </c>
      <c r="M58" s="71" t="e">
        <f>F58+I58+L58+#REF!</f>
        <v>#REF!</v>
      </c>
    </row>
    <row r="59" spans="2:13" x14ac:dyDescent="0.25">
      <c r="B59" s="20" t="s">
        <v>31</v>
      </c>
      <c r="C59" s="21" t="s">
        <v>50</v>
      </c>
      <c r="D59" s="66"/>
      <c r="E59" s="68"/>
      <c r="F59" s="70"/>
      <c r="G59" s="66"/>
      <c r="H59" s="68"/>
      <c r="I59" s="70"/>
      <c r="J59" s="66"/>
      <c r="K59" s="68"/>
      <c r="L59" s="70"/>
      <c r="M59" s="72"/>
    </row>
    <row r="63" spans="2:13" x14ac:dyDescent="0.25">
      <c r="B63" s="18" t="s">
        <v>27</v>
      </c>
      <c r="C63" s="19" t="s">
        <v>51</v>
      </c>
      <c r="D63" s="65">
        <v>440000</v>
      </c>
      <c r="E63" s="67">
        <v>3</v>
      </c>
      <c r="F63" s="69">
        <f t="shared" ref="F63" si="28">D63*E63</f>
        <v>1320000</v>
      </c>
      <c r="G63" s="65">
        <v>545000</v>
      </c>
      <c r="H63" s="67">
        <v>2</v>
      </c>
      <c r="I63" s="69">
        <f t="shared" ref="I63" si="29">G63*H63</f>
        <v>1090000</v>
      </c>
      <c r="J63" s="65">
        <v>766000</v>
      </c>
      <c r="K63" s="67">
        <v>1</v>
      </c>
      <c r="L63" s="69">
        <f t="shared" ref="L63" si="30">J63*K63</f>
        <v>766000</v>
      </c>
      <c r="M63" s="71" t="e">
        <f>F63+I63+L63+#REF!</f>
        <v>#REF!</v>
      </c>
    </row>
    <row r="64" spans="2:13" x14ac:dyDescent="0.25">
      <c r="B64" s="20" t="s">
        <v>29</v>
      </c>
      <c r="C64" s="21" t="s">
        <v>52</v>
      </c>
      <c r="D64" s="66"/>
      <c r="E64" s="68"/>
      <c r="F64" s="70"/>
      <c r="G64" s="66"/>
      <c r="H64" s="68"/>
      <c r="I64" s="70"/>
      <c r="J64" s="66"/>
      <c r="K64" s="68"/>
      <c r="L64" s="70"/>
      <c r="M64" s="72"/>
    </row>
    <row r="65" spans="2:13" x14ac:dyDescent="0.25">
      <c r="B65" s="24" t="s">
        <v>30</v>
      </c>
      <c r="C65" s="25" t="s">
        <v>51</v>
      </c>
      <c r="D65" s="76">
        <v>440000</v>
      </c>
      <c r="E65" s="74">
        <v>3</v>
      </c>
      <c r="F65" s="73">
        <f t="shared" ref="F65" si="31">D65*E65</f>
        <v>1320000</v>
      </c>
      <c r="G65" s="76">
        <v>545000</v>
      </c>
      <c r="H65" s="74">
        <v>2</v>
      </c>
      <c r="I65" s="73">
        <f t="shared" ref="I65" si="32">G65*H65</f>
        <v>1090000</v>
      </c>
      <c r="J65" s="65">
        <v>766000</v>
      </c>
      <c r="K65" s="74">
        <v>1</v>
      </c>
      <c r="L65" s="73">
        <f t="shared" ref="L65" si="33">J65*K65</f>
        <v>766000</v>
      </c>
      <c r="M65" s="75" t="e">
        <f>F65+I65+L65+#REF!</f>
        <v>#REF!</v>
      </c>
    </row>
    <row r="66" spans="2:13" x14ac:dyDescent="0.25">
      <c r="B66" s="20" t="s">
        <v>31</v>
      </c>
      <c r="C66" s="26" t="s">
        <v>52</v>
      </c>
      <c r="D66" s="76"/>
      <c r="E66" s="74"/>
      <c r="F66" s="73"/>
      <c r="G66" s="76"/>
      <c r="H66" s="74"/>
      <c r="I66" s="73"/>
      <c r="J66" s="66"/>
      <c r="K66" s="74"/>
      <c r="L66" s="73"/>
      <c r="M66" s="75"/>
    </row>
    <row r="67" spans="2:13" x14ac:dyDescent="0.25">
      <c r="B67" s="18" t="s">
        <v>16</v>
      </c>
      <c r="C67" s="19" t="s">
        <v>51</v>
      </c>
      <c r="D67" s="65">
        <v>440000</v>
      </c>
      <c r="E67" s="67">
        <v>3</v>
      </c>
      <c r="F67" s="69">
        <f t="shared" ref="F67" si="34">D67*E67</f>
        <v>1320000</v>
      </c>
      <c r="G67" s="65">
        <v>545000</v>
      </c>
      <c r="H67" s="67">
        <v>2</v>
      </c>
      <c r="I67" s="69">
        <f t="shared" ref="I67" si="35">G67*H67</f>
        <v>1090000</v>
      </c>
      <c r="J67" s="65">
        <v>766000</v>
      </c>
      <c r="K67" s="67">
        <v>1</v>
      </c>
      <c r="L67" s="69">
        <f t="shared" ref="L67" si="36">J67*K67</f>
        <v>766000</v>
      </c>
      <c r="M67" s="71" t="e">
        <f>F67+I67+L67+#REF!</f>
        <v>#REF!</v>
      </c>
    </row>
    <row r="68" spans="2:13" x14ac:dyDescent="0.25">
      <c r="B68" s="20" t="s">
        <v>17</v>
      </c>
      <c r="C68" s="21" t="s">
        <v>52</v>
      </c>
      <c r="D68" s="66"/>
      <c r="E68" s="68"/>
      <c r="F68" s="70"/>
      <c r="G68" s="66"/>
      <c r="H68" s="68"/>
      <c r="I68" s="70"/>
      <c r="J68" s="66"/>
      <c r="K68" s="68"/>
      <c r="L68" s="70"/>
      <c r="M68" s="72"/>
    </row>
  </sheetData>
  <mergeCells count="196">
    <mergeCell ref="J67:J68"/>
    <mergeCell ref="K67:K68"/>
    <mergeCell ref="L67:L68"/>
    <mergeCell ref="M67:M68"/>
    <mergeCell ref="D67:D68"/>
    <mergeCell ref="E67:E68"/>
    <mergeCell ref="F67:F68"/>
    <mergeCell ref="G67:G68"/>
    <mergeCell ref="H67:H68"/>
    <mergeCell ref="I67:I68"/>
    <mergeCell ref="I65:I66"/>
    <mergeCell ref="J65:J66"/>
    <mergeCell ref="K65:K66"/>
    <mergeCell ref="L65:L66"/>
    <mergeCell ref="M65:M66"/>
    <mergeCell ref="J63:J64"/>
    <mergeCell ref="K63:K64"/>
    <mergeCell ref="L63:L64"/>
    <mergeCell ref="M63:M64"/>
    <mergeCell ref="I63:I64"/>
    <mergeCell ref="D65:D66"/>
    <mergeCell ref="E65:E66"/>
    <mergeCell ref="F65:F66"/>
    <mergeCell ref="G65:G66"/>
    <mergeCell ref="H65:H66"/>
    <mergeCell ref="D63:D64"/>
    <mergeCell ref="E63:E64"/>
    <mergeCell ref="F63:F64"/>
    <mergeCell ref="G63:G64"/>
    <mergeCell ref="H63:H64"/>
    <mergeCell ref="I58:I59"/>
    <mergeCell ref="J58:J59"/>
    <mergeCell ref="K58:K59"/>
    <mergeCell ref="L58:L59"/>
    <mergeCell ref="M58:M59"/>
    <mergeCell ref="J56:J57"/>
    <mergeCell ref="K56:K57"/>
    <mergeCell ref="L56:L57"/>
    <mergeCell ref="M56:M57"/>
    <mergeCell ref="I56:I57"/>
    <mergeCell ref="D58:D59"/>
    <mergeCell ref="E58:E59"/>
    <mergeCell ref="F58:F59"/>
    <mergeCell ref="G58:G59"/>
    <mergeCell ref="H58:H59"/>
    <mergeCell ref="D56:D57"/>
    <mergeCell ref="E56:E57"/>
    <mergeCell ref="F56:F57"/>
    <mergeCell ref="G56:G57"/>
    <mergeCell ref="H56:H57"/>
    <mergeCell ref="I52:I53"/>
    <mergeCell ref="J52:J53"/>
    <mergeCell ref="K52:K53"/>
    <mergeCell ref="L52:L53"/>
    <mergeCell ref="M52:M53"/>
    <mergeCell ref="J50:J51"/>
    <mergeCell ref="K50:K51"/>
    <mergeCell ref="L50:L51"/>
    <mergeCell ref="M50:M51"/>
    <mergeCell ref="I50:I51"/>
    <mergeCell ref="D52:D53"/>
    <mergeCell ref="E52:E53"/>
    <mergeCell ref="F52:F53"/>
    <mergeCell ref="G52:G53"/>
    <mergeCell ref="H52:H53"/>
    <mergeCell ref="D50:D51"/>
    <mergeCell ref="E50:E51"/>
    <mergeCell ref="F50:F51"/>
    <mergeCell ref="G50:G51"/>
    <mergeCell ref="H50:H51"/>
    <mergeCell ref="I48:I49"/>
    <mergeCell ref="J48:J49"/>
    <mergeCell ref="K48:K49"/>
    <mergeCell ref="L48:L49"/>
    <mergeCell ref="M48:M49"/>
    <mergeCell ref="J46:J47"/>
    <mergeCell ref="K46:K47"/>
    <mergeCell ref="L46:L47"/>
    <mergeCell ref="M46:M47"/>
    <mergeCell ref="I46:I47"/>
    <mergeCell ref="D48:D49"/>
    <mergeCell ref="E48:E49"/>
    <mergeCell ref="F48:F49"/>
    <mergeCell ref="G48:G49"/>
    <mergeCell ref="H48:H49"/>
    <mergeCell ref="D46:D47"/>
    <mergeCell ref="E46:E47"/>
    <mergeCell ref="F46:F47"/>
    <mergeCell ref="G46:G47"/>
    <mergeCell ref="H46:H47"/>
    <mergeCell ref="D24:E24"/>
    <mergeCell ref="G24:H24"/>
    <mergeCell ref="J24:K24"/>
    <mergeCell ref="N24:N25"/>
    <mergeCell ref="A25:L25"/>
    <mergeCell ref="N22:N23"/>
    <mergeCell ref="I22:I23"/>
    <mergeCell ref="J22:J23"/>
    <mergeCell ref="K22:K23"/>
    <mergeCell ref="L22:L23"/>
    <mergeCell ref="M22:M23"/>
    <mergeCell ref="A22:A23"/>
    <mergeCell ref="D22:D23"/>
    <mergeCell ref="E22:E23"/>
    <mergeCell ref="F22:F23"/>
    <mergeCell ref="G22:G23"/>
    <mergeCell ref="H22:H23"/>
    <mergeCell ref="A20:A21"/>
    <mergeCell ref="D20:D21"/>
    <mergeCell ref="E20:E21"/>
    <mergeCell ref="F20:F21"/>
    <mergeCell ref="G20:G21"/>
    <mergeCell ref="H20:H21"/>
    <mergeCell ref="I20:I21"/>
    <mergeCell ref="J20:J21"/>
    <mergeCell ref="I18:I19"/>
    <mergeCell ref="J18:J19"/>
    <mergeCell ref="A18:A19"/>
    <mergeCell ref="D18:D19"/>
    <mergeCell ref="E18:E19"/>
    <mergeCell ref="F18:F19"/>
    <mergeCell ref="G18:G19"/>
    <mergeCell ref="H18:H19"/>
    <mergeCell ref="K20:K21"/>
    <mergeCell ref="L20:L21"/>
    <mergeCell ref="M20:M21"/>
    <mergeCell ref="N16:N17"/>
    <mergeCell ref="M14:M15"/>
    <mergeCell ref="N14:N15"/>
    <mergeCell ref="N20:N21"/>
    <mergeCell ref="O20:O21"/>
    <mergeCell ref="N18:N19"/>
    <mergeCell ref="O18:O19"/>
    <mergeCell ref="K18:K19"/>
    <mergeCell ref="L18:L19"/>
    <mergeCell ref="M18:M19"/>
    <mergeCell ref="O14:O15"/>
    <mergeCell ref="A16:A17"/>
    <mergeCell ref="D16:D17"/>
    <mergeCell ref="E16:E17"/>
    <mergeCell ref="F16:F17"/>
    <mergeCell ref="G16:G17"/>
    <mergeCell ref="H16:H17"/>
    <mergeCell ref="I16:I17"/>
    <mergeCell ref="H14:H15"/>
    <mergeCell ref="I14:I15"/>
    <mergeCell ref="A14:A15"/>
    <mergeCell ref="D14:D15"/>
    <mergeCell ref="E14:E15"/>
    <mergeCell ref="F14:F15"/>
    <mergeCell ref="G14:G15"/>
    <mergeCell ref="J14:J15"/>
    <mergeCell ref="K14:K15"/>
    <mergeCell ref="L14:L15"/>
    <mergeCell ref="J16:J17"/>
    <mergeCell ref="K16:K17"/>
    <mergeCell ref="L16:L17"/>
    <mergeCell ref="M16:M17"/>
    <mergeCell ref="H10:H11"/>
    <mergeCell ref="N10:N11"/>
    <mergeCell ref="K12:K13"/>
    <mergeCell ref="L12:L13"/>
    <mergeCell ref="M12:M13"/>
    <mergeCell ref="N12:N13"/>
    <mergeCell ref="A12:A13"/>
    <mergeCell ref="D12:D13"/>
    <mergeCell ref="E12:E13"/>
    <mergeCell ref="F12:F13"/>
    <mergeCell ref="G12:G13"/>
    <mergeCell ref="H12:H13"/>
    <mergeCell ref="I12:I13"/>
    <mergeCell ref="J12:J13"/>
    <mergeCell ref="O10:O11"/>
    <mergeCell ref="K10:K11"/>
    <mergeCell ref="L10:L11"/>
    <mergeCell ref="M10:M11"/>
    <mergeCell ref="I10:I11"/>
    <mergeCell ref="J10:J11"/>
    <mergeCell ref="N7:N8"/>
    <mergeCell ref="A10:A11"/>
    <mergeCell ref="D10:D11"/>
    <mergeCell ref="E10:E11"/>
    <mergeCell ref="F10:F11"/>
    <mergeCell ref="G10:G11"/>
    <mergeCell ref="A1:M1"/>
    <mergeCell ref="A2:M2"/>
    <mergeCell ref="A3:M3"/>
    <mergeCell ref="A4:M4"/>
    <mergeCell ref="A5:M5"/>
    <mergeCell ref="A7:A8"/>
    <mergeCell ref="B7:B8"/>
    <mergeCell ref="C7:C8"/>
    <mergeCell ref="D7:F7"/>
    <mergeCell ref="G7:I7"/>
    <mergeCell ref="J7:L7"/>
    <mergeCell ref="M7:M8"/>
  </mergeCells>
  <printOptions horizontalCentered="1" verticalCentered="1"/>
  <pageMargins left="1.1811023622047245" right="0" top="0" bottom="0" header="0" footer="0"/>
  <pageSetup paperSize="5" scale="8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abSelected="1" view="pageBreakPreview" zoomScale="85" zoomScaleNormal="85" zoomScaleSheetLayoutView="85" workbookViewId="0">
      <selection activeCell="L29" sqref="L29"/>
    </sheetView>
  </sheetViews>
  <sheetFormatPr defaultRowHeight="15" x14ac:dyDescent="0.25"/>
  <cols>
    <col min="1" max="1" width="7" bestFit="1" customWidth="1"/>
    <col min="2" max="2" width="37.85546875" customWidth="1"/>
    <col min="3" max="3" width="22.85546875" bestFit="1" customWidth="1"/>
    <col min="4" max="4" width="9.5703125" bestFit="1" customWidth="1"/>
    <col min="5" max="5" width="6.85546875" bestFit="1" customWidth="1"/>
    <col min="6" max="6" width="14.5703125" bestFit="1" customWidth="1"/>
    <col min="7" max="7" width="9.7109375" bestFit="1" customWidth="1"/>
    <col min="8" max="8" width="6.85546875" bestFit="1" customWidth="1"/>
    <col min="9" max="9" width="14.5703125" bestFit="1" customWidth="1"/>
    <col min="10" max="10" width="8.42578125" bestFit="1" customWidth="1"/>
    <col min="11" max="11" width="6.5703125" bestFit="1" customWidth="1"/>
    <col min="12" max="12" width="14.5703125" bestFit="1" customWidth="1"/>
    <col min="13" max="13" width="16.85546875" customWidth="1"/>
    <col min="14" max="14" width="12.140625" customWidth="1"/>
    <col min="15" max="15" width="17.140625" customWidth="1"/>
    <col min="16" max="16" width="9.7109375" bestFit="1" customWidth="1"/>
    <col min="17" max="17" width="10.7109375" customWidth="1"/>
    <col min="18" max="18" width="14.7109375" bestFit="1" customWidth="1"/>
    <col min="257" max="257" width="26.85546875" customWidth="1"/>
    <col min="258" max="258" width="24.28515625" customWidth="1"/>
    <col min="259" max="260" width="9.28515625" bestFit="1" customWidth="1"/>
    <col min="261" max="261" width="10.28515625" bestFit="1" customWidth="1"/>
    <col min="262" max="263" width="9.28515625" bestFit="1" customWidth="1"/>
    <col min="264" max="264" width="14.7109375" bestFit="1" customWidth="1"/>
    <col min="265" max="265" width="9.42578125" bestFit="1" customWidth="1"/>
    <col min="266" max="266" width="6.7109375" bestFit="1" customWidth="1"/>
    <col min="267" max="267" width="13.5703125" customWidth="1"/>
    <col min="268" max="268" width="20.85546875" customWidth="1"/>
    <col min="269" max="269" width="17" bestFit="1" customWidth="1"/>
    <col min="270" max="270" width="10.42578125" bestFit="1" customWidth="1"/>
    <col min="513" max="513" width="26.85546875" customWidth="1"/>
    <col min="514" max="514" width="24.28515625" customWidth="1"/>
    <col min="515" max="516" width="9.28515625" bestFit="1" customWidth="1"/>
    <col min="517" max="517" width="10.28515625" bestFit="1" customWidth="1"/>
    <col min="518" max="519" width="9.28515625" bestFit="1" customWidth="1"/>
    <col min="520" max="520" width="14.7109375" bestFit="1" customWidth="1"/>
    <col min="521" max="521" width="9.42578125" bestFit="1" customWidth="1"/>
    <col min="522" max="522" width="6.7109375" bestFit="1" customWidth="1"/>
    <col min="523" max="523" width="13.5703125" customWidth="1"/>
    <col min="524" max="524" width="20.85546875" customWidth="1"/>
    <col min="525" max="525" width="17" bestFit="1" customWidth="1"/>
    <col min="526" max="526" width="10.42578125" bestFit="1" customWidth="1"/>
    <col min="769" max="769" width="26.85546875" customWidth="1"/>
    <col min="770" max="770" width="24.28515625" customWidth="1"/>
    <col min="771" max="772" width="9.28515625" bestFit="1" customWidth="1"/>
    <col min="773" max="773" width="10.28515625" bestFit="1" customWidth="1"/>
    <col min="774" max="775" width="9.28515625" bestFit="1" customWidth="1"/>
    <col min="776" max="776" width="14.7109375" bestFit="1" customWidth="1"/>
    <col min="777" max="777" width="9.42578125" bestFit="1" customWidth="1"/>
    <col min="778" max="778" width="6.7109375" bestFit="1" customWidth="1"/>
    <col min="779" max="779" width="13.5703125" customWidth="1"/>
    <col min="780" max="780" width="20.85546875" customWidth="1"/>
    <col min="781" max="781" width="17" bestFit="1" customWidth="1"/>
    <col min="782" max="782" width="10.42578125" bestFit="1" customWidth="1"/>
    <col min="1025" max="1025" width="26.85546875" customWidth="1"/>
    <col min="1026" max="1026" width="24.28515625" customWidth="1"/>
    <col min="1027" max="1028" width="9.28515625" bestFit="1" customWidth="1"/>
    <col min="1029" max="1029" width="10.28515625" bestFit="1" customWidth="1"/>
    <col min="1030" max="1031" width="9.28515625" bestFit="1" customWidth="1"/>
    <col min="1032" max="1032" width="14.7109375" bestFit="1" customWidth="1"/>
    <col min="1033" max="1033" width="9.42578125" bestFit="1" customWidth="1"/>
    <col min="1034" max="1034" width="6.7109375" bestFit="1" customWidth="1"/>
    <col min="1035" max="1035" width="13.5703125" customWidth="1"/>
    <col min="1036" max="1036" width="20.85546875" customWidth="1"/>
    <col min="1037" max="1037" width="17" bestFit="1" customWidth="1"/>
    <col min="1038" max="1038" width="10.42578125" bestFit="1" customWidth="1"/>
    <col min="1281" max="1281" width="26.85546875" customWidth="1"/>
    <col min="1282" max="1282" width="24.28515625" customWidth="1"/>
    <col min="1283" max="1284" width="9.28515625" bestFit="1" customWidth="1"/>
    <col min="1285" max="1285" width="10.28515625" bestFit="1" customWidth="1"/>
    <col min="1286" max="1287" width="9.28515625" bestFit="1" customWidth="1"/>
    <col min="1288" max="1288" width="14.7109375" bestFit="1" customWidth="1"/>
    <col min="1289" max="1289" width="9.42578125" bestFit="1" customWidth="1"/>
    <col min="1290" max="1290" width="6.7109375" bestFit="1" customWidth="1"/>
    <col min="1291" max="1291" width="13.5703125" customWidth="1"/>
    <col min="1292" max="1292" width="20.85546875" customWidth="1"/>
    <col min="1293" max="1293" width="17" bestFit="1" customWidth="1"/>
    <col min="1294" max="1294" width="10.42578125" bestFit="1" customWidth="1"/>
    <col min="1537" max="1537" width="26.85546875" customWidth="1"/>
    <col min="1538" max="1538" width="24.28515625" customWidth="1"/>
    <col min="1539" max="1540" width="9.28515625" bestFit="1" customWidth="1"/>
    <col min="1541" max="1541" width="10.28515625" bestFit="1" customWidth="1"/>
    <col min="1542" max="1543" width="9.28515625" bestFit="1" customWidth="1"/>
    <col min="1544" max="1544" width="14.7109375" bestFit="1" customWidth="1"/>
    <col min="1545" max="1545" width="9.42578125" bestFit="1" customWidth="1"/>
    <col min="1546" max="1546" width="6.7109375" bestFit="1" customWidth="1"/>
    <col min="1547" max="1547" width="13.5703125" customWidth="1"/>
    <col min="1548" max="1548" width="20.85546875" customWidth="1"/>
    <col min="1549" max="1549" width="17" bestFit="1" customWidth="1"/>
    <col min="1550" max="1550" width="10.42578125" bestFit="1" customWidth="1"/>
    <col min="1793" max="1793" width="26.85546875" customWidth="1"/>
    <col min="1794" max="1794" width="24.28515625" customWidth="1"/>
    <col min="1795" max="1796" width="9.28515625" bestFit="1" customWidth="1"/>
    <col min="1797" max="1797" width="10.28515625" bestFit="1" customWidth="1"/>
    <col min="1798" max="1799" width="9.28515625" bestFit="1" customWidth="1"/>
    <col min="1800" max="1800" width="14.7109375" bestFit="1" customWidth="1"/>
    <col min="1801" max="1801" width="9.42578125" bestFit="1" customWidth="1"/>
    <col min="1802" max="1802" width="6.7109375" bestFit="1" customWidth="1"/>
    <col min="1803" max="1803" width="13.5703125" customWidth="1"/>
    <col min="1804" max="1804" width="20.85546875" customWidth="1"/>
    <col min="1805" max="1805" width="17" bestFit="1" customWidth="1"/>
    <col min="1806" max="1806" width="10.42578125" bestFit="1" customWidth="1"/>
    <col min="2049" max="2049" width="26.85546875" customWidth="1"/>
    <col min="2050" max="2050" width="24.28515625" customWidth="1"/>
    <col min="2051" max="2052" width="9.28515625" bestFit="1" customWidth="1"/>
    <col min="2053" max="2053" width="10.28515625" bestFit="1" customWidth="1"/>
    <col min="2054" max="2055" width="9.28515625" bestFit="1" customWidth="1"/>
    <col min="2056" max="2056" width="14.7109375" bestFit="1" customWidth="1"/>
    <col min="2057" max="2057" width="9.42578125" bestFit="1" customWidth="1"/>
    <col min="2058" max="2058" width="6.7109375" bestFit="1" customWidth="1"/>
    <col min="2059" max="2059" width="13.5703125" customWidth="1"/>
    <col min="2060" max="2060" width="20.85546875" customWidth="1"/>
    <col min="2061" max="2061" width="17" bestFit="1" customWidth="1"/>
    <col min="2062" max="2062" width="10.42578125" bestFit="1" customWidth="1"/>
    <col min="2305" max="2305" width="26.85546875" customWidth="1"/>
    <col min="2306" max="2306" width="24.28515625" customWidth="1"/>
    <col min="2307" max="2308" width="9.28515625" bestFit="1" customWidth="1"/>
    <col min="2309" max="2309" width="10.28515625" bestFit="1" customWidth="1"/>
    <col min="2310" max="2311" width="9.28515625" bestFit="1" customWidth="1"/>
    <col min="2312" max="2312" width="14.7109375" bestFit="1" customWidth="1"/>
    <col min="2313" max="2313" width="9.42578125" bestFit="1" customWidth="1"/>
    <col min="2314" max="2314" width="6.7109375" bestFit="1" customWidth="1"/>
    <col min="2315" max="2315" width="13.5703125" customWidth="1"/>
    <col min="2316" max="2316" width="20.85546875" customWidth="1"/>
    <col min="2317" max="2317" width="17" bestFit="1" customWidth="1"/>
    <col min="2318" max="2318" width="10.42578125" bestFit="1" customWidth="1"/>
    <col min="2561" max="2561" width="26.85546875" customWidth="1"/>
    <col min="2562" max="2562" width="24.28515625" customWidth="1"/>
    <col min="2563" max="2564" width="9.28515625" bestFit="1" customWidth="1"/>
    <col min="2565" max="2565" width="10.28515625" bestFit="1" customWidth="1"/>
    <col min="2566" max="2567" width="9.28515625" bestFit="1" customWidth="1"/>
    <col min="2568" max="2568" width="14.7109375" bestFit="1" customWidth="1"/>
    <col min="2569" max="2569" width="9.42578125" bestFit="1" customWidth="1"/>
    <col min="2570" max="2570" width="6.7109375" bestFit="1" customWidth="1"/>
    <col min="2571" max="2571" width="13.5703125" customWidth="1"/>
    <col min="2572" max="2572" width="20.85546875" customWidth="1"/>
    <col min="2573" max="2573" width="17" bestFit="1" customWidth="1"/>
    <col min="2574" max="2574" width="10.42578125" bestFit="1" customWidth="1"/>
    <col min="2817" max="2817" width="26.85546875" customWidth="1"/>
    <col min="2818" max="2818" width="24.28515625" customWidth="1"/>
    <col min="2819" max="2820" width="9.28515625" bestFit="1" customWidth="1"/>
    <col min="2821" max="2821" width="10.28515625" bestFit="1" customWidth="1"/>
    <col min="2822" max="2823" width="9.28515625" bestFit="1" customWidth="1"/>
    <col min="2824" max="2824" width="14.7109375" bestFit="1" customWidth="1"/>
    <col min="2825" max="2825" width="9.42578125" bestFit="1" customWidth="1"/>
    <col min="2826" max="2826" width="6.7109375" bestFit="1" customWidth="1"/>
    <col min="2827" max="2827" width="13.5703125" customWidth="1"/>
    <col min="2828" max="2828" width="20.85546875" customWidth="1"/>
    <col min="2829" max="2829" width="17" bestFit="1" customWidth="1"/>
    <col min="2830" max="2830" width="10.42578125" bestFit="1" customWidth="1"/>
    <col min="3073" max="3073" width="26.85546875" customWidth="1"/>
    <col min="3074" max="3074" width="24.28515625" customWidth="1"/>
    <col min="3075" max="3076" width="9.28515625" bestFit="1" customWidth="1"/>
    <col min="3077" max="3077" width="10.28515625" bestFit="1" customWidth="1"/>
    <col min="3078" max="3079" width="9.28515625" bestFit="1" customWidth="1"/>
    <col min="3080" max="3080" width="14.7109375" bestFit="1" customWidth="1"/>
    <col min="3081" max="3081" width="9.42578125" bestFit="1" customWidth="1"/>
    <col min="3082" max="3082" width="6.7109375" bestFit="1" customWidth="1"/>
    <col min="3083" max="3083" width="13.5703125" customWidth="1"/>
    <col min="3084" max="3084" width="20.85546875" customWidth="1"/>
    <col min="3085" max="3085" width="17" bestFit="1" customWidth="1"/>
    <col min="3086" max="3086" width="10.42578125" bestFit="1" customWidth="1"/>
    <col min="3329" max="3329" width="26.85546875" customWidth="1"/>
    <col min="3330" max="3330" width="24.28515625" customWidth="1"/>
    <col min="3331" max="3332" width="9.28515625" bestFit="1" customWidth="1"/>
    <col min="3333" max="3333" width="10.28515625" bestFit="1" customWidth="1"/>
    <col min="3334" max="3335" width="9.28515625" bestFit="1" customWidth="1"/>
    <col min="3336" max="3336" width="14.7109375" bestFit="1" customWidth="1"/>
    <col min="3337" max="3337" width="9.42578125" bestFit="1" customWidth="1"/>
    <col min="3338" max="3338" width="6.7109375" bestFit="1" customWidth="1"/>
    <col min="3339" max="3339" width="13.5703125" customWidth="1"/>
    <col min="3340" max="3340" width="20.85546875" customWidth="1"/>
    <col min="3341" max="3341" width="17" bestFit="1" customWidth="1"/>
    <col min="3342" max="3342" width="10.42578125" bestFit="1" customWidth="1"/>
    <col min="3585" max="3585" width="26.85546875" customWidth="1"/>
    <col min="3586" max="3586" width="24.28515625" customWidth="1"/>
    <col min="3587" max="3588" width="9.28515625" bestFit="1" customWidth="1"/>
    <col min="3589" max="3589" width="10.28515625" bestFit="1" customWidth="1"/>
    <col min="3590" max="3591" width="9.28515625" bestFit="1" customWidth="1"/>
    <col min="3592" max="3592" width="14.7109375" bestFit="1" customWidth="1"/>
    <col min="3593" max="3593" width="9.42578125" bestFit="1" customWidth="1"/>
    <col min="3594" max="3594" width="6.7109375" bestFit="1" customWidth="1"/>
    <col min="3595" max="3595" width="13.5703125" customWidth="1"/>
    <col min="3596" max="3596" width="20.85546875" customWidth="1"/>
    <col min="3597" max="3597" width="17" bestFit="1" customWidth="1"/>
    <col min="3598" max="3598" width="10.42578125" bestFit="1" customWidth="1"/>
    <col min="3841" max="3841" width="26.85546875" customWidth="1"/>
    <col min="3842" max="3842" width="24.28515625" customWidth="1"/>
    <col min="3843" max="3844" width="9.28515625" bestFit="1" customWidth="1"/>
    <col min="3845" max="3845" width="10.28515625" bestFit="1" customWidth="1"/>
    <col min="3846" max="3847" width="9.28515625" bestFit="1" customWidth="1"/>
    <col min="3848" max="3848" width="14.7109375" bestFit="1" customWidth="1"/>
    <col min="3849" max="3849" width="9.42578125" bestFit="1" customWidth="1"/>
    <col min="3850" max="3850" width="6.7109375" bestFit="1" customWidth="1"/>
    <col min="3851" max="3851" width="13.5703125" customWidth="1"/>
    <col min="3852" max="3852" width="20.85546875" customWidth="1"/>
    <col min="3853" max="3853" width="17" bestFit="1" customWidth="1"/>
    <col min="3854" max="3854" width="10.42578125" bestFit="1" customWidth="1"/>
    <col min="4097" max="4097" width="26.85546875" customWidth="1"/>
    <col min="4098" max="4098" width="24.28515625" customWidth="1"/>
    <col min="4099" max="4100" width="9.28515625" bestFit="1" customWidth="1"/>
    <col min="4101" max="4101" width="10.28515625" bestFit="1" customWidth="1"/>
    <col min="4102" max="4103" width="9.28515625" bestFit="1" customWidth="1"/>
    <col min="4104" max="4104" width="14.7109375" bestFit="1" customWidth="1"/>
    <col min="4105" max="4105" width="9.42578125" bestFit="1" customWidth="1"/>
    <col min="4106" max="4106" width="6.7109375" bestFit="1" customWidth="1"/>
    <col min="4107" max="4107" width="13.5703125" customWidth="1"/>
    <col min="4108" max="4108" width="20.85546875" customWidth="1"/>
    <col min="4109" max="4109" width="17" bestFit="1" customWidth="1"/>
    <col min="4110" max="4110" width="10.42578125" bestFit="1" customWidth="1"/>
    <col min="4353" max="4353" width="26.85546875" customWidth="1"/>
    <col min="4354" max="4354" width="24.28515625" customWidth="1"/>
    <col min="4355" max="4356" width="9.28515625" bestFit="1" customWidth="1"/>
    <col min="4357" max="4357" width="10.28515625" bestFit="1" customWidth="1"/>
    <col min="4358" max="4359" width="9.28515625" bestFit="1" customWidth="1"/>
    <col min="4360" max="4360" width="14.7109375" bestFit="1" customWidth="1"/>
    <col min="4361" max="4361" width="9.42578125" bestFit="1" customWidth="1"/>
    <col min="4362" max="4362" width="6.7109375" bestFit="1" customWidth="1"/>
    <col min="4363" max="4363" width="13.5703125" customWidth="1"/>
    <col min="4364" max="4364" width="20.85546875" customWidth="1"/>
    <col min="4365" max="4365" width="17" bestFit="1" customWidth="1"/>
    <col min="4366" max="4366" width="10.42578125" bestFit="1" customWidth="1"/>
    <col min="4609" max="4609" width="26.85546875" customWidth="1"/>
    <col min="4610" max="4610" width="24.28515625" customWidth="1"/>
    <col min="4611" max="4612" width="9.28515625" bestFit="1" customWidth="1"/>
    <col min="4613" max="4613" width="10.28515625" bestFit="1" customWidth="1"/>
    <col min="4614" max="4615" width="9.28515625" bestFit="1" customWidth="1"/>
    <col min="4616" max="4616" width="14.7109375" bestFit="1" customWidth="1"/>
    <col min="4617" max="4617" width="9.42578125" bestFit="1" customWidth="1"/>
    <col min="4618" max="4618" width="6.7109375" bestFit="1" customWidth="1"/>
    <col min="4619" max="4619" width="13.5703125" customWidth="1"/>
    <col min="4620" max="4620" width="20.85546875" customWidth="1"/>
    <col min="4621" max="4621" width="17" bestFit="1" customWidth="1"/>
    <col min="4622" max="4622" width="10.42578125" bestFit="1" customWidth="1"/>
    <col min="4865" max="4865" width="26.85546875" customWidth="1"/>
    <col min="4866" max="4866" width="24.28515625" customWidth="1"/>
    <col min="4867" max="4868" width="9.28515625" bestFit="1" customWidth="1"/>
    <col min="4869" max="4869" width="10.28515625" bestFit="1" customWidth="1"/>
    <col min="4870" max="4871" width="9.28515625" bestFit="1" customWidth="1"/>
    <col min="4872" max="4872" width="14.7109375" bestFit="1" customWidth="1"/>
    <col min="4873" max="4873" width="9.42578125" bestFit="1" customWidth="1"/>
    <col min="4874" max="4874" width="6.7109375" bestFit="1" customWidth="1"/>
    <col min="4875" max="4875" width="13.5703125" customWidth="1"/>
    <col min="4876" max="4876" width="20.85546875" customWidth="1"/>
    <col min="4877" max="4877" width="17" bestFit="1" customWidth="1"/>
    <col min="4878" max="4878" width="10.42578125" bestFit="1" customWidth="1"/>
    <col min="5121" max="5121" width="26.85546875" customWidth="1"/>
    <col min="5122" max="5122" width="24.28515625" customWidth="1"/>
    <col min="5123" max="5124" width="9.28515625" bestFit="1" customWidth="1"/>
    <col min="5125" max="5125" width="10.28515625" bestFit="1" customWidth="1"/>
    <col min="5126" max="5127" width="9.28515625" bestFit="1" customWidth="1"/>
    <col min="5128" max="5128" width="14.7109375" bestFit="1" customWidth="1"/>
    <col min="5129" max="5129" width="9.42578125" bestFit="1" customWidth="1"/>
    <col min="5130" max="5130" width="6.7109375" bestFit="1" customWidth="1"/>
    <col min="5131" max="5131" width="13.5703125" customWidth="1"/>
    <col min="5132" max="5132" width="20.85546875" customWidth="1"/>
    <col min="5133" max="5133" width="17" bestFit="1" customWidth="1"/>
    <col min="5134" max="5134" width="10.42578125" bestFit="1" customWidth="1"/>
    <col min="5377" max="5377" width="26.85546875" customWidth="1"/>
    <col min="5378" max="5378" width="24.28515625" customWidth="1"/>
    <col min="5379" max="5380" width="9.28515625" bestFit="1" customWidth="1"/>
    <col min="5381" max="5381" width="10.28515625" bestFit="1" customWidth="1"/>
    <col min="5382" max="5383" width="9.28515625" bestFit="1" customWidth="1"/>
    <col min="5384" max="5384" width="14.7109375" bestFit="1" customWidth="1"/>
    <col min="5385" max="5385" width="9.42578125" bestFit="1" customWidth="1"/>
    <col min="5386" max="5386" width="6.7109375" bestFit="1" customWidth="1"/>
    <col min="5387" max="5387" width="13.5703125" customWidth="1"/>
    <col min="5388" max="5388" width="20.85546875" customWidth="1"/>
    <col min="5389" max="5389" width="17" bestFit="1" customWidth="1"/>
    <col min="5390" max="5390" width="10.42578125" bestFit="1" customWidth="1"/>
    <col min="5633" max="5633" width="26.85546875" customWidth="1"/>
    <col min="5634" max="5634" width="24.28515625" customWidth="1"/>
    <col min="5635" max="5636" width="9.28515625" bestFit="1" customWidth="1"/>
    <col min="5637" max="5637" width="10.28515625" bestFit="1" customWidth="1"/>
    <col min="5638" max="5639" width="9.28515625" bestFit="1" customWidth="1"/>
    <col min="5640" max="5640" width="14.7109375" bestFit="1" customWidth="1"/>
    <col min="5641" max="5641" width="9.42578125" bestFit="1" customWidth="1"/>
    <col min="5642" max="5642" width="6.7109375" bestFit="1" customWidth="1"/>
    <col min="5643" max="5643" width="13.5703125" customWidth="1"/>
    <col min="5644" max="5644" width="20.85546875" customWidth="1"/>
    <col min="5645" max="5645" width="17" bestFit="1" customWidth="1"/>
    <col min="5646" max="5646" width="10.42578125" bestFit="1" customWidth="1"/>
    <col min="5889" max="5889" width="26.85546875" customWidth="1"/>
    <col min="5890" max="5890" width="24.28515625" customWidth="1"/>
    <col min="5891" max="5892" width="9.28515625" bestFit="1" customWidth="1"/>
    <col min="5893" max="5893" width="10.28515625" bestFit="1" customWidth="1"/>
    <col min="5894" max="5895" width="9.28515625" bestFit="1" customWidth="1"/>
    <col min="5896" max="5896" width="14.7109375" bestFit="1" customWidth="1"/>
    <col min="5897" max="5897" width="9.42578125" bestFit="1" customWidth="1"/>
    <col min="5898" max="5898" width="6.7109375" bestFit="1" customWidth="1"/>
    <col min="5899" max="5899" width="13.5703125" customWidth="1"/>
    <col min="5900" max="5900" width="20.85546875" customWidth="1"/>
    <col min="5901" max="5901" width="17" bestFit="1" customWidth="1"/>
    <col min="5902" max="5902" width="10.42578125" bestFit="1" customWidth="1"/>
    <col min="6145" max="6145" width="26.85546875" customWidth="1"/>
    <col min="6146" max="6146" width="24.28515625" customWidth="1"/>
    <col min="6147" max="6148" width="9.28515625" bestFit="1" customWidth="1"/>
    <col min="6149" max="6149" width="10.28515625" bestFit="1" customWidth="1"/>
    <col min="6150" max="6151" width="9.28515625" bestFit="1" customWidth="1"/>
    <col min="6152" max="6152" width="14.7109375" bestFit="1" customWidth="1"/>
    <col min="6153" max="6153" width="9.42578125" bestFit="1" customWidth="1"/>
    <col min="6154" max="6154" width="6.7109375" bestFit="1" customWidth="1"/>
    <col min="6155" max="6155" width="13.5703125" customWidth="1"/>
    <col min="6156" max="6156" width="20.85546875" customWidth="1"/>
    <col min="6157" max="6157" width="17" bestFit="1" customWidth="1"/>
    <col min="6158" max="6158" width="10.42578125" bestFit="1" customWidth="1"/>
    <col min="6401" max="6401" width="26.85546875" customWidth="1"/>
    <col min="6402" max="6402" width="24.28515625" customWidth="1"/>
    <col min="6403" max="6404" width="9.28515625" bestFit="1" customWidth="1"/>
    <col min="6405" max="6405" width="10.28515625" bestFit="1" customWidth="1"/>
    <col min="6406" max="6407" width="9.28515625" bestFit="1" customWidth="1"/>
    <col min="6408" max="6408" width="14.7109375" bestFit="1" customWidth="1"/>
    <col min="6409" max="6409" width="9.42578125" bestFit="1" customWidth="1"/>
    <col min="6410" max="6410" width="6.7109375" bestFit="1" customWidth="1"/>
    <col min="6411" max="6411" width="13.5703125" customWidth="1"/>
    <col min="6412" max="6412" width="20.85546875" customWidth="1"/>
    <col min="6413" max="6413" width="17" bestFit="1" customWidth="1"/>
    <col min="6414" max="6414" width="10.42578125" bestFit="1" customWidth="1"/>
    <col min="6657" max="6657" width="26.85546875" customWidth="1"/>
    <col min="6658" max="6658" width="24.28515625" customWidth="1"/>
    <col min="6659" max="6660" width="9.28515625" bestFit="1" customWidth="1"/>
    <col min="6661" max="6661" width="10.28515625" bestFit="1" customWidth="1"/>
    <col min="6662" max="6663" width="9.28515625" bestFit="1" customWidth="1"/>
    <col min="6664" max="6664" width="14.7109375" bestFit="1" customWidth="1"/>
    <col min="6665" max="6665" width="9.42578125" bestFit="1" customWidth="1"/>
    <col min="6666" max="6666" width="6.7109375" bestFit="1" customWidth="1"/>
    <col min="6667" max="6667" width="13.5703125" customWidth="1"/>
    <col min="6668" max="6668" width="20.85546875" customWidth="1"/>
    <col min="6669" max="6669" width="17" bestFit="1" customWidth="1"/>
    <col min="6670" max="6670" width="10.42578125" bestFit="1" customWidth="1"/>
    <col min="6913" max="6913" width="26.85546875" customWidth="1"/>
    <col min="6914" max="6914" width="24.28515625" customWidth="1"/>
    <col min="6915" max="6916" width="9.28515625" bestFit="1" customWidth="1"/>
    <col min="6917" max="6917" width="10.28515625" bestFit="1" customWidth="1"/>
    <col min="6918" max="6919" width="9.28515625" bestFit="1" customWidth="1"/>
    <col min="6920" max="6920" width="14.7109375" bestFit="1" customWidth="1"/>
    <col min="6921" max="6921" width="9.42578125" bestFit="1" customWidth="1"/>
    <col min="6922" max="6922" width="6.7109375" bestFit="1" customWidth="1"/>
    <col min="6923" max="6923" width="13.5703125" customWidth="1"/>
    <col min="6924" max="6924" width="20.85546875" customWidth="1"/>
    <col min="6925" max="6925" width="17" bestFit="1" customWidth="1"/>
    <col min="6926" max="6926" width="10.42578125" bestFit="1" customWidth="1"/>
    <col min="7169" max="7169" width="26.85546875" customWidth="1"/>
    <col min="7170" max="7170" width="24.28515625" customWidth="1"/>
    <col min="7171" max="7172" width="9.28515625" bestFit="1" customWidth="1"/>
    <col min="7173" max="7173" width="10.28515625" bestFit="1" customWidth="1"/>
    <col min="7174" max="7175" width="9.28515625" bestFit="1" customWidth="1"/>
    <col min="7176" max="7176" width="14.7109375" bestFit="1" customWidth="1"/>
    <col min="7177" max="7177" width="9.42578125" bestFit="1" customWidth="1"/>
    <col min="7178" max="7178" width="6.7109375" bestFit="1" customWidth="1"/>
    <col min="7179" max="7179" width="13.5703125" customWidth="1"/>
    <col min="7180" max="7180" width="20.85546875" customWidth="1"/>
    <col min="7181" max="7181" width="17" bestFit="1" customWidth="1"/>
    <col min="7182" max="7182" width="10.42578125" bestFit="1" customWidth="1"/>
    <col min="7425" max="7425" width="26.85546875" customWidth="1"/>
    <col min="7426" max="7426" width="24.28515625" customWidth="1"/>
    <col min="7427" max="7428" width="9.28515625" bestFit="1" customWidth="1"/>
    <col min="7429" max="7429" width="10.28515625" bestFit="1" customWidth="1"/>
    <col min="7430" max="7431" width="9.28515625" bestFit="1" customWidth="1"/>
    <col min="7432" max="7432" width="14.7109375" bestFit="1" customWidth="1"/>
    <col min="7433" max="7433" width="9.42578125" bestFit="1" customWidth="1"/>
    <col min="7434" max="7434" width="6.7109375" bestFit="1" customWidth="1"/>
    <col min="7435" max="7435" width="13.5703125" customWidth="1"/>
    <col min="7436" max="7436" width="20.85546875" customWidth="1"/>
    <col min="7437" max="7437" width="17" bestFit="1" customWidth="1"/>
    <col min="7438" max="7438" width="10.42578125" bestFit="1" customWidth="1"/>
    <col min="7681" max="7681" width="26.85546875" customWidth="1"/>
    <col min="7682" max="7682" width="24.28515625" customWidth="1"/>
    <col min="7683" max="7684" width="9.28515625" bestFit="1" customWidth="1"/>
    <col min="7685" max="7685" width="10.28515625" bestFit="1" customWidth="1"/>
    <col min="7686" max="7687" width="9.28515625" bestFit="1" customWidth="1"/>
    <col min="7688" max="7688" width="14.7109375" bestFit="1" customWidth="1"/>
    <col min="7689" max="7689" width="9.42578125" bestFit="1" customWidth="1"/>
    <col min="7690" max="7690" width="6.7109375" bestFit="1" customWidth="1"/>
    <col min="7691" max="7691" width="13.5703125" customWidth="1"/>
    <col min="7692" max="7692" width="20.85546875" customWidth="1"/>
    <col min="7693" max="7693" width="17" bestFit="1" customWidth="1"/>
    <col min="7694" max="7694" width="10.42578125" bestFit="1" customWidth="1"/>
    <col min="7937" max="7937" width="26.85546875" customWidth="1"/>
    <col min="7938" max="7938" width="24.28515625" customWidth="1"/>
    <col min="7939" max="7940" width="9.28515625" bestFit="1" customWidth="1"/>
    <col min="7941" max="7941" width="10.28515625" bestFit="1" customWidth="1"/>
    <col min="7942" max="7943" width="9.28515625" bestFit="1" customWidth="1"/>
    <col min="7944" max="7944" width="14.7109375" bestFit="1" customWidth="1"/>
    <col min="7945" max="7945" width="9.42578125" bestFit="1" customWidth="1"/>
    <col min="7946" max="7946" width="6.7109375" bestFit="1" customWidth="1"/>
    <col min="7947" max="7947" width="13.5703125" customWidth="1"/>
    <col min="7948" max="7948" width="20.85546875" customWidth="1"/>
    <col min="7949" max="7949" width="17" bestFit="1" customWidth="1"/>
    <col min="7950" max="7950" width="10.42578125" bestFit="1" customWidth="1"/>
    <col min="8193" max="8193" width="26.85546875" customWidth="1"/>
    <col min="8194" max="8194" width="24.28515625" customWidth="1"/>
    <col min="8195" max="8196" width="9.28515625" bestFit="1" customWidth="1"/>
    <col min="8197" max="8197" width="10.28515625" bestFit="1" customWidth="1"/>
    <col min="8198" max="8199" width="9.28515625" bestFit="1" customWidth="1"/>
    <col min="8200" max="8200" width="14.7109375" bestFit="1" customWidth="1"/>
    <col min="8201" max="8201" width="9.42578125" bestFit="1" customWidth="1"/>
    <col min="8202" max="8202" width="6.7109375" bestFit="1" customWidth="1"/>
    <col min="8203" max="8203" width="13.5703125" customWidth="1"/>
    <col min="8204" max="8204" width="20.85546875" customWidth="1"/>
    <col min="8205" max="8205" width="17" bestFit="1" customWidth="1"/>
    <col min="8206" max="8206" width="10.42578125" bestFit="1" customWidth="1"/>
    <col min="8449" max="8449" width="26.85546875" customWidth="1"/>
    <col min="8450" max="8450" width="24.28515625" customWidth="1"/>
    <col min="8451" max="8452" width="9.28515625" bestFit="1" customWidth="1"/>
    <col min="8453" max="8453" width="10.28515625" bestFit="1" customWidth="1"/>
    <col min="8454" max="8455" width="9.28515625" bestFit="1" customWidth="1"/>
    <col min="8456" max="8456" width="14.7109375" bestFit="1" customWidth="1"/>
    <col min="8457" max="8457" width="9.42578125" bestFit="1" customWidth="1"/>
    <col min="8458" max="8458" width="6.7109375" bestFit="1" customWidth="1"/>
    <col min="8459" max="8459" width="13.5703125" customWidth="1"/>
    <col min="8460" max="8460" width="20.85546875" customWidth="1"/>
    <col min="8461" max="8461" width="17" bestFit="1" customWidth="1"/>
    <col min="8462" max="8462" width="10.42578125" bestFit="1" customWidth="1"/>
    <col min="8705" max="8705" width="26.85546875" customWidth="1"/>
    <col min="8706" max="8706" width="24.28515625" customWidth="1"/>
    <col min="8707" max="8708" width="9.28515625" bestFit="1" customWidth="1"/>
    <col min="8709" max="8709" width="10.28515625" bestFit="1" customWidth="1"/>
    <col min="8710" max="8711" width="9.28515625" bestFit="1" customWidth="1"/>
    <col min="8712" max="8712" width="14.7109375" bestFit="1" customWidth="1"/>
    <col min="8713" max="8713" width="9.42578125" bestFit="1" customWidth="1"/>
    <col min="8714" max="8714" width="6.7109375" bestFit="1" customWidth="1"/>
    <col min="8715" max="8715" width="13.5703125" customWidth="1"/>
    <col min="8716" max="8716" width="20.85546875" customWidth="1"/>
    <col min="8717" max="8717" width="17" bestFit="1" customWidth="1"/>
    <col min="8718" max="8718" width="10.42578125" bestFit="1" customWidth="1"/>
    <col min="8961" max="8961" width="26.85546875" customWidth="1"/>
    <col min="8962" max="8962" width="24.28515625" customWidth="1"/>
    <col min="8963" max="8964" width="9.28515625" bestFit="1" customWidth="1"/>
    <col min="8965" max="8965" width="10.28515625" bestFit="1" customWidth="1"/>
    <col min="8966" max="8967" width="9.28515625" bestFit="1" customWidth="1"/>
    <col min="8968" max="8968" width="14.7109375" bestFit="1" customWidth="1"/>
    <col min="8969" max="8969" width="9.42578125" bestFit="1" customWidth="1"/>
    <col min="8970" max="8970" width="6.7109375" bestFit="1" customWidth="1"/>
    <col min="8971" max="8971" width="13.5703125" customWidth="1"/>
    <col min="8972" max="8972" width="20.85546875" customWidth="1"/>
    <col min="8973" max="8973" width="17" bestFit="1" customWidth="1"/>
    <col min="8974" max="8974" width="10.42578125" bestFit="1" customWidth="1"/>
    <col min="9217" max="9217" width="26.85546875" customWidth="1"/>
    <col min="9218" max="9218" width="24.28515625" customWidth="1"/>
    <col min="9219" max="9220" width="9.28515625" bestFit="1" customWidth="1"/>
    <col min="9221" max="9221" width="10.28515625" bestFit="1" customWidth="1"/>
    <col min="9222" max="9223" width="9.28515625" bestFit="1" customWidth="1"/>
    <col min="9224" max="9224" width="14.7109375" bestFit="1" customWidth="1"/>
    <col min="9225" max="9225" width="9.42578125" bestFit="1" customWidth="1"/>
    <col min="9226" max="9226" width="6.7109375" bestFit="1" customWidth="1"/>
    <col min="9227" max="9227" width="13.5703125" customWidth="1"/>
    <col min="9228" max="9228" width="20.85546875" customWidth="1"/>
    <col min="9229" max="9229" width="17" bestFit="1" customWidth="1"/>
    <col min="9230" max="9230" width="10.42578125" bestFit="1" customWidth="1"/>
    <col min="9473" max="9473" width="26.85546875" customWidth="1"/>
    <col min="9474" max="9474" width="24.28515625" customWidth="1"/>
    <col min="9475" max="9476" width="9.28515625" bestFit="1" customWidth="1"/>
    <col min="9477" max="9477" width="10.28515625" bestFit="1" customWidth="1"/>
    <col min="9478" max="9479" width="9.28515625" bestFit="1" customWidth="1"/>
    <col min="9480" max="9480" width="14.7109375" bestFit="1" customWidth="1"/>
    <col min="9481" max="9481" width="9.42578125" bestFit="1" customWidth="1"/>
    <col min="9482" max="9482" width="6.7109375" bestFit="1" customWidth="1"/>
    <col min="9483" max="9483" width="13.5703125" customWidth="1"/>
    <col min="9484" max="9484" width="20.85546875" customWidth="1"/>
    <col min="9485" max="9485" width="17" bestFit="1" customWidth="1"/>
    <col min="9486" max="9486" width="10.42578125" bestFit="1" customWidth="1"/>
    <col min="9729" max="9729" width="26.85546875" customWidth="1"/>
    <col min="9730" max="9730" width="24.28515625" customWidth="1"/>
    <col min="9731" max="9732" width="9.28515625" bestFit="1" customWidth="1"/>
    <col min="9733" max="9733" width="10.28515625" bestFit="1" customWidth="1"/>
    <col min="9734" max="9735" width="9.28515625" bestFit="1" customWidth="1"/>
    <col min="9736" max="9736" width="14.7109375" bestFit="1" customWidth="1"/>
    <col min="9737" max="9737" width="9.42578125" bestFit="1" customWidth="1"/>
    <col min="9738" max="9738" width="6.7109375" bestFit="1" customWidth="1"/>
    <col min="9739" max="9739" width="13.5703125" customWidth="1"/>
    <col min="9740" max="9740" width="20.85546875" customWidth="1"/>
    <col min="9741" max="9741" width="17" bestFit="1" customWidth="1"/>
    <col min="9742" max="9742" width="10.42578125" bestFit="1" customWidth="1"/>
    <col min="9985" max="9985" width="26.85546875" customWidth="1"/>
    <col min="9986" max="9986" width="24.28515625" customWidth="1"/>
    <col min="9987" max="9988" width="9.28515625" bestFit="1" customWidth="1"/>
    <col min="9989" max="9989" width="10.28515625" bestFit="1" customWidth="1"/>
    <col min="9990" max="9991" width="9.28515625" bestFit="1" customWidth="1"/>
    <col min="9992" max="9992" width="14.7109375" bestFit="1" customWidth="1"/>
    <col min="9993" max="9993" width="9.42578125" bestFit="1" customWidth="1"/>
    <col min="9994" max="9994" width="6.7109375" bestFit="1" customWidth="1"/>
    <col min="9995" max="9995" width="13.5703125" customWidth="1"/>
    <col min="9996" max="9996" width="20.85546875" customWidth="1"/>
    <col min="9997" max="9997" width="17" bestFit="1" customWidth="1"/>
    <col min="9998" max="9998" width="10.42578125" bestFit="1" customWidth="1"/>
    <col min="10241" max="10241" width="26.85546875" customWidth="1"/>
    <col min="10242" max="10242" width="24.28515625" customWidth="1"/>
    <col min="10243" max="10244" width="9.28515625" bestFit="1" customWidth="1"/>
    <col min="10245" max="10245" width="10.28515625" bestFit="1" customWidth="1"/>
    <col min="10246" max="10247" width="9.28515625" bestFit="1" customWidth="1"/>
    <col min="10248" max="10248" width="14.7109375" bestFit="1" customWidth="1"/>
    <col min="10249" max="10249" width="9.42578125" bestFit="1" customWidth="1"/>
    <col min="10250" max="10250" width="6.7109375" bestFit="1" customWidth="1"/>
    <col min="10251" max="10251" width="13.5703125" customWidth="1"/>
    <col min="10252" max="10252" width="20.85546875" customWidth="1"/>
    <col min="10253" max="10253" width="17" bestFit="1" customWidth="1"/>
    <col min="10254" max="10254" width="10.42578125" bestFit="1" customWidth="1"/>
    <col min="10497" max="10497" width="26.85546875" customWidth="1"/>
    <col min="10498" max="10498" width="24.28515625" customWidth="1"/>
    <col min="10499" max="10500" width="9.28515625" bestFit="1" customWidth="1"/>
    <col min="10501" max="10501" width="10.28515625" bestFit="1" customWidth="1"/>
    <col min="10502" max="10503" width="9.28515625" bestFit="1" customWidth="1"/>
    <col min="10504" max="10504" width="14.7109375" bestFit="1" customWidth="1"/>
    <col min="10505" max="10505" width="9.42578125" bestFit="1" customWidth="1"/>
    <col min="10506" max="10506" width="6.7109375" bestFit="1" customWidth="1"/>
    <col min="10507" max="10507" width="13.5703125" customWidth="1"/>
    <col min="10508" max="10508" width="20.85546875" customWidth="1"/>
    <col min="10509" max="10509" width="17" bestFit="1" customWidth="1"/>
    <col min="10510" max="10510" width="10.42578125" bestFit="1" customWidth="1"/>
    <col min="10753" max="10753" width="26.85546875" customWidth="1"/>
    <col min="10754" max="10754" width="24.28515625" customWidth="1"/>
    <col min="10755" max="10756" width="9.28515625" bestFit="1" customWidth="1"/>
    <col min="10757" max="10757" width="10.28515625" bestFit="1" customWidth="1"/>
    <col min="10758" max="10759" width="9.28515625" bestFit="1" customWidth="1"/>
    <col min="10760" max="10760" width="14.7109375" bestFit="1" customWidth="1"/>
    <col min="10761" max="10761" width="9.42578125" bestFit="1" customWidth="1"/>
    <col min="10762" max="10762" width="6.7109375" bestFit="1" customWidth="1"/>
    <col min="10763" max="10763" width="13.5703125" customWidth="1"/>
    <col min="10764" max="10764" width="20.85546875" customWidth="1"/>
    <col min="10765" max="10765" width="17" bestFit="1" customWidth="1"/>
    <col min="10766" max="10766" width="10.42578125" bestFit="1" customWidth="1"/>
    <col min="11009" max="11009" width="26.85546875" customWidth="1"/>
    <col min="11010" max="11010" width="24.28515625" customWidth="1"/>
    <col min="11011" max="11012" width="9.28515625" bestFit="1" customWidth="1"/>
    <col min="11013" max="11013" width="10.28515625" bestFit="1" customWidth="1"/>
    <col min="11014" max="11015" width="9.28515625" bestFit="1" customWidth="1"/>
    <col min="11016" max="11016" width="14.7109375" bestFit="1" customWidth="1"/>
    <col min="11017" max="11017" width="9.42578125" bestFit="1" customWidth="1"/>
    <col min="11018" max="11018" width="6.7109375" bestFit="1" customWidth="1"/>
    <col min="11019" max="11019" width="13.5703125" customWidth="1"/>
    <col min="11020" max="11020" width="20.85546875" customWidth="1"/>
    <col min="11021" max="11021" width="17" bestFit="1" customWidth="1"/>
    <col min="11022" max="11022" width="10.42578125" bestFit="1" customWidth="1"/>
    <col min="11265" max="11265" width="26.85546875" customWidth="1"/>
    <col min="11266" max="11266" width="24.28515625" customWidth="1"/>
    <col min="11267" max="11268" width="9.28515625" bestFit="1" customWidth="1"/>
    <col min="11269" max="11269" width="10.28515625" bestFit="1" customWidth="1"/>
    <col min="11270" max="11271" width="9.28515625" bestFit="1" customWidth="1"/>
    <col min="11272" max="11272" width="14.7109375" bestFit="1" customWidth="1"/>
    <col min="11273" max="11273" width="9.42578125" bestFit="1" customWidth="1"/>
    <col min="11274" max="11274" width="6.7109375" bestFit="1" customWidth="1"/>
    <col min="11275" max="11275" width="13.5703125" customWidth="1"/>
    <col min="11276" max="11276" width="20.85546875" customWidth="1"/>
    <col min="11277" max="11277" width="17" bestFit="1" customWidth="1"/>
    <col min="11278" max="11278" width="10.42578125" bestFit="1" customWidth="1"/>
    <col min="11521" max="11521" width="26.85546875" customWidth="1"/>
    <col min="11522" max="11522" width="24.28515625" customWidth="1"/>
    <col min="11523" max="11524" width="9.28515625" bestFit="1" customWidth="1"/>
    <col min="11525" max="11525" width="10.28515625" bestFit="1" customWidth="1"/>
    <col min="11526" max="11527" width="9.28515625" bestFit="1" customWidth="1"/>
    <col min="11528" max="11528" width="14.7109375" bestFit="1" customWidth="1"/>
    <col min="11529" max="11529" width="9.42578125" bestFit="1" customWidth="1"/>
    <col min="11530" max="11530" width="6.7109375" bestFit="1" customWidth="1"/>
    <col min="11531" max="11531" width="13.5703125" customWidth="1"/>
    <col min="11532" max="11532" width="20.85546875" customWidth="1"/>
    <col min="11533" max="11533" width="17" bestFit="1" customWidth="1"/>
    <col min="11534" max="11534" width="10.42578125" bestFit="1" customWidth="1"/>
    <col min="11777" max="11777" width="26.85546875" customWidth="1"/>
    <col min="11778" max="11778" width="24.28515625" customWidth="1"/>
    <col min="11779" max="11780" width="9.28515625" bestFit="1" customWidth="1"/>
    <col min="11781" max="11781" width="10.28515625" bestFit="1" customWidth="1"/>
    <col min="11782" max="11783" width="9.28515625" bestFit="1" customWidth="1"/>
    <col min="11784" max="11784" width="14.7109375" bestFit="1" customWidth="1"/>
    <col min="11785" max="11785" width="9.42578125" bestFit="1" customWidth="1"/>
    <col min="11786" max="11786" width="6.7109375" bestFit="1" customWidth="1"/>
    <col min="11787" max="11787" width="13.5703125" customWidth="1"/>
    <col min="11788" max="11788" width="20.85546875" customWidth="1"/>
    <col min="11789" max="11789" width="17" bestFit="1" customWidth="1"/>
    <col min="11790" max="11790" width="10.42578125" bestFit="1" customWidth="1"/>
    <col min="12033" max="12033" width="26.85546875" customWidth="1"/>
    <col min="12034" max="12034" width="24.28515625" customWidth="1"/>
    <col min="12035" max="12036" width="9.28515625" bestFit="1" customWidth="1"/>
    <col min="12037" max="12037" width="10.28515625" bestFit="1" customWidth="1"/>
    <col min="12038" max="12039" width="9.28515625" bestFit="1" customWidth="1"/>
    <col min="12040" max="12040" width="14.7109375" bestFit="1" customWidth="1"/>
    <col min="12041" max="12041" width="9.42578125" bestFit="1" customWidth="1"/>
    <col min="12042" max="12042" width="6.7109375" bestFit="1" customWidth="1"/>
    <col min="12043" max="12043" width="13.5703125" customWidth="1"/>
    <col min="12044" max="12044" width="20.85546875" customWidth="1"/>
    <col min="12045" max="12045" width="17" bestFit="1" customWidth="1"/>
    <col min="12046" max="12046" width="10.42578125" bestFit="1" customWidth="1"/>
    <col min="12289" max="12289" width="26.85546875" customWidth="1"/>
    <col min="12290" max="12290" width="24.28515625" customWidth="1"/>
    <col min="12291" max="12292" width="9.28515625" bestFit="1" customWidth="1"/>
    <col min="12293" max="12293" width="10.28515625" bestFit="1" customWidth="1"/>
    <col min="12294" max="12295" width="9.28515625" bestFit="1" customWidth="1"/>
    <col min="12296" max="12296" width="14.7109375" bestFit="1" customWidth="1"/>
    <col min="12297" max="12297" width="9.42578125" bestFit="1" customWidth="1"/>
    <col min="12298" max="12298" width="6.7109375" bestFit="1" customWidth="1"/>
    <col min="12299" max="12299" width="13.5703125" customWidth="1"/>
    <col min="12300" max="12300" width="20.85546875" customWidth="1"/>
    <col min="12301" max="12301" width="17" bestFit="1" customWidth="1"/>
    <col min="12302" max="12302" width="10.42578125" bestFit="1" customWidth="1"/>
    <col min="12545" max="12545" width="26.85546875" customWidth="1"/>
    <col min="12546" max="12546" width="24.28515625" customWidth="1"/>
    <col min="12547" max="12548" width="9.28515625" bestFit="1" customWidth="1"/>
    <col min="12549" max="12549" width="10.28515625" bestFit="1" customWidth="1"/>
    <col min="12550" max="12551" width="9.28515625" bestFit="1" customWidth="1"/>
    <col min="12552" max="12552" width="14.7109375" bestFit="1" customWidth="1"/>
    <col min="12553" max="12553" width="9.42578125" bestFit="1" customWidth="1"/>
    <col min="12554" max="12554" width="6.7109375" bestFit="1" customWidth="1"/>
    <col min="12555" max="12555" width="13.5703125" customWidth="1"/>
    <col min="12556" max="12556" width="20.85546875" customWidth="1"/>
    <col min="12557" max="12557" width="17" bestFit="1" customWidth="1"/>
    <col min="12558" max="12558" width="10.42578125" bestFit="1" customWidth="1"/>
    <col min="12801" max="12801" width="26.85546875" customWidth="1"/>
    <col min="12802" max="12802" width="24.28515625" customWidth="1"/>
    <col min="12803" max="12804" width="9.28515625" bestFit="1" customWidth="1"/>
    <col min="12805" max="12805" width="10.28515625" bestFit="1" customWidth="1"/>
    <col min="12806" max="12807" width="9.28515625" bestFit="1" customWidth="1"/>
    <col min="12808" max="12808" width="14.7109375" bestFit="1" customWidth="1"/>
    <col min="12809" max="12809" width="9.42578125" bestFit="1" customWidth="1"/>
    <col min="12810" max="12810" width="6.7109375" bestFit="1" customWidth="1"/>
    <col min="12811" max="12811" width="13.5703125" customWidth="1"/>
    <col min="12812" max="12812" width="20.85546875" customWidth="1"/>
    <col min="12813" max="12813" width="17" bestFit="1" customWidth="1"/>
    <col min="12814" max="12814" width="10.42578125" bestFit="1" customWidth="1"/>
    <col min="13057" max="13057" width="26.85546875" customWidth="1"/>
    <col min="13058" max="13058" width="24.28515625" customWidth="1"/>
    <col min="13059" max="13060" width="9.28515625" bestFit="1" customWidth="1"/>
    <col min="13061" max="13061" width="10.28515625" bestFit="1" customWidth="1"/>
    <col min="13062" max="13063" width="9.28515625" bestFit="1" customWidth="1"/>
    <col min="13064" max="13064" width="14.7109375" bestFit="1" customWidth="1"/>
    <col min="13065" max="13065" width="9.42578125" bestFit="1" customWidth="1"/>
    <col min="13066" max="13066" width="6.7109375" bestFit="1" customWidth="1"/>
    <col min="13067" max="13067" width="13.5703125" customWidth="1"/>
    <col min="13068" max="13068" width="20.85546875" customWidth="1"/>
    <col min="13069" max="13069" width="17" bestFit="1" customWidth="1"/>
    <col min="13070" max="13070" width="10.42578125" bestFit="1" customWidth="1"/>
    <col min="13313" max="13313" width="26.85546875" customWidth="1"/>
    <col min="13314" max="13314" width="24.28515625" customWidth="1"/>
    <col min="13315" max="13316" width="9.28515625" bestFit="1" customWidth="1"/>
    <col min="13317" max="13317" width="10.28515625" bestFit="1" customWidth="1"/>
    <col min="13318" max="13319" width="9.28515625" bestFit="1" customWidth="1"/>
    <col min="13320" max="13320" width="14.7109375" bestFit="1" customWidth="1"/>
    <col min="13321" max="13321" width="9.42578125" bestFit="1" customWidth="1"/>
    <col min="13322" max="13322" width="6.7109375" bestFit="1" customWidth="1"/>
    <col min="13323" max="13323" width="13.5703125" customWidth="1"/>
    <col min="13324" max="13324" width="20.85546875" customWidth="1"/>
    <col min="13325" max="13325" width="17" bestFit="1" customWidth="1"/>
    <col min="13326" max="13326" width="10.42578125" bestFit="1" customWidth="1"/>
    <col min="13569" max="13569" width="26.85546875" customWidth="1"/>
    <col min="13570" max="13570" width="24.28515625" customWidth="1"/>
    <col min="13571" max="13572" width="9.28515625" bestFit="1" customWidth="1"/>
    <col min="13573" max="13573" width="10.28515625" bestFit="1" customWidth="1"/>
    <col min="13574" max="13575" width="9.28515625" bestFit="1" customWidth="1"/>
    <col min="13576" max="13576" width="14.7109375" bestFit="1" customWidth="1"/>
    <col min="13577" max="13577" width="9.42578125" bestFit="1" customWidth="1"/>
    <col min="13578" max="13578" width="6.7109375" bestFit="1" customWidth="1"/>
    <col min="13579" max="13579" width="13.5703125" customWidth="1"/>
    <col min="13580" max="13580" width="20.85546875" customWidth="1"/>
    <col min="13581" max="13581" width="17" bestFit="1" customWidth="1"/>
    <col min="13582" max="13582" width="10.42578125" bestFit="1" customWidth="1"/>
    <col min="13825" max="13825" width="26.85546875" customWidth="1"/>
    <col min="13826" max="13826" width="24.28515625" customWidth="1"/>
    <col min="13827" max="13828" width="9.28515625" bestFit="1" customWidth="1"/>
    <col min="13829" max="13829" width="10.28515625" bestFit="1" customWidth="1"/>
    <col min="13830" max="13831" width="9.28515625" bestFit="1" customWidth="1"/>
    <col min="13832" max="13832" width="14.7109375" bestFit="1" customWidth="1"/>
    <col min="13833" max="13833" width="9.42578125" bestFit="1" customWidth="1"/>
    <col min="13834" max="13834" width="6.7109375" bestFit="1" customWidth="1"/>
    <col min="13835" max="13835" width="13.5703125" customWidth="1"/>
    <col min="13836" max="13836" width="20.85546875" customWidth="1"/>
    <col min="13837" max="13837" width="17" bestFit="1" customWidth="1"/>
    <col min="13838" max="13838" width="10.42578125" bestFit="1" customWidth="1"/>
    <col min="14081" max="14081" width="26.85546875" customWidth="1"/>
    <col min="14082" max="14082" width="24.28515625" customWidth="1"/>
    <col min="14083" max="14084" width="9.28515625" bestFit="1" customWidth="1"/>
    <col min="14085" max="14085" width="10.28515625" bestFit="1" customWidth="1"/>
    <col min="14086" max="14087" width="9.28515625" bestFit="1" customWidth="1"/>
    <col min="14088" max="14088" width="14.7109375" bestFit="1" customWidth="1"/>
    <col min="14089" max="14089" width="9.42578125" bestFit="1" customWidth="1"/>
    <col min="14090" max="14090" width="6.7109375" bestFit="1" customWidth="1"/>
    <col min="14091" max="14091" width="13.5703125" customWidth="1"/>
    <col min="14092" max="14092" width="20.85546875" customWidth="1"/>
    <col min="14093" max="14093" width="17" bestFit="1" customWidth="1"/>
    <col min="14094" max="14094" width="10.42578125" bestFit="1" customWidth="1"/>
    <col min="14337" max="14337" width="26.85546875" customWidth="1"/>
    <col min="14338" max="14338" width="24.28515625" customWidth="1"/>
    <col min="14339" max="14340" width="9.28515625" bestFit="1" customWidth="1"/>
    <col min="14341" max="14341" width="10.28515625" bestFit="1" customWidth="1"/>
    <col min="14342" max="14343" width="9.28515625" bestFit="1" customWidth="1"/>
    <col min="14344" max="14344" width="14.7109375" bestFit="1" customWidth="1"/>
    <col min="14345" max="14345" width="9.42578125" bestFit="1" customWidth="1"/>
    <col min="14346" max="14346" width="6.7109375" bestFit="1" customWidth="1"/>
    <col min="14347" max="14347" width="13.5703125" customWidth="1"/>
    <col min="14348" max="14348" width="20.85546875" customWidth="1"/>
    <col min="14349" max="14349" width="17" bestFit="1" customWidth="1"/>
    <col min="14350" max="14350" width="10.42578125" bestFit="1" customWidth="1"/>
    <col min="14593" max="14593" width="26.85546875" customWidth="1"/>
    <col min="14594" max="14594" width="24.28515625" customWidth="1"/>
    <col min="14595" max="14596" width="9.28515625" bestFit="1" customWidth="1"/>
    <col min="14597" max="14597" width="10.28515625" bestFit="1" customWidth="1"/>
    <col min="14598" max="14599" width="9.28515625" bestFit="1" customWidth="1"/>
    <col min="14600" max="14600" width="14.7109375" bestFit="1" customWidth="1"/>
    <col min="14601" max="14601" width="9.42578125" bestFit="1" customWidth="1"/>
    <col min="14602" max="14602" width="6.7109375" bestFit="1" customWidth="1"/>
    <col min="14603" max="14603" width="13.5703125" customWidth="1"/>
    <col min="14604" max="14604" width="20.85546875" customWidth="1"/>
    <col min="14605" max="14605" width="17" bestFit="1" customWidth="1"/>
    <col min="14606" max="14606" width="10.42578125" bestFit="1" customWidth="1"/>
    <col min="14849" max="14849" width="26.85546875" customWidth="1"/>
    <col min="14850" max="14850" width="24.28515625" customWidth="1"/>
    <col min="14851" max="14852" width="9.28515625" bestFit="1" customWidth="1"/>
    <col min="14853" max="14853" width="10.28515625" bestFit="1" customWidth="1"/>
    <col min="14854" max="14855" width="9.28515625" bestFit="1" customWidth="1"/>
    <col min="14856" max="14856" width="14.7109375" bestFit="1" customWidth="1"/>
    <col min="14857" max="14857" width="9.42578125" bestFit="1" customWidth="1"/>
    <col min="14858" max="14858" width="6.7109375" bestFit="1" customWidth="1"/>
    <col min="14859" max="14859" width="13.5703125" customWidth="1"/>
    <col min="14860" max="14860" width="20.85546875" customWidth="1"/>
    <col min="14861" max="14861" width="17" bestFit="1" customWidth="1"/>
    <col min="14862" max="14862" width="10.42578125" bestFit="1" customWidth="1"/>
    <col min="15105" max="15105" width="26.85546875" customWidth="1"/>
    <col min="15106" max="15106" width="24.28515625" customWidth="1"/>
    <col min="15107" max="15108" width="9.28515625" bestFit="1" customWidth="1"/>
    <col min="15109" max="15109" width="10.28515625" bestFit="1" customWidth="1"/>
    <col min="15110" max="15111" width="9.28515625" bestFit="1" customWidth="1"/>
    <col min="15112" max="15112" width="14.7109375" bestFit="1" customWidth="1"/>
    <col min="15113" max="15113" width="9.42578125" bestFit="1" customWidth="1"/>
    <col min="15114" max="15114" width="6.7109375" bestFit="1" customWidth="1"/>
    <col min="15115" max="15115" width="13.5703125" customWidth="1"/>
    <col min="15116" max="15116" width="20.85546875" customWidth="1"/>
    <col min="15117" max="15117" width="17" bestFit="1" customWidth="1"/>
    <col min="15118" max="15118" width="10.42578125" bestFit="1" customWidth="1"/>
    <col min="15361" max="15361" width="26.85546875" customWidth="1"/>
    <col min="15362" max="15362" width="24.28515625" customWidth="1"/>
    <col min="15363" max="15364" width="9.28515625" bestFit="1" customWidth="1"/>
    <col min="15365" max="15365" width="10.28515625" bestFit="1" customWidth="1"/>
    <col min="15366" max="15367" width="9.28515625" bestFit="1" customWidth="1"/>
    <col min="15368" max="15368" width="14.7109375" bestFit="1" customWidth="1"/>
    <col min="15369" max="15369" width="9.42578125" bestFit="1" customWidth="1"/>
    <col min="15370" max="15370" width="6.7109375" bestFit="1" customWidth="1"/>
    <col min="15371" max="15371" width="13.5703125" customWidth="1"/>
    <col min="15372" max="15372" width="20.85546875" customWidth="1"/>
    <col min="15373" max="15373" width="17" bestFit="1" customWidth="1"/>
    <col min="15374" max="15374" width="10.42578125" bestFit="1" customWidth="1"/>
    <col min="15617" max="15617" width="26.85546875" customWidth="1"/>
    <col min="15618" max="15618" width="24.28515625" customWidth="1"/>
    <col min="15619" max="15620" width="9.28515625" bestFit="1" customWidth="1"/>
    <col min="15621" max="15621" width="10.28515625" bestFit="1" customWidth="1"/>
    <col min="15622" max="15623" width="9.28515625" bestFit="1" customWidth="1"/>
    <col min="15624" max="15624" width="14.7109375" bestFit="1" customWidth="1"/>
    <col min="15625" max="15625" width="9.42578125" bestFit="1" customWidth="1"/>
    <col min="15626" max="15626" width="6.7109375" bestFit="1" customWidth="1"/>
    <col min="15627" max="15627" width="13.5703125" customWidth="1"/>
    <col min="15628" max="15628" width="20.85546875" customWidth="1"/>
    <col min="15629" max="15629" width="17" bestFit="1" customWidth="1"/>
    <col min="15630" max="15630" width="10.42578125" bestFit="1" customWidth="1"/>
    <col min="15873" max="15873" width="26.85546875" customWidth="1"/>
    <col min="15874" max="15874" width="24.28515625" customWidth="1"/>
    <col min="15875" max="15876" width="9.28515625" bestFit="1" customWidth="1"/>
    <col min="15877" max="15877" width="10.28515625" bestFit="1" customWidth="1"/>
    <col min="15878" max="15879" width="9.28515625" bestFit="1" customWidth="1"/>
    <col min="15880" max="15880" width="14.7109375" bestFit="1" customWidth="1"/>
    <col min="15881" max="15881" width="9.42578125" bestFit="1" customWidth="1"/>
    <col min="15882" max="15882" width="6.7109375" bestFit="1" customWidth="1"/>
    <col min="15883" max="15883" width="13.5703125" customWidth="1"/>
    <col min="15884" max="15884" width="20.85546875" customWidth="1"/>
    <col min="15885" max="15885" width="17" bestFit="1" customWidth="1"/>
    <col min="15886" max="15886" width="10.42578125" bestFit="1" customWidth="1"/>
    <col min="16129" max="16129" width="26.85546875" customWidth="1"/>
    <col min="16130" max="16130" width="24.28515625" customWidth="1"/>
    <col min="16131" max="16132" width="9.28515625" bestFit="1" customWidth="1"/>
    <col min="16133" max="16133" width="10.28515625" bestFit="1" customWidth="1"/>
    <col min="16134" max="16135" width="9.28515625" bestFit="1" customWidth="1"/>
    <col min="16136" max="16136" width="14.7109375" bestFit="1" customWidth="1"/>
    <col min="16137" max="16137" width="9.42578125" bestFit="1" customWidth="1"/>
    <col min="16138" max="16138" width="6.7109375" bestFit="1" customWidth="1"/>
    <col min="16139" max="16139" width="13.5703125" customWidth="1"/>
    <col min="16140" max="16140" width="20.85546875" customWidth="1"/>
    <col min="16141" max="16141" width="17" bestFit="1" customWidth="1"/>
    <col min="16142" max="16142" width="10.42578125" bestFit="1" customWidth="1"/>
  </cols>
  <sheetData>
    <row r="1" spans="1:16" ht="18" x14ac:dyDescent="0.2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6" ht="18" x14ac:dyDescent="0.25">
      <c r="A2" s="106" t="s">
        <v>79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6" ht="18" x14ac:dyDescent="0.25">
      <c r="A3" s="107" t="s">
        <v>81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</row>
    <row r="4" spans="1:16" ht="18" x14ac:dyDescent="0.25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1:16" ht="18" x14ac:dyDescent="0.25">
      <c r="A5" s="109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6" ht="16.5" thickBot="1" x14ac:dyDescent="0.3">
      <c r="A6" s="1"/>
      <c r="B6" s="2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6" ht="24.95" customHeight="1" thickTop="1" thickBot="1" x14ac:dyDescent="0.3">
      <c r="A7" s="111" t="s">
        <v>2</v>
      </c>
      <c r="B7" s="111" t="s">
        <v>3</v>
      </c>
      <c r="C7" s="111" t="s">
        <v>4</v>
      </c>
      <c r="D7" s="113" t="s">
        <v>5</v>
      </c>
      <c r="E7" s="113"/>
      <c r="F7" s="113"/>
      <c r="G7" s="113" t="s">
        <v>6</v>
      </c>
      <c r="H7" s="113"/>
      <c r="I7" s="113"/>
      <c r="J7" s="113" t="s">
        <v>7</v>
      </c>
      <c r="K7" s="113"/>
      <c r="L7" s="113"/>
      <c r="M7" s="114" t="s">
        <v>8</v>
      </c>
      <c r="N7" s="116" t="s">
        <v>9</v>
      </c>
      <c r="O7" s="118" t="s">
        <v>10</v>
      </c>
    </row>
    <row r="8" spans="1:16" ht="24.95" customHeight="1" thickTop="1" thickBot="1" x14ac:dyDescent="0.3">
      <c r="A8" s="112"/>
      <c r="B8" s="112"/>
      <c r="C8" s="112"/>
      <c r="D8" s="3" t="s">
        <v>11</v>
      </c>
      <c r="E8" s="4" t="s">
        <v>12</v>
      </c>
      <c r="F8" s="5" t="s">
        <v>13</v>
      </c>
      <c r="G8" s="3" t="s">
        <v>11</v>
      </c>
      <c r="H8" s="4" t="s">
        <v>12</v>
      </c>
      <c r="I8" s="6" t="s">
        <v>13</v>
      </c>
      <c r="J8" s="3" t="s">
        <v>14</v>
      </c>
      <c r="K8" s="4" t="s">
        <v>15</v>
      </c>
      <c r="L8" s="6" t="s">
        <v>13</v>
      </c>
      <c r="M8" s="115"/>
      <c r="N8" s="117"/>
      <c r="O8" s="119"/>
    </row>
    <row r="9" spans="1:16" ht="5.25" customHeight="1" thickTop="1" x14ac:dyDescent="0.25">
      <c r="A9" s="7"/>
      <c r="B9" s="8"/>
      <c r="C9" s="7"/>
      <c r="D9" s="9"/>
      <c r="E9" s="10"/>
      <c r="F9" s="11"/>
      <c r="G9" s="12"/>
      <c r="H9" s="10"/>
      <c r="I9" s="13"/>
      <c r="J9" s="12"/>
      <c r="K9" s="10"/>
      <c r="L9" s="14"/>
      <c r="M9" s="15"/>
      <c r="N9" s="16"/>
      <c r="O9" s="17"/>
    </row>
    <row r="10" spans="1:16" x14ac:dyDescent="0.25">
      <c r="A10" s="98">
        <v>1</v>
      </c>
      <c r="B10" s="18" t="s">
        <v>16</v>
      </c>
      <c r="C10" s="22" t="s">
        <v>73</v>
      </c>
      <c r="D10" s="88">
        <v>440000</v>
      </c>
      <c r="E10" s="84">
        <v>3</v>
      </c>
      <c r="F10" s="86">
        <f>D10*E10</f>
        <v>1320000</v>
      </c>
      <c r="G10" s="88">
        <v>580000</v>
      </c>
      <c r="H10" s="84">
        <v>2</v>
      </c>
      <c r="I10" s="86">
        <f>(G10*H10)*30%</f>
        <v>348000</v>
      </c>
      <c r="J10" s="88">
        <v>974000</v>
      </c>
      <c r="K10" s="84">
        <v>1</v>
      </c>
      <c r="L10" s="86">
        <f t="shared" ref="L10" si="0">J10*K10</f>
        <v>974000</v>
      </c>
      <c r="M10" s="90">
        <v>1984500</v>
      </c>
      <c r="N10" s="94">
        <f t="shared" ref="N10" si="1">F10+I10+L10+M10</f>
        <v>4626500</v>
      </c>
      <c r="O10" s="96">
        <v>1</v>
      </c>
    </row>
    <row r="11" spans="1:16" x14ac:dyDescent="0.25">
      <c r="A11" s="99"/>
      <c r="B11" s="20" t="s">
        <v>17</v>
      </c>
      <c r="C11" s="21" t="s">
        <v>82</v>
      </c>
      <c r="D11" s="100"/>
      <c r="E11" s="85"/>
      <c r="F11" s="87"/>
      <c r="G11" s="100"/>
      <c r="H11" s="85"/>
      <c r="I11" s="87"/>
      <c r="J11" s="100"/>
      <c r="K11" s="85"/>
      <c r="L11" s="87"/>
      <c r="M11" s="91"/>
      <c r="N11" s="101"/>
      <c r="O11" s="96"/>
    </row>
    <row r="12" spans="1:16" x14ac:dyDescent="0.25">
      <c r="A12" s="98">
        <v>2</v>
      </c>
      <c r="B12" s="22" t="s">
        <v>18</v>
      </c>
      <c r="C12" s="22" t="s">
        <v>73</v>
      </c>
      <c r="D12" s="88">
        <v>440000</v>
      </c>
      <c r="E12" s="84">
        <v>3</v>
      </c>
      <c r="F12" s="86">
        <f>D12*E12</f>
        <v>1320000</v>
      </c>
      <c r="G12" s="88">
        <v>580000</v>
      </c>
      <c r="H12" s="84">
        <v>2</v>
      </c>
      <c r="I12" s="86">
        <f>(G12*H12)*30%</f>
        <v>348000</v>
      </c>
      <c r="J12" s="88">
        <v>974000</v>
      </c>
      <c r="K12" s="84">
        <v>1</v>
      </c>
      <c r="L12" s="86">
        <f t="shared" ref="L12" si="2">J12*K12</f>
        <v>974000</v>
      </c>
      <c r="M12" s="90">
        <v>1984500</v>
      </c>
      <c r="N12" s="94">
        <f t="shared" ref="N12" si="3">F12+I12+L12+M12</f>
        <v>4626500</v>
      </c>
      <c r="O12" s="102">
        <v>2</v>
      </c>
    </row>
    <row r="13" spans="1:16" x14ac:dyDescent="0.25">
      <c r="A13" s="99"/>
      <c r="B13" s="20"/>
      <c r="C13" s="21" t="s">
        <v>82</v>
      </c>
      <c r="D13" s="100"/>
      <c r="E13" s="85"/>
      <c r="F13" s="87"/>
      <c r="G13" s="100"/>
      <c r="H13" s="85"/>
      <c r="I13" s="87"/>
      <c r="J13" s="100"/>
      <c r="K13" s="104"/>
      <c r="L13" s="92"/>
      <c r="M13" s="91"/>
      <c r="N13" s="95"/>
      <c r="O13" s="103"/>
    </row>
    <row r="14" spans="1:16" x14ac:dyDescent="0.25">
      <c r="A14" s="98">
        <v>3</v>
      </c>
      <c r="B14" s="22" t="s">
        <v>19</v>
      </c>
      <c r="C14" s="22" t="s">
        <v>73</v>
      </c>
      <c r="D14" s="88">
        <v>440000</v>
      </c>
      <c r="E14" s="84">
        <v>3</v>
      </c>
      <c r="F14" s="86">
        <f>D14*E14</f>
        <v>1320000</v>
      </c>
      <c r="G14" s="88">
        <v>580000</v>
      </c>
      <c r="H14" s="84">
        <v>2</v>
      </c>
      <c r="I14" s="86">
        <f>(G14*H14)*30%</f>
        <v>348000</v>
      </c>
      <c r="J14" s="88">
        <v>974000</v>
      </c>
      <c r="K14" s="84">
        <v>1</v>
      </c>
      <c r="L14" s="86">
        <f t="shared" ref="L14" si="4">J14*K14</f>
        <v>974000</v>
      </c>
      <c r="M14" s="90">
        <v>1984500</v>
      </c>
      <c r="N14" s="94">
        <f t="shared" ref="N14" si="5">F14+I14+L14+M14</f>
        <v>4626500</v>
      </c>
      <c r="O14" s="102">
        <v>3</v>
      </c>
    </row>
    <row r="15" spans="1:16" x14ac:dyDescent="0.25">
      <c r="A15" s="99"/>
      <c r="B15" s="23" t="s">
        <v>20</v>
      </c>
      <c r="C15" s="21" t="s">
        <v>82</v>
      </c>
      <c r="D15" s="100"/>
      <c r="E15" s="85"/>
      <c r="F15" s="87"/>
      <c r="G15" s="100"/>
      <c r="H15" s="85"/>
      <c r="I15" s="87"/>
      <c r="J15" s="100"/>
      <c r="K15" s="104"/>
      <c r="L15" s="92"/>
      <c r="M15" s="91"/>
      <c r="N15" s="95"/>
      <c r="O15" s="103"/>
    </row>
    <row r="16" spans="1:16" x14ac:dyDescent="0.25">
      <c r="A16" s="98">
        <v>4</v>
      </c>
      <c r="B16" s="22" t="s">
        <v>27</v>
      </c>
      <c r="C16" s="22" t="s">
        <v>28</v>
      </c>
      <c r="D16" s="88">
        <v>410000</v>
      </c>
      <c r="E16" s="84">
        <v>3</v>
      </c>
      <c r="F16" s="86">
        <f>D16*E16</f>
        <v>1230000</v>
      </c>
      <c r="G16" s="88">
        <v>1076000</v>
      </c>
      <c r="H16" s="84">
        <v>2</v>
      </c>
      <c r="I16" s="86">
        <f>(G16*H16)*30%</f>
        <v>645600</v>
      </c>
      <c r="J16" s="88">
        <v>900000</v>
      </c>
      <c r="K16" s="84">
        <v>1</v>
      </c>
      <c r="L16" s="86">
        <f t="shared" ref="L16" si="6">J16*K16</f>
        <v>900000</v>
      </c>
      <c r="M16" s="90">
        <v>1513300</v>
      </c>
      <c r="N16" s="94">
        <f t="shared" ref="N16" si="7">F16+I16+L16+M16</f>
        <v>4288900</v>
      </c>
      <c r="O16" s="96">
        <v>4</v>
      </c>
      <c r="P16" s="97">
        <f>F16+I16+L16</f>
        <v>2775600</v>
      </c>
    </row>
    <row r="17" spans="1:27" x14ac:dyDescent="0.25">
      <c r="A17" s="99"/>
      <c r="B17" s="23" t="s">
        <v>29</v>
      </c>
      <c r="C17" s="21" t="s">
        <v>84</v>
      </c>
      <c r="D17" s="100"/>
      <c r="E17" s="85"/>
      <c r="F17" s="87"/>
      <c r="G17" s="100"/>
      <c r="H17" s="85"/>
      <c r="I17" s="87"/>
      <c r="J17" s="89"/>
      <c r="K17" s="104"/>
      <c r="L17" s="92"/>
      <c r="M17" s="93"/>
      <c r="N17" s="95"/>
      <c r="O17" s="96"/>
      <c r="P17" s="97"/>
    </row>
    <row r="18" spans="1:27" x14ac:dyDescent="0.25">
      <c r="A18" s="98">
        <v>5</v>
      </c>
      <c r="B18" s="44" t="s">
        <v>61</v>
      </c>
      <c r="C18" s="22" t="s">
        <v>28</v>
      </c>
      <c r="D18" s="88">
        <v>410000</v>
      </c>
      <c r="E18" s="84">
        <v>3</v>
      </c>
      <c r="F18" s="86">
        <f>D18*E18</f>
        <v>1230000</v>
      </c>
      <c r="G18" s="88">
        <v>664000</v>
      </c>
      <c r="H18" s="84">
        <v>2</v>
      </c>
      <c r="I18" s="86">
        <f>(G18*H18)*30%</f>
        <v>398400</v>
      </c>
      <c r="J18" s="88">
        <v>900000</v>
      </c>
      <c r="K18" s="84">
        <v>1</v>
      </c>
      <c r="L18" s="86">
        <f t="shared" ref="L18" si="8">J18*K18</f>
        <v>900000</v>
      </c>
      <c r="M18" s="90">
        <v>1513300</v>
      </c>
      <c r="N18" s="94">
        <f t="shared" ref="N18" si="9">F18+I18+L18+M18</f>
        <v>4041700</v>
      </c>
      <c r="O18" s="96">
        <v>5</v>
      </c>
      <c r="P18" s="97">
        <f>F18+I18+L18</f>
        <v>2528400</v>
      </c>
    </row>
    <row r="19" spans="1:27" x14ac:dyDescent="0.25">
      <c r="A19" s="99"/>
      <c r="B19" s="20" t="s">
        <v>31</v>
      </c>
      <c r="C19" s="21" t="s">
        <v>84</v>
      </c>
      <c r="D19" s="100"/>
      <c r="E19" s="85"/>
      <c r="F19" s="87"/>
      <c r="G19" s="100"/>
      <c r="H19" s="85"/>
      <c r="I19" s="87"/>
      <c r="J19" s="89"/>
      <c r="K19" s="85"/>
      <c r="L19" s="87"/>
      <c r="M19" s="93"/>
      <c r="N19" s="101"/>
      <c r="O19" s="96"/>
      <c r="P19" s="97"/>
    </row>
    <row r="20" spans="1:27" x14ac:dyDescent="0.25">
      <c r="A20" s="98">
        <v>6</v>
      </c>
      <c r="B20" s="18" t="s">
        <v>83</v>
      </c>
      <c r="C20" s="22" t="s">
        <v>28</v>
      </c>
      <c r="D20" s="88">
        <v>410000</v>
      </c>
      <c r="E20" s="84">
        <v>3</v>
      </c>
      <c r="F20" s="86">
        <f>D20*E20</f>
        <v>1230000</v>
      </c>
      <c r="G20" s="88">
        <v>664000</v>
      </c>
      <c r="H20" s="84">
        <v>2</v>
      </c>
      <c r="I20" s="86">
        <f>(G20*H20)*30%</f>
        <v>398400</v>
      </c>
      <c r="J20" s="88">
        <v>900000</v>
      </c>
      <c r="K20" s="84">
        <v>1</v>
      </c>
      <c r="L20" s="86">
        <f t="shared" ref="L20" si="10">J20*K20</f>
        <v>900000</v>
      </c>
      <c r="M20" s="90">
        <v>1513300</v>
      </c>
      <c r="N20" s="94">
        <f t="shared" ref="N20" si="11">F20+I20+L20+M20</f>
        <v>4041700</v>
      </c>
      <c r="O20" s="102">
        <v>6</v>
      </c>
      <c r="P20" s="97">
        <f>F20+I20+L20</f>
        <v>2528400</v>
      </c>
    </row>
    <row r="21" spans="1:27" ht="15.75" thickBot="1" x14ac:dyDescent="0.3">
      <c r="A21" s="99"/>
      <c r="B21" s="20"/>
      <c r="C21" s="21" t="s">
        <v>84</v>
      </c>
      <c r="D21" s="100"/>
      <c r="E21" s="85"/>
      <c r="F21" s="87"/>
      <c r="G21" s="100"/>
      <c r="H21" s="85"/>
      <c r="I21" s="87"/>
      <c r="J21" s="89"/>
      <c r="K21" s="85"/>
      <c r="L21" s="87"/>
      <c r="M21" s="93"/>
      <c r="N21" s="101"/>
      <c r="O21" s="103"/>
      <c r="P21" s="97"/>
    </row>
    <row r="22" spans="1:27" ht="16.5" thickTop="1" thickBot="1" x14ac:dyDescent="0.3">
      <c r="A22" s="26"/>
      <c r="B22" s="27"/>
      <c r="C22" s="21"/>
      <c r="D22" s="79" t="s">
        <v>13</v>
      </c>
      <c r="E22" s="79"/>
      <c r="F22" s="28">
        <f>SUM(F10:F21)</f>
        <v>7650000</v>
      </c>
      <c r="G22" s="79" t="s">
        <v>13</v>
      </c>
      <c r="H22" s="79"/>
      <c r="I22" s="28">
        <f>SUM(I10:I21)</f>
        <v>2486400</v>
      </c>
      <c r="J22" s="79" t="s">
        <v>13</v>
      </c>
      <c r="K22" s="79"/>
      <c r="L22" s="28">
        <f>SUM(L10:L21)</f>
        <v>5622000</v>
      </c>
      <c r="M22" s="28">
        <f>SUM(M10:M21)</f>
        <v>10493400</v>
      </c>
      <c r="N22" s="28">
        <f>SUM(N10:N21)</f>
        <v>26251800</v>
      </c>
      <c r="O22" s="124" t="s">
        <v>85</v>
      </c>
      <c r="P22" s="29"/>
    </row>
    <row r="23" spans="1:27" ht="16.5" thickTop="1" thickBot="1" x14ac:dyDescent="0.3">
      <c r="A23" s="82" t="s">
        <v>42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64"/>
      <c r="N23" s="31"/>
      <c r="O23" s="125"/>
      <c r="P23" s="29"/>
      <c r="Q23" s="29">
        <v>27545400</v>
      </c>
      <c r="R23" s="29"/>
    </row>
    <row r="24" spans="1:27" ht="15.75" thickTop="1" x14ac:dyDescent="0.25"/>
    <row r="25" spans="1:27" ht="15.75" x14ac:dyDescent="0.25">
      <c r="B25" s="32" t="s">
        <v>80</v>
      </c>
      <c r="L25" s="32"/>
      <c r="O25" s="33"/>
      <c r="R25" s="33"/>
    </row>
    <row r="27" spans="1:27" x14ac:dyDescent="0.25">
      <c r="O27" s="34"/>
      <c r="P27" s="35"/>
      <c r="Q27" s="36"/>
      <c r="R27" s="36"/>
      <c r="S27" s="37"/>
      <c r="T27" s="36"/>
      <c r="U27" s="36"/>
      <c r="V27" s="37"/>
      <c r="W27" s="36"/>
      <c r="X27" s="36"/>
      <c r="Y27" s="37"/>
      <c r="Z27" s="37"/>
      <c r="AA27" s="37"/>
    </row>
    <row r="28" spans="1:27" x14ac:dyDescent="0.25">
      <c r="O28" s="38"/>
      <c r="P28" s="39"/>
      <c r="Q28" s="36"/>
      <c r="R28" s="36"/>
      <c r="S28" s="37"/>
      <c r="T28" s="36"/>
      <c r="U28" s="36"/>
      <c r="V28" s="37"/>
      <c r="W28" s="36"/>
      <c r="X28" s="36"/>
      <c r="Y28" s="37"/>
      <c r="Z28" s="37"/>
      <c r="AA28" s="37"/>
    </row>
    <row r="44" spans="2:14" x14ac:dyDescent="0.25">
      <c r="B44" s="40" t="s">
        <v>43</v>
      </c>
      <c r="C44" s="19" t="s">
        <v>22</v>
      </c>
      <c r="D44" s="65">
        <v>430000</v>
      </c>
      <c r="E44" s="67">
        <v>3</v>
      </c>
      <c r="F44" s="69">
        <f t="shared" ref="F44" si="12">D44*E44</f>
        <v>1290000</v>
      </c>
      <c r="G44" s="65">
        <v>580000</v>
      </c>
      <c r="H44" s="67">
        <v>2</v>
      </c>
      <c r="I44" s="69">
        <f t="shared" ref="I44" si="13">G44*H44</f>
        <v>1160000</v>
      </c>
      <c r="J44" s="65">
        <v>630000</v>
      </c>
      <c r="K44" s="67">
        <v>1</v>
      </c>
      <c r="L44" s="73">
        <f t="shared" ref="L44" si="14">J44*K44</f>
        <v>630000</v>
      </c>
      <c r="M44" s="71">
        <v>3575100</v>
      </c>
      <c r="N44" s="71">
        <f t="shared" ref="N44" si="15">F44+I44+L44+M44</f>
        <v>6655100</v>
      </c>
    </row>
    <row r="45" spans="2:14" x14ac:dyDescent="0.25">
      <c r="B45" s="23" t="s">
        <v>44</v>
      </c>
      <c r="C45" s="21" t="s">
        <v>45</v>
      </c>
      <c r="D45" s="66"/>
      <c r="E45" s="68"/>
      <c r="F45" s="70"/>
      <c r="G45" s="66"/>
      <c r="H45" s="68"/>
      <c r="I45" s="70"/>
      <c r="J45" s="66"/>
      <c r="K45" s="68"/>
      <c r="L45" s="70"/>
      <c r="M45" s="72"/>
      <c r="N45" s="72"/>
    </row>
    <row r="46" spans="2:14" x14ac:dyDescent="0.25">
      <c r="B46" s="24" t="s">
        <v>32</v>
      </c>
      <c r="C46" s="19" t="s">
        <v>22</v>
      </c>
      <c r="D46" s="65">
        <v>430000</v>
      </c>
      <c r="E46" s="67">
        <v>3</v>
      </c>
      <c r="F46" s="69">
        <f t="shared" ref="F46" si="16">D46*E46</f>
        <v>1290000</v>
      </c>
      <c r="G46" s="65">
        <v>580000</v>
      </c>
      <c r="H46" s="67">
        <v>2</v>
      </c>
      <c r="I46" s="69">
        <f t="shared" ref="I46" si="17">G46*H46</f>
        <v>1160000</v>
      </c>
      <c r="J46" s="65">
        <v>630000</v>
      </c>
      <c r="K46" s="67">
        <v>1</v>
      </c>
      <c r="L46" s="73">
        <f t="shared" ref="L46" si="18">J46*K46</f>
        <v>630000</v>
      </c>
      <c r="M46" s="71">
        <v>3575100</v>
      </c>
      <c r="N46" s="71">
        <f t="shared" ref="N46" si="19">F46+I46+L46+M46</f>
        <v>6655100</v>
      </c>
    </row>
    <row r="47" spans="2:14" x14ac:dyDescent="0.25">
      <c r="B47" s="20" t="s">
        <v>34</v>
      </c>
      <c r="C47" s="21" t="s">
        <v>45</v>
      </c>
      <c r="D47" s="66"/>
      <c r="E47" s="68"/>
      <c r="F47" s="70"/>
      <c r="G47" s="66"/>
      <c r="H47" s="68"/>
      <c r="I47" s="70"/>
      <c r="J47" s="66"/>
      <c r="K47" s="68"/>
      <c r="L47" s="70"/>
      <c r="M47" s="72"/>
      <c r="N47" s="72"/>
    </row>
    <row r="48" spans="2:14" x14ac:dyDescent="0.25">
      <c r="B48" s="18" t="s">
        <v>16</v>
      </c>
      <c r="C48" s="19" t="s">
        <v>46</v>
      </c>
      <c r="D48" s="65">
        <v>430000</v>
      </c>
      <c r="E48" s="67">
        <v>3</v>
      </c>
      <c r="F48" s="69">
        <f t="shared" ref="F48" si="20">D48*E48</f>
        <v>1290000</v>
      </c>
      <c r="G48" s="65">
        <v>580000</v>
      </c>
      <c r="H48" s="67">
        <v>2</v>
      </c>
      <c r="I48" s="69">
        <f t="shared" ref="I48" si="21">G48*H48</f>
        <v>1160000</v>
      </c>
      <c r="J48" s="65">
        <v>630000</v>
      </c>
      <c r="K48" s="67">
        <v>1</v>
      </c>
      <c r="L48" s="73">
        <f t="shared" ref="L48" si="22">J48*K48</f>
        <v>630000</v>
      </c>
      <c r="M48" s="71">
        <v>3575100</v>
      </c>
      <c r="N48" s="71">
        <f t="shared" ref="N48" si="23">F48+I48+L48+M48</f>
        <v>6655100</v>
      </c>
    </row>
    <row r="49" spans="2:14" x14ac:dyDescent="0.25">
      <c r="B49" s="20" t="s">
        <v>17</v>
      </c>
      <c r="C49" s="21" t="s">
        <v>45</v>
      </c>
      <c r="D49" s="66"/>
      <c r="E49" s="68"/>
      <c r="F49" s="70"/>
      <c r="G49" s="66"/>
      <c r="H49" s="68"/>
      <c r="I49" s="70"/>
      <c r="J49" s="66"/>
      <c r="K49" s="68"/>
      <c r="L49" s="70"/>
      <c r="M49" s="72"/>
      <c r="N49" s="72"/>
    </row>
    <row r="50" spans="2:14" x14ac:dyDescent="0.25">
      <c r="B50" s="18" t="s">
        <v>47</v>
      </c>
      <c r="C50" s="19" t="s">
        <v>46</v>
      </c>
      <c r="D50" s="65">
        <v>430000</v>
      </c>
      <c r="E50" s="67">
        <v>3</v>
      </c>
      <c r="F50" s="69">
        <f t="shared" ref="F50" si="24">D50*E50</f>
        <v>1290000</v>
      </c>
      <c r="G50" s="65">
        <v>580000</v>
      </c>
      <c r="H50" s="67">
        <v>2</v>
      </c>
      <c r="I50" s="69">
        <f t="shared" ref="I50" si="25">G50*H50</f>
        <v>1160000</v>
      </c>
      <c r="J50" s="65">
        <v>630000</v>
      </c>
      <c r="K50" s="67">
        <v>1</v>
      </c>
      <c r="L50" s="73">
        <f t="shared" ref="L50" si="26">J50*K50</f>
        <v>630000</v>
      </c>
      <c r="M50" s="71">
        <v>3575100</v>
      </c>
      <c r="N50" s="71">
        <f t="shared" ref="N50" si="27">F50+I50+L50+M50</f>
        <v>6655100</v>
      </c>
    </row>
    <row r="51" spans="2:14" x14ac:dyDescent="0.25">
      <c r="B51" s="20" t="s">
        <v>48</v>
      </c>
      <c r="C51" s="21" t="s">
        <v>45</v>
      </c>
      <c r="D51" s="66"/>
      <c r="E51" s="68"/>
      <c r="F51" s="70"/>
      <c r="G51" s="66"/>
      <c r="H51" s="68"/>
      <c r="I51" s="70"/>
      <c r="J51" s="66"/>
      <c r="K51" s="68"/>
      <c r="L51" s="70"/>
      <c r="M51" s="72"/>
      <c r="N51" s="72"/>
    </row>
    <row r="54" spans="2:14" x14ac:dyDescent="0.25">
      <c r="B54" s="24" t="s">
        <v>21</v>
      </c>
      <c r="C54" s="19" t="s">
        <v>49</v>
      </c>
      <c r="D54" s="76">
        <v>380000</v>
      </c>
      <c r="E54" s="74">
        <v>3</v>
      </c>
      <c r="F54" s="69">
        <f t="shared" ref="F54" si="28">D54*E54</f>
        <v>1140000</v>
      </c>
      <c r="G54" s="76">
        <v>400000</v>
      </c>
      <c r="H54" s="74">
        <v>2</v>
      </c>
      <c r="I54" s="69">
        <f t="shared" ref="I54" si="29">G54*H54</f>
        <v>800000</v>
      </c>
      <c r="J54" s="76">
        <v>630000</v>
      </c>
      <c r="K54" s="74">
        <v>1</v>
      </c>
      <c r="L54" s="73">
        <f>J54*K54</f>
        <v>630000</v>
      </c>
      <c r="M54" s="77">
        <v>1041200</v>
      </c>
      <c r="N54" s="71">
        <f t="shared" ref="N54" si="30">F54+I54+L54+M54</f>
        <v>3611200</v>
      </c>
    </row>
    <row r="55" spans="2:14" x14ac:dyDescent="0.25">
      <c r="B55" s="20" t="s">
        <v>23</v>
      </c>
      <c r="C55" s="21" t="s">
        <v>50</v>
      </c>
      <c r="D55" s="66"/>
      <c r="E55" s="68"/>
      <c r="F55" s="70"/>
      <c r="G55" s="66"/>
      <c r="H55" s="68"/>
      <c r="I55" s="70"/>
      <c r="J55" s="66"/>
      <c r="K55" s="68"/>
      <c r="L55" s="70"/>
      <c r="M55" s="78"/>
      <c r="N55" s="72"/>
    </row>
    <row r="56" spans="2:14" x14ac:dyDescent="0.25">
      <c r="B56" s="18" t="s">
        <v>30</v>
      </c>
      <c r="C56" s="19" t="s">
        <v>49</v>
      </c>
      <c r="D56" s="65">
        <v>380000</v>
      </c>
      <c r="E56" s="67">
        <v>3</v>
      </c>
      <c r="F56" s="69">
        <f t="shared" ref="F56" si="31">D56*E56</f>
        <v>1140000</v>
      </c>
      <c r="G56" s="65">
        <v>400000</v>
      </c>
      <c r="H56" s="67">
        <v>2</v>
      </c>
      <c r="I56" s="69">
        <f t="shared" ref="I56" si="32">G56*H56</f>
        <v>800000</v>
      </c>
      <c r="J56" s="65">
        <v>630000</v>
      </c>
      <c r="K56" s="67">
        <v>1</v>
      </c>
      <c r="L56" s="73">
        <f t="shared" ref="L56" si="33">J56*K56</f>
        <v>630000</v>
      </c>
      <c r="M56" s="77">
        <v>1041200</v>
      </c>
      <c r="N56" s="71">
        <f t="shared" ref="N56" si="34">F56+I56+L56+M56</f>
        <v>3611200</v>
      </c>
    </row>
    <row r="57" spans="2:14" x14ac:dyDescent="0.25">
      <c r="B57" s="20" t="s">
        <v>31</v>
      </c>
      <c r="C57" s="21" t="s">
        <v>50</v>
      </c>
      <c r="D57" s="66"/>
      <c r="E57" s="68"/>
      <c r="F57" s="70"/>
      <c r="G57" s="66"/>
      <c r="H57" s="68"/>
      <c r="I57" s="70"/>
      <c r="J57" s="66"/>
      <c r="K57" s="68"/>
      <c r="L57" s="70"/>
      <c r="M57" s="78"/>
      <c r="N57" s="72"/>
    </row>
    <row r="61" spans="2:14" x14ac:dyDescent="0.25">
      <c r="B61" s="18" t="s">
        <v>27</v>
      </c>
      <c r="C61" s="19" t="s">
        <v>51</v>
      </c>
      <c r="D61" s="65">
        <v>440000</v>
      </c>
      <c r="E61" s="67">
        <v>3</v>
      </c>
      <c r="F61" s="69">
        <f t="shared" ref="F61" si="35">D61*E61</f>
        <v>1320000</v>
      </c>
      <c r="G61" s="65">
        <v>545000</v>
      </c>
      <c r="H61" s="67">
        <v>2</v>
      </c>
      <c r="I61" s="69">
        <f t="shared" ref="I61" si="36">G61*H61</f>
        <v>1090000</v>
      </c>
      <c r="J61" s="65">
        <v>766000</v>
      </c>
      <c r="K61" s="67">
        <v>1</v>
      </c>
      <c r="L61" s="69">
        <f t="shared" ref="L61" si="37">J61*K61</f>
        <v>766000</v>
      </c>
      <c r="M61" s="71">
        <v>1359700</v>
      </c>
      <c r="N61" s="71">
        <f t="shared" ref="N61" si="38">F61+I61+L61+M61</f>
        <v>4535700</v>
      </c>
    </row>
    <row r="62" spans="2:14" x14ac:dyDescent="0.25">
      <c r="B62" s="20" t="s">
        <v>29</v>
      </c>
      <c r="C62" s="21" t="s">
        <v>52</v>
      </c>
      <c r="D62" s="66"/>
      <c r="E62" s="68"/>
      <c r="F62" s="70"/>
      <c r="G62" s="66"/>
      <c r="H62" s="68"/>
      <c r="I62" s="70"/>
      <c r="J62" s="66"/>
      <c r="K62" s="68"/>
      <c r="L62" s="70"/>
      <c r="M62" s="72"/>
      <c r="N62" s="72"/>
    </row>
    <row r="63" spans="2:14" x14ac:dyDescent="0.25">
      <c r="B63" s="24" t="s">
        <v>30</v>
      </c>
      <c r="C63" s="25" t="s">
        <v>51</v>
      </c>
      <c r="D63" s="76">
        <v>440000</v>
      </c>
      <c r="E63" s="74">
        <v>3</v>
      </c>
      <c r="F63" s="73">
        <f t="shared" ref="F63" si="39">D63*E63</f>
        <v>1320000</v>
      </c>
      <c r="G63" s="76">
        <v>545000</v>
      </c>
      <c r="H63" s="74">
        <v>2</v>
      </c>
      <c r="I63" s="73">
        <f t="shared" ref="I63" si="40">G63*H63</f>
        <v>1090000</v>
      </c>
      <c r="J63" s="65">
        <v>766000</v>
      </c>
      <c r="K63" s="74">
        <v>1</v>
      </c>
      <c r="L63" s="73">
        <f t="shared" ref="L63" si="41">J63*K63</f>
        <v>766000</v>
      </c>
      <c r="M63" s="75">
        <v>1359700</v>
      </c>
      <c r="N63" s="75">
        <f t="shared" ref="N63" si="42">F63+I63+L63+M63</f>
        <v>4535700</v>
      </c>
    </row>
    <row r="64" spans="2:14" x14ac:dyDescent="0.25">
      <c r="B64" s="20" t="s">
        <v>31</v>
      </c>
      <c r="C64" s="26" t="s">
        <v>52</v>
      </c>
      <c r="D64" s="76"/>
      <c r="E64" s="74"/>
      <c r="F64" s="73"/>
      <c r="G64" s="76"/>
      <c r="H64" s="74"/>
      <c r="I64" s="73"/>
      <c r="J64" s="66"/>
      <c r="K64" s="74"/>
      <c r="L64" s="73"/>
      <c r="M64" s="75"/>
      <c r="N64" s="75"/>
    </row>
    <row r="65" spans="2:14" x14ac:dyDescent="0.25">
      <c r="B65" s="18" t="s">
        <v>16</v>
      </c>
      <c r="C65" s="19" t="s">
        <v>51</v>
      </c>
      <c r="D65" s="65">
        <v>440000</v>
      </c>
      <c r="E65" s="67">
        <v>3</v>
      </c>
      <c r="F65" s="69">
        <f t="shared" ref="F65" si="43">D65*E65</f>
        <v>1320000</v>
      </c>
      <c r="G65" s="65">
        <v>545000</v>
      </c>
      <c r="H65" s="67">
        <v>2</v>
      </c>
      <c r="I65" s="69">
        <f t="shared" ref="I65" si="44">G65*H65</f>
        <v>1090000</v>
      </c>
      <c r="J65" s="65">
        <v>766000</v>
      </c>
      <c r="K65" s="67">
        <v>1</v>
      </c>
      <c r="L65" s="69">
        <f t="shared" ref="L65" si="45">J65*K65</f>
        <v>766000</v>
      </c>
      <c r="M65" s="71">
        <v>1359700</v>
      </c>
      <c r="N65" s="71">
        <f t="shared" ref="N65" si="46">F65+I65+L65+M65</f>
        <v>4535700</v>
      </c>
    </row>
    <row r="66" spans="2:14" x14ac:dyDescent="0.25">
      <c r="B66" s="20" t="s">
        <v>17</v>
      </c>
      <c r="C66" s="21" t="s">
        <v>52</v>
      </c>
      <c r="D66" s="66"/>
      <c r="E66" s="68"/>
      <c r="F66" s="70"/>
      <c r="G66" s="66"/>
      <c r="H66" s="68"/>
      <c r="I66" s="70"/>
      <c r="J66" s="66"/>
      <c r="K66" s="68"/>
      <c r="L66" s="70"/>
      <c r="M66" s="72"/>
      <c r="N66" s="72"/>
    </row>
    <row r="68" spans="2:14" x14ac:dyDescent="0.25">
      <c r="B68" s="18" t="s">
        <v>16</v>
      </c>
    </row>
    <row r="69" spans="2:14" x14ac:dyDescent="0.25">
      <c r="B69" s="20" t="s">
        <v>17</v>
      </c>
    </row>
    <row r="70" spans="2:14" x14ac:dyDescent="0.25">
      <c r="B70" s="22" t="s">
        <v>18</v>
      </c>
    </row>
    <row r="71" spans="2:14" x14ac:dyDescent="0.25">
      <c r="B71" s="20"/>
    </row>
    <row r="72" spans="2:14" x14ac:dyDescent="0.25">
      <c r="B72" s="22" t="s">
        <v>19</v>
      </c>
    </row>
    <row r="73" spans="2:14" x14ac:dyDescent="0.25">
      <c r="B73" s="23" t="s">
        <v>20</v>
      </c>
    </row>
  </sheetData>
  <mergeCells count="199">
    <mergeCell ref="A1:N1"/>
    <mergeCell ref="A2:N2"/>
    <mergeCell ref="A3:N3"/>
    <mergeCell ref="A4:N4"/>
    <mergeCell ref="A5:N5"/>
    <mergeCell ref="A7:A8"/>
    <mergeCell ref="B7:B8"/>
    <mergeCell ref="C7:C8"/>
    <mergeCell ref="D7:F7"/>
    <mergeCell ref="G7:I7"/>
    <mergeCell ref="J7:L7"/>
    <mergeCell ref="M7:M8"/>
    <mergeCell ref="N7:N8"/>
    <mergeCell ref="O7:O8"/>
    <mergeCell ref="A10:A11"/>
    <mergeCell ref="D10:D11"/>
    <mergeCell ref="E10:E11"/>
    <mergeCell ref="F10:F11"/>
    <mergeCell ref="G10:G11"/>
    <mergeCell ref="H10:H11"/>
    <mergeCell ref="O10:O11"/>
    <mergeCell ref="A12:A13"/>
    <mergeCell ref="D12:D13"/>
    <mergeCell ref="E12:E13"/>
    <mergeCell ref="F12:F13"/>
    <mergeCell ref="G12:G13"/>
    <mergeCell ref="H12:H13"/>
    <mergeCell ref="I12:I13"/>
    <mergeCell ref="J12:J13"/>
    <mergeCell ref="K12:K13"/>
    <mergeCell ref="I10:I11"/>
    <mergeCell ref="J10:J11"/>
    <mergeCell ref="K10:K11"/>
    <mergeCell ref="L10:L11"/>
    <mergeCell ref="M10:M11"/>
    <mergeCell ref="N10:N11"/>
    <mergeCell ref="L12:L13"/>
    <mergeCell ref="H16:H17"/>
    <mergeCell ref="I16:I17"/>
    <mergeCell ref="J16:J17"/>
    <mergeCell ref="K16:K17"/>
    <mergeCell ref="M12:M13"/>
    <mergeCell ref="N12:N13"/>
    <mergeCell ref="O12:O13"/>
    <mergeCell ref="A14:A15"/>
    <mergeCell ref="D14:D15"/>
    <mergeCell ref="E14:E15"/>
    <mergeCell ref="F14:F15"/>
    <mergeCell ref="G14:G15"/>
    <mergeCell ref="H14:H15"/>
    <mergeCell ref="O14:O15"/>
    <mergeCell ref="I14:I15"/>
    <mergeCell ref="J14:J15"/>
    <mergeCell ref="K14:K15"/>
    <mergeCell ref="L14:L15"/>
    <mergeCell ref="M14:M15"/>
    <mergeCell ref="N14:N15"/>
    <mergeCell ref="H18:H19"/>
    <mergeCell ref="I18:I19"/>
    <mergeCell ref="J18:J19"/>
    <mergeCell ref="L16:L17"/>
    <mergeCell ref="M16:M17"/>
    <mergeCell ref="N16:N17"/>
    <mergeCell ref="O16:O17"/>
    <mergeCell ref="P16:P17"/>
    <mergeCell ref="A18:A19"/>
    <mergeCell ref="D18:D19"/>
    <mergeCell ref="E18:E19"/>
    <mergeCell ref="F18:F19"/>
    <mergeCell ref="G18:G19"/>
    <mergeCell ref="N18:N19"/>
    <mergeCell ref="O18:O19"/>
    <mergeCell ref="K18:K19"/>
    <mergeCell ref="L18:L19"/>
    <mergeCell ref="M18:M19"/>
    <mergeCell ref="P18:P19"/>
    <mergeCell ref="A16:A17"/>
    <mergeCell ref="D16:D17"/>
    <mergeCell ref="E16:E17"/>
    <mergeCell ref="F16:F17"/>
    <mergeCell ref="G16:G17"/>
    <mergeCell ref="K20:K21"/>
    <mergeCell ref="L20:L21"/>
    <mergeCell ref="M20:M21"/>
    <mergeCell ref="N20:N21"/>
    <mergeCell ref="O20:O21"/>
    <mergeCell ref="D22:E22"/>
    <mergeCell ref="G22:H22"/>
    <mergeCell ref="J22:K22"/>
    <mergeCell ref="O22:O23"/>
    <mergeCell ref="A23:L23"/>
    <mergeCell ref="A20:A21"/>
    <mergeCell ref="D20:D21"/>
    <mergeCell ref="E20:E21"/>
    <mergeCell ref="F20:F21"/>
    <mergeCell ref="G20:G21"/>
    <mergeCell ref="H20:H21"/>
    <mergeCell ref="I20:I21"/>
    <mergeCell ref="J20:J21"/>
    <mergeCell ref="D46:D47"/>
    <mergeCell ref="E46:E47"/>
    <mergeCell ref="F46:F47"/>
    <mergeCell ref="G46:G47"/>
    <mergeCell ref="H46:H47"/>
    <mergeCell ref="D44:D45"/>
    <mergeCell ref="E44:E45"/>
    <mergeCell ref="F44:F45"/>
    <mergeCell ref="G44:G45"/>
    <mergeCell ref="H44:H45"/>
    <mergeCell ref="I46:I47"/>
    <mergeCell ref="J46:J47"/>
    <mergeCell ref="K46:K47"/>
    <mergeCell ref="L46:L47"/>
    <mergeCell ref="M46:M47"/>
    <mergeCell ref="N46:N47"/>
    <mergeCell ref="J44:J45"/>
    <mergeCell ref="K44:K45"/>
    <mergeCell ref="L44:L45"/>
    <mergeCell ref="M44:M45"/>
    <mergeCell ref="N44:N45"/>
    <mergeCell ref="I44:I45"/>
    <mergeCell ref="D50:D51"/>
    <mergeCell ref="E50:E51"/>
    <mergeCell ref="F50:F51"/>
    <mergeCell ref="G50:G51"/>
    <mergeCell ref="H50:H51"/>
    <mergeCell ref="D48:D49"/>
    <mergeCell ref="E48:E49"/>
    <mergeCell ref="F48:F49"/>
    <mergeCell ref="G48:G49"/>
    <mergeCell ref="H48:H49"/>
    <mergeCell ref="I50:I51"/>
    <mergeCell ref="J50:J51"/>
    <mergeCell ref="K50:K51"/>
    <mergeCell ref="L50:L51"/>
    <mergeCell ref="M50:M51"/>
    <mergeCell ref="N50:N51"/>
    <mergeCell ref="J48:J49"/>
    <mergeCell ref="K48:K49"/>
    <mergeCell ref="L48:L49"/>
    <mergeCell ref="M48:M49"/>
    <mergeCell ref="N48:N49"/>
    <mergeCell ref="I48:I49"/>
    <mergeCell ref="D56:D57"/>
    <mergeCell ref="E56:E57"/>
    <mergeCell ref="F56:F57"/>
    <mergeCell ref="G56:G57"/>
    <mergeCell ref="H56:H57"/>
    <mergeCell ref="D54:D55"/>
    <mergeCell ref="E54:E55"/>
    <mergeCell ref="F54:F55"/>
    <mergeCell ref="G54:G55"/>
    <mergeCell ref="H54:H55"/>
    <mergeCell ref="I56:I57"/>
    <mergeCell ref="J56:J57"/>
    <mergeCell ref="K56:K57"/>
    <mergeCell ref="L56:L57"/>
    <mergeCell ref="M56:M57"/>
    <mergeCell ref="N56:N57"/>
    <mergeCell ref="J54:J55"/>
    <mergeCell ref="K54:K55"/>
    <mergeCell ref="L54:L55"/>
    <mergeCell ref="M54:M55"/>
    <mergeCell ref="N54:N55"/>
    <mergeCell ref="I54:I55"/>
    <mergeCell ref="D63:D64"/>
    <mergeCell ref="E63:E64"/>
    <mergeCell ref="F63:F64"/>
    <mergeCell ref="G63:G64"/>
    <mergeCell ref="H63:H64"/>
    <mergeCell ref="D61:D62"/>
    <mergeCell ref="E61:E62"/>
    <mergeCell ref="F61:F62"/>
    <mergeCell ref="G61:G62"/>
    <mergeCell ref="H61:H62"/>
    <mergeCell ref="P20:P21"/>
    <mergeCell ref="J65:J66"/>
    <mergeCell ref="K65:K66"/>
    <mergeCell ref="L65:L66"/>
    <mergeCell ref="M65:M66"/>
    <mergeCell ref="N65:N66"/>
    <mergeCell ref="D65:D66"/>
    <mergeCell ref="E65:E66"/>
    <mergeCell ref="F65:F66"/>
    <mergeCell ref="G65:G66"/>
    <mergeCell ref="H65:H66"/>
    <mergeCell ref="I65:I66"/>
    <mergeCell ref="I63:I64"/>
    <mergeCell ref="J63:J64"/>
    <mergeCell ref="K63:K64"/>
    <mergeCell ref="L63:L64"/>
    <mergeCell ref="M63:M64"/>
    <mergeCell ref="N63:N64"/>
    <mergeCell ref="J61:J62"/>
    <mergeCell ref="K61:K62"/>
    <mergeCell ref="L61:L62"/>
    <mergeCell ref="M61:M62"/>
    <mergeCell ref="N61:N62"/>
    <mergeCell ref="I61:I62"/>
  </mergeCells>
  <printOptions horizontalCentered="1" verticalCentered="1"/>
  <pageMargins left="1.1811023622047245" right="0" top="0" bottom="0" header="0" footer="0"/>
  <pageSetup paperSize="5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view="pageBreakPreview" zoomScale="85" zoomScaleNormal="85" zoomScaleSheetLayoutView="85" workbookViewId="0">
      <selection activeCell="G18" sqref="G18:G19"/>
    </sheetView>
  </sheetViews>
  <sheetFormatPr defaultRowHeight="15" x14ac:dyDescent="0.25"/>
  <cols>
    <col min="1" max="1" width="7" bestFit="1" customWidth="1"/>
    <col min="2" max="2" width="37.85546875" customWidth="1"/>
    <col min="3" max="3" width="22.85546875" bestFit="1" customWidth="1"/>
    <col min="4" max="4" width="9.5703125" bestFit="1" customWidth="1"/>
    <col min="5" max="5" width="6.85546875" bestFit="1" customWidth="1"/>
    <col min="6" max="6" width="14.5703125" bestFit="1" customWidth="1"/>
    <col min="7" max="7" width="9.7109375" bestFit="1" customWidth="1"/>
    <col min="8" max="8" width="6.85546875" bestFit="1" customWidth="1"/>
    <col min="9" max="9" width="14.5703125" bestFit="1" customWidth="1"/>
    <col min="10" max="10" width="8.42578125" bestFit="1" customWidth="1"/>
    <col min="11" max="11" width="6.5703125" bestFit="1" customWidth="1"/>
    <col min="12" max="12" width="14.5703125" bestFit="1" customWidth="1"/>
    <col min="13" max="13" width="16.85546875" customWidth="1"/>
    <col min="14" max="14" width="12.140625" customWidth="1"/>
    <col min="15" max="15" width="17.140625" customWidth="1"/>
    <col min="16" max="16" width="9.7109375" bestFit="1" customWidth="1"/>
    <col min="17" max="17" width="10.7109375" customWidth="1"/>
    <col min="18" max="18" width="14.7109375" bestFit="1" customWidth="1"/>
    <col min="257" max="257" width="26.85546875" customWidth="1"/>
    <col min="258" max="258" width="24.28515625" customWidth="1"/>
    <col min="259" max="260" width="9.28515625" bestFit="1" customWidth="1"/>
    <col min="261" max="261" width="10.28515625" bestFit="1" customWidth="1"/>
    <col min="262" max="263" width="9.28515625" bestFit="1" customWidth="1"/>
    <col min="264" max="264" width="14.7109375" bestFit="1" customWidth="1"/>
    <col min="265" max="265" width="9.42578125" bestFit="1" customWidth="1"/>
    <col min="266" max="266" width="6.7109375" bestFit="1" customWidth="1"/>
    <col min="267" max="267" width="13.5703125" customWidth="1"/>
    <col min="268" max="268" width="20.85546875" customWidth="1"/>
    <col min="269" max="269" width="17" bestFit="1" customWidth="1"/>
    <col min="270" max="270" width="10.42578125" bestFit="1" customWidth="1"/>
    <col min="513" max="513" width="26.85546875" customWidth="1"/>
    <col min="514" max="514" width="24.28515625" customWidth="1"/>
    <col min="515" max="516" width="9.28515625" bestFit="1" customWidth="1"/>
    <col min="517" max="517" width="10.28515625" bestFit="1" customWidth="1"/>
    <col min="518" max="519" width="9.28515625" bestFit="1" customWidth="1"/>
    <col min="520" max="520" width="14.7109375" bestFit="1" customWidth="1"/>
    <col min="521" max="521" width="9.42578125" bestFit="1" customWidth="1"/>
    <col min="522" max="522" width="6.7109375" bestFit="1" customWidth="1"/>
    <col min="523" max="523" width="13.5703125" customWidth="1"/>
    <col min="524" max="524" width="20.85546875" customWidth="1"/>
    <col min="525" max="525" width="17" bestFit="1" customWidth="1"/>
    <col min="526" max="526" width="10.42578125" bestFit="1" customWidth="1"/>
    <col min="769" max="769" width="26.85546875" customWidth="1"/>
    <col min="770" max="770" width="24.28515625" customWidth="1"/>
    <col min="771" max="772" width="9.28515625" bestFit="1" customWidth="1"/>
    <col min="773" max="773" width="10.28515625" bestFit="1" customWidth="1"/>
    <col min="774" max="775" width="9.28515625" bestFit="1" customWidth="1"/>
    <col min="776" max="776" width="14.7109375" bestFit="1" customWidth="1"/>
    <col min="777" max="777" width="9.42578125" bestFit="1" customWidth="1"/>
    <col min="778" max="778" width="6.7109375" bestFit="1" customWidth="1"/>
    <col min="779" max="779" width="13.5703125" customWidth="1"/>
    <col min="780" max="780" width="20.85546875" customWidth="1"/>
    <col min="781" max="781" width="17" bestFit="1" customWidth="1"/>
    <col min="782" max="782" width="10.42578125" bestFit="1" customWidth="1"/>
    <col min="1025" max="1025" width="26.85546875" customWidth="1"/>
    <col min="1026" max="1026" width="24.28515625" customWidth="1"/>
    <col min="1027" max="1028" width="9.28515625" bestFit="1" customWidth="1"/>
    <col min="1029" max="1029" width="10.28515625" bestFit="1" customWidth="1"/>
    <col min="1030" max="1031" width="9.28515625" bestFit="1" customWidth="1"/>
    <col min="1032" max="1032" width="14.7109375" bestFit="1" customWidth="1"/>
    <col min="1033" max="1033" width="9.42578125" bestFit="1" customWidth="1"/>
    <col min="1034" max="1034" width="6.7109375" bestFit="1" customWidth="1"/>
    <col min="1035" max="1035" width="13.5703125" customWidth="1"/>
    <col min="1036" max="1036" width="20.85546875" customWidth="1"/>
    <col min="1037" max="1037" width="17" bestFit="1" customWidth="1"/>
    <col min="1038" max="1038" width="10.42578125" bestFit="1" customWidth="1"/>
    <col min="1281" max="1281" width="26.85546875" customWidth="1"/>
    <col min="1282" max="1282" width="24.28515625" customWidth="1"/>
    <col min="1283" max="1284" width="9.28515625" bestFit="1" customWidth="1"/>
    <col min="1285" max="1285" width="10.28515625" bestFit="1" customWidth="1"/>
    <col min="1286" max="1287" width="9.28515625" bestFit="1" customWidth="1"/>
    <col min="1288" max="1288" width="14.7109375" bestFit="1" customWidth="1"/>
    <col min="1289" max="1289" width="9.42578125" bestFit="1" customWidth="1"/>
    <col min="1290" max="1290" width="6.7109375" bestFit="1" customWidth="1"/>
    <col min="1291" max="1291" width="13.5703125" customWidth="1"/>
    <col min="1292" max="1292" width="20.85546875" customWidth="1"/>
    <col min="1293" max="1293" width="17" bestFit="1" customWidth="1"/>
    <col min="1294" max="1294" width="10.42578125" bestFit="1" customWidth="1"/>
    <col min="1537" max="1537" width="26.85546875" customWidth="1"/>
    <col min="1538" max="1538" width="24.28515625" customWidth="1"/>
    <col min="1539" max="1540" width="9.28515625" bestFit="1" customWidth="1"/>
    <col min="1541" max="1541" width="10.28515625" bestFit="1" customWidth="1"/>
    <col min="1542" max="1543" width="9.28515625" bestFit="1" customWidth="1"/>
    <col min="1544" max="1544" width="14.7109375" bestFit="1" customWidth="1"/>
    <col min="1545" max="1545" width="9.42578125" bestFit="1" customWidth="1"/>
    <col min="1546" max="1546" width="6.7109375" bestFit="1" customWidth="1"/>
    <col min="1547" max="1547" width="13.5703125" customWidth="1"/>
    <col min="1548" max="1548" width="20.85546875" customWidth="1"/>
    <col min="1549" max="1549" width="17" bestFit="1" customWidth="1"/>
    <col min="1550" max="1550" width="10.42578125" bestFit="1" customWidth="1"/>
    <col min="1793" max="1793" width="26.85546875" customWidth="1"/>
    <col min="1794" max="1794" width="24.28515625" customWidth="1"/>
    <col min="1795" max="1796" width="9.28515625" bestFit="1" customWidth="1"/>
    <col min="1797" max="1797" width="10.28515625" bestFit="1" customWidth="1"/>
    <col min="1798" max="1799" width="9.28515625" bestFit="1" customWidth="1"/>
    <col min="1800" max="1800" width="14.7109375" bestFit="1" customWidth="1"/>
    <col min="1801" max="1801" width="9.42578125" bestFit="1" customWidth="1"/>
    <col min="1802" max="1802" width="6.7109375" bestFit="1" customWidth="1"/>
    <col min="1803" max="1803" width="13.5703125" customWidth="1"/>
    <col min="1804" max="1804" width="20.85546875" customWidth="1"/>
    <col min="1805" max="1805" width="17" bestFit="1" customWidth="1"/>
    <col min="1806" max="1806" width="10.42578125" bestFit="1" customWidth="1"/>
    <col min="2049" max="2049" width="26.85546875" customWidth="1"/>
    <col min="2050" max="2050" width="24.28515625" customWidth="1"/>
    <col min="2051" max="2052" width="9.28515625" bestFit="1" customWidth="1"/>
    <col min="2053" max="2053" width="10.28515625" bestFit="1" customWidth="1"/>
    <col min="2054" max="2055" width="9.28515625" bestFit="1" customWidth="1"/>
    <col min="2056" max="2056" width="14.7109375" bestFit="1" customWidth="1"/>
    <col min="2057" max="2057" width="9.42578125" bestFit="1" customWidth="1"/>
    <col min="2058" max="2058" width="6.7109375" bestFit="1" customWidth="1"/>
    <col min="2059" max="2059" width="13.5703125" customWidth="1"/>
    <col min="2060" max="2060" width="20.85546875" customWidth="1"/>
    <col min="2061" max="2061" width="17" bestFit="1" customWidth="1"/>
    <col min="2062" max="2062" width="10.42578125" bestFit="1" customWidth="1"/>
    <col min="2305" max="2305" width="26.85546875" customWidth="1"/>
    <col min="2306" max="2306" width="24.28515625" customWidth="1"/>
    <col min="2307" max="2308" width="9.28515625" bestFit="1" customWidth="1"/>
    <col min="2309" max="2309" width="10.28515625" bestFit="1" customWidth="1"/>
    <col min="2310" max="2311" width="9.28515625" bestFit="1" customWidth="1"/>
    <col min="2312" max="2312" width="14.7109375" bestFit="1" customWidth="1"/>
    <col min="2313" max="2313" width="9.42578125" bestFit="1" customWidth="1"/>
    <col min="2314" max="2314" width="6.7109375" bestFit="1" customWidth="1"/>
    <col min="2315" max="2315" width="13.5703125" customWidth="1"/>
    <col min="2316" max="2316" width="20.85546875" customWidth="1"/>
    <col min="2317" max="2317" width="17" bestFit="1" customWidth="1"/>
    <col min="2318" max="2318" width="10.42578125" bestFit="1" customWidth="1"/>
    <col min="2561" max="2561" width="26.85546875" customWidth="1"/>
    <col min="2562" max="2562" width="24.28515625" customWidth="1"/>
    <col min="2563" max="2564" width="9.28515625" bestFit="1" customWidth="1"/>
    <col min="2565" max="2565" width="10.28515625" bestFit="1" customWidth="1"/>
    <col min="2566" max="2567" width="9.28515625" bestFit="1" customWidth="1"/>
    <col min="2568" max="2568" width="14.7109375" bestFit="1" customWidth="1"/>
    <col min="2569" max="2569" width="9.42578125" bestFit="1" customWidth="1"/>
    <col min="2570" max="2570" width="6.7109375" bestFit="1" customWidth="1"/>
    <col min="2571" max="2571" width="13.5703125" customWidth="1"/>
    <col min="2572" max="2572" width="20.85546875" customWidth="1"/>
    <col min="2573" max="2573" width="17" bestFit="1" customWidth="1"/>
    <col min="2574" max="2574" width="10.42578125" bestFit="1" customWidth="1"/>
    <col min="2817" max="2817" width="26.85546875" customWidth="1"/>
    <col min="2818" max="2818" width="24.28515625" customWidth="1"/>
    <col min="2819" max="2820" width="9.28515625" bestFit="1" customWidth="1"/>
    <col min="2821" max="2821" width="10.28515625" bestFit="1" customWidth="1"/>
    <col min="2822" max="2823" width="9.28515625" bestFit="1" customWidth="1"/>
    <col min="2824" max="2824" width="14.7109375" bestFit="1" customWidth="1"/>
    <col min="2825" max="2825" width="9.42578125" bestFit="1" customWidth="1"/>
    <col min="2826" max="2826" width="6.7109375" bestFit="1" customWidth="1"/>
    <col min="2827" max="2827" width="13.5703125" customWidth="1"/>
    <col min="2828" max="2828" width="20.85546875" customWidth="1"/>
    <col min="2829" max="2829" width="17" bestFit="1" customWidth="1"/>
    <col min="2830" max="2830" width="10.42578125" bestFit="1" customWidth="1"/>
    <col min="3073" max="3073" width="26.85546875" customWidth="1"/>
    <col min="3074" max="3074" width="24.28515625" customWidth="1"/>
    <col min="3075" max="3076" width="9.28515625" bestFit="1" customWidth="1"/>
    <col min="3077" max="3077" width="10.28515625" bestFit="1" customWidth="1"/>
    <col min="3078" max="3079" width="9.28515625" bestFit="1" customWidth="1"/>
    <col min="3080" max="3080" width="14.7109375" bestFit="1" customWidth="1"/>
    <col min="3081" max="3081" width="9.42578125" bestFit="1" customWidth="1"/>
    <col min="3082" max="3082" width="6.7109375" bestFit="1" customWidth="1"/>
    <col min="3083" max="3083" width="13.5703125" customWidth="1"/>
    <col min="3084" max="3084" width="20.85546875" customWidth="1"/>
    <col min="3085" max="3085" width="17" bestFit="1" customWidth="1"/>
    <col min="3086" max="3086" width="10.42578125" bestFit="1" customWidth="1"/>
    <col min="3329" max="3329" width="26.85546875" customWidth="1"/>
    <col min="3330" max="3330" width="24.28515625" customWidth="1"/>
    <col min="3331" max="3332" width="9.28515625" bestFit="1" customWidth="1"/>
    <col min="3333" max="3333" width="10.28515625" bestFit="1" customWidth="1"/>
    <col min="3334" max="3335" width="9.28515625" bestFit="1" customWidth="1"/>
    <col min="3336" max="3336" width="14.7109375" bestFit="1" customWidth="1"/>
    <col min="3337" max="3337" width="9.42578125" bestFit="1" customWidth="1"/>
    <col min="3338" max="3338" width="6.7109375" bestFit="1" customWidth="1"/>
    <col min="3339" max="3339" width="13.5703125" customWidth="1"/>
    <col min="3340" max="3340" width="20.85546875" customWidth="1"/>
    <col min="3341" max="3341" width="17" bestFit="1" customWidth="1"/>
    <col min="3342" max="3342" width="10.42578125" bestFit="1" customWidth="1"/>
    <col min="3585" max="3585" width="26.85546875" customWidth="1"/>
    <col min="3586" max="3586" width="24.28515625" customWidth="1"/>
    <col min="3587" max="3588" width="9.28515625" bestFit="1" customWidth="1"/>
    <col min="3589" max="3589" width="10.28515625" bestFit="1" customWidth="1"/>
    <col min="3590" max="3591" width="9.28515625" bestFit="1" customWidth="1"/>
    <col min="3592" max="3592" width="14.7109375" bestFit="1" customWidth="1"/>
    <col min="3593" max="3593" width="9.42578125" bestFit="1" customWidth="1"/>
    <col min="3594" max="3594" width="6.7109375" bestFit="1" customWidth="1"/>
    <col min="3595" max="3595" width="13.5703125" customWidth="1"/>
    <col min="3596" max="3596" width="20.85546875" customWidth="1"/>
    <col min="3597" max="3597" width="17" bestFit="1" customWidth="1"/>
    <col min="3598" max="3598" width="10.42578125" bestFit="1" customWidth="1"/>
    <col min="3841" max="3841" width="26.85546875" customWidth="1"/>
    <col min="3842" max="3842" width="24.28515625" customWidth="1"/>
    <col min="3843" max="3844" width="9.28515625" bestFit="1" customWidth="1"/>
    <col min="3845" max="3845" width="10.28515625" bestFit="1" customWidth="1"/>
    <col min="3846" max="3847" width="9.28515625" bestFit="1" customWidth="1"/>
    <col min="3848" max="3848" width="14.7109375" bestFit="1" customWidth="1"/>
    <col min="3849" max="3849" width="9.42578125" bestFit="1" customWidth="1"/>
    <col min="3850" max="3850" width="6.7109375" bestFit="1" customWidth="1"/>
    <col min="3851" max="3851" width="13.5703125" customWidth="1"/>
    <col min="3852" max="3852" width="20.85546875" customWidth="1"/>
    <col min="3853" max="3853" width="17" bestFit="1" customWidth="1"/>
    <col min="3854" max="3854" width="10.42578125" bestFit="1" customWidth="1"/>
    <col min="4097" max="4097" width="26.85546875" customWidth="1"/>
    <col min="4098" max="4098" width="24.28515625" customWidth="1"/>
    <col min="4099" max="4100" width="9.28515625" bestFit="1" customWidth="1"/>
    <col min="4101" max="4101" width="10.28515625" bestFit="1" customWidth="1"/>
    <col min="4102" max="4103" width="9.28515625" bestFit="1" customWidth="1"/>
    <col min="4104" max="4104" width="14.7109375" bestFit="1" customWidth="1"/>
    <col min="4105" max="4105" width="9.42578125" bestFit="1" customWidth="1"/>
    <col min="4106" max="4106" width="6.7109375" bestFit="1" customWidth="1"/>
    <col min="4107" max="4107" width="13.5703125" customWidth="1"/>
    <col min="4108" max="4108" width="20.85546875" customWidth="1"/>
    <col min="4109" max="4109" width="17" bestFit="1" customWidth="1"/>
    <col min="4110" max="4110" width="10.42578125" bestFit="1" customWidth="1"/>
    <col min="4353" max="4353" width="26.85546875" customWidth="1"/>
    <col min="4354" max="4354" width="24.28515625" customWidth="1"/>
    <col min="4355" max="4356" width="9.28515625" bestFit="1" customWidth="1"/>
    <col min="4357" max="4357" width="10.28515625" bestFit="1" customWidth="1"/>
    <col min="4358" max="4359" width="9.28515625" bestFit="1" customWidth="1"/>
    <col min="4360" max="4360" width="14.7109375" bestFit="1" customWidth="1"/>
    <col min="4361" max="4361" width="9.42578125" bestFit="1" customWidth="1"/>
    <col min="4362" max="4362" width="6.7109375" bestFit="1" customWidth="1"/>
    <col min="4363" max="4363" width="13.5703125" customWidth="1"/>
    <col min="4364" max="4364" width="20.85546875" customWidth="1"/>
    <col min="4365" max="4365" width="17" bestFit="1" customWidth="1"/>
    <col min="4366" max="4366" width="10.42578125" bestFit="1" customWidth="1"/>
    <col min="4609" max="4609" width="26.85546875" customWidth="1"/>
    <col min="4610" max="4610" width="24.28515625" customWidth="1"/>
    <col min="4611" max="4612" width="9.28515625" bestFit="1" customWidth="1"/>
    <col min="4613" max="4613" width="10.28515625" bestFit="1" customWidth="1"/>
    <col min="4614" max="4615" width="9.28515625" bestFit="1" customWidth="1"/>
    <col min="4616" max="4616" width="14.7109375" bestFit="1" customWidth="1"/>
    <col min="4617" max="4617" width="9.42578125" bestFit="1" customWidth="1"/>
    <col min="4618" max="4618" width="6.7109375" bestFit="1" customWidth="1"/>
    <col min="4619" max="4619" width="13.5703125" customWidth="1"/>
    <col min="4620" max="4620" width="20.85546875" customWidth="1"/>
    <col min="4621" max="4621" width="17" bestFit="1" customWidth="1"/>
    <col min="4622" max="4622" width="10.42578125" bestFit="1" customWidth="1"/>
    <col min="4865" max="4865" width="26.85546875" customWidth="1"/>
    <col min="4866" max="4866" width="24.28515625" customWidth="1"/>
    <col min="4867" max="4868" width="9.28515625" bestFit="1" customWidth="1"/>
    <col min="4869" max="4869" width="10.28515625" bestFit="1" customWidth="1"/>
    <col min="4870" max="4871" width="9.28515625" bestFit="1" customWidth="1"/>
    <col min="4872" max="4872" width="14.7109375" bestFit="1" customWidth="1"/>
    <col min="4873" max="4873" width="9.42578125" bestFit="1" customWidth="1"/>
    <col min="4874" max="4874" width="6.7109375" bestFit="1" customWidth="1"/>
    <col min="4875" max="4875" width="13.5703125" customWidth="1"/>
    <col min="4876" max="4876" width="20.85546875" customWidth="1"/>
    <col min="4877" max="4877" width="17" bestFit="1" customWidth="1"/>
    <col min="4878" max="4878" width="10.42578125" bestFit="1" customWidth="1"/>
    <col min="5121" max="5121" width="26.85546875" customWidth="1"/>
    <col min="5122" max="5122" width="24.28515625" customWidth="1"/>
    <col min="5123" max="5124" width="9.28515625" bestFit="1" customWidth="1"/>
    <col min="5125" max="5125" width="10.28515625" bestFit="1" customWidth="1"/>
    <col min="5126" max="5127" width="9.28515625" bestFit="1" customWidth="1"/>
    <col min="5128" max="5128" width="14.7109375" bestFit="1" customWidth="1"/>
    <col min="5129" max="5129" width="9.42578125" bestFit="1" customWidth="1"/>
    <col min="5130" max="5130" width="6.7109375" bestFit="1" customWidth="1"/>
    <col min="5131" max="5131" width="13.5703125" customWidth="1"/>
    <col min="5132" max="5132" width="20.85546875" customWidth="1"/>
    <col min="5133" max="5133" width="17" bestFit="1" customWidth="1"/>
    <col min="5134" max="5134" width="10.42578125" bestFit="1" customWidth="1"/>
    <col min="5377" max="5377" width="26.85546875" customWidth="1"/>
    <col min="5378" max="5378" width="24.28515625" customWidth="1"/>
    <col min="5379" max="5380" width="9.28515625" bestFit="1" customWidth="1"/>
    <col min="5381" max="5381" width="10.28515625" bestFit="1" customWidth="1"/>
    <col min="5382" max="5383" width="9.28515625" bestFit="1" customWidth="1"/>
    <col min="5384" max="5384" width="14.7109375" bestFit="1" customWidth="1"/>
    <col min="5385" max="5385" width="9.42578125" bestFit="1" customWidth="1"/>
    <col min="5386" max="5386" width="6.7109375" bestFit="1" customWidth="1"/>
    <col min="5387" max="5387" width="13.5703125" customWidth="1"/>
    <col min="5388" max="5388" width="20.85546875" customWidth="1"/>
    <col min="5389" max="5389" width="17" bestFit="1" customWidth="1"/>
    <col min="5390" max="5390" width="10.42578125" bestFit="1" customWidth="1"/>
    <col min="5633" max="5633" width="26.85546875" customWidth="1"/>
    <col min="5634" max="5634" width="24.28515625" customWidth="1"/>
    <col min="5635" max="5636" width="9.28515625" bestFit="1" customWidth="1"/>
    <col min="5637" max="5637" width="10.28515625" bestFit="1" customWidth="1"/>
    <col min="5638" max="5639" width="9.28515625" bestFit="1" customWidth="1"/>
    <col min="5640" max="5640" width="14.7109375" bestFit="1" customWidth="1"/>
    <col min="5641" max="5641" width="9.42578125" bestFit="1" customWidth="1"/>
    <col min="5642" max="5642" width="6.7109375" bestFit="1" customWidth="1"/>
    <col min="5643" max="5643" width="13.5703125" customWidth="1"/>
    <col min="5644" max="5644" width="20.85546875" customWidth="1"/>
    <col min="5645" max="5645" width="17" bestFit="1" customWidth="1"/>
    <col min="5646" max="5646" width="10.42578125" bestFit="1" customWidth="1"/>
    <col min="5889" max="5889" width="26.85546875" customWidth="1"/>
    <col min="5890" max="5890" width="24.28515625" customWidth="1"/>
    <col min="5891" max="5892" width="9.28515625" bestFit="1" customWidth="1"/>
    <col min="5893" max="5893" width="10.28515625" bestFit="1" customWidth="1"/>
    <col min="5894" max="5895" width="9.28515625" bestFit="1" customWidth="1"/>
    <col min="5896" max="5896" width="14.7109375" bestFit="1" customWidth="1"/>
    <col min="5897" max="5897" width="9.42578125" bestFit="1" customWidth="1"/>
    <col min="5898" max="5898" width="6.7109375" bestFit="1" customWidth="1"/>
    <col min="5899" max="5899" width="13.5703125" customWidth="1"/>
    <col min="5900" max="5900" width="20.85546875" customWidth="1"/>
    <col min="5901" max="5901" width="17" bestFit="1" customWidth="1"/>
    <col min="5902" max="5902" width="10.42578125" bestFit="1" customWidth="1"/>
    <col min="6145" max="6145" width="26.85546875" customWidth="1"/>
    <col min="6146" max="6146" width="24.28515625" customWidth="1"/>
    <col min="6147" max="6148" width="9.28515625" bestFit="1" customWidth="1"/>
    <col min="6149" max="6149" width="10.28515625" bestFit="1" customWidth="1"/>
    <col min="6150" max="6151" width="9.28515625" bestFit="1" customWidth="1"/>
    <col min="6152" max="6152" width="14.7109375" bestFit="1" customWidth="1"/>
    <col min="6153" max="6153" width="9.42578125" bestFit="1" customWidth="1"/>
    <col min="6154" max="6154" width="6.7109375" bestFit="1" customWidth="1"/>
    <col min="6155" max="6155" width="13.5703125" customWidth="1"/>
    <col min="6156" max="6156" width="20.85546875" customWidth="1"/>
    <col min="6157" max="6157" width="17" bestFit="1" customWidth="1"/>
    <col min="6158" max="6158" width="10.42578125" bestFit="1" customWidth="1"/>
    <col min="6401" max="6401" width="26.85546875" customWidth="1"/>
    <col min="6402" max="6402" width="24.28515625" customWidth="1"/>
    <col min="6403" max="6404" width="9.28515625" bestFit="1" customWidth="1"/>
    <col min="6405" max="6405" width="10.28515625" bestFit="1" customWidth="1"/>
    <col min="6406" max="6407" width="9.28515625" bestFit="1" customWidth="1"/>
    <col min="6408" max="6408" width="14.7109375" bestFit="1" customWidth="1"/>
    <col min="6409" max="6409" width="9.42578125" bestFit="1" customWidth="1"/>
    <col min="6410" max="6410" width="6.7109375" bestFit="1" customWidth="1"/>
    <col min="6411" max="6411" width="13.5703125" customWidth="1"/>
    <col min="6412" max="6412" width="20.85546875" customWidth="1"/>
    <col min="6413" max="6413" width="17" bestFit="1" customWidth="1"/>
    <col min="6414" max="6414" width="10.42578125" bestFit="1" customWidth="1"/>
    <col min="6657" max="6657" width="26.85546875" customWidth="1"/>
    <col min="6658" max="6658" width="24.28515625" customWidth="1"/>
    <col min="6659" max="6660" width="9.28515625" bestFit="1" customWidth="1"/>
    <col min="6661" max="6661" width="10.28515625" bestFit="1" customWidth="1"/>
    <col min="6662" max="6663" width="9.28515625" bestFit="1" customWidth="1"/>
    <col min="6664" max="6664" width="14.7109375" bestFit="1" customWidth="1"/>
    <col min="6665" max="6665" width="9.42578125" bestFit="1" customWidth="1"/>
    <col min="6666" max="6666" width="6.7109375" bestFit="1" customWidth="1"/>
    <col min="6667" max="6667" width="13.5703125" customWidth="1"/>
    <col min="6668" max="6668" width="20.85546875" customWidth="1"/>
    <col min="6669" max="6669" width="17" bestFit="1" customWidth="1"/>
    <col min="6670" max="6670" width="10.42578125" bestFit="1" customWidth="1"/>
    <col min="6913" max="6913" width="26.85546875" customWidth="1"/>
    <col min="6914" max="6914" width="24.28515625" customWidth="1"/>
    <col min="6915" max="6916" width="9.28515625" bestFit="1" customWidth="1"/>
    <col min="6917" max="6917" width="10.28515625" bestFit="1" customWidth="1"/>
    <col min="6918" max="6919" width="9.28515625" bestFit="1" customWidth="1"/>
    <col min="6920" max="6920" width="14.7109375" bestFit="1" customWidth="1"/>
    <col min="6921" max="6921" width="9.42578125" bestFit="1" customWidth="1"/>
    <col min="6922" max="6922" width="6.7109375" bestFit="1" customWidth="1"/>
    <col min="6923" max="6923" width="13.5703125" customWidth="1"/>
    <col min="6924" max="6924" width="20.85546875" customWidth="1"/>
    <col min="6925" max="6925" width="17" bestFit="1" customWidth="1"/>
    <col min="6926" max="6926" width="10.42578125" bestFit="1" customWidth="1"/>
    <col min="7169" max="7169" width="26.85546875" customWidth="1"/>
    <col min="7170" max="7170" width="24.28515625" customWidth="1"/>
    <col min="7171" max="7172" width="9.28515625" bestFit="1" customWidth="1"/>
    <col min="7173" max="7173" width="10.28515625" bestFit="1" customWidth="1"/>
    <col min="7174" max="7175" width="9.28515625" bestFit="1" customWidth="1"/>
    <col min="7176" max="7176" width="14.7109375" bestFit="1" customWidth="1"/>
    <col min="7177" max="7177" width="9.42578125" bestFit="1" customWidth="1"/>
    <col min="7178" max="7178" width="6.7109375" bestFit="1" customWidth="1"/>
    <col min="7179" max="7179" width="13.5703125" customWidth="1"/>
    <col min="7180" max="7180" width="20.85546875" customWidth="1"/>
    <col min="7181" max="7181" width="17" bestFit="1" customWidth="1"/>
    <col min="7182" max="7182" width="10.42578125" bestFit="1" customWidth="1"/>
    <col min="7425" max="7425" width="26.85546875" customWidth="1"/>
    <col min="7426" max="7426" width="24.28515625" customWidth="1"/>
    <col min="7427" max="7428" width="9.28515625" bestFit="1" customWidth="1"/>
    <col min="7429" max="7429" width="10.28515625" bestFit="1" customWidth="1"/>
    <col min="7430" max="7431" width="9.28515625" bestFit="1" customWidth="1"/>
    <col min="7432" max="7432" width="14.7109375" bestFit="1" customWidth="1"/>
    <col min="7433" max="7433" width="9.42578125" bestFit="1" customWidth="1"/>
    <col min="7434" max="7434" width="6.7109375" bestFit="1" customWidth="1"/>
    <col min="7435" max="7435" width="13.5703125" customWidth="1"/>
    <col min="7436" max="7436" width="20.85546875" customWidth="1"/>
    <col min="7437" max="7437" width="17" bestFit="1" customWidth="1"/>
    <col min="7438" max="7438" width="10.42578125" bestFit="1" customWidth="1"/>
    <col min="7681" max="7681" width="26.85546875" customWidth="1"/>
    <col min="7682" max="7682" width="24.28515625" customWidth="1"/>
    <col min="7683" max="7684" width="9.28515625" bestFit="1" customWidth="1"/>
    <col min="7685" max="7685" width="10.28515625" bestFit="1" customWidth="1"/>
    <col min="7686" max="7687" width="9.28515625" bestFit="1" customWidth="1"/>
    <col min="7688" max="7688" width="14.7109375" bestFit="1" customWidth="1"/>
    <col min="7689" max="7689" width="9.42578125" bestFit="1" customWidth="1"/>
    <col min="7690" max="7690" width="6.7109375" bestFit="1" customWidth="1"/>
    <col min="7691" max="7691" width="13.5703125" customWidth="1"/>
    <col min="7692" max="7692" width="20.85546875" customWidth="1"/>
    <col min="7693" max="7693" width="17" bestFit="1" customWidth="1"/>
    <col min="7694" max="7694" width="10.42578125" bestFit="1" customWidth="1"/>
    <col min="7937" max="7937" width="26.85546875" customWidth="1"/>
    <col min="7938" max="7938" width="24.28515625" customWidth="1"/>
    <col min="7939" max="7940" width="9.28515625" bestFit="1" customWidth="1"/>
    <col min="7941" max="7941" width="10.28515625" bestFit="1" customWidth="1"/>
    <col min="7942" max="7943" width="9.28515625" bestFit="1" customWidth="1"/>
    <col min="7944" max="7944" width="14.7109375" bestFit="1" customWidth="1"/>
    <col min="7945" max="7945" width="9.42578125" bestFit="1" customWidth="1"/>
    <col min="7946" max="7946" width="6.7109375" bestFit="1" customWidth="1"/>
    <col min="7947" max="7947" width="13.5703125" customWidth="1"/>
    <col min="7948" max="7948" width="20.85546875" customWidth="1"/>
    <col min="7949" max="7949" width="17" bestFit="1" customWidth="1"/>
    <col min="7950" max="7950" width="10.42578125" bestFit="1" customWidth="1"/>
    <col min="8193" max="8193" width="26.85546875" customWidth="1"/>
    <col min="8194" max="8194" width="24.28515625" customWidth="1"/>
    <col min="8195" max="8196" width="9.28515625" bestFit="1" customWidth="1"/>
    <col min="8197" max="8197" width="10.28515625" bestFit="1" customWidth="1"/>
    <col min="8198" max="8199" width="9.28515625" bestFit="1" customWidth="1"/>
    <col min="8200" max="8200" width="14.7109375" bestFit="1" customWidth="1"/>
    <col min="8201" max="8201" width="9.42578125" bestFit="1" customWidth="1"/>
    <col min="8202" max="8202" width="6.7109375" bestFit="1" customWidth="1"/>
    <col min="8203" max="8203" width="13.5703125" customWidth="1"/>
    <col min="8204" max="8204" width="20.85546875" customWidth="1"/>
    <col min="8205" max="8205" width="17" bestFit="1" customWidth="1"/>
    <col min="8206" max="8206" width="10.42578125" bestFit="1" customWidth="1"/>
    <col min="8449" max="8449" width="26.85546875" customWidth="1"/>
    <col min="8450" max="8450" width="24.28515625" customWidth="1"/>
    <col min="8451" max="8452" width="9.28515625" bestFit="1" customWidth="1"/>
    <col min="8453" max="8453" width="10.28515625" bestFit="1" customWidth="1"/>
    <col min="8454" max="8455" width="9.28515625" bestFit="1" customWidth="1"/>
    <col min="8456" max="8456" width="14.7109375" bestFit="1" customWidth="1"/>
    <col min="8457" max="8457" width="9.42578125" bestFit="1" customWidth="1"/>
    <col min="8458" max="8458" width="6.7109375" bestFit="1" customWidth="1"/>
    <col min="8459" max="8459" width="13.5703125" customWidth="1"/>
    <col min="8460" max="8460" width="20.85546875" customWidth="1"/>
    <col min="8461" max="8461" width="17" bestFit="1" customWidth="1"/>
    <col min="8462" max="8462" width="10.42578125" bestFit="1" customWidth="1"/>
    <col min="8705" max="8705" width="26.85546875" customWidth="1"/>
    <col min="8706" max="8706" width="24.28515625" customWidth="1"/>
    <col min="8707" max="8708" width="9.28515625" bestFit="1" customWidth="1"/>
    <col min="8709" max="8709" width="10.28515625" bestFit="1" customWidth="1"/>
    <col min="8710" max="8711" width="9.28515625" bestFit="1" customWidth="1"/>
    <col min="8712" max="8712" width="14.7109375" bestFit="1" customWidth="1"/>
    <col min="8713" max="8713" width="9.42578125" bestFit="1" customWidth="1"/>
    <col min="8714" max="8714" width="6.7109375" bestFit="1" customWidth="1"/>
    <col min="8715" max="8715" width="13.5703125" customWidth="1"/>
    <col min="8716" max="8716" width="20.85546875" customWidth="1"/>
    <col min="8717" max="8717" width="17" bestFit="1" customWidth="1"/>
    <col min="8718" max="8718" width="10.42578125" bestFit="1" customWidth="1"/>
    <col min="8961" max="8961" width="26.85546875" customWidth="1"/>
    <col min="8962" max="8962" width="24.28515625" customWidth="1"/>
    <col min="8963" max="8964" width="9.28515625" bestFit="1" customWidth="1"/>
    <col min="8965" max="8965" width="10.28515625" bestFit="1" customWidth="1"/>
    <col min="8966" max="8967" width="9.28515625" bestFit="1" customWidth="1"/>
    <col min="8968" max="8968" width="14.7109375" bestFit="1" customWidth="1"/>
    <col min="8969" max="8969" width="9.42578125" bestFit="1" customWidth="1"/>
    <col min="8970" max="8970" width="6.7109375" bestFit="1" customWidth="1"/>
    <col min="8971" max="8971" width="13.5703125" customWidth="1"/>
    <col min="8972" max="8972" width="20.85546875" customWidth="1"/>
    <col min="8973" max="8973" width="17" bestFit="1" customWidth="1"/>
    <col min="8974" max="8974" width="10.42578125" bestFit="1" customWidth="1"/>
    <col min="9217" max="9217" width="26.85546875" customWidth="1"/>
    <col min="9218" max="9218" width="24.28515625" customWidth="1"/>
    <col min="9219" max="9220" width="9.28515625" bestFit="1" customWidth="1"/>
    <col min="9221" max="9221" width="10.28515625" bestFit="1" customWidth="1"/>
    <col min="9222" max="9223" width="9.28515625" bestFit="1" customWidth="1"/>
    <col min="9224" max="9224" width="14.7109375" bestFit="1" customWidth="1"/>
    <col min="9225" max="9225" width="9.42578125" bestFit="1" customWidth="1"/>
    <col min="9226" max="9226" width="6.7109375" bestFit="1" customWidth="1"/>
    <col min="9227" max="9227" width="13.5703125" customWidth="1"/>
    <col min="9228" max="9228" width="20.85546875" customWidth="1"/>
    <col min="9229" max="9229" width="17" bestFit="1" customWidth="1"/>
    <col min="9230" max="9230" width="10.42578125" bestFit="1" customWidth="1"/>
    <col min="9473" max="9473" width="26.85546875" customWidth="1"/>
    <col min="9474" max="9474" width="24.28515625" customWidth="1"/>
    <col min="9475" max="9476" width="9.28515625" bestFit="1" customWidth="1"/>
    <col min="9477" max="9477" width="10.28515625" bestFit="1" customWidth="1"/>
    <col min="9478" max="9479" width="9.28515625" bestFit="1" customWidth="1"/>
    <col min="9480" max="9480" width="14.7109375" bestFit="1" customWidth="1"/>
    <col min="9481" max="9481" width="9.42578125" bestFit="1" customWidth="1"/>
    <col min="9482" max="9482" width="6.7109375" bestFit="1" customWidth="1"/>
    <col min="9483" max="9483" width="13.5703125" customWidth="1"/>
    <col min="9484" max="9484" width="20.85546875" customWidth="1"/>
    <col min="9485" max="9485" width="17" bestFit="1" customWidth="1"/>
    <col min="9486" max="9486" width="10.42578125" bestFit="1" customWidth="1"/>
    <col min="9729" max="9729" width="26.85546875" customWidth="1"/>
    <col min="9730" max="9730" width="24.28515625" customWidth="1"/>
    <col min="9731" max="9732" width="9.28515625" bestFit="1" customWidth="1"/>
    <col min="9733" max="9733" width="10.28515625" bestFit="1" customWidth="1"/>
    <col min="9734" max="9735" width="9.28515625" bestFit="1" customWidth="1"/>
    <col min="9736" max="9736" width="14.7109375" bestFit="1" customWidth="1"/>
    <col min="9737" max="9737" width="9.42578125" bestFit="1" customWidth="1"/>
    <col min="9738" max="9738" width="6.7109375" bestFit="1" customWidth="1"/>
    <col min="9739" max="9739" width="13.5703125" customWidth="1"/>
    <col min="9740" max="9740" width="20.85546875" customWidth="1"/>
    <col min="9741" max="9741" width="17" bestFit="1" customWidth="1"/>
    <col min="9742" max="9742" width="10.42578125" bestFit="1" customWidth="1"/>
    <col min="9985" max="9985" width="26.85546875" customWidth="1"/>
    <col min="9986" max="9986" width="24.28515625" customWidth="1"/>
    <col min="9987" max="9988" width="9.28515625" bestFit="1" customWidth="1"/>
    <col min="9989" max="9989" width="10.28515625" bestFit="1" customWidth="1"/>
    <col min="9990" max="9991" width="9.28515625" bestFit="1" customWidth="1"/>
    <col min="9992" max="9992" width="14.7109375" bestFit="1" customWidth="1"/>
    <col min="9993" max="9993" width="9.42578125" bestFit="1" customWidth="1"/>
    <col min="9994" max="9994" width="6.7109375" bestFit="1" customWidth="1"/>
    <col min="9995" max="9995" width="13.5703125" customWidth="1"/>
    <col min="9996" max="9996" width="20.85546875" customWidth="1"/>
    <col min="9997" max="9997" width="17" bestFit="1" customWidth="1"/>
    <col min="9998" max="9998" width="10.42578125" bestFit="1" customWidth="1"/>
    <col min="10241" max="10241" width="26.85546875" customWidth="1"/>
    <col min="10242" max="10242" width="24.28515625" customWidth="1"/>
    <col min="10243" max="10244" width="9.28515625" bestFit="1" customWidth="1"/>
    <col min="10245" max="10245" width="10.28515625" bestFit="1" customWidth="1"/>
    <col min="10246" max="10247" width="9.28515625" bestFit="1" customWidth="1"/>
    <col min="10248" max="10248" width="14.7109375" bestFit="1" customWidth="1"/>
    <col min="10249" max="10249" width="9.42578125" bestFit="1" customWidth="1"/>
    <col min="10250" max="10250" width="6.7109375" bestFit="1" customWidth="1"/>
    <col min="10251" max="10251" width="13.5703125" customWidth="1"/>
    <col min="10252" max="10252" width="20.85546875" customWidth="1"/>
    <col min="10253" max="10253" width="17" bestFit="1" customWidth="1"/>
    <col min="10254" max="10254" width="10.42578125" bestFit="1" customWidth="1"/>
    <col min="10497" max="10497" width="26.85546875" customWidth="1"/>
    <col min="10498" max="10498" width="24.28515625" customWidth="1"/>
    <col min="10499" max="10500" width="9.28515625" bestFit="1" customWidth="1"/>
    <col min="10501" max="10501" width="10.28515625" bestFit="1" customWidth="1"/>
    <col min="10502" max="10503" width="9.28515625" bestFit="1" customWidth="1"/>
    <col min="10504" max="10504" width="14.7109375" bestFit="1" customWidth="1"/>
    <col min="10505" max="10505" width="9.42578125" bestFit="1" customWidth="1"/>
    <col min="10506" max="10506" width="6.7109375" bestFit="1" customWidth="1"/>
    <col min="10507" max="10507" width="13.5703125" customWidth="1"/>
    <col min="10508" max="10508" width="20.85546875" customWidth="1"/>
    <col min="10509" max="10509" width="17" bestFit="1" customWidth="1"/>
    <col min="10510" max="10510" width="10.42578125" bestFit="1" customWidth="1"/>
    <col min="10753" max="10753" width="26.85546875" customWidth="1"/>
    <col min="10754" max="10754" width="24.28515625" customWidth="1"/>
    <col min="10755" max="10756" width="9.28515625" bestFit="1" customWidth="1"/>
    <col min="10757" max="10757" width="10.28515625" bestFit="1" customWidth="1"/>
    <col min="10758" max="10759" width="9.28515625" bestFit="1" customWidth="1"/>
    <col min="10760" max="10760" width="14.7109375" bestFit="1" customWidth="1"/>
    <col min="10761" max="10761" width="9.42578125" bestFit="1" customWidth="1"/>
    <col min="10762" max="10762" width="6.7109375" bestFit="1" customWidth="1"/>
    <col min="10763" max="10763" width="13.5703125" customWidth="1"/>
    <col min="10764" max="10764" width="20.85546875" customWidth="1"/>
    <col min="10765" max="10765" width="17" bestFit="1" customWidth="1"/>
    <col min="10766" max="10766" width="10.42578125" bestFit="1" customWidth="1"/>
    <col min="11009" max="11009" width="26.85546875" customWidth="1"/>
    <col min="11010" max="11010" width="24.28515625" customWidth="1"/>
    <col min="11011" max="11012" width="9.28515625" bestFit="1" customWidth="1"/>
    <col min="11013" max="11013" width="10.28515625" bestFit="1" customWidth="1"/>
    <col min="11014" max="11015" width="9.28515625" bestFit="1" customWidth="1"/>
    <col min="11016" max="11016" width="14.7109375" bestFit="1" customWidth="1"/>
    <col min="11017" max="11017" width="9.42578125" bestFit="1" customWidth="1"/>
    <col min="11018" max="11018" width="6.7109375" bestFit="1" customWidth="1"/>
    <col min="11019" max="11019" width="13.5703125" customWidth="1"/>
    <col min="11020" max="11020" width="20.85546875" customWidth="1"/>
    <col min="11021" max="11021" width="17" bestFit="1" customWidth="1"/>
    <col min="11022" max="11022" width="10.42578125" bestFit="1" customWidth="1"/>
    <col min="11265" max="11265" width="26.85546875" customWidth="1"/>
    <col min="11266" max="11266" width="24.28515625" customWidth="1"/>
    <col min="11267" max="11268" width="9.28515625" bestFit="1" customWidth="1"/>
    <col min="11269" max="11269" width="10.28515625" bestFit="1" customWidth="1"/>
    <col min="11270" max="11271" width="9.28515625" bestFit="1" customWidth="1"/>
    <col min="11272" max="11272" width="14.7109375" bestFit="1" customWidth="1"/>
    <col min="11273" max="11273" width="9.42578125" bestFit="1" customWidth="1"/>
    <col min="11274" max="11274" width="6.7109375" bestFit="1" customWidth="1"/>
    <col min="11275" max="11275" width="13.5703125" customWidth="1"/>
    <col min="11276" max="11276" width="20.85546875" customWidth="1"/>
    <col min="11277" max="11277" width="17" bestFit="1" customWidth="1"/>
    <col min="11278" max="11278" width="10.42578125" bestFit="1" customWidth="1"/>
    <col min="11521" max="11521" width="26.85546875" customWidth="1"/>
    <col min="11522" max="11522" width="24.28515625" customWidth="1"/>
    <col min="11523" max="11524" width="9.28515625" bestFit="1" customWidth="1"/>
    <col min="11525" max="11525" width="10.28515625" bestFit="1" customWidth="1"/>
    <col min="11526" max="11527" width="9.28515625" bestFit="1" customWidth="1"/>
    <col min="11528" max="11528" width="14.7109375" bestFit="1" customWidth="1"/>
    <col min="11529" max="11529" width="9.42578125" bestFit="1" customWidth="1"/>
    <col min="11530" max="11530" width="6.7109375" bestFit="1" customWidth="1"/>
    <col min="11531" max="11531" width="13.5703125" customWidth="1"/>
    <col min="11532" max="11532" width="20.85546875" customWidth="1"/>
    <col min="11533" max="11533" width="17" bestFit="1" customWidth="1"/>
    <col min="11534" max="11534" width="10.42578125" bestFit="1" customWidth="1"/>
    <col min="11777" max="11777" width="26.85546875" customWidth="1"/>
    <col min="11778" max="11778" width="24.28515625" customWidth="1"/>
    <col min="11779" max="11780" width="9.28515625" bestFit="1" customWidth="1"/>
    <col min="11781" max="11781" width="10.28515625" bestFit="1" customWidth="1"/>
    <col min="11782" max="11783" width="9.28515625" bestFit="1" customWidth="1"/>
    <col min="11784" max="11784" width="14.7109375" bestFit="1" customWidth="1"/>
    <col min="11785" max="11785" width="9.42578125" bestFit="1" customWidth="1"/>
    <col min="11786" max="11786" width="6.7109375" bestFit="1" customWidth="1"/>
    <col min="11787" max="11787" width="13.5703125" customWidth="1"/>
    <col min="11788" max="11788" width="20.85546875" customWidth="1"/>
    <col min="11789" max="11789" width="17" bestFit="1" customWidth="1"/>
    <col min="11790" max="11790" width="10.42578125" bestFit="1" customWidth="1"/>
    <col min="12033" max="12033" width="26.85546875" customWidth="1"/>
    <col min="12034" max="12034" width="24.28515625" customWidth="1"/>
    <col min="12035" max="12036" width="9.28515625" bestFit="1" customWidth="1"/>
    <col min="12037" max="12037" width="10.28515625" bestFit="1" customWidth="1"/>
    <col min="12038" max="12039" width="9.28515625" bestFit="1" customWidth="1"/>
    <col min="12040" max="12040" width="14.7109375" bestFit="1" customWidth="1"/>
    <col min="12041" max="12041" width="9.42578125" bestFit="1" customWidth="1"/>
    <col min="12042" max="12042" width="6.7109375" bestFit="1" customWidth="1"/>
    <col min="12043" max="12043" width="13.5703125" customWidth="1"/>
    <col min="12044" max="12044" width="20.85546875" customWidth="1"/>
    <col min="12045" max="12045" width="17" bestFit="1" customWidth="1"/>
    <col min="12046" max="12046" width="10.42578125" bestFit="1" customWidth="1"/>
    <col min="12289" max="12289" width="26.85546875" customWidth="1"/>
    <col min="12290" max="12290" width="24.28515625" customWidth="1"/>
    <col min="12291" max="12292" width="9.28515625" bestFit="1" customWidth="1"/>
    <col min="12293" max="12293" width="10.28515625" bestFit="1" customWidth="1"/>
    <col min="12294" max="12295" width="9.28515625" bestFit="1" customWidth="1"/>
    <col min="12296" max="12296" width="14.7109375" bestFit="1" customWidth="1"/>
    <col min="12297" max="12297" width="9.42578125" bestFit="1" customWidth="1"/>
    <col min="12298" max="12298" width="6.7109375" bestFit="1" customWidth="1"/>
    <col min="12299" max="12299" width="13.5703125" customWidth="1"/>
    <col min="12300" max="12300" width="20.85546875" customWidth="1"/>
    <col min="12301" max="12301" width="17" bestFit="1" customWidth="1"/>
    <col min="12302" max="12302" width="10.42578125" bestFit="1" customWidth="1"/>
    <col min="12545" max="12545" width="26.85546875" customWidth="1"/>
    <col min="12546" max="12546" width="24.28515625" customWidth="1"/>
    <col min="12547" max="12548" width="9.28515625" bestFit="1" customWidth="1"/>
    <col min="12549" max="12549" width="10.28515625" bestFit="1" customWidth="1"/>
    <col min="12550" max="12551" width="9.28515625" bestFit="1" customWidth="1"/>
    <col min="12552" max="12552" width="14.7109375" bestFit="1" customWidth="1"/>
    <col min="12553" max="12553" width="9.42578125" bestFit="1" customWidth="1"/>
    <col min="12554" max="12554" width="6.7109375" bestFit="1" customWidth="1"/>
    <col min="12555" max="12555" width="13.5703125" customWidth="1"/>
    <col min="12556" max="12556" width="20.85546875" customWidth="1"/>
    <col min="12557" max="12557" width="17" bestFit="1" customWidth="1"/>
    <col min="12558" max="12558" width="10.42578125" bestFit="1" customWidth="1"/>
    <col min="12801" max="12801" width="26.85546875" customWidth="1"/>
    <col min="12802" max="12802" width="24.28515625" customWidth="1"/>
    <col min="12803" max="12804" width="9.28515625" bestFit="1" customWidth="1"/>
    <col min="12805" max="12805" width="10.28515625" bestFit="1" customWidth="1"/>
    <col min="12806" max="12807" width="9.28515625" bestFit="1" customWidth="1"/>
    <col min="12808" max="12808" width="14.7109375" bestFit="1" customWidth="1"/>
    <col min="12809" max="12809" width="9.42578125" bestFit="1" customWidth="1"/>
    <col min="12810" max="12810" width="6.7109375" bestFit="1" customWidth="1"/>
    <col min="12811" max="12811" width="13.5703125" customWidth="1"/>
    <col min="12812" max="12812" width="20.85546875" customWidth="1"/>
    <col min="12813" max="12813" width="17" bestFit="1" customWidth="1"/>
    <col min="12814" max="12814" width="10.42578125" bestFit="1" customWidth="1"/>
    <col min="13057" max="13057" width="26.85546875" customWidth="1"/>
    <col min="13058" max="13058" width="24.28515625" customWidth="1"/>
    <col min="13059" max="13060" width="9.28515625" bestFit="1" customWidth="1"/>
    <col min="13061" max="13061" width="10.28515625" bestFit="1" customWidth="1"/>
    <col min="13062" max="13063" width="9.28515625" bestFit="1" customWidth="1"/>
    <col min="13064" max="13064" width="14.7109375" bestFit="1" customWidth="1"/>
    <col min="13065" max="13065" width="9.42578125" bestFit="1" customWidth="1"/>
    <col min="13066" max="13066" width="6.7109375" bestFit="1" customWidth="1"/>
    <col min="13067" max="13067" width="13.5703125" customWidth="1"/>
    <col min="13068" max="13068" width="20.85546875" customWidth="1"/>
    <col min="13069" max="13069" width="17" bestFit="1" customWidth="1"/>
    <col min="13070" max="13070" width="10.42578125" bestFit="1" customWidth="1"/>
    <col min="13313" max="13313" width="26.85546875" customWidth="1"/>
    <col min="13314" max="13314" width="24.28515625" customWidth="1"/>
    <col min="13315" max="13316" width="9.28515625" bestFit="1" customWidth="1"/>
    <col min="13317" max="13317" width="10.28515625" bestFit="1" customWidth="1"/>
    <col min="13318" max="13319" width="9.28515625" bestFit="1" customWidth="1"/>
    <col min="13320" max="13320" width="14.7109375" bestFit="1" customWidth="1"/>
    <col min="13321" max="13321" width="9.42578125" bestFit="1" customWidth="1"/>
    <col min="13322" max="13322" width="6.7109375" bestFit="1" customWidth="1"/>
    <col min="13323" max="13323" width="13.5703125" customWidth="1"/>
    <col min="13324" max="13324" width="20.85546875" customWidth="1"/>
    <col min="13325" max="13325" width="17" bestFit="1" customWidth="1"/>
    <col min="13326" max="13326" width="10.42578125" bestFit="1" customWidth="1"/>
    <col min="13569" max="13569" width="26.85546875" customWidth="1"/>
    <col min="13570" max="13570" width="24.28515625" customWidth="1"/>
    <col min="13571" max="13572" width="9.28515625" bestFit="1" customWidth="1"/>
    <col min="13573" max="13573" width="10.28515625" bestFit="1" customWidth="1"/>
    <col min="13574" max="13575" width="9.28515625" bestFit="1" customWidth="1"/>
    <col min="13576" max="13576" width="14.7109375" bestFit="1" customWidth="1"/>
    <col min="13577" max="13577" width="9.42578125" bestFit="1" customWidth="1"/>
    <col min="13578" max="13578" width="6.7109375" bestFit="1" customWidth="1"/>
    <col min="13579" max="13579" width="13.5703125" customWidth="1"/>
    <col min="13580" max="13580" width="20.85546875" customWidth="1"/>
    <col min="13581" max="13581" width="17" bestFit="1" customWidth="1"/>
    <col min="13582" max="13582" width="10.42578125" bestFit="1" customWidth="1"/>
    <col min="13825" max="13825" width="26.85546875" customWidth="1"/>
    <col min="13826" max="13826" width="24.28515625" customWidth="1"/>
    <col min="13827" max="13828" width="9.28515625" bestFit="1" customWidth="1"/>
    <col min="13829" max="13829" width="10.28515625" bestFit="1" customWidth="1"/>
    <col min="13830" max="13831" width="9.28515625" bestFit="1" customWidth="1"/>
    <col min="13832" max="13832" width="14.7109375" bestFit="1" customWidth="1"/>
    <col min="13833" max="13833" width="9.42578125" bestFit="1" customWidth="1"/>
    <col min="13834" max="13834" width="6.7109375" bestFit="1" customWidth="1"/>
    <col min="13835" max="13835" width="13.5703125" customWidth="1"/>
    <col min="13836" max="13836" width="20.85546875" customWidth="1"/>
    <col min="13837" max="13837" width="17" bestFit="1" customWidth="1"/>
    <col min="13838" max="13838" width="10.42578125" bestFit="1" customWidth="1"/>
    <col min="14081" max="14081" width="26.85546875" customWidth="1"/>
    <col min="14082" max="14082" width="24.28515625" customWidth="1"/>
    <col min="14083" max="14084" width="9.28515625" bestFit="1" customWidth="1"/>
    <col min="14085" max="14085" width="10.28515625" bestFit="1" customWidth="1"/>
    <col min="14086" max="14087" width="9.28515625" bestFit="1" customWidth="1"/>
    <col min="14088" max="14088" width="14.7109375" bestFit="1" customWidth="1"/>
    <col min="14089" max="14089" width="9.42578125" bestFit="1" customWidth="1"/>
    <col min="14090" max="14090" width="6.7109375" bestFit="1" customWidth="1"/>
    <col min="14091" max="14091" width="13.5703125" customWidth="1"/>
    <col min="14092" max="14092" width="20.85546875" customWidth="1"/>
    <col min="14093" max="14093" width="17" bestFit="1" customWidth="1"/>
    <col min="14094" max="14094" width="10.42578125" bestFit="1" customWidth="1"/>
    <col min="14337" max="14337" width="26.85546875" customWidth="1"/>
    <col min="14338" max="14338" width="24.28515625" customWidth="1"/>
    <col min="14339" max="14340" width="9.28515625" bestFit="1" customWidth="1"/>
    <col min="14341" max="14341" width="10.28515625" bestFit="1" customWidth="1"/>
    <col min="14342" max="14343" width="9.28515625" bestFit="1" customWidth="1"/>
    <col min="14344" max="14344" width="14.7109375" bestFit="1" customWidth="1"/>
    <col min="14345" max="14345" width="9.42578125" bestFit="1" customWidth="1"/>
    <col min="14346" max="14346" width="6.7109375" bestFit="1" customWidth="1"/>
    <col min="14347" max="14347" width="13.5703125" customWidth="1"/>
    <col min="14348" max="14348" width="20.85546875" customWidth="1"/>
    <col min="14349" max="14349" width="17" bestFit="1" customWidth="1"/>
    <col min="14350" max="14350" width="10.42578125" bestFit="1" customWidth="1"/>
    <col min="14593" max="14593" width="26.85546875" customWidth="1"/>
    <col min="14594" max="14594" width="24.28515625" customWidth="1"/>
    <col min="14595" max="14596" width="9.28515625" bestFit="1" customWidth="1"/>
    <col min="14597" max="14597" width="10.28515625" bestFit="1" customWidth="1"/>
    <col min="14598" max="14599" width="9.28515625" bestFit="1" customWidth="1"/>
    <col min="14600" max="14600" width="14.7109375" bestFit="1" customWidth="1"/>
    <col min="14601" max="14601" width="9.42578125" bestFit="1" customWidth="1"/>
    <col min="14602" max="14602" width="6.7109375" bestFit="1" customWidth="1"/>
    <col min="14603" max="14603" width="13.5703125" customWidth="1"/>
    <col min="14604" max="14604" width="20.85546875" customWidth="1"/>
    <col min="14605" max="14605" width="17" bestFit="1" customWidth="1"/>
    <col min="14606" max="14606" width="10.42578125" bestFit="1" customWidth="1"/>
    <col min="14849" max="14849" width="26.85546875" customWidth="1"/>
    <col min="14850" max="14850" width="24.28515625" customWidth="1"/>
    <col min="14851" max="14852" width="9.28515625" bestFit="1" customWidth="1"/>
    <col min="14853" max="14853" width="10.28515625" bestFit="1" customWidth="1"/>
    <col min="14854" max="14855" width="9.28515625" bestFit="1" customWidth="1"/>
    <col min="14856" max="14856" width="14.7109375" bestFit="1" customWidth="1"/>
    <col min="14857" max="14857" width="9.42578125" bestFit="1" customWidth="1"/>
    <col min="14858" max="14858" width="6.7109375" bestFit="1" customWidth="1"/>
    <col min="14859" max="14859" width="13.5703125" customWidth="1"/>
    <col min="14860" max="14860" width="20.85546875" customWidth="1"/>
    <col min="14861" max="14861" width="17" bestFit="1" customWidth="1"/>
    <col min="14862" max="14862" width="10.42578125" bestFit="1" customWidth="1"/>
    <col min="15105" max="15105" width="26.85546875" customWidth="1"/>
    <col min="15106" max="15106" width="24.28515625" customWidth="1"/>
    <col min="15107" max="15108" width="9.28515625" bestFit="1" customWidth="1"/>
    <col min="15109" max="15109" width="10.28515625" bestFit="1" customWidth="1"/>
    <col min="15110" max="15111" width="9.28515625" bestFit="1" customWidth="1"/>
    <col min="15112" max="15112" width="14.7109375" bestFit="1" customWidth="1"/>
    <col min="15113" max="15113" width="9.42578125" bestFit="1" customWidth="1"/>
    <col min="15114" max="15114" width="6.7109375" bestFit="1" customWidth="1"/>
    <col min="15115" max="15115" width="13.5703125" customWidth="1"/>
    <col min="15116" max="15116" width="20.85546875" customWidth="1"/>
    <col min="15117" max="15117" width="17" bestFit="1" customWidth="1"/>
    <col min="15118" max="15118" width="10.42578125" bestFit="1" customWidth="1"/>
    <col min="15361" max="15361" width="26.85546875" customWidth="1"/>
    <col min="15362" max="15362" width="24.28515625" customWidth="1"/>
    <col min="15363" max="15364" width="9.28515625" bestFit="1" customWidth="1"/>
    <col min="15365" max="15365" width="10.28515625" bestFit="1" customWidth="1"/>
    <col min="15366" max="15367" width="9.28515625" bestFit="1" customWidth="1"/>
    <col min="15368" max="15368" width="14.7109375" bestFit="1" customWidth="1"/>
    <col min="15369" max="15369" width="9.42578125" bestFit="1" customWidth="1"/>
    <col min="15370" max="15370" width="6.7109375" bestFit="1" customWidth="1"/>
    <col min="15371" max="15371" width="13.5703125" customWidth="1"/>
    <col min="15372" max="15372" width="20.85546875" customWidth="1"/>
    <col min="15373" max="15373" width="17" bestFit="1" customWidth="1"/>
    <col min="15374" max="15374" width="10.42578125" bestFit="1" customWidth="1"/>
    <col min="15617" max="15617" width="26.85546875" customWidth="1"/>
    <col min="15618" max="15618" width="24.28515625" customWidth="1"/>
    <col min="15619" max="15620" width="9.28515625" bestFit="1" customWidth="1"/>
    <col min="15621" max="15621" width="10.28515625" bestFit="1" customWidth="1"/>
    <col min="15622" max="15623" width="9.28515625" bestFit="1" customWidth="1"/>
    <col min="15624" max="15624" width="14.7109375" bestFit="1" customWidth="1"/>
    <col min="15625" max="15625" width="9.42578125" bestFit="1" customWidth="1"/>
    <col min="15626" max="15626" width="6.7109375" bestFit="1" customWidth="1"/>
    <col min="15627" max="15627" width="13.5703125" customWidth="1"/>
    <col min="15628" max="15628" width="20.85546875" customWidth="1"/>
    <col min="15629" max="15629" width="17" bestFit="1" customWidth="1"/>
    <col min="15630" max="15630" width="10.42578125" bestFit="1" customWidth="1"/>
    <col min="15873" max="15873" width="26.85546875" customWidth="1"/>
    <col min="15874" max="15874" width="24.28515625" customWidth="1"/>
    <col min="15875" max="15876" width="9.28515625" bestFit="1" customWidth="1"/>
    <col min="15877" max="15877" width="10.28515625" bestFit="1" customWidth="1"/>
    <col min="15878" max="15879" width="9.28515625" bestFit="1" customWidth="1"/>
    <col min="15880" max="15880" width="14.7109375" bestFit="1" customWidth="1"/>
    <col min="15881" max="15881" width="9.42578125" bestFit="1" customWidth="1"/>
    <col min="15882" max="15882" width="6.7109375" bestFit="1" customWidth="1"/>
    <col min="15883" max="15883" width="13.5703125" customWidth="1"/>
    <col min="15884" max="15884" width="20.85546875" customWidth="1"/>
    <col min="15885" max="15885" width="17" bestFit="1" customWidth="1"/>
    <col min="15886" max="15886" width="10.42578125" bestFit="1" customWidth="1"/>
    <col min="16129" max="16129" width="26.85546875" customWidth="1"/>
    <col min="16130" max="16130" width="24.28515625" customWidth="1"/>
    <col min="16131" max="16132" width="9.28515625" bestFit="1" customWidth="1"/>
    <col min="16133" max="16133" width="10.28515625" bestFit="1" customWidth="1"/>
    <col min="16134" max="16135" width="9.28515625" bestFit="1" customWidth="1"/>
    <col min="16136" max="16136" width="14.7109375" bestFit="1" customWidth="1"/>
    <col min="16137" max="16137" width="9.42578125" bestFit="1" customWidth="1"/>
    <col min="16138" max="16138" width="6.7109375" bestFit="1" customWidth="1"/>
    <col min="16139" max="16139" width="13.5703125" customWidth="1"/>
    <col min="16140" max="16140" width="20.85546875" customWidth="1"/>
    <col min="16141" max="16141" width="17" bestFit="1" customWidth="1"/>
    <col min="16142" max="16142" width="10.42578125" bestFit="1" customWidth="1"/>
  </cols>
  <sheetData>
    <row r="1" spans="1:16" ht="18" x14ac:dyDescent="0.2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6" ht="18" x14ac:dyDescent="0.25">
      <c r="A2" s="106" t="s">
        <v>79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6" ht="18" x14ac:dyDescent="0.25">
      <c r="A3" s="107" t="s">
        <v>81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</row>
    <row r="4" spans="1:16" ht="18" x14ac:dyDescent="0.25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1:16" ht="18" x14ac:dyDescent="0.25">
      <c r="A5" s="109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6" ht="16.5" thickBot="1" x14ac:dyDescent="0.3">
      <c r="A6" s="1"/>
      <c r="B6" s="2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6" ht="24.95" customHeight="1" thickTop="1" thickBot="1" x14ac:dyDescent="0.3">
      <c r="A7" s="111" t="s">
        <v>2</v>
      </c>
      <c r="B7" s="111" t="s">
        <v>3</v>
      </c>
      <c r="C7" s="111" t="s">
        <v>4</v>
      </c>
      <c r="D7" s="113" t="s">
        <v>5</v>
      </c>
      <c r="E7" s="113"/>
      <c r="F7" s="113"/>
      <c r="G7" s="113" t="s">
        <v>6</v>
      </c>
      <c r="H7" s="113"/>
      <c r="I7" s="113"/>
      <c r="J7" s="113" t="s">
        <v>7</v>
      </c>
      <c r="K7" s="113"/>
      <c r="L7" s="113"/>
      <c r="M7" s="114" t="s">
        <v>8</v>
      </c>
      <c r="N7" s="116" t="s">
        <v>9</v>
      </c>
      <c r="O7" s="118" t="s">
        <v>10</v>
      </c>
    </row>
    <row r="8" spans="1:16" ht="24.95" customHeight="1" thickTop="1" thickBot="1" x14ac:dyDescent="0.3">
      <c r="A8" s="112"/>
      <c r="B8" s="112"/>
      <c r="C8" s="112"/>
      <c r="D8" s="3" t="s">
        <v>11</v>
      </c>
      <c r="E8" s="4" t="s">
        <v>12</v>
      </c>
      <c r="F8" s="5" t="s">
        <v>13</v>
      </c>
      <c r="G8" s="3" t="s">
        <v>11</v>
      </c>
      <c r="H8" s="4" t="s">
        <v>12</v>
      </c>
      <c r="I8" s="6" t="s">
        <v>13</v>
      </c>
      <c r="J8" s="3" t="s">
        <v>14</v>
      </c>
      <c r="K8" s="4" t="s">
        <v>15</v>
      </c>
      <c r="L8" s="6" t="s">
        <v>13</v>
      </c>
      <c r="M8" s="115"/>
      <c r="N8" s="117"/>
      <c r="O8" s="119"/>
    </row>
    <row r="9" spans="1:16" ht="5.25" customHeight="1" thickTop="1" x14ac:dyDescent="0.25">
      <c r="A9" s="7"/>
      <c r="B9" s="8"/>
      <c r="C9" s="7"/>
      <c r="D9" s="9"/>
      <c r="E9" s="10"/>
      <c r="F9" s="11"/>
      <c r="G9" s="12"/>
      <c r="H9" s="10"/>
      <c r="I9" s="13"/>
      <c r="J9" s="12"/>
      <c r="K9" s="10"/>
      <c r="L9" s="14"/>
      <c r="M9" s="15"/>
      <c r="N9" s="16"/>
      <c r="O9" s="17"/>
    </row>
    <row r="10" spans="1:16" x14ac:dyDescent="0.25">
      <c r="A10" s="98">
        <v>1</v>
      </c>
      <c r="B10" s="18" t="s">
        <v>16</v>
      </c>
      <c r="C10" s="22" t="s">
        <v>73</v>
      </c>
      <c r="D10" s="88">
        <v>440000</v>
      </c>
      <c r="E10" s="84">
        <v>3</v>
      </c>
      <c r="F10" s="86">
        <f>D10*E10</f>
        <v>1320000</v>
      </c>
      <c r="G10" s="88">
        <v>580000</v>
      </c>
      <c r="H10" s="84">
        <v>2</v>
      </c>
      <c r="I10" s="86">
        <f>(G10*H10)*30%</f>
        <v>348000</v>
      </c>
      <c r="J10" s="88">
        <v>974000</v>
      </c>
      <c r="K10" s="84">
        <v>1</v>
      </c>
      <c r="L10" s="86">
        <f t="shared" ref="L10" si="0">J10*K10</f>
        <v>974000</v>
      </c>
      <c r="M10" s="90">
        <v>2351200</v>
      </c>
      <c r="N10" s="94">
        <f t="shared" ref="N10" si="1">F10+I10+L10+M10</f>
        <v>4993200</v>
      </c>
      <c r="O10" s="96">
        <v>1</v>
      </c>
    </row>
    <row r="11" spans="1:16" x14ac:dyDescent="0.25">
      <c r="A11" s="99"/>
      <c r="B11" s="20" t="s">
        <v>17</v>
      </c>
      <c r="C11" s="21" t="s">
        <v>82</v>
      </c>
      <c r="D11" s="100"/>
      <c r="E11" s="85"/>
      <c r="F11" s="87"/>
      <c r="G11" s="100"/>
      <c r="H11" s="85"/>
      <c r="I11" s="87"/>
      <c r="J11" s="100"/>
      <c r="K11" s="85"/>
      <c r="L11" s="87"/>
      <c r="M11" s="91"/>
      <c r="N11" s="101"/>
      <c r="O11" s="96"/>
    </row>
    <row r="12" spans="1:16" x14ac:dyDescent="0.25">
      <c r="A12" s="98">
        <v>2</v>
      </c>
      <c r="B12" s="22" t="s">
        <v>18</v>
      </c>
      <c r="C12" s="22" t="s">
        <v>73</v>
      </c>
      <c r="D12" s="88">
        <v>440000</v>
      </c>
      <c r="E12" s="84">
        <v>3</v>
      </c>
      <c r="F12" s="86">
        <f>D12*E12</f>
        <v>1320000</v>
      </c>
      <c r="G12" s="88">
        <v>580000</v>
      </c>
      <c r="H12" s="84">
        <v>2</v>
      </c>
      <c r="I12" s="86">
        <f>(G12*H12)*30%</f>
        <v>348000</v>
      </c>
      <c r="J12" s="88">
        <v>974000</v>
      </c>
      <c r="K12" s="84">
        <v>1</v>
      </c>
      <c r="L12" s="86">
        <f t="shared" ref="L12" si="2">J12*K12</f>
        <v>974000</v>
      </c>
      <c r="M12" s="90">
        <v>2351200</v>
      </c>
      <c r="N12" s="94">
        <f t="shared" ref="N12" si="3">F12+I12+L12+M12</f>
        <v>4993200</v>
      </c>
      <c r="O12" s="102">
        <v>2</v>
      </c>
    </row>
    <row r="13" spans="1:16" x14ac:dyDescent="0.25">
      <c r="A13" s="99"/>
      <c r="B13" s="20"/>
      <c r="C13" s="21" t="s">
        <v>82</v>
      </c>
      <c r="D13" s="100"/>
      <c r="E13" s="85"/>
      <c r="F13" s="87"/>
      <c r="G13" s="100"/>
      <c r="H13" s="85"/>
      <c r="I13" s="87"/>
      <c r="J13" s="100"/>
      <c r="K13" s="104"/>
      <c r="L13" s="92"/>
      <c r="M13" s="93"/>
      <c r="N13" s="95"/>
      <c r="O13" s="103"/>
    </row>
    <row r="14" spans="1:16" x14ac:dyDescent="0.25">
      <c r="A14" s="98">
        <v>3</v>
      </c>
      <c r="B14" s="22" t="s">
        <v>19</v>
      </c>
      <c r="C14" s="22" t="s">
        <v>73</v>
      </c>
      <c r="D14" s="88">
        <v>440000</v>
      </c>
      <c r="E14" s="84">
        <v>3</v>
      </c>
      <c r="F14" s="86">
        <f>D14*E14</f>
        <v>1320000</v>
      </c>
      <c r="G14" s="88">
        <v>580000</v>
      </c>
      <c r="H14" s="84">
        <v>2</v>
      </c>
      <c r="I14" s="86">
        <f>(G14*H14)*30%</f>
        <v>348000</v>
      </c>
      <c r="J14" s="88">
        <v>974000</v>
      </c>
      <c r="K14" s="84">
        <v>1</v>
      </c>
      <c r="L14" s="86">
        <f t="shared" ref="L14" si="4">J14*K14</f>
        <v>974000</v>
      </c>
      <c r="M14" s="90">
        <v>2351200</v>
      </c>
      <c r="N14" s="94">
        <f t="shared" ref="N14" si="5">F14+I14+L14+M14</f>
        <v>4993200</v>
      </c>
      <c r="O14" s="102">
        <v>3</v>
      </c>
    </row>
    <row r="15" spans="1:16" x14ac:dyDescent="0.25">
      <c r="A15" s="99"/>
      <c r="B15" s="23" t="s">
        <v>20</v>
      </c>
      <c r="C15" s="21" t="s">
        <v>82</v>
      </c>
      <c r="D15" s="100"/>
      <c r="E15" s="85"/>
      <c r="F15" s="87"/>
      <c r="G15" s="100"/>
      <c r="H15" s="85"/>
      <c r="I15" s="87"/>
      <c r="J15" s="100"/>
      <c r="K15" s="104"/>
      <c r="L15" s="92"/>
      <c r="M15" s="93"/>
      <c r="N15" s="95"/>
      <c r="O15" s="103"/>
    </row>
    <row r="16" spans="1:16" x14ac:dyDescent="0.25">
      <c r="A16" s="98">
        <v>4</v>
      </c>
      <c r="B16" s="22" t="s">
        <v>27</v>
      </c>
      <c r="C16" s="22" t="s">
        <v>28</v>
      </c>
      <c r="D16" s="88">
        <v>410000</v>
      </c>
      <c r="E16" s="84">
        <v>3</v>
      </c>
      <c r="F16" s="86">
        <f>D16*E16</f>
        <v>1230000</v>
      </c>
      <c r="G16" s="88">
        <v>1076000</v>
      </c>
      <c r="H16" s="84">
        <v>2</v>
      </c>
      <c r="I16" s="86">
        <f>(G16*H16)*30%</f>
        <v>645600</v>
      </c>
      <c r="J16" s="88">
        <v>900000</v>
      </c>
      <c r="K16" s="84">
        <v>1</v>
      </c>
      <c r="L16" s="86">
        <f t="shared" ref="L16" si="6">J16*K16</f>
        <v>900000</v>
      </c>
      <c r="M16" s="90">
        <v>1576800</v>
      </c>
      <c r="N16" s="94">
        <f t="shared" ref="N16" si="7">F16+I16+L16+M16</f>
        <v>4352400</v>
      </c>
      <c r="O16" s="96">
        <v>4</v>
      </c>
      <c r="P16" s="97">
        <f>F16+I16+L16</f>
        <v>2775600</v>
      </c>
    </row>
    <row r="17" spans="1:27" x14ac:dyDescent="0.25">
      <c r="A17" s="99"/>
      <c r="B17" s="23" t="s">
        <v>29</v>
      </c>
      <c r="C17" s="21" t="s">
        <v>75</v>
      </c>
      <c r="D17" s="100"/>
      <c r="E17" s="85"/>
      <c r="F17" s="87"/>
      <c r="G17" s="100"/>
      <c r="H17" s="85"/>
      <c r="I17" s="87"/>
      <c r="J17" s="89"/>
      <c r="K17" s="104"/>
      <c r="L17" s="92"/>
      <c r="M17" s="93"/>
      <c r="N17" s="95"/>
      <c r="O17" s="96"/>
      <c r="P17" s="97"/>
    </row>
    <row r="18" spans="1:27" x14ac:dyDescent="0.25">
      <c r="A18" s="98">
        <v>5</v>
      </c>
      <c r="B18" s="18" t="s">
        <v>21</v>
      </c>
      <c r="C18" s="22" t="s">
        <v>28</v>
      </c>
      <c r="D18" s="88">
        <v>410000</v>
      </c>
      <c r="E18" s="84">
        <v>3</v>
      </c>
      <c r="F18" s="86">
        <f>D18*E18</f>
        <v>1230000</v>
      </c>
      <c r="G18" s="88">
        <v>664000</v>
      </c>
      <c r="H18" s="84">
        <v>2</v>
      </c>
      <c r="I18" s="86">
        <f>(G18*H18)*30%</f>
        <v>398400</v>
      </c>
      <c r="J18" s="88">
        <v>900000</v>
      </c>
      <c r="K18" s="84">
        <v>1</v>
      </c>
      <c r="L18" s="86">
        <f t="shared" ref="L18" si="8">J18*K18</f>
        <v>900000</v>
      </c>
      <c r="M18" s="90">
        <v>1576800</v>
      </c>
      <c r="N18" s="94">
        <f t="shared" ref="N18" si="9">F18+I18+L18+M18</f>
        <v>4105200</v>
      </c>
      <c r="O18" s="96">
        <v>5</v>
      </c>
      <c r="P18" s="63"/>
    </row>
    <row r="19" spans="1:27" x14ac:dyDescent="0.25">
      <c r="A19" s="99"/>
      <c r="B19" s="20" t="s">
        <v>23</v>
      </c>
      <c r="C19" s="21" t="s">
        <v>75</v>
      </c>
      <c r="D19" s="100"/>
      <c r="E19" s="85"/>
      <c r="F19" s="87"/>
      <c r="G19" s="100"/>
      <c r="H19" s="85"/>
      <c r="I19" s="87"/>
      <c r="J19" s="89"/>
      <c r="K19" s="85"/>
      <c r="L19" s="87"/>
      <c r="M19" s="91"/>
      <c r="N19" s="101"/>
      <c r="O19" s="96"/>
      <c r="P19" s="63"/>
    </row>
    <row r="20" spans="1:27" x14ac:dyDescent="0.25">
      <c r="A20" s="98">
        <v>6</v>
      </c>
      <c r="B20" s="18" t="s">
        <v>37</v>
      </c>
      <c r="C20" s="22" t="s">
        <v>28</v>
      </c>
      <c r="D20" s="88">
        <v>410000</v>
      </c>
      <c r="E20" s="84">
        <v>3</v>
      </c>
      <c r="F20" s="86">
        <f>D20*E20</f>
        <v>1230000</v>
      </c>
      <c r="G20" s="88">
        <v>664000</v>
      </c>
      <c r="H20" s="84">
        <v>2</v>
      </c>
      <c r="I20" s="86">
        <f>(G20*H20)*30%</f>
        <v>398400</v>
      </c>
      <c r="J20" s="88">
        <v>900000</v>
      </c>
      <c r="K20" s="84">
        <v>1</v>
      </c>
      <c r="L20" s="86">
        <f t="shared" ref="L20" si="10">J20*K20</f>
        <v>900000</v>
      </c>
      <c r="M20" s="90">
        <v>1576800</v>
      </c>
      <c r="N20" s="94">
        <f t="shared" ref="N20" si="11">F20+I20+L20+M20</f>
        <v>4105200</v>
      </c>
      <c r="O20" s="102">
        <v>6</v>
      </c>
    </row>
    <row r="21" spans="1:27" ht="15.75" thickBot="1" x14ac:dyDescent="0.3">
      <c r="A21" s="99"/>
      <c r="B21" s="20" t="s">
        <v>38</v>
      </c>
      <c r="C21" s="21" t="s">
        <v>75</v>
      </c>
      <c r="D21" s="100"/>
      <c r="E21" s="85"/>
      <c r="F21" s="87"/>
      <c r="G21" s="100"/>
      <c r="H21" s="85"/>
      <c r="I21" s="87"/>
      <c r="J21" s="89"/>
      <c r="K21" s="85"/>
      <c r="L21" s="87"/>
      <c r="M21" s="91"/>
      <c r="N21" s="101"/>
      <c r="O21" s="103"/>
    </row>
    <row r="22" spans="1:27" ht="16.5" thickTop="1" thickBot="1" x14ac:dyDescent="0.3">
      <c r="A22" s="26"/>
      <c r="B22" s="27"/>
      <c r="C22" s="21"/>
      <c r="D22" s="79" t="s">
        <v>13</v>
      </c>
      <c r="E22" s="79"/>
      <c r="F22" s="28">
        <f>SUM(F10:F21)</f>
        <v>7650000</v>
      </c>
      <c r="G22" s="79" t="s">
        <v>13</v>
      </c>
      <c r="H22" s="79"/>
      <c r="I22" s="28">
        <f>SUM(I10:I21)</f>
        <v>2486400</v>
      </c>
      <c r="J22" s="79" t="s">
        <v>13</v>
      </c>
      <c r="K22" s="79"/>
      <c r="L22" s="28">
        <f>SUM(L10:L21)</f>
        <v>5622000</v>
      </c>
      <c r="M22" s="28">
        <f>SUM(M10:M21)</f>
        <v>11784000</v>
      </c>
      <c r="N22" s="28">
        <f>SUM(N10:N21)</f>
        <v>27542400</v>
      </c>
      <c r="O22" s="80"/>
      <c r="P22" s="29"/>
      <c r="Q22" t="s">
        <v>41</v>
      </c>
    </row>
    <row r="23" spans="1:27" ht="16.5" thickTop="1" thickBot="1" x14ac:dyDescent="0.3">
      <c r="A23" s="82" t="s">
        <v>42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30"/>
      <c r="N23" s="31"/>
      <c r="O23" s="81"/>
      <c r="P23" s="29"/>
      <c r="Q23" s="29">
        <f>65192000-N22</f>
        <v>37649600</v>
      </c>
      <c r="R23" s="29"/>
    </row>
    <row r="24" spans="1:27" ht="15.75" thickTop="1" x14ac:dyDescent="0.25"/>
    <row r="25" spans="1:27" ht="15.75" x14ac:dyDescent="0.25">
      <c r="B25" s="32" t="s">
        <v>80</v>
      </c>
      <c r="L25" s="32"/>
      <c r="O25" s="33"/>
      <c r="R25" s="33"/>
    </row>
    <row r="27" spans="1:27" x14ac:dyDescent="0.25">
      <c r="O27" s="34"/>
      <c r="P27" s="35"/>
      <c r="Q27" s="36"/>
      <c r="R27" s="36"/>
      <c r="S27" s="37"/>
      <c r="T27" s="36"/>
      <c r="U27" s="36"/>
      <c r="V27" s="37"/>
      <c r="W27" s="36"/>
      <c r="X27" s="36"/>
      <c r="Y27" s="37"/>
      <c r="Z27" s="37"/>
      <c r="AA27" s="37"/>
    </row>
    <row r="28" spans="1:27" x14ac:dyDescent="0.25">
      <c r="O28" s="38"/>
      <c r="P28" s="39"/>
      <c r="Q28" s="36"/>
      <c r="R28" s="36"/>
      <c r="S28" s="37"/>
      <c r="T28" s="36"/>
      <c r="U28" s="36"/>
      <c r="V28" s="37"/>
      <c r="W28" s="36"/>
      <c r="X28" s="36"/>
      <c r="Y28" s="37"/>
      <c r="Z28" s="37"/>
      <c r="AA28" s="37"/>
    </row>
    <row r="44" spans="2:14" x14ac:dyDescent="0.25">
      <c r="B44" s="40" t="s">
        <v>43</v>
      </c>
      <c r="C44" s="19" t="s">
        <v>22</v>
      </c>
      <c r="D44" s="65">
        <v>430000</v>
      </c>
      <c r="E44" s="67">
        <v>3</v>
      </c>
      <c r="F44" s="69">
        <f t="shared" ref="F44" si="12">D44*E44</f>
        <v>1290000</v>
      </c>
      <c r="G44" s="65">
        <v>580000</v>
      </c>
      <c r="H44" s="67">
        <v>2</v>
      </c>
      <c r="I44" s="69">
        <f t="shared" ref="I44" si="13">G44*H44</f>
        <v>1160000</v>
      </c>
      <c r="J44" s="65">
        <v>630000</v>
      </c>
      <c r="K44" s="67">
        <v>1</v>
      </c>
      <c r="L44" s="73">
        <f t="shared" ref="L44" si="14">J44*K44</f>
        <v>630000</v>
      </c>
      <c r="M44" s="71">
        <v>3575100</v>
      </c>
      <c r="N44" s="71">
        <f t="shared" ref="N44" si="15">F44+I44+L44+M44</f>
        <v>6655100</v>
      </c>
    </row>
    <row r="45" spans="2:14" x14ac:dyDescent="0.25">
      <c r="B45" s="23" t="s">
        <v>44</v>
      </c>
      <c r="C45" s="21" t="s">
        <v>45</v>
      </c>
      <c r="D45" s="66"/>
      <c r="E45" s="68"/>
      <c r="F45" s="70"/>
      <c r="G45" s="66"/>
      <c r="H45" s="68"/>
      <c r="I45" s="70"/>
      <c r="J45" s="66"/>
      <c r="K45" s="68"/>
      <c r="L45" s="70"/>
      <c r="M45" s="72"/>
      <c r="N45" s="72"/>
    </row>
    <row r="46" spans="2:14" x14ac:dyDescent="0.25">
      <c r="B46" s="24" t="s">
        <v>32</v>
      </c>
      <c r="C46" s="19" t="s">
        <v>22</v>
      </c>
      <c r="D46" s="65">
        <v>430000</v>
      </c>
      <c r="E46" s="67">
        <v>3</v>
      </c>
      <c r="F46" s="69">
        <f t="shared" ref="F46" si="16">D46*E46</f>
        <v>1290000</v>
      </c>
      <c r="G46" s="65">
        <v>580000</v>
      </c>
      <c r="H46" s="67">
        <v>2</v>
      </c>
      <c r="I46" s="69">
        <f t="shared" ref="I46" si="17">G46*H46</f>
        <v>1160000</v>
      </c>
      <c r="J46" s="65">
        <v>630000</v>
      </c>
      <c r="K46" s="67">
        <v>1</v>
      </c>
      <c r="L46" s="73">
        <f t="shared" ref="L46" si="18">J46*K46</f>
        <v>630000</v>
      </c>
      <c r="M46" s="71">
        <v>3575100</v>
      </c>
      <c r="N46" s="71">
        <f t="shared" ref="N46" si="19">F46+I46+L46+M46</f>
        <v>6655100</v>
      </c>
    </row>
    <row r="47" spans="2:14" x14ac:dyDescent="0.25">
      <c r="B47" s="20" t="s">
        <v>34</v>
      </c>
      <c r="C47" s="21" t="s">
        <v>45</v>
      </c>
      <c r="D47" s="66"/>
      <c r="E47" s="68"/>
      <c r="F47" s="70"/>
      <c r="G47" s="66"/>
      <c r="H47" s="68"/>
      <c r="I47" s="70"/>
      <c r="J47" s="66"/>
      <c r="K47" s="68"/>
      <c r="L47" s="70"/>
      <c r="M47" s="72"/>
      <c r="N47" s="72"/>
    </row>
    <row r="48" spans="2:14" x14ac:dyDescent="0.25">
      <c r="B48" s="18" t="s">
        <v>16</v>
      </c>
      <c r="C48" s="19" t="s">
        <v>46</v>
      </c>
      <c r="D48" s="65">
        <v>430000</v>
      </c>
      <c r="E48" s="67">
        <v>3</v>
      </c>
      <c r="F48" s="69">
        <f t="shared" ref="F48" si="20">D48*E48</f>
        <v>1290000</v>
      </c>
      <c r="G48" s="65">
        <v>580000</v>
      </c>
      <c r="H48" s="67">
        <v>2</v>
      </c>
      <c r="I48" s="69">
        <f t="shared" ref="I48" si="21">G48*H48</f>
        <v>1160000</v>
      </c>
      <c r="J48" s="65">
        <v>630000</v>
      </c>
      <c r="K48" s="67">
        <v>1</v>
      </c>
      <c r="L48" s="73">
        <f t="shared" ref="L48" si="22">J48*K48</f>
        <v>630000</v>
      </c>
      <c r="M48" s="71">
        <v>3575100</v>
      </c>
      <c r="N48" s="71">
        <f t="shared" ref="N48" si="23">F48+I48+L48+M48</f>
        <v>6655100</v>
      </c>
    </row>
    <row r="49" spans="2:14" x14ac:dyDescent="0.25">
      <c r="B49" s="20" t="s">
        <v>17</v>
      </c>
      <c r="C49" s="21" t="s">
        <v>45</v>
      </c>
      <c r="D49" s="66"/>
      <c r="E49" s="68"/>
      <c r="F49" s="70"/>
      <c r="G49" s="66"/>
      <c r="H49" s="68"/>
      <c r="I49" s="70"/>
      <c r="J49" s="66"/>
      <c r="K49" s="68"/>
      <c r="L49" s="70"/>
      <c r="M49" s="72"/>
      <c r="N49" s="72"/>
    </row>
    <row r="50" spans="2:14" x14ac:dyDescent="0.25">
      <c r="B50" s="18" t="s">
        <v>47</v>
      </c>
      <c r="C50" s="19" t="s">
        <v>46</v>
      </c>
      <c r="D50" s="65">
        <v>430000</v>
      </c>
      <c r="E50" s="67">
        <v>3</v>
      </c>
      <c r="F50" s="69">
        <f t="shared" ref="F50" si="24">D50*E50</f>
        <v>1290000</v>
      </c>
      <c r="G50" s="65">
        <v>580000</v>
      </c>
      <c r="H50" s="67">
        <v>2</v>
      </c>
      <c r="I50" s="69">
        <f t="shared" ref="I50" si="25">G50*H50</f>
        <v>1160000</v>
      </c>
      <c r="J50" s="65">
        <v>630000</v>
      </c>
      <c r="K50" s="67">
        <v>1</v>
      </c>
      <c r="L50" s="73">
        <f t="shared" ref="L50" si="26">J50*K50</f>
        <v>630000</v>
      </c>
      <c r="M50" s="71">
        <v>3575100</v>
      </c>
      <c r="N50" s="71">
        <f t="shared" ref="N50" si="27">F50+I50+L50+M50</f>
        <v>6655100</v>
      </c>
    </row>
    <row r="51" spans="2:14" x14ac:dyDescent="0.25">
      <c r="B51" s="20" t="s">
        <v>48</v>
      </c>
      <c r="C51" s="21" t="s">
        <v>45</v>
      </c>
      <c r="D51" s="66"/>
      <c r="E51" s="68"/>
      <c r="F51" s="70"/>
      <c r="G51" s="66"/>
      <c r="H51" s="68"/>
      <c r="I51" s="70"/>
      <c r="J51" s="66"/>
      <c r="K51" s="68"/>
      <c r="L51" s="70"/>
      <c r="M51" s="72"/>
      <c r="N51" s="72"/>
    </row>
    <row r="54" spans="2:14" x14ac:dyDescent="0.25">
      <c r="B54" s="24" t="s">
        <v>21</v>
      </c>
      <c r="C54" s="19" t="s">
        <v>49</v>
      </c>
      <c r="D54" s="76">
        <v>380000</v>
      </c>
      <c r="E54" s="74">
        <v>3</v>
      </c>
      <c r="F54" s="69">
        <f t="shared" ref="F54" si="28">D54*E54</f>
        <v>1140000</v>
      </c>
      <c r="G54" s="76">
        <v>400000</v>
      </c>
      <c r="H54" s="74">
        <v>2</v>
      </c>
      <c r="I54" s="69">
        <f t="shared" ref="I54" si="29">G54*H54</f>
        <v>800000</v>
      </c>
      <c r="J54" s="76">
        <v>630000</v>
      </c>
      <c r="K54" s="74">
        <v>1</v>
      </c>
      <c r="L54" s="73">
        <f>J54*K54</f>
        <v>630000</v>
      </c>
      <c r="M54" s="77">
        <v>1041200</v>
      </c>
      <c r="N54" s="71">
        <f t="shared" ref="N54" si="30">F54+I54+L54+M54</f>
        <v>3611200</v>
      </c>
    </row>
    <row r="55" spans="2:14" x14ac:dyDescent="0.25">
      <c r="B55" s="20" t="s">
        <v>23</v>
      </c>
      <c r="C55" s="21" t="s">
        <v>50</v>
      </c>
      <c r="D55" s="66"/>
      <c r="E55" s="68"/>
      <c r="F55" s="70"/>
      <c r="G55" s="66"/>
      <c r="H55" s="68"/>
      <c r="I55" s="70"/>
      <c r="J55" s="66"/>
      <c r="K55" s="68"/>
      <c r="L55" s="70"/>
      <c r="M55" s="78"/>
      <c r="N55" s="72"/>
    </row>
    <row r="56" spans="2:14" x14ac:dyDescent="0.25">
      <c r="B56" s="18" t="s">
        <v>30</v>
      </c>
      <c r="C56" s="19" t="s">
        <v>49</v>
      </c>
      <c r="D56" s="65">
        <v>380000</v>
      </c>
      <c r="E56" s="67">
        <v>3</v>
      </c>
      <c r="F56" s="69">
        <f t="shared" ref="F56" si="31">D56*E56</f>
        <v>1140000</v>
      </c>
      <c r="G56" s="65">
        <v>400000</v>
      </c>
      <c r="H56" s="67">
        <v>2</v>
      </c>
      <c r="I56" s="69">
        <f t="shared" ref="I56" si="32">G56*H56</f>
        <v>800000</v>
      </c>
      <c r="J56" s="65">
        <v>630000</v>
      </c>
      <c r="K56" s="67">
        <v>1</v>
      </c>
      <c r="L56" s="73">
        <f t="shared" ref="L56" si="33">J56*K56</f>
        <v>630000</v>
      </c>
      <c r="M56" s="77">
        <v>1041200</v>
      </c>
      <c r="N56" s="71">
        <f t="shared" ref="N56" si="34">F56+I56+L56+M56</f>
        <v>3611200</v>
      </c>
    </row>
    <row r="57" spans="2:14" x14ac:dyDescent="0.25">
      <c r="B57" s="20" t="s">
        <v>31</v>
      </c>
      <c r="C57" s="21" t="s">
        <v>50</v>
      </c>
      <c r="D57" s="66"/>
      <c r="E57" s="68"/>
      <c r="F57" s="70"/>
      <c r="G57" s="66"/>
      <c r="H57" s="68"/>
      <c r="I57" s="70"/>
      <c r="J57" s="66"/>
      <c r="K57" s="68"/>
      <c r="L57" s="70"/>
      <c r="M57" s="78"/>
      <c r="N57" s="72"/>
    </row>
    <row r="61" spans="2:14" x14ac:dyDescent="0.25">
      <c r="B61" s="18" t="s">
        <v>27</v>
      </c>
      <c r="C61" s="19" t="s">
        <v>51</v>
      </c>
      <c r="D61" s="65">
        <v>440000</v>
      </c>
      <c r="E61" s="67">
        <v>3</v>
      </c>
      <c r="F61" s="69">
        <f t="shared" ref="F61" si="35">D61*E61</f>
        <v>1320000</v>
      </c>
      <c r="G61" s="65">
        <v>545000</v>
      </c>
      <c r="H61" s="67">
        <v>2</v>
      </c>
      <c r="I61" s="69">
        <f t="shared" ref="I61" si="36">G61*H61</f>
        <v>1090000</v>
      </c>
      <c r="J61" s="65">
        <v>766000</v>
      </c>
      <c r="K61" s="67">
        <v>1</v>
      </c>
      <c r="L61" s="69">
        <f t="shared" ref="L61" si="37">J61*K61</f>
        <v>766000</v>
      </c>
      <c r="M61" s="71">
        <v>1359700</v>
      </c>
      <c r="N61" s="71">
        <f t="shared" ref="N61" si="38">F61+I61+L61+M61</f>
        <v>4535700</v>
      </c>
    </row>
    <row r="62" spans="2:14" x14ac:dyDescent="0.25">
      <c r="B62" s="20" t="s">
        <v>29</v>
      </c>
      <c r="C62" s="21" t="s">
        <v>52</v>
      </c>
      <c r="D62" s="66"/>
      <c r="E62" s="68"/>
      <c r="F62" s="70"/>
      <c r="G62" s="66"/>
      <c r="H62" s="68"/>
      <c r="I62" s="70"/>
      <c r="J62" s="66"/>
      <c r="K62" s="68"/>
      <c r="L62" s="70"/>
      <c r="M62" s="72"/>
      <c r="N62" s="72"/>
    </row>
    <row r="63" spans="2:14" x14ac:dyDescent="0.25">
      <c r="B63" s="24" t="s">
        <v>30</v>
      </c>
      <c r="C63" s="25" t="s">
        <v>51</v>
      </c>
      <c r="D63" s="76">
        <v>440000</v>
      </c>
      <c r="E63" s="74">
        <v>3</v>
      </c>
      <c r="F63" s="73">
        <f t="shared" ref="F63" si="39">D63*E63</f>
        <v>1320000</v>
      </c>
      <c r="G63" s="76">
        <v>545000</v>
      </c>
      <c r="H63" s="74">
        <v>2</v>
      </c>
      <c r="I63" s="73">
        <f t="shared" ref="I63" si="40">G63*H63</f>
        <v>1090000</v>
      </c>
      <c r="J63" s="65">
        <v>766000</v>
      </c>
      <c r="K63" s="74">
        <v>1</v>
      </c>
      <c r="L63" s="73">
        <f t="shared" ref="L63" si="41">J63*K63</f>
        <v>766000</v>
      </c>
      <c r="M63" s="75">
        <v>1359700</v>
      </c>
      <c r="N63" s="75">
        <f t="shared" ref="N63" si="42">F63+I63+L63+M63</f>
        <v>4535700</v>
      </c>
    </row>
    <row r="64" spans="2:14" x14ac:dyDescent="0.25">
      <c r="B64" s="20" t="s">
        <v>31</v>
      </c>
      <c r="C64" s="26" t="s">
        <v>52</v>
      </c>
      <c r="D64" s="76"/>
      <c r="E64" s="74"/>
      <c r="F64" s="73"/>
      <c r="G64" s="76"/>
      <c r="H64" s="74"/>
      <c r="I64" s="73"/>
      <c r="J64" s="66"/>
      <c r="K64" s="74"/>
      <c r="L64" s="73"/>
      <c r="M64" s="75"/>
      <c r="N64" s="75"/>
    </row>
    <row r="65" spans="2:14" x14ac:dyDescent="0.25">
      <c r="B65" s="18" t="s">
        <v>16</v>
      </c>
      <c r="C65" s="19" t="s">
        <v>51</v>
      </c>
      <c r="D65" s="65">
        <v>440000</v>
      </c>
      <c r="E65" s="67">
        <v>3</v>
      </c>
      <c r="F65" s="69">
        <f t="shared" ref="F65" si="43">D65*E65</f>
        <v>1320000</v>
      </c>
      <c r="G65" s="65">
        <v>545000</v>
      </c>
      <c r="H65" s="67">
        <v>2</v>
      </c>
      <c r="I65" s="69">
        <f t="shared" ref="I65" si="44">G65*H65</f>
        <v>1090000</v>
      </c>
      <c r="J65" s="65">
        <v>766000</v>
      </c>
      <c r="K65" s="67">
        <v>1</v>
      </c>
      <c r="L65" s="69">
        <f t="shared" ref="L65" si="45">J65*K65</f>
        <v>766000</v>
      </c>
      <c r="M65" s="71">
        <v>1359700</v>
      </c>
      <c r="N65" s="71">
        <f t="shared" ref="N65" si="46">F65+I65+L65+M65</f>
        <v>4535700</v>
      </c>
    </row>
    <row r="66" spans="2:14" x14ac:dyDescent="0.25">
      <c r="B66" s="20" t="s">
        <v>17</v>
      </c>
      <c r="C66" s="21" t="s">
        <v>52</v>
      </c>
      <c r="D66" s="66"/>
      <c r="E66" s="68"/>
      <c r="F66" s="70"/>
      <c r="G66" s="66"/>
      <c r="H66" s="68"/>
      <c r="I66" s="70"/>
      <c r="J66" s="66"/>
      <c r="K66" s="68"/>
      <c r="L66" s="70"/>
      <c r="M66" s="72"/>
      <c r="N66" s="72"/>
    </row>
    <row r="68" spans="2:14" x14ac:dyDescent="0.25">
      <c r="B68" s="18" t="s">
        <v>16</v>
      </c>
    </row>
    <row r="69" spans="2:14" x14ac:dyDescent="0.25">
      <c r="B69" s="20" t="s">
        <v>17</v>
      </c>
    </row>
    <row r="70" spans="2:14" x14ac:dyDescent="0.25">
      <c r="B70" s="22" t="s">
        <v>18</v>
      </c>
    </row>
    <row r="71" spans="2:14" x14ac:dyDescent="0.25">
      <c r="B71" s="20"/>
    </row>
    <row r="72" spans="2:14" x14ac:dyDescent="0.25">
      <c r="B72" s="22" t="s">
        <v>19</v>
      </c>
    </row>
    <row r="73" spans="2:14" x14ac:dyDescent="0.25">
      <c r="B73" s="23" t="s">
        <v>20</v>
      </c>
    </row>
  </sheetData>
  <mergeCells count="197">
    <mergeCell ref="L18:L19"/>
    <mergeCell ref="M18:M19"/>
    <mergeCell ref="N18:N19"/>
    <mergeCell ref="O18:O19"/>
    <mergeCell ref="A18:A19"/>
    <mergeCell ref="D18:D19"/>
    <mergeCell ref="E18:E19"/>
    <mergeCell ref="F18:F19"/>
    <mergeCell ref="G18:G19"/>
    <mergeCell ref="H18:H19"/>
    <mergeCell ref="I18:I19"/>
    <mergeCell ref="J18:J19"/>
    <mergeCell ref="K18:K19"/>
    <mergeCell ref="J65:J66"/>
    <mergeCell ref="K65:K66"/>
    <mergeCell ref="L65:L66"/>
    <mergeCell ref="M65:M66"/>
    <mergeCell ref="N65:N66"/>
    <mergeCell ref="D65:D66"/>
    <mergeCell ref="E65:E66"/>
    <mergeCell ref="F65:F66"/>
    <mergeCell ref="G65:G66"/>
    <mergeCell ref="H65:H66"/>
    <mergeCell ref="I65:I66"/>
    <mergeCell ref="N54:N55"/>
    <mergeCell ref="I54:I55"/>
    <mergeCell ref="D63:D64"/>
    <mergeCell ref="E63:E64"/>
    <mergeCell ref="F63:F64"/>
    <mergeCell ref="G63:G64"/>
    <mergeCell ref="H63:H64"/>
    <mergeCell ref="D61:D62"/>
    <mergeCell ref="E61:E62"/>
    <mergeCell ref="F61:F62"/>
    <mergeCell ref="G61:G62"/>
    <mergeCell ref="H61:H62"/>
    <mergeCell ref="I63:I64"/>
    <mergeCell ref="J63:J64"/>
    <mergeCell ref="K63:K64"/>
    <mergeCell ref="L63:L64"/>
    <mergeCell ref="M63:M64"/>
    <mergeCell ref="N63:N64"/>
    <mergeCell ref="J61:J62"/>
    <mergeCell ref="K61:K62"/>
    <mergeCell ref="L61:L62"/>
    <mergeCell ref="M61:M62"/>
    <mergeCell ref="N61:N62"/>
    <mergeCell ref="I61:I62"/>
    <mergeCell ref="L48:L49"/>
    <mergeCell ref="M48:M49"/>
    <mergeCell ref="N48:N49"/>
    <mergeCell ref="I48:I49"/>
    <mergeCell ref="D56:D57"/>
    <mergeCell ref="E56:E57"/>
    <mergeCell ref="F56:F57"/>
    <mergeCell ref="G56:G57"/>
    <mergeCell ref="H56:H57"/>
    <mergeCell ref="D54:D55"/>
    <mergeCell ref="E54:E55"/>
    <mergeCell ref="F54:F55"/>
    <mergeCell ref="G54:G55"/>
    <mergeCell ref="H54:H55"/>
    <mergeCell ref="I56:I57"/>
    <mergeCell ref="J56:J57"/>
    <mergeCell ref="K56:K57"/>
    <mergeCell ref="L56:L57"/>
    <mergeCell ref="M56:M57"/>
    <mergeCell ref="N56:N57"/>
    <mergeCell ref="J54:J55"/>
    <mergeCell ref="K54:K55"/>
    <mergeCell ref="L54:L55"/>
    <mergeCell ref="M54:M55"/>
    <mergeCell ref="J44:J45"/>
    <mergeCell ref="K44:K45"/>
    <mergeCell ref="L44:L45"/>
    <mergeCell ref="M44:M45"/>
    <mergeCell ref="N44:N45"/>
    <mergeCell ref="I44:I45"/>
    <mergeCell ref="D50:D51"/>
    <mergeCell ref="E50:E51"/>
    <mergeCell ref="F50:F51"/>
    <mergeCell ref="G50:G51"/>
    <mergeCell ref="H50:H51"/>
    <mergeCell ref="D48:D49"/>
    <mergeCell ref="E48:E49"/>
    <mergeCell ref="F48:F49"/>
    <mergeCell ref="G48:G49"/>
    <mergeCell ref="H48:H49"/>
    <mergeCell ref="I50:I51"/>
    <mergeCell ref="J50:J51"/>
    <mergeCell ref="K50:K51"/>
    <mergeCell ref="L50:L51"/>
    <mergeCell ref="M50:M51"/>
    <mergeCell ref="N50:N51"/>
    <mergeCell ref="J48:J49"/>
    <mergeCell ref="K48:K49"/>
    <mergeCell ref="K20:K21"/>
    <mergeCell ref="L20:L21"/>
    <mergeCell ref="M20:M21"/>
    <mergeCell ref="D22:E22"/>
    <mergeCell ref="G22:H22"/>
    <mergeCell ref="J22:K22"/>
    <mergeCell ref="O22:O23"/>
    <mergeCell ref="A23:L23"/>
    <mergeCell ref="D46:D47"/>
    <mergeCell ref="E46:E47"/>
    <mergeCell ref="F46:F47"/>
    <mergeCell ref="G46:G47"/>
    <mergeCell ref="H46:H47"/>
    <mergeCell ref="D44:D45"/>
    <mergeCell ref="E44:E45"/>
    <mergeCell ref="F44:F45"/>
    <mergeCell ref="G44:G45"/>
    <mergeCell ref="H44:H45"/>
    <mergeCell ref="I46:I47"/>
    <mergeCell ref="J46:J47"/>
    <mergeCell ref="K46:K47"/>
    <mergeCell ref="L46:L47"/>
    <mergeCell ref="M46:M47"/>
    <mergeCell ref="N46:N47"/>
    <mergeCell ref="L16:L17"/>
    <mergeCell ref="M16:M17"/>
    <mergeCell ref="N16:N17"/>
    <mergeCell ref="O16:O17"/>
    <mergeCell ref="P16:P17"/>
    <mergeCell ref="A20:A21"/>
    <mergeCell ref="D20:D21"/>
    <mergeCell ref="E20:E21"/>
    <mergeCell ref="F20:F21"/>
    <mergeCell ref="G20:G21"/>
    <mergeCell ref="A16:A17"/>
    <mergeCell ref="D16:D17"/>
    <mergeCell ref="E16:E17"/>
    <mergeCell ref="F16:F17"/>
    <mergeCell ref="G16:G17"/>
    <mergeCell ref="H16:H17"/>
    <mergeCell ref="I16:I17"/>
    <mergeCell ref="J16:J17"/>
    <mergeCell ref="K16:K17"/>
    <mergeCell ref="N20:N21"/>
    <mergeCell ref="O20:O21"/>
    <mergeCell ref="H20:H21"/>
    <mergeCell ref="I20:I21"/>
    <mergeCell ref="J20:J21"/>
    <mergeCell ref="M12:M13"/>
    <mergeCell ref="N12:N13"/>
    <mergeCell ref="O12:O13"/>
    <mergeCell ref="A14:A15"/>
    <mergeCell ref="D14:D15"/>
    <mergeCell ref="E14:E15"/>
    <mergeCell ref="F14:F15"/>
    <mergeCell ref="G14:G15"/>
    <mergeCell ref="H14:H15"/>
    <mergeCell ref="O14:O15"/>
    <mergeCell ref="I14:I15"/>
    <mergeCell ref="J14:J15"/>
    <mergeCell ref="K14:K15"/>
    <mergeCell ref="L14:L15"/>
    <mergeCell ref="M14:M15"/>
    <mergeCell ref="N14:N15"/>
    <mergeCell ref="O7:O8"/>
    <mergeCell ref="O10:O11"/>
    <mergeCell ref="A12:A13"/>
    <mergeCell ref="D12:D13"/>
    <mergeCell ref="E12:E13"/>
    <mergeCell ref="F12:F13"/>
    <mergeCell ref="G12:G13"/>
    <mergeCell ref="H12:H13"/>
    <mergeCell ref="I12:I13"/>
    <mergeCell ref="J12:J13"/>
    <mergeCell ref="K12:K13"/>
    <mergeCell ref="I10:I11"/>
    <mergeCell ref="J10:J11"/>
    <mergeCell ref="K10:K11"/>
    <mergeCell ref="L10:L11"/>
    <mergeCell ref="M10:M11"/>
    <mergeCell ref="N10:N11"/>
    <mergeCell ref="A10:A11"/>
    <mergeCell ref="D10:D11"/>
    <mergeCell ref="E10:E11"/>
    <mergeCell ref="F10:F11"/>
    <mergeCell ref="G10:G11"/>
    <mergeCell ref="H10:H11"/>
    <mergeCell ref="L12:L13"/>
    <mergeCell ref="A1:N1"/>
    <mergeCell ref="A2:N2"/>
    <mergeCell ref="A3:N3"/>
    <mergeCell ref="A4:N4"/>
    <mergeCell ref="A5:N5"/>
    <mergeCell ref="A7:A8"/>
    <mergeCell ref="B7:B8"/>
    <mergeCell ref="C7:C8"/>
    <mergeCell ref="D7:F7"/>
    <mergeCell ref="G7:I7"/>
    <mergeCell ref="J7:L7"/>
    <mergeCell ref="M7:M8"/>
    <mergeCell ref="N7:N8"/>
  </mergeCells>
  <printOptions horizontalCentered="1" verticalCentered="1"/>
  <pageMargins left="1.1811023622047245" right="0" top="0" bottom="0" header="0" footer="0"/>
  <pageSetup paperSize="5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pengajuan 16 april_1 (2)</vt:lpstr>
      <vt:lpstr>jalan LS 28 feb </vt:lpstr>
      <vt:lpstr>pengajuan 16 april</vt:lpstr>
      <vt:lpstr>Jl LS Lombok Malang</vt:lpstr>
      <vt:lpstr>pengajuan lombok malang</vt:lpstr>
      <vt:lpstr>'jalan LS 28 feb '!Print_Area</vt:lpstr>
      <vt:lpstr>'Jl LS Lombok Malang'!Print_Area</vt:lpstr>
      <vt:lpstr>'pengajuan 16 april'!Print_Area</vt:lpstr>
      <vt:lpstr>'pengajuan 16 april_1 (2)'!Print_Area</vt:lpstr>
      <vt:lpstr>'pengajuan lombok malang'!Print_Area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RINI</dc:creator>
  <cp:lastModifiedBy>RINI</cp:lastModifiedBy>
  <cp:lastPrinted>2018-05-21T03:16:51Z</cp:lastPrinted>
  <dcterms:created xsi:type="dcterms:W3CDTF">2018-02-08T03:19:12Z</dcterms:created>
  <dcterms:modified xsi:type="dcterms:W3CDTF">2018-05-24T07:27:43Z</dcterms:modified>
</cp:coreProperties>
</file>