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" sheetId="1" r:id="rId4"/>
    <sheet state="visible" name="MATACHES &amp; WINNING PROB" sheetId="2" r:id="rId5"/>
    <sheet state="hidden" name="BA_Hidden_SIMULATION" sheetId="3" r:id="rId6"/>
  </sheets>
  <definedNames>
    <definedName localSheetId="2" name="solver_cvg">0.0001</definedName>
    <definedName localSheetId="2" name="solver_drv">1</definedName>
    <definedName localSheetId="2" name="solver_eng">1</definedName>
    <definedName localSheetId="5" name="solver_eng">1</definedName>
    <definedName localSheetId="2" name="solver_itr">2147483647</definedName>
    <definedName localSheetId="2" name="solver_lin">2</definedName>
    <definedName localSheetId="5" name="solver_lin">2</definedName>
    <definedName localSheetId="2" name="solver_mip">2147483647</definedName>
    <definedName localSheetId="2" name="solver_mni">30</definedName>
    <definedName localSheetId="2" name="solver_mrt">0.075</definedName>
    <definedName localSheetId="2" name="solver_msl">2</definedName>
    <definedName localSheetId="2" name="solver_neg">2</definedName>
    <definedName localSheetId="5" name="solver_neg">1</definedName>
    <definedName localSheetId="2" name="solver_nod">2147483647</definedName>
    <definedName localSheetId="2" name="solver_num">0</definedName>
    <definedName localSheetId="5" name="solver_num">0</definedName>
    <definedName localSheetId="2" name="solver_pre">0.000001</definedName>
    <definedName localSheetId="2" name="solver_rbv">1</definedName>
    <definedName localSheetId="2" name="solver_rel1">1</definedName>
    <definedName localSheetId="2" name="solver_rhs1">1</definedName>
    <definedName localSheetId="2" name="solver_rlx">2</definedName>
    <definedName localSheetId="2" name="solver_rsd">0</definedName>
    <definedName localSheetId="2" name="solver_scl">1</definedName>
    <definedName localSheetId="2" name="solver_sho">2</definedName>
    <definedName localSheetId="2" name="solver_ssz">100</definedName>
    <definedName localSheetId="2" name="solver_tim">2147483647</definedName>
    <definedName localSheetId="2" name="solver_tol">0.01</definedName>
    <definedName localSheetId="2" name="solver_typ">2</definedName>
    <definedName localSheetId="5" name="solver_typ">1</definedName>
    <definedName localSheetId="2" name="solver_val">1</definedName>
    <definedName localSheetId="5" name="solver_val">0</definedName>
    <definedName localSheetId="2" name="solver_ver">2</definedName>
    <definedName localSheetId="5" name="solver_ver">2</definedName>
  </definedNames>
  <calcPr/>
  <extLst>
    <ext uri="GoogleSheetsCustomDataVersion1">
      <go:sheetsCustomData xmlns:go="http://customooxmlschemas.google.com/" r:id="rId7" roundtripDataSignature="AMtx7miDuFJi7j7nX9zEI4rHGOAhhu12yQ=="/>
    </ext>
  </extLst>
</workbook>
</file>

<file path=xl/sharedStrings.xml><?xml version="1.0" encoding="utf-8"?>
<sst xmlns="http://schemas.openxmlformats.org/spreadsheetml/2006/main" count="328" uniqueCount="102">
  <si>
    <t>Team Name</t>
  </si>
  <si>
    <t>Group</t>
  </si>
  <si>
    <t>Full Name</t>
  </si>
  <si>
    <t>ECU</t>
  </si>
  <si>
    <t>A</t>
  </si>
  <si>
    <t>Ecuador</t>
  </si>
  <si>
    <t>NED</t>
  </si>
  <si>
    <t>Netherlands</t>
  </si>
  <si>
    <t>QAT</t>
  </si>
  <si>
    <t>Qatar</t>
  </si>
  <si>
    <t>SEN</t>
  </si>
  <si>
    <t>Senegal</t>
  </si>
  <si>
    <t>ENG</t>
  </si>
  <si>
    <t>B</t>
  </si>
  <si>
    <t>England</t>
  </si>
  <si>
    <t>IRN</t>
  </si>
  <si>
    <t>IRIran</t>
  </si>
  <si>
    <t>STA</t>
  </si>
  <si>
    <t>United States</t>
  </si>
  <si>
    <t>WAL</t>
  </si>
  <si>
    <t>Wales</t>
  </si>
  <si>
    <t>ARG</t>
  </si>
  <si>
    <t>C</t>
  </si>
  <si>
    <t>Argentina</t>
  </si>
  <si>
    <t>MEX</t>
  </si>
  <si>
    <t>Mexico</t>
  </si>
  <si>
    <t>POL</t>
  </si>
  <si>
    <t>Poland</t>
  </si>
  <si>
    <t>SAA</t>
  </si>
  <si>
    <t>SaudiArabia</t>
  </si>
  <si>
    <t>DEN</t>
  </si>
  <si>
    <t>D</t>
  </si>
  <si>
    <t>Denmark</t>
  </si>
  <si>
    <t>FRA</t>
  </si>
  <si>
    <t>France</t>
  </si>
  <si>
    <t>TUN</t>
  </si>
  <si>
    <t>Tunisia</t>
  </si>
  <si>
    <t>AUS</t>
  </si>
  <si>
    <t>Australia</t>
  </si>
  <si>
    <t>GER</t>
  </si>
  <si>
    <t>E</t>
  </si>
  <si>
    <t>Germany</t>
  </si>
  <si>
    <t>JPN</t>
  </si>
  <si>
    <t>Japan</t>
  </si>
  <si>
    <t>SP</t>
  </si>
  <si>
    <t>Spain</t>
  </si>
  <si>
    <t>CRC</t>
  </si>
  <si>
    <t>Costa Rica</t>
  </si>
  <si>
    <t>BEL</t>
  </si>
  <si>
    <t>F</t>
  </si>
  <si>
    <t>Belgium</t>
  </si>
  <si>
    <t>CAN</t>
  </si>
  <si>
    <t>Canada</t>
  </si>
  <si>
    <t>CRO</t>
  </si>
  <si>
    <t>Croatia</t>
  </si>
  <si>
    <t>MOR</t>
  </si>
  <si>
    <t>Morocco</t>
  </si>
  <si>
    <t>BRA</t>
  </si>
  <si>
    <t>G</t>
  </si>
  <si>
    <t>Brasil</t>
  </si>
  <si>
    <t>CMR</t>
  </si>
  <si>
    <t>Cameroun</t>
  </si>
  <si>
    <t>SER</t>
  </si>
  <si>
    <t>Serbia</t>
  </si>
  <si>
    <t>SUI</t>
  </si>
  <si>
    <t>Switzerland</t>
  </si>
  <si>
    <t>GHA</t>
  </si>
  <si>
    <t>H</t>
  </si>
  <si>
    <t>Ghana</t>
  </si>
  <si>
    <t>POR</t>
  </si>
  <si>
    <t>Portugal</t>
  </si>
  <si>
    <t>KOR</t>
  </si>
  <si>
    <t>KoreaRepub</t>
  </si>
  <si>
    <t>URU</t>
  </si>
  <si>
    <t>Uruguay</t>
  </si>
  <si>
    <t>eventID</t>
  </si>
  <si>
    <t>TEAM1</t>
  </si>
  <si>
    <t>TEAM2</t>
  </si>
  <si>
    <t>TEAM1_xG</t>
  </si>
  <si>
    <t>TEAM2_xG</t>
  </si>
  <si>
    <t>TEAM1WIN_PROB</t>
  </si>
  <si>
    <t>DRAW_PROB</t>
  </si>
  <si>
    <t>TEAM2WIN_PROB</t>
  </si>
  <si>
    <t>TEAM1_sim</t>
  </si>
  <si>
    <t>TEAM2_sim</t>
  </si>
  <si>
    <t>Team</t>
  </si>
  <si>
    <t>Offense Strength</t>
  </si>
  <si>
    <t>Defense Strength</t>
  </si>
  <si>
    <t>score</t>
  </si>
  <si>
    <t>SIM1</t>
  </si>
  <si>
    <t>SIM2</t>
  </si>
  <si>
    <t>rand()</t>
  </si>
  <si>
    <t>Austrilia</t>
  </si>
  <si>
    <t>Brazil</t>
  </si>
  <si>
    <t>Cameroon</t>
  </si>
  <si>
    <t>CostaRica</t>
  </si>
  <si>
    <t>Ecudaor</t>
  </si>
  <si>
    <t>States</t>
  </si>
  <si>
    <t>DRAW</t>
  </si>
  <si>
    <t>$AB$9:$BG$9</t>
  </si>
  <si>
    <t>$AA$34</t>
  </si>
  <si>
    <t>SIMULATION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</si>
</sst>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 t="s">
        <v>4</v>
      </c>
      <c r="C2" s="1" t="s">
        <v>5</v>
      </c>
    </row>
    <row r="3" ht="15.75" customHeight="1">
      <c r="A3" s="1" t="s">
        <v>6</v>
      </c>
      <c r="B3" s="1" t="s">
        <v>4</v>
      </c>
      <c r="C3" s="1" t="s">
        <v>7</v>
      </c>
    </row>
    <row r="4" ht="15.75" customHeight="1">
      <c r="A4" s="1" t="s">
        <v>8</v>
      </c>
      <c r="B4" s="1" t="s">
        <v>4</v>
      </c>
      <c r="C4" s="1" t="s">
        <v>9</v>
      </c>
    </row>
    <row r="5" ht="15.75" customHeight="1">
      <c r="A5" s="1" t="s">
        <v>10</v>
      </c>
      <c r="B5" s="1" t="s">
        <v>4</v>
      </c>
      <c r="C5" s="1" t="s">
        <v>11</v>
      </c>
    </row>
    <row r="6" ht="15.75" customHeight="1">
      <c r="A6" s="1" t="s">
        <v>12</v>
      </c>
      <c r="B6" s="1" t="s">
        <v>13</v>
      </c>
      <c r="C6" s="1" t="s">
        <v>14</v>
      </c>
    </row>
    <row r="7" ht="15.75" customHeight="1">
      <c r="A7" s="1" t="s">
        <v>15</v>
      </c>
      <c r="B7" s="1" t="s">
        <v>13</v>
      </c>
      <c r="C7" s="2" t="s">
        <v>16</v>
      </c>
    </row>
    <row r="8" ht="15.75" customHeight="1">
      <c r="A8" s="2" t="s">
        <v>17</v>
      </c>
      <c r="B8" s="1" t="s">
        <v>13</v>
      </c>
      <c r="C8" s="1" t="s">
        <v>18</v>
      </c>
    </row>
    <row r="9" ht="15.75" customHeight="1">
      <c r="A9" s="1" t="s">
        <v>19</v>
      </c>
      <c r="B9" s="1" t="s">
        <v>13</v>
      </c>
      <c r="C9" s="1" t="s">
        <v>20</v>
      </c>
    </row>
    <row r="10" ht="15.75" customHeight="1">
      <c r="A10" s="1" t="s">
        <v>21</v>
      </c>
      <c r="B10" s="1" t="s">
        <v>22</v>
      </c>
      <c r="C10" s="1" t="s">
        <v>23</v>
      </c>
    </row>
    <row r="11" ht="15.75" customHeight="1">
      <c r="A11" s="1" t="s">
        <v>24</v>
      </c>
      <c r="B11" s="1" t="s">
        <v>22</v>
      </c>
      <c r="C11" s="1" t="s">
        <v>25</v>
      </c>
    </row>
    <row r="12" ht="15.75" customHeight="1">
      <c r="A12" s="1" t="s">
        <v>26</v>
      </c>
      <c r="B12" s="1" t="s">
        <v>22</v>
      </c>
      <c r="C12" s="1" t="s">
        <v>27</v>
      </c>
    </row>
    <row r="13" ht="15.75" customHeight="1">
      <c r="A13" s="1" t="s">
        <v>28</v>
      </c>
      <c r="B13" s="1" t="s">
        <v>22</v>
      </c>
      <c r="C13" s="2" t="s">
        <v>29</v>
      </c>
    </row>
    <row r="14" ht="15.75" customHeight="1">
      <c r="A14" s="1" t="s">
        <v>30</v>
      </c>
      <c r="B14" s="1" t="s">
        <v>31</v>
      </c>
      <c r="C14" s="1" t="s">
        <v>32</v>
      </c>
    </row>
    <row r="15" ht="15.75" customHeight="1">
      <c r="A15" s="1" t="s">
        <v>33</v>
      </c>
      <c r="B15" s="1" t="s">
        <v>31</v>
      </c>
      <c r="C15" s="1" t="s">
        <v>34</v>
      </c>
    </row>
    <row r="16" ht="15.75" customHeight="1">
      <c r="A16" s="1" t="s">
        <v>35</v>
      </c>
      <c r="B16" s="1" t="s">
        <v>31</v>
      </c>
      <c r="C16" s="1" t="s">
        <v>36</v>
      </c>
    </row>
    <row r="17" ht="15.75" customHeight="1">
      <c r="A17" s="1" t="s">
        <v>37</v>
      </c>
      <c r="B17" s="1" t="s">
        <v>31</v>
      </c>
      <c r="C17" s="1" t="s">
        <v>38</v>
      </c>
    </row>
    <row r="18" ht="15.75" customHeight="1">
      <c r="A18" s="1" t="s">
        <v>39</v>
      </c>
      <c r="B18" s="1" t="s">
        <v>40</v>
      </c>
      <c r="C18" s="1" t="s">
        <v>41</v>
      </c>
    </row>
    <row r="19" ht="15.75" customHeight="1">
      <c r="A19" s="1" t="s">
        <v>42</v>
      </c>
      <c r="B19" s="1" t="s">
        <v>40</v>
      </c>
      <c r="C19" s="1" t="s">
        <v>43</v>
      </c>
    </row>
    <row r="20" ht="15.75" customHeight="1">
      <c r="A20" s="2" t="s">
        <v>44</v>
      </c>
      <c r="B20" s="1" t="s">
        <v>40</v>
      </c>
      <c r="C20" s="1" t="s">
        <v>45</v>
      </c>
    </row>
    <row r="21" ht="15.75" customHeight="1">
      <c r="A21" s="1" t="s">
        <v>46</v>
      </c>
      <c r="B21" s="1" t="s">
        <v>40</v>
      </c>
      <c r="C21" s="1" t="s">
        <v>47</v>
      </c>
    </row>
    <row r="22" ht="15.75" customHeight="1">
      <c r="A22" s="1" t="s">
        <v>48</v>
      </c>
      <c r="B22" s="1" t="s">
        <v>49</v>
      </c>
      <c r="C22" s="1" t="s">
        <v>50</v>
      </c>
    </row>
    <row r="23" ht="15.75" customHeight="1">
      <c r="A23" s="1" t="s">
        <v>51</v>
      </c>
      <c r="B23" s="1" t="s">
        <v>49</v>
      </c>
      <c r="C23" s="1" t="s">
        <v>52</v>
      </c>
    </row>
    <row r="24" ht="15.75" customHeight="1">
      <c r="A24" s="1" t="s">
        <v>53</v>
      </c>
      <c r="B24" s="1" t="s">
        <v>49</v>
      </c>
      <c r="C24" s="1" t="s">
        <v>54</v>
      </c>
    </row>
    <row r="25" ht="15.75" customHeight="1">
      <c r="A25" s="2" t="s">
        <v>55</v>
      </c>
      <c r="B25" s="1" t="s">
        <v>49</v>
      </c>
      <c r="C25" s="1" t="s">
        <v>56</v>
      </c>
    </row>
    <row r="26" ht="15.75" customHeight="1">
      <c r="A26" s="1" t="s">
        <v>57</v>
      </c>
      <c r="B26" s="1" t="s">
        <v>58</v>
      </c>
      <c r="C26" s="1" t="s">
        <v>59</v>
      </c>
    </row>
    <row r="27" ht="15.75" customHeight="1">
      <c r="A27" s="1" t="s">
        <v>60</v>
      </c>
      <c r="B27" s="1" t="s">
        <v>58</v>
      </c>
      <c r="C27" s="1" t="s">
        <v>61</v>
      </c>
    </row>
    <row r="28" ht="15.75" customHeight="1">
      <c r="A28" s="2" t="s">
        <v>62</v>
      </c>
      <c r="B28" s="1" t="s">
        <v>58</v>
      </c>
      <c r="C28" s="1" t="s">
        <v>63</v>
      </c>
    </row>
    <row r="29" ht="15.75" customHeight="1">
      <c r="A29" s="1" t="s">
        <v>64</v>
      </c>
      <c r="B29" s="1" t="s">
        <v>58</v>
      </c>
      <c r="C29" s="1" t="s">
        <v>65</v>
      </c>
    </row>
    <row r="30" ht="15.75" customHeight="1">
      <c r="A30" s="1" t="s">
        <v>66</v>
      </c>
      <c r="B30" s="1" t="s">
        <v>67</v>
      </c>
      <c r="C30" s="1" t="s">
        <v>68</v>
      </c>
    </row>
    <row r="31" ht="15.75" customHeight="1">
      <c r="A31" s="1" t="s">
        <v>69</v>
      </c>
      <c r="B31" s="1" t="s">
        <v>67</v>
      </c>
      <c r="C31" s="1" t="s">
        <v>70</v>
      </c>
    </row>
    <row r="32" ht="15.75" customHeight="1">
      <c r="A32" s="1" t="s">
        <v>71</v>
      </c>
      <c r="B32" s="1" t="s">
        <v>67</v>
      </c>
      <c r="C32" s="2" t="s">
        <v>72</v>
      </c>
    </row>
    <row r="33" ht="15.75" customHeight="1">
      <c r="A33" s="1" t="s">
        <v>73</v>
      </c>
      <c r="B33" s="1" t="s">
        <v>67</v>
      </c>
      <c r="C33" s="1" t="s">
        <v>74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18.78"/>
    <col customWidth="1" min="7" max="7" width="16.33"/>
    <col customWidth="1" min="8" max="8" width="20.11"/>
    <col customWidth="1" min="9" max="12" width="10.56"/>
    <col customWidth="1" min="13" max="13" width="17.78"/>
    <col customWidth="1" min="14" max="14" width="21.33"/>
    <col customWidth="1" min="15" max="26" width="10.56"/>
  </cols>
  <sheetData>
    <row r="1" ht="15.75" customHeight="1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L1" s="1" t="s">
        <v>85</v>
      </c>
      <c r="M1" s="3" t="s">
        <v>86</v>
      </c>
      <c r="N1" s="3" t="s">
        <v>87</v>
      </c>
      <c r="O1" s="1" t="s">
        <v>88</v>
      </c>
      <c r="P1" s="1" t="s">
        <v>76</v>
      </c>
      <c r="Q1" s="1" t="s">
        <v>77</v>
      </c>
      <c r="R1" s="1" t="s">
        <v>88</v>
      </c>
      <c r="S1" s="1" t="s">
        <v>89</v>
      </c>
      <c r="T1" s="1" t="s">
        <v>90</v>
      </c>
      <c r="V1" s="1" t="s">
        <v>91</v>
      </c>
    </row>
    <row r="2" ht="15.75" customHeight="1">
      <c r="A2" s="1">
        <f>1</f>
        <v>1</v>
      </c>
      <c r="B2" s="1" t="s">
        <v>8</v>
      </c>
      <c r="C2" s="1" t="s">
        <v>10</v>
      </c>
      <c r="D2" s="1">
        <f t="shared" ref="D2:D50" si="1">VLOOKUP(B2,$L$2:$N$33,2,FALSE)*VLOOKUP(C2,$L$2:$N$33,3,FALSE)</f>
        <v>0.5579737043</v>
      </c>
      <c r="E2" s="1">
        <f t="shared" ref="E2:E50" si="2">VLOOKUP(C2,$L$2:$N$33,2,FALSE)*VLOOKUP(B2,$L$2:$N$33,3,FALSE)</f>
        <v>1.385112594</v>
      </c>
      <c r="F2" s="1">
        <f>C64</f>
        <v>0.1495691445</v>
      </c>
      <c r="G2" s="1">
        <f>C63</f>
        <v>0.2773027077</v>
      </c>
      <c r="H2" s="1">
        <f>C62</f>
        <v>0.5731281479</v>
      </c>
      <c r="K2" s="4" t="s">
        <v>23</v>
      </c>
      <c r="L2" s="1" t="s">
        <v>21</v>
      </c>
      <c r="M2" s="4">
        <v>2.130012998</v>
      </c>
      <c r="N2" s="4">
        <v>0.3455377975</v>
      </c>
      <c r="O2" s="4">
        <v>0.0</v>
      </c>
      <c r="P2" s="1">
        <f t="shared" ref="P2:P9" si="3">_xlfn.POISSON.DIST(R2,$D$2,TRUE)</f>
        <v>0.5723676758</v>
      </c>
      <c r="Q2" s="1">
        <f t="shared" ref="Q2:Q9" si="4">_xlfn.POISSON.DIST(R2,$E$2,TRUE)</f>
        <v>0.2502956165</v>
      </c>
      <c r="R2" s="4">
        <v>0.0</v>
      </c>
      <c r="S2" s="1">
        <f>VLOOKUP(RAND(),$O$2:$P$9,1,TRUE)</f>
        <v>0</v>
      </c>
      <c r="T2" s="1">
        <f>VLOOKUP(RAND(),$Q$2:$R$9,2,TRUE)</f>
        <v>2</v>
      </c>
      <c r="V2" s="1">
        <f t="shared" ref="V2:V8" si="5">RAND()</f>
        <v>0.3353484393</v>
      </c>
    </row>
    <row r="3" ht="15.75" customHeight="1">
      <c r="A3" s="1">
        <f t="shared" ref="A3:A4" si="6">A2+1</f>
        <v>2</v>
      </c>
      <c r="B3" s="1" t="s">
        <v>6</v>
      </c>
      <c r="C3" s="1" t="s">
        <v>3</v>
      </c>
      <c r="D3" s="1">
        <f t="shared" si="1"/>
        <v>1.735666625</v>
      </c>
      <c r="E3" s="1">
        <f t="shared" si="2"/>
        <v>0.9094266813</v>
      </c>
      <c r="F3" s="1">
        <f>C80</f>
        <v>0.5687719641</v>
      </c>
      <c r="G3" s="1">
        <f>C79</f>
        <v>0.2358634486</v>
      </c>
      <c r="H3" s="1">
        <f>C78</f>
        <v>0.1953645873</v>
      </c>
      <c r="K3" s="4" t="s">
        <v>92</v>
      </c>
      <c r="L3" s="1" t="s">
        <v>37</v>
      </c>
      <c r="M3" s="4">
        <v>1.547629096</v>
      </c>
      <c r="N3" s="4">
        <v>0.7179440566</v>
      </c>
      <c r="O3" s="4">
        <v>1.0</v>
      </c>
      <c r="P3" s="1">
        <f t="shared" si="3"/>
        <v>0.8917337881</v>
      </c>
      <c r="Q3" s="1">
        <f t="shared" si="4"/>
        <v>0.596983227</v>
      </c>
      <c r="R3" s="4">
        <v>1.0</v>
      </c>
      <c r="V3" s="1">
        <f t="shared" si="5"/>
        <v>0.8615652782</v>
      </c>
    </row>
    <row r="4" ht="15.75" customHeight="1">
      <c r="A4" s="1">
        <f t="shared" si="6"/>
        <v>3</v>
      </c>
      <c r="B4" s="1" t="s">
        <v>3</v>
      </c>
      <c r="C4" s="1" t="s">
        <v>10</v>
      </c>
      <c r="D4" s="1">
        <f t="shared" si="1"/>
        <v>0.5267745953</v>
      </c>
      <c r="E4" s="1">
        <f t="shared" si="2"/>
        <v>1.203813917</v>
      </c>
      <c r="F4" s="1">
        <f>C96</f>
        <v>0.1622356401</v>
      </c>
      <c r="G4" s="1">
        <f>C95</f>
        <v>0.3086553745</v>
      </c>
      <c r="H4" s="1">
        <f>C94</f>
        <v>0.5291089854</v>
      </c>
      <c r="K4" s="4" t="s">
        <v>50</v>
      </c>
      <c r="L4" s="1" t="s">
        <v>48</v>
      </c>
      <c r="M4" s="4">
        <v>1.746687149</v>
      </c>
      <c r="N4" s="4">
        <v>0.9736244325</v>
      </c>
      <c r="O4" s="4">
        <v>2.0</v>
      </c>
      <c r="P4" s="1">
        <f t="shared" si="3"/>
        <v>0.9808327344</v>
      </c>
      <c r="Q4" s="1">
        <f t="shared" si="4"/>
        <v>0.8370839148</v>
      </c>
      <c r="R4" s="4">
        <v>2.0</v>
      </c>
      <c r="V4" s="1">
        <f t="shared" si="5"/>
        <v>0.6988365276</v>
      </c>
    </row>
    <row r="5" ht="15.75" customHeight="1">
      <c r="A5" s="1">
        <v>4.0</v>
      </c>
      <c r="B5" s="1" t="s">
        <v>6</v>
      </c>
      <c r="C5" s="1" t="s">
        <v>8</v>
      </c>
      <c r="D5" s="1">
        <f t="shared" si="1"/>
        <v>1.99706422</v>
      </c>
      <c r="E5" s="1">
        <f t="shared" si="2"/>
        <v>0.963289002</v>
      </c>
      <c r="F5" s="1">
        <f>C112</f>
        <v>0.61388216</v>
      </c>
      <c r="G5" s="1">
        <f>C111</f>
        <v>0.2109541219</v>
      </c>
      <c r="H5" s="1">
        <f>C110</f>
        <v>0.1751637181</v>
      </c>
      <c r="K5" s="4" t="s">
        <v>93</v>
      </c>
      <c r="L5" s="1" t="s">
        <v>57</v>
      </c>
      <c r="M5" s="4">
        <v>2.67138608</v>
      </c>
      <c r="N5" s="4">
        <v>0.2389770632</v>
      </c>
      <c r="O5" s="4">
        <v>3.0</v>
      </c>
      <c r="P5" s="1">
        <f t="shared" si="3"/>
        <v>0.9974043574</v>
      </c>
      <c r="Q5" s="1">
        <f t="shared" si="4"/>
        <v>0.9479394102</v>
      </c>
      <c r="R5" s="4">
        <v>3.0</v>
      </c>
      <c r="V5" s="1">
        <f t="shared" si="5"/>
        <v>0.8392606433</v>
      </c>
    </row>
    <row r="6" ht="15.75" customHeight="1">
      <c r="A6" s="1">
        <v>5.0</v>
      </c>
      <c r="B6" s="1" t="s">
        <v>19</v>
      </c>
      <c r="C6" s="1" t="s">
        <v>15</v>
      </c>
      <c r="D6" s="1">
        <f t="shared" si="1"/>
        <v>0.9203140502</v>
      </c>
      <c r="E6" s="1">
        <f t="shared" si="2"/>
        <v>1.800491864</v>
      </c>
      <c r="F6" s="1">
        <f>C128</f>
        <v>0.1901173059</v>
      </c>
      <c r="G6" s="1">
        <f>C127</f>
        <v>0.2293110724</v>
      </c>
      <c r="H6" s="1">
        <f>C126</f>
        <v>0.5805716217</v>
      </c>
      <c r="K6" s="4" t="s">
        <v>94</v>
      </c>
      <c r="L6" s="1" t="s">
        <v>51</v>
      </c>
      <c r="M6" s="4">
        <v>1.182788366</v>
      </c>
      <c r="N6" s="4">
        <v>0.9658532609</v>
      </c>
      <c r="O6" s="4">
        <v>4.0</v>
      </c>
      <c r="P6" s="1">
        <f t="shared" si="3"/>
        <v>0.9997159899</v>
      </c>
      <c r="Q6" s="1">
        <f t="shared" si="4"/>
        <v>0.9863262459</v>
      </c>
      <c r="R6" s="4">
        <v>4.0</v>
      </c>
      <c r="V6" s="1">
        <f t="shared" si="5"/>
        <v>0.6560824394</v>
      </c>
    </row>
    <row r="7" ht="15.75" customHeight="1">
      <c r="A7" s="1">
        <v>6.0</v>
      </c>
      <c r="B7" s="1" t="s">
        <v>12</v>
      </c>
      <c r="C7" s="1" t="s">
        <v>17</v>
      </c>
      <c r="D7" s="1">
        <f t="shared" si="1"/>
        <v>1.346837124</v>
      </c>
      <c r="E7" s="1">
        <f t="shared" si="2"/>
        <v>1.042763158</v>
      </c>
      <c r="F7" s="1">
        <f>C144</f>
        <v>0.436942851</v>
      </c>
      <c r="G7" s="1">
        <f>C143</f>
        <v>0.2733156773</v>
      </c>
      <c r="H7" s="1">
        <f>C142</f>
        <v>0.2897414717</v>
      </c>
      <c r="K7" s="4" t="s">
        <v>52</v>
      </c>
      <c r="L7" s="1" t="s">
        <v>60</v>
      </c>
      <c r="M7" s="4">
        <v>1.650112932</v>
      </c>
      <c r="N7" s="4">
        <v>0.7504940878</v>
      </c>
      <c r="O7" s="4">
        <v>5.0</v>
      </c>
      <c r="P7" s="1">
        <f t="shared" si="3"/>
        <v>0.9999739559</v>
      </c>
      <c r="Q7" s="1">
        <f t="shared" si="4"/>
        <v>0.9969602638</v>
      </c>
      <c r="R7" s="4">
        <v>5.0</v>
      </c>
      <c r="V7" s="1">
        <f t="shared" si="5"/>
        <v>0.1129610167</v>
      </c>
    </row>
    <row r="8" ht="15.75" customHeight="1">
      <c r="A8" s="1">
        <v>7.0</v>
      </c>
      <c r="B8" s="1" t="s">
        <v>15</v>
      </c>
      <c r="C8" s="1" t="s">
        <v>17</v>
      </c>
      <c r="D8" s="1">
        <f t="shared" si="1"/>
        <v>0.8811239887</v>
      </c>
      <c r="E8" s="1">
        <f t="shared" si="2"/>
        <v>0.9778979456</v>
      </c>
      <c r="F8" s="1">
        <f>C160</f>
        <v>0.3129436102</v>
      </c>
      <c r="G8" s="1">
        <f>C159</f>
        <v>0.3219375</v>
      </c>
      <c r="H8" s="1">
        <f>C158</f>
        <v>0.3651188898</v>
      </c>
      <c r="K8" s="4" t="s">
        <v>95</v>
      </c>
      <c r="L8" s="1" t="s">
        <v>46</v>
      </c>
      <c r="M8" s="4">
        <v>0.9415418896</v>
      </c>
      <c r="N8" s="4">
        <v>0.9103608311</v>
      </c>
      <c r="O8" s="4">
        <v>6.0</v>
      </c>
      <c r="P8" s="1">
        <f t="shared" si="3"/>
        <v>0.9999979456</v>
      </c>
      <c r="Q8" s="1">
        <f t="shared" si="4"/>
        <v>0.9994151492</v>
      </c>
      <c r="R8" s="4">
        <v>6.0</v>
      </c>
      <c r="V8" s="1">
        <f t="shared" si="5"/>
        <v>0.6726580117</v>
      </c>
    </row>
    <row r="9" ht="15.75" customHeight="1">
      <c r="A9" s="1">
        <f t="shared" ref="A9:A43" si="7">A8+1</f>
        <v>8</v>
      </c>
      <c r="B9" s="1" t="s">
        <v>19</v>
      </c>
      <c r="C9" s="1" t="s">
        <v>12</v>
      </c>
      <c r="D9" s="1">
        <f t="shared" si="1"/>
        <v>0.9813596493</v>
      </c>
      <c r="E9" s="1">
        <f t="shared" si="2"/>
        <v>2.752131726</v>
      </c>
      <c r="F9" s="1">
        <f>C176</f>
        <v>0.1155515452</v>
      </c>
      <c r="G9" s="1">
        <f>C175</f>
        <v>0.1476359444</v>
      </c>
      <c r="H9" s="1">
        <f>C174</f>
        <v>0.7368125104</v>
      </c>
      <c r="K9" s="4" t="s">
        <v>54</v>
      </c>
      <c r="L9" s="1" t="s">
        <v>53</v>
      </c>
      <c r="M9" s="4">
        <v>1.487051243</v>
      </c>
      <c r="N9" s="4">
        <v>0.5489565572</v>
      </c>
      <c r="O9" s="4">
        <v>7.0</v>
      </c>
      <c r="P9" s="1">
        <f t="shared" si="3"/>
        <v>0.9999998579</v>
      </c>
      <c r="Q9" s="1">
        <f t="shared" si="4"/>
        <v>0.9999009053</v>
      </c>
      <c r="R9" s="4">
        <v>7.0</v>
      </c>
    </row>
    <row r="10" ht="15.75" customHeight="1">
      <c r="A10" s="1">
        <f t="shared" si="7"/>
        <v>9</v>
      </c>
      <c r="B10" s="1" t="s">
        <v>24</v>
      </c>
      <c r="C10" s="1" t="s">
        <v>26</v>
      </c>
      <c r="D10" s="1">
        <f t="shared" si="1"/>
        <v>0.9557742855</v>
      </c>
      <c r="E10" s="1">
        <f t="shared" si="2"/>
        <v>1.390087828</v>
      </c>
      <c r="K10" s="4" t="s">
        <v>32</v>
      </c>
      <c r="L10" s="5" t="s">
        <v>30</v>
      </c>
      <c r="M10" s="4">
        <v>1.969702392</v>
      </c>
      <c r="N10" s="4">
        <v>0.6574597286</v>
      </c>
    </row>
    <row r="11" ht="15.75" customHeight="1">
      <c r="A11" s="1">
        <f t="shared" si="7"/>
        <v>10</v>
      </c>
      <c r="B11" s="1" t="s">
        <v>26</v>
      </c>
      <c r="C11" s="1" t="s">
        <v>28</v>
      </c>
      <c r="D11" s="1">
        <f t="shared" si="1"/>
        <v>1.108950429</v>
      </c>
      <c r="E11" s="1">
        <f t="shared" si="2"/>
        <v>1.152059495</v>
      </c>
      <c r="K11" s="4" t="s">
        <v>96</v>
      </c>
      <c r="L11" s="1" t="s">
        <v>3</v>
      </c>
      <c r="M11" s="4">
        <v>0.9901585104</v>
      </c>
      <c r="N11" s="4">
        <v>0.7380325706</v>
      </c>
      <c r="O11" s="1" t="s">
        <v>88</v>
      </c>
      <c r="P11" s="1" t="s">
        <v>76</v>
      </c>
      <c r="Q11" s="1" t="s">
        <v>77</v>
      </c>
      <c r="R11" s="1" t="s">
        <v>88</v>
      </c>
    </row>
    <row r="12" ht="15.75" customHeight="1">
      <c r="A12" s="1">
        <f t="shared" si="7"/>
        <v>11</v>
      </c>
      <c r="B12" s="1" t="s">
        <v>21</v>
      </c>
      <c r="C12" s="1" t="s">
        <v>24</v>
      </c>
      <c r="D12" s="1">
        <f t="shared" si="1"/>
        <v>1.717536371</v>
      </c>
      <c r="E12" s="1">
        <f t="shared" si="2"/>
        <v>0.3423094871</v>
      </c>
      <c r="K12" s="4" t="s">
        <v>14</v>
      </c>
      <c r="L12" s="1" t="s">
        <v>12</v>
      </c>
      <c r="M12" s="4">
        <v>2.128896237</v>
      </c>
      <c r="N12" s="4">
        <v>0.8119380482</v>
      </c>
      <c r="O12" s="4">
        <v>0.0</v>
      </c>
      <c r="P12" s="1">
        <f t="shared" ref="P12:P19" si="8">_xlfn.POISSON.DIST(R12,$D$3,TRUE)</f>
        <v>0.1762826467</v>
      </c>
      <c r="Q12" s="1">
        <f t="shared" ref="Q12:Q19" si="9">_xlfn.POISSON.DIST(R12,$E$3,TRUE)</f>
        <v>0.4027550648</v>
      </c>
      <c r="R12" s="4">
        <v>0.0</v>
      </c>
    </row>
    <row r="13" ht="15.75" customHeight="1">
      <c r="A13" s="1">
        <f t="shared" si="7"/>
        <v>12</v>
      </c>
      <c r="B13" s="1" t="s">
        <v>26</v>
      </c>
      <c r="C13" s="1" t="s">
        <v>21</v>
      </c>
      <c r="D13" s="1">
        <f t="shared" si="1"/>
        <v>0.5956815001</v>
      </c>
      <c r="E13" s="1">
        <f t="shared" si="2"/>
        <v>2.055011329</v>
      </c>
      <c r="K13" s="4" t="s">
        <v>34</v>
      </c>
      <c r="L13" s="1" t="s">
        <v>33</v>
      </c>
      <c r="M13" s="4">
        <v>1.865287695</v>
      </c>
      <c r="N13" s="4">
        <v>0.6668285883</v>
      </c>
      <c r="O13" s="4">
        <v>1.0</v>
      </c>
      <c r="P13" s="1">
        <f t="shared" si="8"/>
        <v>0.4822505532</v>
      </c>
      <c r="Q13" s="1">
        <f t="shared" si="9"/>
        <v>0.7690312669</v>
      </c>
      <c r="R13" s="4">
        <v>1.0</v>
      </c>
    </row>
    <row r="14" ht="15.75" customHeight="1">
      <c r="A14" s="1">
        <f t="shared" si="7"/>
        <v>13</v>
      </c>
      <c r="B14" s="1" t="s">
        <v>28</v>
      </c>
      <c r="C14" s="1" t="s">
        <v>24</v>
      </c>
      <c r="D14" s="1">
        <f t="shared" si="1"/>
        <v>0.9628677254</v>
      </c>
      <c r="E14" s="1">
        <f t="shared" si="2"/>
        <v>0.6372604359</v>
      </c>
      <c r="K14" s="4" t="s">
        <v>41</v>
      </c>
      <c r="L14" s="1" t="s">
        <v>39</v>
      </c>
      <c r="M14" s="4">
        <v>2.014726785</v>
      </c>
      <c r="N14" s="4">
        <v>0.8015975229</v>
      </c>
      <c r="O14" s="4">
        <v>2.0</v>
      </c>
      <c r="P14" s="1">
        <f t="shared" si="8"/>
        <v>0.7477796949</v>
      </c>
      <c r="Q14" s="1">
        <f t="shared" si="9"/>
        <v>0.9355819423</v>
      </c>
      <c r="R14" s="4">
        <v>2.0</v>
      </c>
    </row>
    <row r="15" ht="15.75" customHeight="1">
      <c r="A15" s="1">
        <f t="shared" si="7"/>
        <v>14</v>
      </c>
      <c r="B15" s="1" t="s">
        <v>33</v>
      </c>
      <c r="C15" s="1" t="s">
        <v>37</v>
      </c>
      <c r="D15" s="1">
        <f t="shared" si="1"/>
        <v>1.339172214</v>
      </c>
      <c r="E15" s="1">
        <f t="shared" si="2"/>
        <v>1.032003325</v>
      </c>
      <c r="K15" s="4" t="s">
        <v>68</v>
      </c>
      <c r="L15" s="1" t="s">
        <v>66</v>
      </c>
      <c r="M15" s="4">
        <v>0.9734397947</v>
      </c>
      <c r="N15" s="4">
        <v>1.240446514</v>
      </c>
      <c r="O15" s="4">
        <v>3.0</v>
      </c>
      <c r="P15" s="1">
        <f t="shared" si="8"/>
        <v>0.9014030513</v>
      </c>
      <c r="Q15" s="1">
        <f t="shared" si="9"/>
        <v>0.986070485</v>
      </c>
      <c r="R15" s="4">
        <v>3.0</v>
      </c>
    </row>
    <row r="16" ht="15.75" customHeight="1">
      <c r="A16" s="1">
        <f t="shared" si="7"/>
        <v>15</v>
      </c>
      <c r="B16" s="1" t="s">
        <v>35</v>
      </c>
      <c r="C16" s="1" t="s">
        <v>37</v>
      </c>
      <c r="D16" s="1">
        <f t="shared" si="1"/>
        <v>0.8019003298</v>
      </c>
      <c r="E16" s="1">
        <f t="shared" si="2"/>
        <v>0.876390434</v>
      </c>
      <c r="K16" s="4" t="s">
        <v>16</v>
      </c>
      <c r="L16" s="1" t="s">
        <v>15</v>
      </c>
      <c r="M16" s="4">
        <v>1.392760498</v>
      </c>
      <c r="N16" s="4">
        <v>0.7614313409</v>
      </c>
      <c r="O16" s="4">
        <v>4.0</v>
      </c>
      <c r="P16" s="1">
        <f t="shared" si="8"/>
        <v>0.9680627845</v>
      </c>
      <c r="Q16" s="1">
        <f t="shared" si="9"/>
        <v>0.9975493919</v>
      </c>
      <c r="R16" s="4">
        <v>4.0</v>
      </c>
    </row>
    <row r="17" ht="15.75" customHeight="1">
      <c r="A17" s="1">
        <f t="shared" si="7"/>
        <v>16</v>
      </c>
      <c r="B17" s="1" t="s">
        <v>33</v>
      </c>
      <c r="C17" s="1" t="s">
        <v>30</v>
      </c>
      <c r="D17" s="1">
        <f t="shared" si="1"/>
        <v>1.226351542</v>
      </c>
      <c r="E17" s="1">
        <f t="shared" si="2"/>
        <v>1.313453865</v>
      </c>
      <c r="K17" s="4" t="s">
        <v>43</v>
      </c>
      <c r="L17" s="1" t="s">
        <v>42</v>
      </c>
      <c r="M17" s="4">
        <v>1.552890025</v>
      </c>
      <c r="N17" s="4">
        <v>0.5404886742</v>
      </c>
      <c r="O17" s="4">
        <v>5.0</v>
      </c>
      <c r="P17" s="1">
        <f t="shared" si="8"/>
        <v>0.9912025993</v>
      </c>
      <c r="Q17" s="1">
        <f t="shared" si="9"/>
        <v>0.9996372368</v>
      </c>
      <c r="R17" s="4">
        <v>5.0</v>
      </c>
    </row>
    <row r="18" ht="15.75" customHeight="1">
      <c r="A18" s="1">
        <f t="shared" si="7"/>
        <v>17</v>
      </c>
      <c r="B18" s="1" t="s">
        <v>35</v>
      </c>
      <c r="C18" s="1" t="s">
        <v>33</v>
      </c>
      <c r="D18" s="1">
        <f t="shared" si="1"/>
        <v>0.7448074261</v>
      </c>
      <c r="E18" s="1">
        <f t="shared" si="2"/>
        <v>1.056273946</v>
      </c>
      <c r="K18" s="4" t="s">
        <v>72</v>
      </c>
      <c r="L18" s="1" t="s">
        <v>71</v>
      </c>
      <c r="M18" s="4">
        <v>1.353037954</v>
      </c>
      <c r="N18" s="4">
        <v>0.6691057267</v>
      </c>
      <c r="O18" s="4">
        <v>6.0</v>
      </c>
      <c r="P18" s="1">
        <f t="shared" si="8"/>
        <v>0.9978964333</v>
      </c>
      <c r="Q18" s="1">
        <f t="shared" si="9"/>
        <v>0.9999536937</v>
      </c>
      <c r="R18" s="4">
        <v>6.0</v>
      </c>
    </row>
    <row r="19" ht="15.75" customHeight="1">
      <c r="A19" s="1">
        <f t="shared" si="7"/>
        <v>18</v>
      </c>
      <c r="B19" s="1" t="s">
        <v>37</v>
      </c>
      <c r="C19" s="1" t="s">
        <v>30</v>
      </c>
      <c r="D19" s="1">
        <f t="shared" si="1"/>
        <v>1.017503805</v>
      </c>
      <c r="E19" s="1">
        <f t="shared" si="2"/>
        <v>1.414136126</v>
      </c>
      <c r="K19" s="4" t="s">
        <v>25</v>
      </c>
      <c r="L19" s="1" t="s">
        <v>24</v>
      </c>
      <c r="M19" s="4">
        <v>0.9906571424</v>
      </c>
      <c r="N19" s="4">
        <v>0.8063501829</v>
      </c>
      <c r="O19" s="4">
        <v>7.0</v>
      </c>
      <c r="P19" s="1">
        <f t="shared" si="8"/>
        <v>0.9995561854</v>
      </c>
      <c r="Q19" s="1">
        <f t="shared" si="9"/>
        <v>0.9999948072</v>
      </c>
      <c r="R19" s="4">
        <v>7.0</v>
      </c>
    </row>
    <row r="20" ht="15.75" customHeight="1">
      <c r="A20" s="1">
        <f t="shared" si="7"/>
        <v>19</v>
      </c>
      <c r="B20" s="1" t="s">
        <v>39</v>
      </c>
      <c r="C20" s="1" t="s">
        <v>42</v>
      </c>
      <c r="D20" s="1">
        <f t="shared" si="1"/>
        <v>1.088937009</v>
      </c>
      <c r="E20" s="1">
        <f t="shared" si="2"/>
        <v>1.244792797</v>
      </c>
      <c r="K20" s="4" t="s">
        <v>56</v>
      </c>
      <c r="L20" s="1" t="s">
        <v>55</v>
      </c>
      <c r="M20" s="4">
        <v>2.020290687</v>
      </c>
      <c r="N20" s="4">
        <v>0.4537300858</v>
      </c>
    </row>
    <row r="21" ht="15.75" customHeight="1">
      <c r="A21" s="1">
        <f t="shared" si="7"/>
        <v>20</v>
      </c>
      <c r="B21" s="1" t="s">
        <v>44</v>
      </c>
      <c r="C21" s="1" t="s">
        <v>46</v>
      </c>
      <c r="D21" s="1">
        <f t="shared" si="1"/>
        <v>2.014261126</v>
      </c>
      <c r="E21" s="1">
        <f t="shared" si="2"/>
        <v>0.5375205592</v>
      </c>
      <c r="K21" s="4" t="s">
        <v>7</v>
      </c>
      <c r="L21" s="1" t="s">
        <v>6</v>
      </c>
      <c r="M21" s="4">
        <v>2.351748004</v>
      </c>
      <c r="N21" s="4">
        <v>0.9184657525</v>
      </c>
    </row>
    <row r="22" ht="15.75" customHeight="1">
      <c r="A22" s="1">
        <f t="shared" si="7"/>
        <v>21</v>
      </c>
      <c r="B22" s="1" t="s">
        <v>42</v>
      </c>
      <c r="C22" s="1" t="s">
        <v>46</v>
      </c>
      <c r="D22" s="1">
        <f t="shared" si="1"/>
        <v>1.413690254</v>
      </c>
      <c r="E22" s="1">
        <f t="shared" si="2"/>
        <v>0.5088927276</v>
      </c>
      <c r="K22" s="4" t="s">
        <v>27</v>
      </c>
      <c r="L22" s="1" t="s">
        <v>26</v>
      </c>
      <c r="M22" s="4">
        <v>1.723925731</v>
      </c>
      <c r="N22" s="4">
        <v>0.9647881639</v>
      </c>
    </row>
    <row r="23" ht="15.75" customHeight="1">
      <c r="A23" s="1">
        <f t="shared" si="7"/>
        <v>22</v>
      </c>
      <c r="B23" s="1" t="s">
        <v>44</v>
      </c>
      <c r="C23" s="1" t="s">
        <v>39</v>
      </c>
      <c r="D23" s="1">
        <f t="shared" si="1"/>
        <v>1.773611818</v>
      </c>
      <c r="E23" s="1">
        <f t="shared" si="2"/>
        <v>1.150195313</v>
      </c>
      <c r="K23" s="4" t="s">
        <v>70</v>
      </c>
      <c r="L23" s="1" t="s">
        <v>69</v>
      </c>
      <c r="M23" s="4">
        <v>1.905771536</v>
      </c>
      <c r="N23" s="4">
        <v>0.6611495536</v>
      </c>
    </row>
    <row r="24" ht="15.75" customHeight="1">
      <c r="A24" s="1">
        <f t="shared" si="7"/>
        <v>23</v>
      </c>
      <c r="B24" s="1" t="s">
        <v>42</v>
      </c>
      <c r="C24" s="1" t="s">
        <v>44</v>
      </c>
      <c r="D24" s="1">
        <f t="shared" si="1"/>
        <v>0.8865355051</v>
      </c>
      <c r="E24" s="1">
        <f t="shared" si="2"/>
        <v>1.195883312</v>
      </c>
      <c r="K24" s="4" t="s">
        <v>9</v>
      </c>
      <c r="L24" s="1" t="s">
        <v>8</v>
      </c>
      <c r="M24" s="4">
        <v>1.048802309</v>
      </c>
      <c r="N24" s="4">
        <v>0.8491829128</v>
      </c>
    </row>
    <row r="25" ht="15.75" customHeight="1">
      <c r="A25" s="1">
        <f t="shared" si="7"/>
        <v>24</v>
      </c>
      <c r="B25" s="1" t="s">
        <v>46</v>
      </c>
      <c r="C25" s="1" t="s">
        <v>39</v>
      </c>
      <c r="D25" s="1">
        <f t="shared" si="1"/>
        <v>0.7547376464</v>
      </c>
      <c r="E25" s="1">
        <f t="shared" si="2"/>
        <v>1.83412835</v>
      </c>
      <c r="K25" s="4" t="s">
        <v>29</v>
      </c>
      <c r="L25" s="1" t="s">
        <v>28</v>
      </c>
      <c r="M25" s="4">
        <v>1.194106166</v>
      </c>
      <c r="N25" s="4">
        <v>0.6432704198</v>
      </c>
    </row>
    <row r="26" ht="15.75" customHeight="1">
      <c r="A26" s="1">
        <f t="shared" si="7"/>
        <v>25</v>
      </c>
      <c r="B26" s="1" t="s">
        <v>55</v>
      </c>
      <c r="C26" s="1" t="s">
        <v>53</v>
      </c>
      <c r="D26" s="1">
        <f t="shared" si="1"/>
        <v>1.10905182</v>
      </c>
      <c r="E26" s="1">
        <f t="shared" si="2"/>
        <v>0.6747198881</v>
      </c>
      <c r="K26" s="4" t="s">
        <v>11</v>
      </c>
      <c r="L26" s="5" t="s">
        <v>10</v>
      </c>
      <c r="M26" s="4">
        <v>1.631112182</v>
      </c>
      <c r="N26" s="4">
        <v>0.5320103698</v>
      </c>
    </row>
    <row r="27" ht="15.75" customHeight="1">
      <c r="A27" s="1">
        <f t="shared" si="7"/>
        <v>26</v>
      </c>
      <c r="B27" s="1" t="s">
        <v>48</v>
      </c>
      <c r="C27" s="1" t="s">
        <v>51</v>
      </c>
      <c r="D27" s="1">
        <f t="shared" si="1"/>
        <v>1.687043479</v>
      </c>
      <c r="E27" s="1">
        <f t="shared" si="2"/>
        <v>1.151591652</v>
      </c>
      <c r="K27" s="4" t="s">
        <v>63</v>
      </c>
      <c r="L27" s="1" t="s">
        <v>62</v>
      </c>
      <c r="M27" s="4">
        <v>1.929539661</v>
      </c>
      <c r="N27" s="4">
        <v>1.191994156</v>
      </c>
    </row>
    <row r="28" ht="15.75" customHeight="1">
      <c r="A28" s="1">
        <f t="shared" si="7"/>
        <v>27</v>
      </c>
      <c r="B28" s="1" t="s">
        <v>48</v>
      </c>
      <c r="C28" s="1" t="s">
        <v>55</v>
      </c>
      <c r="D28" s="1">
        <f t="shared" si="1"/>
        <v>0.79252451</v>
      </c>
      <c r="E28" s="1">
        <f t="shared" si="2"/>
        <v>1.967004374</v>
      </c>
      <c r="K28" s="4" t="s">
        <v>45</v>
      </c>
      <c r="L28" s="1" t="s">
        <v>44</v>
      </c>
      <c r="M28" s="4">
        <v>2.212596431</v>
      </c>
      <c r="N28" s="4">
        <v>0.5708939402</v>
      </c>
    </row>
    <row r="29" ht="15.75" customHeight="1">
      <c r="A29" s="1">
        <f t="shared" si="7"/>
        <v>28</v>
      </c>
      <c r="B29" s="1" t="s">
        <v>53</v>
      </c>
      <c r="C29" s="1" t="s">
        <v>51</v>
      </c>
      <c r="D29" s="1">
        <f t="shared" si="1"/>
        <v>1.436273292</v>
      </c>
      <c r="E29" s="1">
        <f t="shared" si="2"/>
        <v>0.6492994293</v>
      </c>
      <c r="K29" s="4" t="s">
        <v>97</v>
      </c>
      <c r="L29" s="5" t="s">
        <v>17</v>
      </c>
      <c r="M29" s="4">
        <v>1.284289066</v>
      </c>
      <c r="N29" s="4">
        <v>0.6326457348</v>
      </c>
    </row>
    <row r="30" ht="15.75" customHeight="1">
      <c r="A30" s="1">
        <f t="shared" si="7"/>
        <v>29</v>
      </c>
      <c r="B30" s="1" t="s">
        <v>51</v>
      </c>
      <c r="C30" s="1" t="s">
        <v>55</v>
      </c>
      <c r="D30" s="1">
        <f t="shared" si="1"/>
        <v>0.5366666668</v>
      </c>
      <c r="E30" s="1">
        <f t="shared" si="2"/>
        <v>1.951304348</v>
      </c>
      <c r="K30" s="4" t="s">
        <v>65</v>
      </c>
      <c r="L30" s="1" t="s">
        <v>64</v>
      </c>
      <c r="M30" s="4">
        <v>1.10651429</v>
      </c>
      <c r="N30" s="4">
        <v>0.9218136716</v>
      </c>
    </row>
    <row r="31" ht="15.75" customHeight="1">
      <c r="A31" s="1">
        <f t="shared" si="7"/>
        <v>30</v>
      </c>
      <c r="B31" s="1" t="s">
        <v>53</v>
      </c>
      <c r="C31" s="1" t="s">
        <v>48</v>
      </c>
      <c r="D31" s="1">
        <f t="shared" si="1"/>
        <v>1.447829423</v>
      </c>
      <c r="E31" s="1">
        <f t="shared" si="2"/>
        <v>0.9588553638</v>
      </c>
      <c r="K31" s="4" t="s">
        <v>36</v>
      </c>
      <c r="L31" s="1" t="s">
        <v>35</v>
      </c>
      <c r="M31" s="4">
        <v>1.116939854</v>
      </c>
      <c r="N31" s="4">
        <v>0.5662793729</v>
      </c>
    </row>
    <row r="32" ht="15.75" customHeight="1">
      <c r="A32" s="1">
        <f t="shared" si="7"/>
        <v>31</v>
      </c>
      <c r="B32" s="1" t="s">
        <v>64</v>
      </c>
      <c r="C32" s="1" t="s">
        <v>60</v>
      </c>
      <c r="D32" s="1">
        <f t="shared" si="1"/>
        <v>0.8304324327</v>
      </c>
      <c r="E32" s="1">
        <f t="shared" si="2"/>
        <v>1.52109666</v>
      </c>
      <c r="K32" s="4" t="s">
        <v>74</v>
      </c>
      <c r="L32" s="1" t="s">
        <v>73</v>
      </c>
      <c r="M32" s="4">
        <v>1.176522224</v>
      </c>
      <c r="N32" s="4">
        <v>0.9960500334</v>
      </c>
    </row>
    <row r="33" ht="15.75" customHeight="1">
      <c r="A33" s="1">
        <f t="shared" si="7"/>
        <v>32</v>
      </c>
      <c r="B33" s="1" t="s">
        <v>57</v>
      </c>
      <c r="C33" s="1" t="s">
        <v>62</v>
      </c>
      <c r="D33" s="1">
        <f t="shared" si="1"/>
        <v>3.184276596</v>
      </c>
      <c r="E33" s="1">
        <f t="shared" si="2"/>
        <v>0.4611157215</v>
      </c>
      <c r="K33" s="4" t="s">
        <v>20</v>
      </c>
      <c r="L33" s="1" t="s">
        <v>19</v>
      </c>
      <c r="M33" s="4">
        <v>1.208663212</v>
      </c>
      <c r="N33" s="4">
        <v>1.292750524</v>
      </c>
    </row>
    <row r="34" ht="15.75" customHeight="1">
      <c r="A34" s="1">
        <f t="shared" si="7"/>
        <v>33</v>
      </c>
      <c r="B34" s="1" t="s">
        <v>60</v>
      </c>
      <c r="C34" s="1" t="s">
        <v>62</v>
      </c>
      <c r="D34" s="1">
        <f t="shared" si="1"/>
        <v>1.966924972</v>
      </c>
      <c r="E34" s="1">
        <f t="shared" si="2"/>
        <v>1.448108108</v>
      </c>
    </row>
    <row r="35" ht="15.75" customHeight="1">
      <c r="A35" s="1">
        <f t="shared" si="7"/>
        <v>34</v>
      </c>
      <c r="B35" s="1" t="s">
        <v>57</v>
      </c>
      <c r="C35" s="1" t="s">
        <v>64</v>
      </c>
      <c r="D35" s="1">
        <f t="shared" si="1"/>
        <v>2.462520211</v>
      </c>
      <c r="E35" s="1">
        <f t="shared" si="2"/>
        <v>0.2644315354</v>
      </c>
    </row>
    <row r="36" ht="15.75" customHeight="1">
      <c r="A36" s="1">
        <f t="shared" si="7"/>
        <v>35</v>
      </c>
      <c r="B36" s="1" t="s">
        <v>60</v>
      </c>
      <c r="C36" s="1" t="s">
        <v>57</v>
      </c>
      <c r="D36" s="1">
        <f t="shared" si="1"/>
        <v>0.3943391424</v>
      </c>
      <c r="E36" s="1">
        <f t="shared" si="2"/>
        <v>2.004859459</v>
      </c>
    </row>
    <row r="37" ht="15.75" customHeight="1">
      <c r="A37" s="1">
        <f t="shared" si="7"/>
        <v>36</v>
      </c>
      <c r="B37" s="1" t="s">
        <v>62</v>
      </c>
      <c r="C37" s="1" t="s">
        <v>64</v>
      </c>
      <c r="D37" s="1">
        <f t="shared" si="1"/>
        <v>1.778676039</v>
      </c>
      <c r="E37" s="1">
        <f t="shared" si="2"/>
        <v>1.318958567</v>
      </c>
    </row>
    <row r="38" ht="15.75" customHeight="1">
      <c r="A38" s="1">
        <f t="shared" si="7"/>
        <v>37</v>
      </c>
      <c r="B38" s="1" t="s">
        <v>73</v>
      </c>
      <c r="C38" s="1" t="s">
        <v>71</v>
      </c>
      <c r="D38" s="1">
        <f t="shared" si="1"/>
        <v>0.7872177577</v>
      </c>
      <c r="E38" s="1">
        <f t="shared" si="2"/>
        <v>1.347693499</v>
      </c>
    </row>
    <row r="39" ht="15.75" customHeight="1">
      <c r="A39" s="1">
        <f t="shared" si="7"/>
        <v>38</v>
      </c>
      <c r="B39" s="1" t="s">
        <v>69</v>
      </c>
      <c r="C39" s="1" t="s">
        <v>66</v>
      </c>
      <c r="D39" s="1">
        <f t="shared" si="1"/>
        <v>2.364007658</v>
      </c>
      <c r="E39" s="1">
        <f t="shared" si="2"/>
        <v>0.6435892857</v>
      </c>
    </row>
    <row r="40" ht="15.75" customHeight="1">
      <c r="A40" s="1">
        <f t="shared" si="7"/>
        <v>39</v>
      </c>
      <c r="B40" s="1" t="s">
        <v>71</v>
      </c>
      <c r="C40" s="1" t="s">
        <v>66</v>
      </c>
      <c r="D40" s="1">
        <f t="shared" si="1"/>
        <v>1.678371213</v>
      </c>
      <c r="E40" s="1">
        <f t="shared" si="2"/>
        <v>0.6513341412</v>
      </c>
    </row>
    <row r="41" ht="15.75" customHeight="1">
      <c r="A41" s="1">
        <f t="shared" si="7"/>
        <v>40</v>
      </c>
      <c r="B41" s="1" t="s">
        <v>69</v>
      </c>
      <c r="C41" s="1" t="s">
        <v>73</v>
      </c>
      <c r="D41" s="1">
        <f t="shared" si="1"/>
        <v>1.898243802</v>
      </c>
      <c r="E41" s="1">
        <f t="shared" si="2"/>
        <v>0.7778571432</v>
      </c>
    </row>
    <row r="42" ht="15.75" customHeight="1">
      <c r="A42" s="1">
        <f t="shared" si="7"/>
        <v>41</v>
      </c>
      <c r="B42" s="1" t="s">
        <v>71</v>
      </c>
      <c r="C42" s="1" t="s">
        <v>69</v>
      </c>
      <c r="D42" s="1">
        <f t="shared" si="1"/>
        <v>0.8945604393</v>
      </c>
      <c r="E42" s="1">
        <f t="shared" si="2"/>
        <v>1.275162649</v>
      </c>
    </row>
    <row r="43" ht="15.75" customHeight="1">
      <c r="A43" s="1">
        <f t="shared" si="7"/>
        <v>42</v>
      </c>
      <c r="B43" s="1" t="s">
        <v>66</v>
      </c>
      <c r="C43" s="1" t="s">
        <v>73</v>
      </c>
      <c r="D43" s="1">
        <f t="shared" si="1"/>
        <v>0.96959474</v>
      </c>
      <c r="E43" s="1">
        <f t="shared" si="2"/>
        <v>1.459412891</v>
      </c>
    </row>
    <row r="44" ht="15.75" customHeight="1">
      <c r="A44" s="5">
        <v>43.0</v>
      </c>
      <c r="B44" s="5" t="s">
        <v>8</v>
      </c>
      <c r="C44" s="5" t="s">
        <v>3</v>
      </c>
      <c r="D44" s="1">
        <f t="shared" si="1"/>
        <v>0.7740502642</v>
      </c>
      <c r="E44" s="1">
        <f t="shared" si="2"/>
        <v>0.840825688</v>
      </c>
    </row>
    <row r="45" ht="15.75" customHeight="1">
      <c r="A45" s="5">
        <v>44.0</v>
      </c>
      <c r="B45" s="5" t="s">
        <v>10</v>
      </c>
      <c r="C45" s="5" t="s">
        <v>6</v>
      </c>
      <c r="D45" s="1">
        <f t="shared" si="1"/>
        <v>1.498120678</v>
      </c>
      <c r="E45" s="1">
        <f t="shared" si="2"/>
        <v>1.251154325</v>
      </c>
    </row>
    <row r="46" ht="15.75" customHeight="1">
      <c r="A46" s="5">
        <v>45.0</v>
      </c>
      <c r="B46" s="5" t="s">
        <v>12</v>
      </c>
      <c r="C46" s="5" t="s">
        <v>15</v>
      </c>
      <c r="D46" s="1">
        <f t="shared" si="1"/>
        <v>1.621008316</v>
      </c>
      <c r="E46" s="1">
        <f t="shared" si="2"/>
        <v>1.13083524</v>
      </c>
    </row>
    <row r="47" ht="15.75" customHeight="1">
      <c r="A47" s="5">
        <v>46.0</v>
      </c>
      <c r="B47" s="5" t="s">
        <v>17</v>
      </c>
      <c r="C47" s="5" t="s">
        <v>19</v>
      </c>
      <c r="D47" s="1">
        <f t="shared" si="1"/>
        <v>1.660265363</v>
      </c>
      <c r="E47" s="1">
        <f t="shared" si="2"/>
        <v>0.7646556259</v>
      </c>
    </row>
    <row r="48" ht="15.75" customHeight="1">
      <c r="A48" s="5">
        <v>47.0</v>
      </c>
      <c r="B48" s="5" t="s">
        <v>21</v>
      </c>
      <c r="C48" s="5" t="s">
        <v>28</v>
      </c>
      <c r="D48" s="1">
        <f t="shared" si="1"/>
        <v>1.370174355</v>
      </c>
      <c r="E48" s="1">
        <f t="shared" si="2"/>
        <v>0.4126088146</v>
      </c>
    </row>
    <row r="49" ht="15.75" customHeight="1">
      <c r="A49" s="5">
        <v>48.0</v>
      </c>
      <c r="B49" s="5" t="s">
        <v>30</v>
      </c>
      <c r="C49" s="5" t="s">
        <v>35</v>
      </c>
      <c r="D49" s="1">
        <f t="shared" si="1"/>
        <v>1.115401835</v>
      </c>
      <c r="E49" s="1">
        <f t="shared" si="2"/>
        <v>0.7343429733</v>
      </c>
    </row>
    <row r="50" ht="15.75" customHeight="1">
      <c r="A50" s="5">
        <v>49.0</v>
      </c>
      <c r="B50" s="5" t="s">
        <v>33</v>
      </c>
      <c r="C50" s="5" t="s">
        <v>37</v>
      </c>
      <c r="D50" s="1">
        <f t="shared" si="1"/>
        <v>1.339172214</v>
      </c>
      <c r="E50" s="1">
        <f t="shared" si="2"/>
        <v>1.032003325</v>
      </c>
    </row>
    <row r="51" ht="15.75" customHeight="1">
      <c r="A51" s="1">
        <v>1.0</v>
      </c>
      <c r="F51" s="1" t="s">
        <v>76</v>
      </c>
    </row>
    <row r="52" ht="15.75" customHeight="1">
      <c r="B52" s="1">
        <v>0.0</v>
      </c>
      <c r="C52" s="1">
        <v>1.0</v>
      </c>
      <c r="D52" s="1">
        <v>2.0</v>
      </c>
      <c r="E52" s="1">
        <v>3.0</v>
      </c>
      <c r="F52" s="1">
        <v>4.0</v>
      </c>
      <c r="G52" s="1">
        <v>5.0</v>
      </c>
      <c r="H52" s="1">
        <v>6.0</v>
      </c>
      <c r="I52" s="1">
        <v>7.0</v>
      </c>
    </row>
    <row r="53" ht="15.75" customHeight="1">
      <c r="A53" s="1">
        <v>0.0</v>
      </c>
      <c r="B53" s="1">
        <f t="shared" ref="B53:I53" si="10">SUM(_xlfn.POISSON.DIST(B$52,$D$2,FALSE)*_xlfn.POISSON.DIST($A53,$E$2,FALSE))</f>
        <v>0.1432611203</v>
      </c>
      <c r="C53" s="1">
        <f t="shared" si="10"/>
        <v>0.07993593795</v>
      </c>
      <c r="D53" s="1">
        <f t="shared" si="10"/>
        <v>0.0223010757</v>
      </c>
      <c r="E53" s="1">
        <f t="shared" si="10"/>
        <v>0.004147804606</v>
      </c>
      <c r="F53" s="1">
        <f t="shared" si="10"/>
        <v>0.0005785914751</v>
      </c>
      <c r="G53" s="1">
        <f t="shared" si="10"/>
        <v>0.00006456776572</v>
      </c>
      <c r="H53" s="1">
        <f t="shared" si="10"/>
        <v>0.000006004519236</v>
      </c>
      <c r="I53" s="1">
        <f t="shared" si="10"/>
        <v>0.0000004786234058</v>
      </c>
    </row>
    <row r="54" ht="15.75" customHeight="1">
      <c r="A54" s="1">
        <v>1.0</v>
      </c>
      <c r="B54" s="1">
        <f t="shared" ref="B54:I54" si="11">SUM(_xlfn.POISSON.DIST(B$52,$D$2,FALSE)*_xlfn.POISSON.DIST($A54,$E$2,FALSE))</f>
        <v>0.1984327819</v>
      </c>
      <c r="C54" s="1">
        <f t="shared" si="11"/>
        <v>0.1107202743</v>
      </c>
      <c r="D54" s="1">
        <f t="shared" si="11"/>
        <v>0.03088950081</v>
      </c>
      <c r="E54" s="1">
        <f t="shared" si="11"/>
        <v>0.005745176396</v>
      </c>
      <c r="F54" s="1">
        <f t="shared" si="11"/>
        <v>0.0008014143388</v>
      </c>
      <c r="G54" s="1">
        <f t="shared" si="11"/>
        <v>0.00008943362546</v>
      </c>
      <c r="H54" s="1">
        <f t="shared" si="11"/>
        <v>0.000008316935214</v>
      </c>
      <c r="I54" s="1">
        <f t="shared" si="11"/>
        <v>0.000000662947307</v>
      </c>
    </row>
    <row r="55" ht="15.75" customHeight="1">
      <c r="A55" s="1">
        <v>2.0</v>
      </c>
      <c r="B55" s="1">
        <f t="shared" ref="B55:I55" si="12">SUM(_xlfn.POISSON.DIST(B$52,$D$2,FALSE)*_xlfn.POISSON.DIST($A55,$E$2,FALSE))</f>
        <v>0.1374258726</v>
      </c>
      <c r="C55" s="1">
        <f t="shared" si="12"/>
        <v>0.0766800232</v>
      </c>
      <c r="D55" s="1">
        <f t="shared" si="12"/>
        <v>0.02139271829</v>
      </c>
      <c r="E55" s="1">
        <f t="shared" si="12"/>
        <v>0.00397885809</v>
      </c>
      <c r="F55" s="1">
        <f t="shared" si="12"/>
        <v>0.0005550245468</v>
      </c>
      <c r="G55" s="1">
        <f t="shared" si="12"/>
        <v>0.00006193782046</v>
      </c>
      <c r="H55" s="1">
        <f t="shared" si="12"/>
        <v>0.000005759945853</v>
      </c>
      <c r="I55" s="1">
        <f t="shared" si="12"/>
        <v>0.000000459128332</v>
      </c>
    </row>
    <row r="56" ht="15.75" customHeight="1">
      <c r="A56" s="1">
        <v>3.0</v>
      </c>
      <c r="B56" s="1">
        <f t="shared" ref="B56:I56" si="13">SUM(_xlfn.POISSON.DIST(B$52,$D$2,FALSE)*_xlfn.POISSON.DIST($A56,$E$2,FALSE))</f>
        <v>0.06345010228</v>
      </c>
      <c r="C56" s="1">
        <f t="shared" si="13"/>
        <v>0.03540348861</v>
      </c>
      <c r="D56" s="1">
        <f t="shared" si="13"/>
        <v>0.009877107841</v>
      </c>
      <c r="E56" s="1">
        <f t="shared" si="13"/>
        <v>0.001837055483</v>
      </c>
      <c r="F56" s="1">
        <f t="shared" si="13"/>
        <v>0.0002562571632</v>
      </c>
      <c r="G56" s="1">
        <f t="shared" si="13"/>
        <v>0.00002859695172</v>
      </c>
      <c r="H56" s="1">
        <f t="shared" si="13"/>
        <v>0.00000265939118</v>
      </c>
      <c r="I56" s="1">
        <f t="shared" si="13"/>
        <v>0.0000002119814783</v>
      </c>
      <c r="J56" s="1" t="s">
        <v>77</v>
      </c>
    </row>
    <row r="57" ht="15.75" customHeight="1">
      <c r="A57" s="1">
        <v>4.0</v>
      </c>
      <c r="B57" s="1">
        <f t="shared" ref="B57:I57" si="14">SUM(_xlfn.POISSON.DIST(B$52,$D$2,FALSE)*_xlfn.POISSON.DIST($A57,$E$2,FALSE))</f>
        <v>0.02197138394</v>
      </c>
      <c r="C57" s="1">
        <f t="shared" si="14"/>
        <v>0.01225945448</v>
      </c>
      <c r="D57" s="1">
        <f t="shared" si="14"/>
        <v>0.003420226615</v>
      </c>
      <c r="E57" s="1">
        <f t="shared" si="14"/>
        <v>0.0006361321713</v>
      </c>
      <c r="F57" s="1">
        <f t="shared" si="14"/>
        <v>0.000088736256</v>
      </c>
      <c r="G57" s="1">
        <f t="shared" si="14"/>
        <v>0.000009902499493</v>
      </c>
      <c r="H57" s="1">
        <f t="shared" si="14"/>
        <v>0.0000009208890539</v>
      </c>
      <c r="I57" s="1">
        <f t="shared" si="14"/>
        <v>0.0000000734045538</v>
      </c>
    </row>
    <row r="58" ht="15.75" customHeight="1">
      <c r="A58" s="1">
        <v>5.0</v>
      </c>
      <c r="B58" s="1">
        <f t="shared" ref="B58:I58" si="15">SUM(_xlfn.POISSON.DIST(B$52,$D$2,FALSE)*_xlfn.POISSON.DIST($A58,$E$2,FALSE))</f>
        <v>0.006086568119</v>
      </c>
      <c r="C58" s="1">
        <f t="shared" si="15"/>
        <v>0.00339614496</v>
      </c>
      <c r="D58" s="1">
        <f t="shared" si="15"/>
        <v>0.0009474797917</v>
      </c>
      <c r="E58" s="1">
        <f t="shared" si="15"/>
        <v>0.0001762229364</v>
      </c>
      <c r="F58" s="1">
        <f t="shared" si="15"/>
        <v>0.00002458194114</v>
      </c>
      <c r="G58" s="1">
        <f t="shared" si="15"/>
        <v>0.000002743215352</v>
      </c>
      <c r="H58" s="1">
        <f t="shared" si="15"/>
        <v>0.0000002551070052</v>
      </c>
      <c r="I58" s="1">
        <f t="shared" si="15"/>
        <v>0.00000002033471438</v>
      </c>
    </row>
    <row r="59" ht="15.75" customHeight="1">
      <c r="A59" s="1">
        <v>6.0</v>
      </c>
      <c r="B59" s="1">
        <f t="shared" ref="B59:I59" si="16">SUM(_xlfn.POISSON.DIST(B$52,$D$2,FALSE)*_xlfn.POISSON.DIST($A59,$E$2,FALSE))</f>
        <v>0.001405097026</v>
      </c>
      <c r="C59" s="1">
        <f t="shared" si="16"/>
        <v>0.0007840071924</v>
      </c>
      <c r="D59" s="1">
        <f t="shared" si="16"/>
        <v>0.0002187276986</v>
      </c>
      <c r="E59" s="1">
        <f t="shared" si="16"/>
        <v>0.00004068143475</v>
      </c>
      <c r="F59" s="1">
        <f t="shared" si="16"/>
        <v>0.00000567479271</v>
      </c>
      <c r="G59" s="1">
        <f t="shared" si="16"/>
        <v>0.0000006332770218</v>
      </c>
      <c r="H59" s="1">
        <f t="shared" si="16"/>
        <v>0.00000005889198762</v>
      </c>
      <c r="I59" s="1">
        <f t="shared" si="16"/>
        <v>0.000000004694311497</v>
      </c>
    </row>
    <row r="60" ht="15.75" customHeight="1">
      <c r="A60" s="1">
        <v>7.0</v>
      </c>
      <c r="B60" s="1">
        <f t="shared" ref="B60:I60" si="17">SUM(_xlfn.POISSON.DIST(B$52,$D$2,FALSE)*_xlfn.POISSON.DIST($A60,$E$2,FALSE))</f>
        <v>0.0002780310837</v>
      </c>
      <c r="C60" s="1">
        <f t="shared" si="17"/>
        <v>0.0001551340337</v>
      </c>
      <c r="D60" s="1">
        <f t="shared" si="17"/>
        <v>0.00004328035572</v>
      </c>
      <c r="E60" s="1">
        <f t="shared" si="17"/>
        <v>0.0000080497668</v>
      </c>
      <c r="F60" s="1">
        <f t="shared" si="17"/>
        <v>0.00000112288955</v>
      </c>
      <c r="G60" s="1">
        <f t="shared" si="17"/>
        <v>0.0000001253085683</v>
      </c>
      <c r="H60" s="1">
        <f t="shared" si="17"/>
        <v>0.00000001165314767</v>
      </c>
      <c r="I60" s="1">
        <f t="shared" si="17"/>
        <v>0.0000000009288785677</v>
      </c>
    </row>
    <row r="61" ht="15.75" customHeight="1"/>
    <row r="62" ht="15.75" customHeight="1">
      <c r="B62" s="1" t="s">
        <v>77</v>
      </c>
      <c r="C62" s="1">
        <f>SUM(B54:B60,C55:C60,D56:D60,E57:E60,F58:F60,G59:G60,H60)</f>
        <v>0.5731281479</v>
      </c>
    </row>
    <row r="63" ht="15.75" customHeight="1">
      <c r="B63" s="1" t="s">
        <v>98</v>
      </c>
      <c r="C63" s="1">
        <f>SUM(B53,C54,D55,E56,F57,G58,H59,I60,)</f>
        <v>0.2773027077</v>
      </c>
    </row>
    <row r="64" ht="15.75" customHeight="1">
      <c r="B64" s="1" t="s">
        <v>76</v>
      </c>
      <c r="C64" s="1">
        <f>1-C62-C63</f>
        <v>0.1495691445</v>
      </c>
    </row>
    <row r="65" ht="15.75" customHeight="1"/>
    <row r="66" ht="15.75" customHeight="1"/>
    <row r="67" ht="15.75" customHeight="1">
      <c r="A67" s="1">
        <v>2.0</v>
      </c>
      <c r="F67" s="1" t="s">
        <v>76</v>
      </c>
    </row>
    <row r="68" ht="15.75" customHeight="1">
      <c r="B68" s="1">
        <v>0.0</v>
      </c>
      <c r="C68" s="1">
        <v>1.0</v>
      </c>
      <c r="D68" s="1">
        <v>2.0</v>
      </c>
      <c r="E68" s="1">
        <v>3.0</v>
      </c>
      <c r="F68" s="1">
        <v>4.0</v>
      </c>
      <c r="G68" s="1">
        <v>5.0</v>
      </c>
      <c r="H68" s="1">
        <v>6.0</v>
      </c>
      <c r="I68" s="1">
        <v>7.0</v>
      </c>
    </row>
    <row r="69" ht="15.75" customHeight="1">
      <c r="A69" s="1">
        <v>0.0</v>
      </c>
      <c r="B69" s="1">
        <f t="shared" ref="B69:I69" si="18">SUM(_xlfn.POISSON.DIST(B$52,$D$3,FALSE)*_xlfn.POISSON.DIST($A69,$E$3,FALSE))</f>
        <v>0.07099872881</v>
      </c>
      <c r="C69" s="1">
        <f t="shared" si="18"/>
        <v>0.123230124</v>
      </c>
      <c r="D69" s="1">
        <f t="shared" si="18"/>
        <v>0.1069432067</v>
      </c>
      <c r="E69" s="1">
        <f t="shared" si="18"/>
        <v>0.06187258487</v>
      </c>
      <c r="F69" s="1">
        <f t="shared" si="18"/>
        <v>0.02684754514</v>
      </c>
      <c r="G69" s="1">
        <f t="shared" si="18"/>
        <v>0.009319677611</v>
      </c>
      <c r="H69" s="1">
        <f t="shared" si="18"/>
        <v>0.002695975564</v>
      </c>
      <c r="I69" s="1">
        <f t="shared" si="18"/>
        <v>0.0006684735439</v>
      </c>
    </row>
    <row r="70" ht="15.75" customHeight="1">
      <c r="A70" s="1">
        <v>1.0</v>
      </c>
      <c r="B70" s="1">
        <f t="shared" ref="B70:I70" si="19">SUM(_xlfn.POISSON.DIST(B$52,$D$3,FALSE)*_xlfn.POISSON.DIST($A70,$E$3,FALSE))</f>
        <v>0.06456813832</v>
      </c>
      <c r="C70" s="1">
        <f t="shared" si="19"/>
        <v>0.1120687627</v>
      </c>
      <c r="D70" s="1">
        <f t="shared" si="19"/>
        <v>0.09725700556</v>
      </c>
      <c r="E70" s="1">
        <f t="shared" si="19"/>
        <v>0.05626857953</v>
      </c>
      <c r="F70" s="1">
        <f t="shared" si="19"/>
        <v>0.02441587388</v>
      </c>
      <c r="G70" s="1">
        <f t="shared" si="19"/>
        <v>0.008475563481</v>
      </c>
      <c r="H70" s="1">
        <f t="shared" si="19"/>
        <v>0.00245179211</v>
      </c>
      <c r="I70" s="1">
        <f t="shared" si="19"/>
        <v>0.0006079276766</v>
      </c>
    </row>
    <row r="71" ht="15.75" customHeight="1">
      <c r="A71" s="1">
        <v>2.0</v>
      </c>
      <c r="B71" s="1">
        <f t="shared" ref="B71:I71" si="20">SUM(_xlfn.POISSON.DIST(B$52,$D$3,FALSE)*_xlfn.POISSON.DIST($A71,$E$3,FALSE))</f>
        <v>0.02935999388</v>
      </c>
      <c r="C71" s="1">
        <f t="shared" si="20"/>
        <v>0.05095916148</v>
      </c>
      <c r="D71" s="1">
        <f t="shared" si="20"/>
        <v>0.0442240579</v>
      </c>
      <c r="E71" s="1">
        <f t="shared" si="20"/>
        <v>0.02558607377</v>
      </c>
      <c r="F71" s="1">
        <f t="shared" si="20"/>
        <v>0.01110222358</v>
      </c>
      <c r="G71" s="1">
        <f t="shared" si="20"/>
        <v>0.003853951785</v>
      </c>
      <c r="H71" s="1">
        <f t="shared" si="20"/>
        <v>0.001114862581</v>
      </c>
      <c r="I71" s="1">
        <f t="shared" si="20"/>
        <v>0.0002764328247</v>
      </c>
    </row>
    <row r="72" ht="15.75" customHeight="1">
      <c r="A72" s="1">
        <v>3.0</v>
      </c>
      <c r="B72" s="1">
        <f t="shared" ref="B72:I72" si="21">SUM(_xlfn.POISSON.DIST(B$52,$D$3,FALSE)*_xlfn.POISSON.DIST($A72,$E$3,FALSE))</f>
        <v>0.008900253932</v>
      </c>
      <c r="C72" s="1">
        <f t="shared" si="21"/>
        <v>0.0154478737</v>
      </c>
      <c r="D72" s="1">
        <f t="shared" si="21"/>
        <v>0.01340617941</v>
      </c>
      <c r="E72" s="1">
        <f t="shared" si="21"/>
        <v>0.007756219386</v>
      </c>
      <c r="F72" s="1">
        <f t="shared" si="21"/>
        <v>0.003365552781</v>
      </c>
      <c r="G72" s="1">
        <f t="shared" si="21"/>
        <v>0.001168295527</v>
      </c>
      <c r="H72" s="1">
        <f t="shared" si="21"/>
        <v>0.0003379619257</v>
      </c>
      <c r="I72" s="1">
        <f t="shared" si="21"/>
        <v>0.00008379846213</v>
      </c>
      <c r="J72" s="1" t="s">
        <v>77</v>
      </c>
    </row>
    <row r="73" ht="15.75" customHeight="1">
      <c r="A73" s="1">
        <v>4.0</v>
      </c>
      <c r="B73" s="1">
        <f t="shared" ref="B73:I73" si="22">SUM(_xlfn.POISSON.DIST(B$52,$D$3,FALSE)*_xlfn.POISSON.DIST($A73,$E$3,FALSE))</f>
        <v>0.002023532099</v>
      </c>
      <c r="C73" s="1">
        <f t="shared" si="22"/>
        <v>0.003512177129</v>
      </c>
      <c r="D73" s="1">
        <f t="shared" si="22"/>
        <v>0.003047984311</v>
      </c>
      <c r="E73" s="1">
        <f t="shared" si="22"/>
        <v>0.001763428214</v>
      </c>
      <c r="F73" s="1">
        <f t="shared" si="22"/>
        <v>0.0007651808741</v>
      </c>
      <c r="G73" s="1">
        <f t="shared" si="22"/>
        <v>0.000265619781</v>
      </c>
      <c r="H73" s="1">
        <f t="shared" si="22"/>
        <v>0.00007683789814</v>
      </c>
      <c r="I73" s="1">
        <f t="shared" si="22"/>
        <v>0.00001905213933</v>
      </c>
    </row>
    <row r="74" ht="15.75" customHeight="1">
      <c r="A74" s="1">
        <v>5.0</v>
      </c>
      <c r="B74" s="1">
        <f t="shared" ref="B74:I74" si="23">SUM(_xlfn.POISSON.DIST(B$52,$D$3,FALSE)*_xlfn.POISSON.DIST($A74,$E$3,FALSE))</f>
        <v>0.0003680508163</v>
      </c>
      <c r="C74" s="1">
        <f t="shared" si="23"/>
        <v>0.0006388135181</v>
      </c>
      <c r="D74" s="1">
        <f t="shared" si="23"/>
        <v>0.0005543836514</v>
      </c>
      <c r="E74" s="1">
        <f t="shared" si="23"/>
        <v>0.0003207417337</v>
      </c>
      <c r="F74" s="1">
        <f t="shared" si="23"/>
        <v>0.0001391751806</v>
      </c>
      <c r="G74" s="1">
        <f t="shared" si="23"/>
        <v>0.00004831234319</v>
      </c>
      <c r="H74" s="1">
        <f t="shared" si="23"/>
        <v>0.00001397568694</v>
      </c>
      <c r="I74" s="1">
        <f t="shared" si="23"/>
        <v>0.000003465304769</v>
      </c>
    </row>
    <row r="75" ht="15.75" customHeight="1">
      <c r="A75" s="1">
        <v>6.0</v>
      </c>
      <c r="B75" s="1">
        <f t="shared" ref="B75:I75" si="24">SUM(_xlfn.POISSON.DIST(B$52,$D$3,FALSE)*_xlfn.POISSON.DIST($A75,$E$3,FALSE))</f>
        <v>0.00005578587208</v>
      </c>
      <c r="C75" s="1">
        <f t="shared" si="24"/>
        <v>0.0000968256763</v>
      </c>
      <c r="D75" s="1">
        <f t="shared" si="24"/>
        <v>0.00008402854739</v>
      </c>
      <c r="E75" s="1">
        <f t="shared" si="24"/>
        <v>0.00004861518174</v>
      </c>
      <c r="F75" s="1">
        <f t="shared" si="24"/>
        <v>0.0000210949371</v>
      </c>
      <c r="G75" s="1">
        <f t="shared" si="24"/>
        <v>0.000007322755656</v>
      </c>
      <c r="H75" s="1">
        <f t="shared" si="24"/>
        <v>0.000002118310432</v>
      </c>
      <c r="I75" s="1">
        <f t="shared" si="24"/>
        <v>0.0000005252401026</v>
      </c>
    </row>
    <row r="76" ht="15.75" customHeight="1">
      <c r="A76" s="1">
        <v>7.0</v>
      </c>
      <c r="B76" s="1">
        <f t="shared" ref="B76:I76" si="25">SUM(_xlfn.POISSON.DIST(B$52,$D$3,FALSE)*_xlfn.POISSON.DIST($A76,$E$3,FALSE))</f>
        <v>0.000007247594358</v>
      </c>
      <c r="C76" s="1">
        <f t="shared" si="25"/>
        <v>0.00001257940764</v>
      </c>
      <c r="D76" s="1">
        <f t="shared" si="25"/>
        <v>0.000010916829</v>
      </c>
      <c r="E76" s="1">
        <f t="shared" si="25"/>
        <v>0.000006315991914</v>
      </c>
      <c r="F76" s="1">
        <f t="shared" si="25"/>
        <v>0.000002740614092</v>
      </c>
      <c r="G76" s="1">
        <f t="shared" si="25"/>
        <v>0.0000009513584821</v>
      </c>
      <c r="H76" s="1">
        <f t="shared" si="25"/>
        <v>0.0000002752068609</v>
      </c>
      <c r="I76" s="1">
        <f t="shared" si="25"/>
        <v>0.00000006823819478</v>
      </c>
    </row>
    <row r="77" ht="15.75" customHeight="1"/>
    <row r="78" ht="15.75" customHeight="1">
      <c r="B78" s="1" t="s">
        <v>77</v>
      </c>
      <c r="C78" s="1">
        <f>SUM(B70:B76,C71:C76,D72:D76,E73:E76,F74:F76,G75:G76,H76)</f>
        <v>0.1953645873</v>
      </c>
    </row>
    <row r="79" ht="15.75" customHeight="1">
      <c r="B79" s="1" t="s">
        <v>98</v>
      </c>
      <c r="C79" s="1">
        <f>SUM(B69,C70,D71,E72,F73,G74,H75,I76,)</f>
        <v>0.2358634486</v>
      </c>
    </row>
    <row r="80" ht="15.75" customHeight="1">
      <c r="B80" s="1" t="s">
        <v>76</v>
      </c>
      <c r="C80" s="1">
        <f>1-C78-C79</f>
        <v>0.5687719641</v>
      </c>
    </row>
    <row r="81" ht="15.75" customHeight="1"/>
    <row r="82" ht="15.75" customHeight="1"/>
    <row r="83" ht="15.75" customHeight="1">
      <c r="A83" s="1">
        <v>3.0</v>
      </c>
      <c r="F83" s="1" t="s">
        <v>76</v>
      </c>
    </row>
    <row r="84" ht="15.75" customHeight="1">
      <c r="B84" s="1">
        <v>0.0</v>
      </c>
      <c r="C84" s="1">
        <v>1.0</v>
      </c>
      <c r="D84" s="1">
        <v>2.0</v>
      </c>
      <c r="E84" s="1">
        <v>3.0</v>
      </c>
      <c r="F84" s="1">
        <v>4.0</v>
      </c>
      <c r="G84" s="1">
        <v>5.0</v>
      </c>
      <c r="H84" s="1">
        <v>6.0</v>
      </c>
      <c r="I84" s="1">
        <v>7.0</v>
      </c>
    </row>
    <row r="85" ht="15.75" customHeight="1">
      <c r="A85" s="1">
        <v>0.0</v>
      </c>
      <c r="B85" s="1">
        <f t="shared" ref="B85:I85" si="26">SUM(_xlfn.POISSON.DIST(B$52,$D$4,FALSE)*_xlfn.POISSON.DIST($A85,$E$4,FALSE))</f>
        <v>0.1771801067</v>
      </c>
      <c r="C85" s="1">
        <f t="shared" si="26"/>
        <v>0.09333397899</v>
      </c>
      <c r="D85" s="1">
        <f t="shared" si="26"/>
        <v>0.0245829845</v>
      </c>
      <c r="E85" s="1">
        <f t="shared" si="26"/>
        <v>0.004316563904</v>
      </c>
      <c r="F85" s="1">
        <f t="shared" si="26"/>
        <v>0.0005684640509</v>
      </c>
      <c r="G85" s="1">
        <f t="shared" si="26"/>
        <v>0.00005989048407</v>
      </c>
      <c r="H85" s="1">
        <f t="shared" si="26"/>
        <v>0.000005258130918</v>
      </c>
      <c r="I85" s="1">
        <f t="shared" si="26"/>
        <v>0.0000003956928266</v>
      </c>
    </row>
    <row r="86" ht="15.75" customHeight="1">
      <c r="A86" s="1">
        <v>1.0</v>
      </c>
      <c r="B86" s="1">
        <f t="shared" ref="B86:I86" si="27">SUM(_xlfn.POISSON.DIST(B$52,$D$4,FALSE)*_xlfn.POISSON.DIST($A86,$E$4,FALSE))</f>
        <v>0.2132918782</v>
      </c>
      <c r="C86" s="1">
        <f t="shared" si="27"/>
        <v>0.1123567428</v>
      </c>
      <c r="D86" s="1">
        <f t="shared" si="27"/>
        <v>0.02959333886</v>
      </c>
      <c r="E86" s="1">
        <f t="shared" si="27"/>
        <v>0.0051963397</v>
      </c>
      <c r="F86" s="1">
        <f t="shared" si="27"/>
        <v>0.0006843249356</v>
      </c>
      <c r="G86" s="1">
        <f t="shared" si="27"/>
        <v>0.0000720969982</v>
      </c>
      <c r="H86" s="1">
        <f t="shared" si="27"/>
        <v>0.000006329811174</v>
      </c>
      <c r="I86" s="1">
        <f t="shared" si="27"/>
        <v>0.0000004763405314</v>
      </c>
    </row>
    <row r="87" ht="15.75" customHeight="1">
      <c r="A87" s="1">
        <v>2.0</v>
      </c>
      <c r="B87" s="1">
        <f t="shared" ref="B87:I87" si="28">SUM(_xlfn.POISSON.DIST(B$52,$D$4,FALSE)*_xlfn.POISSON.DIST($A87,$E$4,FALSE))</f>
        <v>0.1283818656</v>
      </c>
      <c r="C87" s="1">
        <f t="shared" si="28"/>
        <v>0.0676283053</v>
      </c>
      <c r="D87" s="1">
        <f t="shared" si="28"/>
        <v>0.01781243658</v>
      </c>
      <c r="E87" s="1">
        <f t="shared" si="28"/>
        <v>0.003127713023</v>
      </c>
      <c r="F87" s="1">
        <f t="shared" si="28"/>
        <v>0.0004118999405</v>
      </c>
      <c r="G87" s="1">
        <f t="shared" si="28"/>
        <v>0.00004339568489</v>
      </c>
      <c r="H87" s="1">
        <f t="shared" si="28"/>
        <v>0.000003809957391</v>
      </c>
      <c r="I87" s="1">
        <f t="shared" si="28"/>
        <v>0.0000002867126803</v>
      </c>
    </row>
    <row r="88" ht="15.75" customHeight="1">
      <c r="A88" s="1">
        <v>3.0</v>
      </c>
      <c r="B88" s="1">
        <f t="shared" ref="B88:I88" si="29">SUM(_xlfn.POISSON.DIST(B$52,$D$4,FALSE)*_xlfn.POISSON.DIST($A88,$E$4,FALSE))</f>
        <v>0.05151595883</v>
      </c>
      <c r="C88" s="1">
        <f t="shared" si="29"/>
        <v>0.02713729836</v>
      </c>
      <c r="D88" s="1">
        <f t="shared" si="29"/>
        <v>0.00714761968</v>
      </c>
      <c r="E88" s="1">
        <f t="shared" si="29"/>
        <v>0.001255061488</v>
      </c>
      <c r="F88" s="1">
        <f t="shared" si="29"/>
        <v>0.0001652836269</v>
      </c>
      <c r="G88" s="1">
        <f t="shared" si="29"/>
        <v>0.00001741344313</v>
      </c>
      <c r="H88" s="1">
        <f t="shared" si="29"/>
        <v>0.000001528826576</v>
      </c>
      <c r="I88" s="1">
        <f t="shared" si="29"/>
        <v>0.0000001150495716</v>
      </c>
      <c r="J88" s="1" t="s">
        <v>77</v>
      </c>
    </row>
    <row r="89" ht="15.75" customHeight="1">
      <c r="A89" s="1">
        <v>4.0</v>
      </c>
      <c r="B89" s="1">
        <f t="shared" ref="B89:I89" si="30">SUM(_xlfn.POISSON.DIST(B$52,$D$4,FALSE)*_xlfn.POISSON.DIST($A89,$E$4,FALSE))</f>
        <v>0.01550390704</v>
      </c>
      <c r="C89" s="1">
        <f t="shared" si="30"/>
        <v>0.008167064356</v>
      </c>
      <c r="D89" s="1">
        <f t="shared" si="30"/>
        <v>0.002151101011</v>
      </c>
      <c r="E89" s="1">
        <f t="shared" si="30"/>
        <v>0.0003777151214</v>
      </c>
      <c r="F89" s="1">
        <f t="shared" si="30"/>
        <v>0.00004974268255</v>
      </c>
      <c r="G89" s="1">
        <f t="shared" si="30"/>
        <v>0.000005240636294</v>
      </c>
      <c r="H89" s="1">
        <f t="shared" si="30"/>
        <v>0.0000004601056771</v>
      </c>
      <c r="I89" s="1">
        <f t="shared" si="30"/>
        <v>0.00000003462456884</v>
      </c>
    </row>
    <row r="90" ht="15.75" customHeight="1">
      <c r="A90" s="1">
        <v>5.0</v>
      </c>
      <c r="B90" s="1">
        <f t="shared" ref="B90:I90" si="31">SUM(_xlfn.POISSON.DIST(B$52,$D$4,FALSE)*_xlfn.POISSON.DIST($A90,$E$4,FALSE))</f>
        <v>0.003732763811</v>
      </c>
      <c r="C90" s="1">
        <f t="shared" si="31"/>
        <v>0.001966325146</v>
      </c>
      <c r="D90" s="1">
        <f t="shared" si="31"/>
        <v>0.0005179050665</v>
      </c>
      <c r="E90" s="1">
        <f t="shared" si="31"/>
        <v>0.00009093974393</v>
      </c>
      <c r="F90" s="1">
        <f t="shared" si="31"/>
        <v>0.0000119761867</v>
      </c>
      <c r="G90" s="1">
        <f t="shared" si="31"/>
        <v>0.000001261750181</v>
      </c>
      <c r="H90" s="1">
        <f t="shared" si="31"/>
        <v>0.0000001107763234</v>
      </c>
      <c r="I90" s="1">
        <f t="shared" si="31"/>
        <v>0.000000008336307564</v>
      </c>
    </row>
    <row r="91" ht="15.75" customHeight="1">
      <c r="A91" s="1">
        <v>6.0</v>
      </c>
      <c r="B91" s="1">
        <f t="shared" ref="B91:I91" si="32">SUM(_xlfn.POISSON.DIST(B$52,$D$4,FALSE)*_xlfn.POISSON.DIST($A91,$E$4,FALSE))</f>
        <v>0.0007489255039</v>
      </c>
      <c r="C91" s="1">
        <f t="shared" si="32"/>
        <v>0.0003945149292</v>
      </c>
      <c r="D91" s="1">
        <f t="shared" si="32"/>
        <v>0.0001039102211</v>
      </c>
      <c r="E91" s="1">
        <f t="shared" si="32"/>
        <v>0.00001824575489</v>
      </c>
      <c r="F91" s="1">
        <f t="shared" si="32"/>
        <v>0.000002402850036</v>
      </c>
      <c r="G91" s="1">
        <f t="shared" si="32"/>
        <v>0.0000002531520711</v>
      </c>
      <c r="H91" s="1">
        <f t="shared" si="32"/>
        <v>0.00000002222567997</v>
      </c>
      <c r="I91" s="1">
        <f t="shared" si="32"/>
        <v>0.00000000167256051</v>
      </c>
    </row>
    <row r="92" ht="15.75" customHeight="1">
      <c r="A92" s="1">
        <v>7.0</v>
      </c>
      <c r="B92" s="1">
        <f t="shared" ref="B92:I92" si="33">SUM(_xlfn.POISSON.DIST(B$52,$D$4,FALSE)*_xlfn.POISSON.DIST($A92,$E$4,FALSE))</f>
        <v>0.0001287952777</v>
      </c>
      <c r="C92" s="1">
        <f t="shared" si="33"/>
        <v>0.0000678460803</v>
      </c>
      <c r="D92" s="1">
        <f t="shared" si="33"/>
        <v>0.00001786979575</v>
      </c>
      <c r="E92" s="1">
        <f t="shared" si="33"/>
        <v>0.000003137784807</v>
      </c>
      <c r="F92" s="1">
        <f t="shared" si="33"/>
        <v>0.0000004132263305</v>
      </c>
      <c r="G92" s="1">
        <f t="shared" si="33"/>
        <v>0.0000000435354266</v>
      </c>
      <c r="H92" s="1">
        <f t="shared" si="33"/>
        <v>0.000000003822226121</v>
      </c>
      <c r="I92" s="1">
        <f t="shared" si="33"/>
        <v>0.0000000002876359454</v>
      </c>
    </row>
    <row r="93" ht="15.75" customHeight="1"/>
    <row r="94" ht="15.75" customHeight="1">
      <c r="B94" s="1" t="s">
        <v>77</v>
      </c>
      <c r="C94" s="1">
        <f>SUM(B86:B92,C87:C92,D88:D92,E89:E92,F90:F92,G91:G92,H92)</f>
        <v>0.5291089854</v>
      </c>
    </row>
    <row r="95" ht="15.75" customHeight="1">
      <c r="B95" s="1" t="s">
        <v>98</v>
      </c>
      <c r="C95" s="1">
        <f>SUM(B85,C86,D87,E88,F89,G90,H91,I92,)</f>
        <v>0.3086553745</v>
      </c>
    </row>
    <row r="96" ht="15.75" customHeight="1">
      <c r="B96" s="1" t="s">
        <v>76</v>
      </c>
      <c r="C96" s="1">
        <f>1-C94-C95</f>
        <v>0.1622356401</v>
      </c>
    </row>
    <row r="97" ht="15.75" customHeight="1"/>
    <row r="98" ht="15.75" customHeight="1"/>
    <row r="99" ht="15.75" customHeight="1">
      <c r="A99" s="1">
        <v>4.0</v>
      </c>
      <c r="F99" s="1" t="s">
        <v>76</v>
      </c>
    </row>
    <row r="100" ht="15.75" customHeight="1">
      <c r="B100" s="1">
        <v>0.0</v>
      </c>
      <c r="C100" s="1">
        <v>1.0</v>
      </c>
      <c r="D100" s="1">
        <v>2.0</v>
      </c>
      <c r="E100" s="1">
        <v>3.0</v>
      </c>
      <c r="F100" s="1">
        <v>4.0</v>
      </c>
      <c r="G100" s="1">
        <v>5.0</v>
      </c>
      <c r="H100" s="1">
        <v>6.0</v>
      </c>
      <c r="I100" s="1">
        <v>7.0</v>
      </c>
    </row>
    <row r="101" ht="15.75" customHeight="1">
      <c r="A101" s="1">
        <v>0.0</v>
      </c>
      <c r="B101" s="1">
        <f t="shared" ref="B101:I101" si="34">SUM(_xlfn.POISSON.DIST(B$52,$D$5,FALSE)*_xlfn.POISSON.DIST($A101,$E$5,FALSE))</f>
        <v>0.05180061681</v>
      </c>
      <c r="C101" s="1">
        <f t="shared" si="34"/>
        <v>0.1034491584</v>
      </c>
      <c r="D101" s="1">
        <f t="shared" si="34"/>
        <v>0.1032973065</v>
      </c>
      <c r="E101" s="1">
        <f t="shared" si="34"/>
        <v>0.06876378492</v>
      </c>
      <c r="F101" s="1">
        <f t="shared" si="34"/>
        <v>0.03433142363</v>
      </c>
      <c r="G101" s="1">
        <f t="shared" si="34"/>
        <v>0.01371241155</v>
      </c>
      <c r="H101" s="1">
        <f t="shared" si="34"/>
        <v>0.004564094413</v>
      </c>
      <c r="I101" s="1">
        <f t="shared" si="34"/>
        <v>0.001302112807</v>
      </c>
    </row>
    <row r="102" ht="15.75" customHeight="1">
      <c r="A102" s="1">
        <v>1.0</v>
      </c>
      <c r="B102" s="1">
        <f t="shared" ref="B102:I102" si="35">SUM(_xlfn.POISSON.DIST(B$52,$D$5,FALSE)*_xlfn.POISSON.DIST($A102,$E$5,FALSE))</f>
        <v>0.04989896447</v>
      </c>
      <c r="C102" s="1">
        <f t="shared" si="35"/>
        <v>0.09965143657</v>
      </c>
      <c r="D102" s="1">
        <f t="shared" si="35"/>
        <v>0.09950515924</v>
      </c>
      <c r="E102" s="1">
        <f t="shared" si="35"/>
        <v>0.06623939775</v>
      </c>
      <c r="F102" s="1">
        <f t="shared" si="35"/>
        <v>0.0330710828</v>
      </c>
      <c r="G102" s="1">
        <f t="shared" si="35"/>
        <v>0.01320901524</v>
      </c>
      <c r="H102" s="1">
        <f t="shared" si="35"/>
        <v>0.004396541952</v>
      </c>
      <c r="I102" s="1">
        <f t="shared" si="35"/>
        <v>0.001254310947</v>
      </c>
    </row>
    <row r="103" ht="15.75" customHeight="1">
      <c r="A103" s="1">
        <v>2.0</v>
      </c>
      <c r="B103" s="1">
        <f t="shared" ref="B103:I103" si="36">SUM(_xlfn.POISSON.DIST(B$52,$D$5,FALSE)*_xlfn.POISSON.DIST($A103,$E$5,FALSE))</f>
        <v>0.02403356184</v>
      </c>
      <c r="C103" s="1">
        <f t="shared" si="36"/>
        <v>0.04799656644</v>
      </c>
      <c r="D103" s="1">
        <f t="shared" si="36"/>
        <v>0.04792611277</v>
      </c>
      <c r="E103" s="1">
        <f t="shared" si="36"/>
        <v>0.03190384167</v>
      </c>
      <c r="F103" s="1">
        <f t="shared" si="36"/>
        <v>0.01592850517</v>
      </c>
      <c r="G103" s="1">
        <f t="shared" si="36"/>
        <v>0.006362049552</v>
      </c>
      <c r="H103" s="1">
        <f t="shared" si="36"/>
        <v>0.002117570255</v>
      </c>
      <c r="I103" s="1">
        <f t="shared" si="36"/>
        <v>0.0006041319699</v>
      </c>
    </row>
    <row r="104" ht="15.75" customHeight="1">
      <c r="A104" s="1">
        <v>3.0</v>
      </c>
      <c r="B104" s="1">
        <f t="shared" ref="B104:I104" si="37">SUM(_xlfn.POISSON.DIST(B$52,$D$5,FALSE)*_xlfn.POISSON.DIST($A104,$E$5,FALSE))</f>
        <v>0.0077170886</v>
      </c>
      <c r="C104" s="1">
        <f t="shared" si="37"/>
        <v>0.01541152153</v>
      </c>
      <c r="D104" s="1">
        <f t="shared" si="37"/>
        <v>0.01538889911</v>
      </c>
      <c r="E104" s="1">
        <f t="shared" si="37"/>
        <v>0.0102442066</v>
      </c>
      <c r="F104" s="1">
        <f t="shared" si="37"/>
        <v>0.005114584617</v>
      </c>
      <c r="G104" s="1">
        <f t="shared" si="37"/>
        <v>0.002042830788</v>
      </c>
      <c r="H104" s="1">
        <f t="shared" si="37"/>
        <v>0.0006799440457</v>
      </c>
      <c r="I104" s="1">
        <f t="shared" si="37"/>
        <v>0.0001939845608</v>
      </c>
      <c r="J104" s="1" t="s">
        <v>77</v>
      </c>
    </row>
    <row r="105" ht="15.75" customHeight="1">
      <c r="A105" s="1">
        <v>4.0</v>
      </c>
      <c r="B105" s="1">
        <f t="shared" ref="B105:I105" si="38">SUM(_xlfn.POISSON.DIST(B$52,$D$5,FALSE)*_xlfn.POISSON.DIST($A105,$E$5,FALSE))</f>
        <v>0.001858446644</v>
      </c>
      <c r="C105" s="1">
        <f t="shared" si="38"/>
        <v>0.003711437298</v>
      </c>
      <c r="D105" s="1">
        <f t="shared" si="38"/>
        <v>0.003705989317</v>
      </c>
      <c r="E105" s="1">
        <f t="shared" si="38"/>
        <v>0.002467032888</v>
      </c>
      <c r="F105" s="1">
        <f t="shared" si="38"/>
        <v>0.001231705778</v>
      </c>
      <c r="G105" s="1">
        <f t="shared" si="38"/>
        <v>0.0004919591077</v>
      </c>
      <c r="H105" s="1">
        <f t="shared" si="38"/>
        <v>0.0001637456553</v>
      </c>
      <c r="I105" s="1">
        <f t="shared" si="38"/>
        <v>0.00004671579849</v>
      </c>
    </row>
    <row r="106" ht="15.75" customHeight="1">
      <c r="A106" s="1">
        <v>5.0</v>
      </c>
      <c r="B106" s="1">
        <f t="shared" ref="B106:I106" si="39">SUM(_xlfn.POISSON.DIST(B$52,$D$5,FALSE)*_xlfn.POISSON.DIST($A106,$E$5,FALSE))</f>
        <v>0.0003580442426</v>
      </c>
      <c r="C106" s="1">
        <f t="shared" si="39"/>
        <v>0.0007150373461</v>
      </c>
      <c r="D106" s="1">
        <f t="shared" si="39"/>
        <v>0.00071398775</v>
      </c>
      <c r="E106" s="1">
        <f t="shared" si="39"/>
        <v>0.0004752931297</v>
      </c>
      <c r="F106" s="1">
        <f t="shared" si="39"/>
        <v>0.0002372977259</v>
      </c>
      <c r="G106" s="1">
        <f t="shared" si="39"/>
        <v>0.00009477975958</v>
      </c>
      <c r="H106" s="1">
        <f t="shared" si="39"/>
        <v>0.00003154687777</v>
      </c>
      <c r="I106" s="1">
        <f t="shared" si="39"/>
        <v>0.00000900016298</v>
      </c>
    </row>
    <row r="107" ht="15.75" customHeight="1">
      <c r="A107" s="1">
        <v>6.0</v>
      </c>
      <c r="B107" s="1">
        <f t="shared" ref="B107:I107" si="40">SUM(_xlfn.POISSON.DIST(B$52,$D$5,FALSE)*_xlfn.POISSON.DIST($A107,$E$5,FALSE))</f>
        <v>0.00005748334685</v>
      </c>
      <c r="C107" s="1">
        <f t="shared" si="40"/>
        <v>0.0001147979352</v>
      </c>
      <c r="D107" s="1">
        <f t="shared" si="40"/>
        <v>0.0001146294245</v>
      </c>
      <c r="E107" s="1">
        <f t="shared" si="40"/>
        <v>0.00007630744076</v>
      </c>
      <c r="F107" s="1">
        <f t="shared" si="40"/>
        <v>0.00003809771492</v>
      </c>
      <c r="G107" s="1">
        <f t="shared" si="40"/>
        <v>0.00001521671667</v>
      </c>
      <c r="H107" s="1">
        <f t="shared" si="40"/>
        <v>0.000005064793401</v>
      </c>
      <c r="I107" s="1">
        <f t="shared" si="40"/>
        <v>0.000001444959669</v>
      </c>
    </row>
    <row r="108" ht="15.75" customHeight="1">
      <c r="A108" s="1">
        <v>7.0</v>
      </c>
      <c r="B108" s="1">
        <f t="shared" ref="B108:I108" si="41">SUM(_xlfn.POISSON.DIST(B$52,$D$5,FALSE)*_xlfn.POISSON.DIST($A108,$E$5,FALSE))</f>
        <v>0.000007910439402</v>
      </c>
      <c r="C108" s="1">
        <f t="shared" si="41"/>
        <v>0.0000157976555</v>
      </c>
      <c r="D108" s="1">
        <f t="shared" si="41"/>
        <v>0.00001577446628</v>
      </c>
      <c r="E108" s="1">
        <f t="shared" si="41"/>
        <v>0.00001050087406</v>
      </c>
      <c r="F108" s="1">
        <f t="shared" si="41"/>
        <v>0.000005242729969</v>
      </c>
      <c r="G108" s="1">
        <f t="shared" si="41"/>
        <v>0.000002094013687</v>
      </c>
      <c r="H108" s="1">
        <f t="shared" si="41"/>
        <v>0.0000006969799686</v>
      </c>
      <c r="I108" s="1">
        <f t="shared" si="41"/>
        <v>0.0000001988448225</v>
      </c>
    </row>
    <row r="109" ht="15.75" customHeight="1"/>
    <row r="110" ht="15.75" customHeight="1">
      <c r="B110" s="1" t="s">
        <v>77</v>
      </c>
      <c r="C110" s="1">
        <f>SUM(B102:B108,C103:C108,D104:D108,E105:E108,F106:F108,G107:G108,H108)</f>
        <v>0.1751637181</v>
      </c>
    </row>
    <row r="111" ht="15.75" customHeight="1">
      <c r="B111" s="1" t="s">
        <v>98</v>
      </c>
      <c r="C111" s="1">
        <f>SUM(B101,C102,D103,E104,F105,G106,H107,I108,)</f>
        <v>0.2109541219</v>
      </c>
    </row>
    <row r="112" ht="15.75" customHeight="1">
      <c r="B112" s="1" t="s">
        <v>76</v>
      </c>
      <c r="C112" s="1">
        <f>1-C110-C111</f>
        <v>0.61388216</v>
      </c>
    </row>
    <row r="113" ht="15.75" customHeight="1"/>
    <row r="114" ht="15.75" customHeight="1"/>
    <row r="115" ht="15.75" customHeight="1">
      <c r="A115" s="1">
        <v>5.0</v>
      </c>
      <c r="F115" s="1" t="s">
        <v>76</v>
      </c>
    </row>
    <row r="116" ht="15.75" customHeight="1">
      <c r="B116" s="1">
        <v>0.0</v>
      </c>
      <c r="C116" s="1">
        <v>1.0</v>
      </c>
      <c r="D116" s="1">
        <v>2.0</v>
      </c>
      <c r="E116" s="1">
        <v>3.0</v>
      </c>
      <c r="F116" s="1">
        <v>4.0</v>
      </c>
      <c r="G116" s="1">
        <v>5.0</v>
      </c>
      <c r="H116" s="1">
        <v>6.0</v>
      </c>
      <c r="I116" s="1">
        <v>7.0</v>
      </c>
    </row>
    <row r="117" ht="15.75" customHeight="1">
      <c r="A117" s="1">
        <v>0.0</v>
      </c>
      <c r="B117" s="1">
        <f t="shared" ref="B117:I117" si="42">SUM(_xlfn.POISSON.DIST(B$52,$D$6,FALSE)*_xlfn.POISSON.DIST($A117,$E$6,FALSE))</f>
        <v>0.06582168644</v>
      </c>
      <c r="C117" s="1">
        <f t="shared" si="42"/>
        <v>0.06057662284</v>
      </c>
      <c r="D117" s="1">
        <f t="shared" si="42"/>
        <v>0.02787475856</v>
      </c>
      <c r="E117" s="1">
        <f t="shared" si="42"/>
        <v>0.008551177315</v>
      </c>
      <c r="F117" s="1">
        <f t="shared" si="42"/>
        <v>0.001967442157</v>
      </c>
      <c r="G117" s="1">
        <f t="shared" si="42"/>
        <v>0.0003621329321</v>
      </c>
      <c r="H117" s="1">
        <f t="shared" si="42"/>
        <v>0.00005554600424</v>
      </c>
      <c r="I117" s="1">
        <f t="shared" si="42"/>
        <v>0.000007302824019</v>
      </c>
    </row>
    <row r="118" ht="15.75" customHeight="1">
      <c r="A118" s="1">
        <v>1.0</v>
      </c>
      <c r="B118" s="1">
        <f t="shared" ref="B118:I118" si="43">SUM(_xlfn.POISSON.DIST(B$52,$D$6,FALSE)*_xlfn.POISSON.DIST($A118,$E$6,FALSE))</f>
        <v>0.1185114109</v>
      </c>
      <c r="C118" s="1">
        <f t="shared" si="43"/>
        <v>0.1090677165</v>
      </c>
      <c r="D118" s="1">
        <f t="shared" si="43"/>
        <v>0.05018827598</v>
      </c>
      <c r="E118" s="1">
        <f t="shared" si="43"/>
        <v>0.01539632518</v>
      </c>
      <c r="F118" s="1">
        <f t="shared" si="43"/>
        <v>0.003542363596</v>
      </c>
      <c r="G118" s="1">
        <f t="shared" si="43"/>
        <v>0.0006520173977</v>
      </c>
      <c r="H118" s="1">
        <f t="shared" si="43"/>
        <v>0.0001000101287</v>
      </c>
      <c r="I118" s="1">
        <f t="shared" si="43"/>
        <v>0.00001314867523</v>
      </c>
    </row>
    <row r="119" ht="15.75" customHeight="1">
      <c r="A119" s="1">
        <v>2.0</v>
      </c>
      <c r="B119" s="1">
        <f t="shared" ref="B119:I119" si="44">SUM(_xlfn.POISSON.DIST(B$52,$D$6,FALSE)*_xlfn.POISSON.DIST($A119,$E$6,FALSE))</f>
        <v>0.1066894155</v>
      </c>
      <c r="C119" s="1">
        <f t="shared" si="44"/>
        <v>0.09818776811</v>
      </c>
      <c r="D119" s="1">
        <f t="shared" si="44"/>
        <v>0.04518179128</v>
      </c>
      <c r="E119" s="1">
        <f t="shared" si="44"/>
        <v>0.01386047911</v>
      </c>
      <c r="F119" s="1">
        <f t="shared" si="44"/>
        <v>0.003188998416</v>
      </c>
      <c r="G119" s="1">
        <f t="shared" si="44"/>
        <v>0.0005869760098</v>
      </c>
      <c r="H119" s="1">
        <f t="shared" si="44"/>
        <v>0.00009003371149</v>
      </c>
      <c r="I119" s="1">
        <f t="shared" si="44"/>
        <v>0.00001183704138</v>
      </c>
    </row>
    <row r="120" ht="15.75" customHeight="1">
      <c r="A120" s="1">
        <v>3.0</v>
      </c>
      <c r="B120" s="1">
        <f t="shared" ref="B120:I120" si="45">SUM(_xlfn.POISSON.DIST(B$52,$D$6,FALSE)*_xlfn.POISSON.DIST($A120,$E$6,FALSE))</f>
        <v>0.06403114152</v>
      </c>
      <c r="C120" s="1">
        <f t="shared" si="45"/>
        <v>0.0589287592</v>
      </c>
      <c r="D120" s="1">
        <f t="shared" si="45"/>
        <v>0.02711648252</v>
      </c>
      <c r="E120" s="1">
        <f t="shared" si="45"/>
        <v>0.008318559953</v>
      </c>
      <c r="F120" s="1">
        <f t="shared" si="45"/>
        <v>0.001913921901</v>
      </c>
      <c r="G120" s="1">
        <f t="shared" si="45"/>
        <v>0.0003522818432</v>
      </c>
      <c r="H120" s="1">
        <f t="shared" si="45"/>
        <v>0.00005403498833</v>
      </c>
      <c r="I120" s="1">
        <f t="shared" si="45"/>
        <v>0.000007104165566</v>
      </c>
      <c r="J120" s="1" t="s">
        <v>77</v>
      </c>
    </row>
    <row r="121" ht="15.75" customHeight="1">
      <c r="A121" s="1">
        <v>4.0</v>
      </c>
      <c r="B121" s="1">
        <f t="shared" ref="B121:I121" si="46">SUM(_xlfn.POISSON.DIST(B$52,$D$6,FALSE)*_xlfn.POISSON.DIST($A121,$E$6,FALSE))</f>
        <v>0.02882188733</v>
      </c>
      <c r="C121" s="1">
        <f t="shared" si="46"/>
        <v>0.02652518787</v>
      </c>
      <c r="D121" s="1">
        <f t="shared" si="46"/>
        <v>0.01220575154</v>
      </c>
      <c r="E121" s="1">
        <f t="shared" si="46"/>
        <v>0.003744374878</v>
      </c>
      <c r="F121" s="1">
        <f t="shared" si="46"/>
        <v>0.0008615002024</v>
      </c>
      <c r="G121" s="1">
        <f t="shared" si="46"/>
        <v>0.0001585701481</v>
      </c>
      <c r="H121" s="1">
        <f t="shared" si="46"/>
        <v>0.00002432238921</v>
      </c>
      <c r="I121" s="1">
        <f t="shared" si="46"/>
        <v>0.000003197748075</v>
      </c>
    </row>
    <row r="122" ht="15.75" customHeight="1">
      <c r="A122" s="1">
        <v>5.0</v>
      </c>
      <c r="B122" s="1">
        <f t="shared" ref="B122:I122" si="47">SUM(_xlfn.POISSON.DIST(B$52,$D$6,FALSE)*_xlfn.POISSON.DIST($A122,$E$6,FALSE))</f>
        <v>0.01037871473</v>
      </c>
      <c r="C122" s="1">
        <f t="shared" si="47"/>
        <v>0.009551676987</v>
      </c>
      <c r="D122" s="1">
        <f t="shared" si="47"/>
        <v>0.004395271267</v>
      </c>
      <c r="E122" s="1">
        <f t="shared" si="47"/>
        <v>0.0013483433</v>
      </c>
      <c r="F122" s="1">
        <f t="shared" si="47"/>
        <v>0.000310224821</v>
      </c>
      <c r="G122" s="1">
        <f t="shared" si="47"/>
        <v>0.00005710085229</v>
      </c>
      <c r="H122" s="1">
        <f t="shared" si="47"/>
        <v>0.000008758452774</v>
      </c>
      <c r="I122" s="1">
        <f t="shared" si="47"/>
        <v>0.000001151503878</v>
      </c>
    </row>
    <row r="123" ht="15.75" customHeight="1">
      <c r="A123" s="1">
        <v>6.0</v>
      </c>
      <c r="B123" s="1">
        <f t="shared" ref="B123:I123" si="48">SUM(_xlfn.POISSON.DIST(B$52,$D$6,FALSE)*_xlfn.POISSON.DIST($A123,$E$6,FALSE))</f>
        <v>0.003114465237</v>
      </c>
      <c r="C123" s="1">
        <f t="shared" si="48"/>
        <v>0.002866286116</v>
      </c>
      <c r="D123" s="1">
        <f t="shared" si="48"/>
        <v>0.001318941692</v>
      </c>
      <c r="E123" s="1">
        <f t="shared" si="48"/>
        <v>0.0004046135236</v>
      </c>
      <c r="F123" s="1">
        <f t="shared" si="48"/>
        <v>0.00009309287768</v>
      </c>
      <c r="G123" s="1">
        <f t="shared" si="48"/>
        <v>0.00001713493666</v>
      </c>
      <c r="H123" s="1">
        <f t="shared" si="48"/>
        <v>0.000002628253826</v>
      </c>
      <c r="I123" s="1">
        <f t="shared" si="48"/>
        <v>0.0000003455455606</v>
      </c>
    </row>
    <row r="124" ht="15.75" customHeight="1">
      <c r="A124" s="1">
        <v>7.0</v>
      </c>
      <c r="B124" s="1">
        <f t="shared" ref="B124:I124" si="49">SUM(_xlfn.POISSON.DIST(B$52,$D$6,FALSE)*_xlfn.POISSON.DIST($A124,$E$6,FALSE))</f>
        <v>0.0008010813312</v>
      </c>
      <c r="C124" s="1">
        <f t="shared" si="49"/>
        <v>0.0007372464045</v>
      </c>
      <c r="D124" s="1">
        <f t="shared" si="49"/>
        <v>0.0003392491122</v>
      </c>
      <c r="E124" s="1">
        <f t="shared" si="49"/>
        <v>0.0001040719082</v>
      </c>
      <c r="F124" s="1">
        <f t="shared" si="49"/>
        <v>0.00002394470983</v>
      </c>
      <c r="G124" s="1">
        <f t="shared" si="49"/>
        <v>0.000004407330577</v>
      </c>
      <c r="H124" s="1">
        <f t="shared" si="49"/>
        <v>0.0000006760213757</v>
      </c>
      <c r="I124" s="1">
        <f t="shared" si="49"/>
        <v>0.0000000888788529</v>
      </c>
    </row>
    <row r="125" ht="15.75" customHeight="1"/>
    <row r="126" ht="15.75" customHeight="1">
      <c r="B126" s="1" t="s">
        <v>77</v>
      </c>
      <c r="C126" s="1">
        <f>SUM(B118:B124,C119:C124,D120:D124,E121:E124,F122:F124,G123:G124,H124)</f>
        <v>0.5805716217</v>
      </c>
    </row>
    <row r="127" ht="15.75" customHeight="1">
      <c r="B127" s="1" t="s">
        <v>98</v>
      </c>
      <c r="C127" s="1">
        <f>SUM(B117,C118,D119,E120,F121,G122,H123,I124,)</f>
        <v>0.2293110724</v>
      </c>
    </row>
    <row r="128" ht="15.75" customHeight="1">
      <c r="B128" s="1" t="s">
        <v>76</v>
      </c>
      <c r="C128" s="1">
        <f>1-C126-C127</f>
        <v>0.1901173059</v>
      </c>
    </row>
    <row r="129" ht="15.75" customHeight="1"/>
    <row r="130" ht="15.75" customHeight="1"/>
    <row r="131" ht="15.75" customHeight="1">
      <c r="A131" s="1">
        <v>6.0</v>
      </c>
      <c r="F131" s="1" t="s">
        <v>76</v>
      </c>
    </row>
    <row r="132" ht="15.75" customHeight="1">
      <c r="B132" s="1">
        <v>0.0</v>
      </c>
      <c r="C132" s="1">
        <v>1.0</v>
      </c>
      <c r="D132" s="1">
        <v>2.0</v>
      </c>
      <c r="E132" s="1">
        <v>3.0</v>
      </c>
      <c r="F132" s="1">
        <v>4.0</v>
      </c>
      <c r="G132" s="1">
        <v>5.0</v>
      </c>
      <c r="H132" s="1">
        <v>6.0</v>
      </c>
      <c r="I132" s="1">
        <v>7.0</v>
      </c>
    </row>
    <row r="133" ht="15.75" customHeight="1">
      <c r="A133" s="1">
        <v>0.0</v>
      </c>
      <c r="B133" s="1">
        <f t="shared" ref="B133:I133" si="50">SUM(_xlfn.POISSON.DIST(B$52,$D$7,FALSE)*_xlfn.POISSON.DIST($A133,$E$7,FALSE))</f>
        <v>0.09166631726</v>
      </c>
      <c r="C133" s="1">
        <f t="shared" si="50"/>
        <v>0.1234595991</v>
      </c>
      <c r="D133" s="1">
        <f t="shared" si="50"/>
        <v>0.08313998571</v>
      </c>
      <c r="E133" s="1">
        <f t="shared" si="50"/>
        <v>0.03732533975</v>
      </c>
      <c r="F133" s="1">
        <f t="shared" si="50"/>
        <v>0.01256778831</v>
      </c>
      <c r="G133" s="1">
        <f t="shared" si="50"/>
        <v>0.003385352774</v>
      </c>
      <c r="H133" s="1">
        <f t="shared" si="50"/>
        <v>0.000759919799</v>
      </c>
      <c r="I133" s="1">
        <f t="shared" si="50"/>
        <v>0.0001462125995</v>
      </c>
    </row>
    <row r="134" ht="15.75" customHeight="1">
      <c r="A134" s="1">
        <v>1.0</v>
      </c>
      <c r="B134" s="1">
        <f t="shared" ref="B134:I134" si="51">SUM(_xlfn.POISSON.DIST(B$52,$D$7,FALSE)*_xlfn.POISSON.DIST($A134,$E$7,FALSE))</f>
        <v>0.09558625843</v>
      </c>
      <c r="C134" s="1">
        <f t="shared" si="51"/>
        <v>0.1287391214</v>
      </c>
      <c r="D134" s="1">
        <f t="shared" si="51"/>
        <v>0.08669531402</v>
      </c>
      <c r="E134" s="1">
        <f t="shared" si="51"/>
        <v>0.03892148914</v>
      </c>
      <c r="F134" s="1">
        <f t="shared" si="51"/>
        <v>0.01310522663</v>
      </c>
      <c r="G134" s="1">
        <f t="shared" si="51"/>
        <v>0.003530121148</v>
      </c>
      <c r="H134" s="1">
        <f t="shared" si="51"/>
        <v>0.0007924163691</v>
      </c>
      <c r="I134" s="1">
        <f t="shared" si="51"/>
        <v>0.000152465112</v>
      </c>
    </row>
    <row r="135" ht="15.75" customHeight="1">
      <c r="A135" s="1">
        <v>2.0</v>
      </c>
      <c r="B135" s="1">
        <f t="shared" ref="B135:I135" si="52">SUM(_xlfn.POISSON.DIST(B$52,$D$7,FALSE)*_xlfn.POISSON.DIST($A135,$E$7,FALSE))</f>
        <v>0.04983691433</v>
      </c>
      <c r="C135" s="1">
        <f t="shared" si="52"/>
        <v>0.06712220637</v>
      </c>
      <c r="D135" s="1">
        <f t="shared" si="52"/>
        <v>0.0452013397</v>
      </c>
      <c r="E135" s="1">
        <f t="shared" si="52"/>
        <v>0.02029294746</v>
      </c>
      <c r="F135" s="1">
        <f t="shared" si="52"/>
        <v>0.006832823748</v>
      </c>
      <c r="G135" s="1">
        <f t="shared" si="52"/>
        <v>0.001840540137</v>
      </c>
      <c r="H135" s="1">
        <f t="shared" si="52"/>
        <v>0.0004131512976</v>
      </c>
      <c r="I135" s="1">
        <f t="shared" si="52"/>
        <v>0.00007949250078</v>
      </c>
    </row>
    <row r="136" ht="15.75" customHeight="1">
      <c r="A136" s="1">
        <v>3.0</v>
      </c>
      <c r="B136" s="1">
        <f t="shared" ref="B136:I136" si="53">SUM(_xlfn.POISSON.DIST(B$52,$D$7,FALSE)*_xlfn.POISSON.DIST($A136,$E$7,FALSE))</f>
        <v>0.01732269938</v>
      </c>
      <c r="C136" s="1">
        <f t="shared" si="53"/>
        <v>0.02333085462</v>
      </c>
      <c r="D136" s="1">
        <f t="shared" si="53"/>
        <v>0.01571143057</v>
      </c>
      <c r="E136" s="1">
        <f t="shared" si="53"/>
        <v>0.007053579322</v>
      </c>
      <c r="F136" s="1">
        <f t="shared" si="53"/>
        <v>0.002375005622</v>
      </c>
      <c r="G136" s="1">
        <f t="shared" si="53"/>
        <v>0.0006397491484</v>
      </c>
      <c r="H136" s="1">
        <f t="shared" si="53"/>
        <v>0.0001436063172</v>
      </c>
      <c r="I136" s="1">
        <f t="shared" si="53"/>
        <v>0.00002763061704</v>
      </c>
      <c r="J136" s="1" t="s">
        <v>77</v>
      </c>
    </row>
    <row r="137" ht="15.75" customHeight="1">
      <c r="A137" s="1">
        <v>4.0</v>
      </c>
      <c r="B137" s="1">
        <f t="shared" ref="B137:I137" si="54">SUM(_xlfn.POISSON.DIST(B$52,$D$7,FALSE)*_xlfn.POISSON.DIST($A137,$E$7,FALSE))</f>
        <v>0.004515868177</v>
      </c>
      <c r="C137" s="1">
        <f t="shared" si="54"/>
        <v>0.006082138908</v>
      </c>
      <c r="D137" s="1">
        <f t="shared" si="54"/>
        <v>0.004095825238</v>
      </c>
      <c r="E137" s="1">
        <f t="shared" si="54"/>
        <v>0.001838803161</v>
      </c>
      <c r="F137" s="1">
        <f t="shared" si="54"/>
        <v>0.0006191420905</v>
      </c>
      <c r="G137" s="1">
        <f t="shared" si="54"/>
        <v>0.0001667767105</v>
      </c>
      <c r="H137" s="1">
        <f t="shared" si="54"/>
        <v>0.0000374368442</v>
      </c>
      <c r="I137" s="1">
        <f t="shared" si="54"/>
        <v>0.000007203047368</v>
      </c>
    </row>
    <row r="138" ht="15.75" customHeight="1">
      <c r="A138" s="1">
        <v>5.0</v>
      </c>
      <c r="B138" s="1">
        <f t="shared" ref="B138:I138" si="55">SUM(_xlfn.POISSON.DIST(B$52,$D$7,FALSE)*_xlfn.POISSON.DIST($A138,$E$7,FALSE))</f>
        <v>0.0009417961918</v>
      </c>
      <c r="C138" s="1">
        <f t="shared" si="55"/>
        <v>0.001268446074</v>
      </c>
      <c r="D138" s="1">
        <f t="shared" si="55"/>
        <v>0.0008541951316</v>
      </c>
      <c r="E138" s="1">
        <f t="shared" si="55"/>
        <v>0.0003834872382</v>
      </c>
      <c r="F138" s="1">
        <f t="shared" si="55"/>
        <v>0.0001291237123</v>
      </c>
      <c r="G138" s="1">
        <f t="shared" si="55"/>
        <v>0.00003478172185</v>
      </c>
      <c r="H138" s="1">
        <f t="shared" si="55"/>
        <v>0.000007807552373</v>
      </c>
      <c r="I138" s="1">
        <f t="shared" si="55"/>
        <v>0.000001502214483</v>
      </c>
    </row>
    <row r="139" ht="15.75" customHeight="1">
      <c r="A139" s="1">
        <v>6.0</v>
      </c>
      <c r="B139" s="1">
        <f t="shared" ref="B139:I139" si="56">SUM(_xlfn.POISSON.DIST(B$52,$D$7,FALSE)*_xlfn.POISSON.DIST($A139,$E$7,FALSE))</f>
        <v>0.0001636783951</v>
      </c>
      <c r="C139" s="1">
        <f t="shared" si="56"/>
        <v>0.000220448139</v>
      </c>
      <c r="D139" s="1">
        <f t="shared" si="56"/>
        <v>0.0001484538688</v>
      </c>
      <c r="E139" s="1">
        <f t="shared" si="56"/>
        <v>0.00006664772723</v>
      </c>
      <c r="F139" s="1">
        <f t="shared" si="56"/>
        <v>0.00002244090832</v>
      </c>
      <c r="G139" s="1">
        <f t="shared" si="56"/>
        <v>0.000006044849684</v>
      </c>
      <c r="H139" s="1">
        <f t="shared" si="56"/>
        <v>0.000001356904661</v>
      </c>
      <c r="I139" s="1">
        <f t="shared" si="56"/>
        <v>0.000000261075653</v>
      </c>
    </row>
    <row r="140" ht="15.75" customHeight="1">
      <c r="A140" s="1">
        <v>7.0</v>
      </c>
      <c r="B140" s="1">
        <f t="shared" ref="B140:I140" si="57">SUM(_xlfn.POISSON.DIST(B$52,$D$7,FALSE)*_xlfn.POISSON.DIST($A140,$E$7,FALSE))</f>
        <v>0.00002438254287</v>
      </c>
      <c r="C140" s="1">
        <f t="shared" si="57"/>
        <v>0.00003283931393</v>
      </c>
      <c r="D140" s="1">
        <f t="shared" si="57"/>
        <v>0.00002211460356</v>
      </c>
      <c r="E140" s="1">
        <f t="shared" si="57"/>
        <v>0.000009928256355</v>
      </c>
      <c r="F140" s="1">
        <f t="shared" si="57"/>
        <v>0.000003342936059</v>
      </c>
      <c r="G140" s="1">
        <f t="shared" si="57"/>
        <v>0.0000009004780777</v>
      </c>
      <c r="H140" s="1">
        <f t="shared" si="57"/>
        <v>0.0000002021328841</v>
      </c>
      <c r="I140" s="1">
        <f t="shared" si="57"/>
        <v>0.0000000388914389</v>
      </c>
    </row>
    <row r="141" ht="15.75" customHeight="1"/>
    <row r="142" ht="15.75" customHeight="1">
      <c r="B142" s="1" t="s">
        <v>77</v>
      </c>
      <c r="C142" s="1">
        <f>SUM(B134:B140,C135:C140,D136:D140,E137:E140,F138:F140,G139:G140,H140)</f>
        <v>0.2897414717</v>
      </c>
    </row>
    <row r="143" ht="15.75" customHeight="1">
      <c r="B143" s="1" t="s">
        <v>98</v>
      </c>
      <c r="C143" s="1">
        <f>SUM(B133,C134,D135,E136,F137,G138,H139,I140,)</f>
        <v>0.2733156773</v>
      </c>
    </row>
    <row r="144" ht="15.75" customHeight="1">
      <c r="B144" s="1" t="s">
        <v>76</v>
      </c>
      <c r="C144" s="1">
        <f>1-C142-C143</f>
        <v>0.436942851</v>
      </c>
    </row>
    <row r="145" ht="15.75" customHeight="1"/>
    <row r="146" ht="15.75" customHeight="1"/>
    <row r="147" ht="15.75" customHeight="1">
      <c r="A147" s="1">
        <v>7.0</v>
      </c>
      <c r="F147" s="1" t="s">
        <v>76</v>
      </c>
    </row>
    <row r="148" ht="15.75" customHeight="1">
      <c r="B148" s="1">
        <v>0.0</v>
      </c>
      <c r="C148" s="1">
        <v>1.0</v>
      </c>
      <c r="D148" s="1">
        <v>2.0</v>
      </c>
      <c r="E148" s="1">
        <v>3.0</v>
      </c>
      <c r="F148" s="1">
        <v>4.0</v>
      </c>
      <c r="G148" s="1">
        <v>5.0</v>
      </c>
      <c r="H148" s="1">
        <v>6.0</v>
      </c>
      <c r="I148" s="1">
        <v>7.0</v>
      </c>
    </row>
    <row r="149" ht="15.75" customHeight="1">
      <c r="A149" s="1">
        <v>0.0</v>
      </c>
      <c r="B149" s="1">
        <f t="shared" ref="B149:I149" si="58">SUM(_xlfn.POISSON.DIST(B$52,$D$8,FALSE)*_xlfn.POISSON.DIST($A149,$E$8,FALSE))</f>
        <v>0.1558249629</v>
      </c>
      <c r="C149" s="1">
        <f t="shared" si="58"/>
        <v>0.1373011129</v>
      </c>
      <c r="D149" s="1">
        <f t="shared" si="58"/>
        <v>0.0604896521</v>
      </c>
      <c r="E149" s="1">
        <f t="shared" si="58"/>
        <v>0.01776629451</v>
      </c>
      <c r="F149" s="1">
        <f t="shared" si="58"/>
        <v>0.003913577071</v>
      </c>
      <c r="G149" s="1">
        <f t="shared" si="58"/>
        <v>0.0006896693277</v>
      </c>
      <c r="H149" s="1">
        <f t="shared" si="58"/>
        <v>0.0001012806981</v>
      </c>
      <c r="I149" s="1">
        <f t="shared" si="58"/>
        <v>0.00001274869325</v>
      </c>
    </row>
    <row r="150" ht="15.75" customHeight="1">
      <c r="A150" s="1">
        <v>1.0</v>
      </c>
      <c r="B150" s="1">
        <f t="shared" ref="B150:I150" si="59">SUM(_xlfn.POISSON.DIST(B$52,$D$8,FALSE)*_xlfn.POISSON.DIST($A150,$E$8,FALSE))</f>
        <v>0.1523809111</v>
      </c>
      <c r="C150" s="1">
        <f t="shared" si="59"/>
        <v>0.1342664762</v>
      </c>
      <c r="D150" s="1">
        <f t="shared" si="59"/>
        <v>0.05915270652</v>
      </c>
      <c r="E150" s="1">
        <f t="shared" si="59"/>
        <v>0.0173736229</v>
      </c>
      <c r="F150" s="1">
        <f t="shared" si="59"/>
        <v>0.003827078978</v>
      </c>
      <c r="G150" s="1">
        <f t="shared" si="59"/>
        <v>0.0006744262187</v>
      </c>
      <c r="H150" s="1">
        <f t="shared" si="59"/>
        <v>0.00009904218665</v>
      </c>
      <c r="I150" s="1">
        <f t="shared" si="59"/>
        <v>0.00001246692094</v>
      </c>
    </row>
    <row r="151" ht="15.75" customHeight="1">
      <c r="A151" s="1">
        <v>2.0</v>
      </c>
      <c r="B151" s="1">
        <f t="shared" ref="B151:I151" si="60">SUM(_xlfn.POISSON.DIST(B$52,$D$8,FALSE)*_xlfn.POISSON.DIST($A151,$E$8,FALSE))</f>
        <v>0.07450648996</v>
      </c>
      <c r="C151" s="1">
        <f t="shared" si="60"/>
        <v>0.06564945562</v>
      </c>
      <c r="D151" s="1">
        <f t="shared" si="60"/>
        <v>0.02892265509</v>
      </c>
      <c r="E151" s="1">
        <f t="shared" si="60"/>
        <v>0.008494815073</v>
      </c>
      <c r="F151" s="1">
        <f t="shared" si="60"/>
        <v>0.001871246335</v>
      </c>
      <c r="G151" s="1">
        <f t="shared" si="60"/>
        <v>0.0003297600069</v>
      </c>
      <c r="H151" s="1">
        <f t="shared" si="60"/>
        <v>0.00004842657543</v>
      </c>
      <c r="I151" s="1">
        <f t="shared" si="60"/>
        <v>0.000006095688185</v>
      </c>
    </row>
    <row r="152" ht="15.75" customHeight="1">
      <c r="A152" s="1">
        <v>3.0</v>
      </c>
      <c r="B152" s="1">
        <f t="shared" ref="B152:I152" si="61">SUM(_xlfn.POISSON.DIST(B$52,$D$8,FALSE)*_xlfn.POISSON.DIST($A152,$E$8,FALSE))</f>
        <v>0.02428658116</v>
      </c>
      <c r="C152" s="1">
        <f t="shared" si="61"/>
        <v>0.02139948926</v>
      </c>
      <c r="D152" s="1">
        <f t="shared" si="61"/>
        <v>0.009427801666</v>
      </c>
      <c r="E152" s="1">
        <f t="shared" si="61"/>
        <v>0.002769020736</v>
      </c>
      <c r="F152" s="1">
        <f t="shared" si="61"/>
        <v>0.0006099626489</v>
      </c>
      <c r="G152" s="1">
        <f t="shared" si="61"/>
        <v>0.0001074905444</v>
      </c>
      <c r="H152" s="1">
        <f t="shared" si="61"/>
        <v>0.00001578541621</v>
      </c>
      <c r="I152" s="1">
        <f t="shared" si="61"/>
        <v>0.000001986986985</v>
      </c>
      <c r="J152" s="1" t="s">
        <v>77</v>
      </c>
    </row>
    <row r="153" ht="15.75" customHeight="1">
      <c r="A153" s="1">
        <v>4.0</v>
      </c>
      <c r="B153" s="1">
        <f t="shared" ref="B153:I153" si="62">SUM(_xlfn.POISSON.DIST(B$52,$D$8,FALSE)*_xlfn.POISSON.DIST($A153,$E$8,FALSE))</f>
        <v>0.005937449455</v>
      </c>
      <c r="C153" s="1">
        <f t="shared" si="62"/>
        <v>0.005231629146</v>
      </c>
      <c r="D153" s="1">
        <f t="shared" si="62"/>
        <v>0.00230485697</v>
      </c>
      <c r="E153" s="1">
        <f t="shared" si="62"/>
        <v>0.0006769549223</v>
      </c>
      <c r="F153" s="1">
        <f t="shared" si="62"/>
        <v>0.0001491203053</v>
      </c>
      <c r="G153" s="1">
        <f t="shared" si="62"/>
        <v>0.00002627869564</v>
      </c>
      <c r="H153" s="1">
        <f t="shared" si="62"/>
        <v>0.00000385913152</v>
      </c>
      <c r="I153" s="1">
        <f t="shared" si="62"/>
        <v>0.0000004857676226</v>
      </c>
    </row>
    <row r="154" ht="15.75" customHeight="1">
      <c r="A154" s="1">
        <v>5.0</v>
      </c>
      <c r="B154" s="1">
        <f t="shared" ref="B154:I154" si="63">SUM(_xlfn.POISSON.DIST(B$52,$D$8,FALSE)*_xlfn.POISSON.DIST($A154,$E$8,FALSE))</f>
        <v>0.001161243925</v>
      </c>
      <c r="C154" s="1">
        <f t="shared" si="63"/>
        <v>0.001023199879</v>
      </c>
      <c r="D154" s="1">
        <f t="shared" si="63"/>
        <v>0.0004507829792</v>
      </c>
      <c r="E154" s="1">
        <f t="shared" si="63"/>
        <v>0.0001323985656</v>
      </c>
      <c r="F154" s="1">
        <f t="shared" si="63"/>
        <v>0.00002916488804</v>
      </c>
      <c r="G154" s="1">
        <f t="shared" si="63"/>
        <v>0.000005139576497</v>
      </c>
      <c r="H154" s="1">
        <f t="shared" si="63"/>
        <v>0.0000007547673571</v>
      </c>
      <c r="I154" s="1">
        <f t="shared" si="63"/>
        <v>0.00000009500623203</v>
      </c>
    </row>
    <row r="155" ht="15.75" customHeight="1">
      <c r="A155" s="1">
        <v>6.0</v>
      </c>
      <c r="B155" s="1">
        <f t="shared" ref="B155:I155" si="64">SUM(_xlfn.POISSON.DIST(B$52,$D$8,FALSE)*_xlfn.POISSON.DIST($A155,$E$8,FALSE))</f>
        <v>0.0001892630081</v>
      </c>
      <c r="C155" s="1">
        <f t="shared" si="64"/>
        <v>0.0001667641766</v>
      </c>
      <c r="D155" s="1">
        <f t="shared" si="64"/>
        <v>0.00007346995822</v>
      </c>
      <c r="E155" s="1">
        <f t="shared" si="64"/>
        <v>0.00002157871421</v>
      </c>
      <c r="F155" s="1">
        <f t="shared" si="64"/>
        <v>0.000004753380684</v>
      </c>
      <c r="G155" s="1">
        <f t="shared" si="64"/>
        <v>0.0000008376635496</v>
      </c>
      <c r="H155" s="1">
        <f t="shared" si="64"/>
        <v>0.0000001230142413</v>
      </c>
      <c r="I155" s="1">
        <f t="shared" si="64"/>
        <v>0.00000001548439985</v>
      </c>
    </row>
    <row r="156" ht="15.75" customHeight="1">
      <c r="A156" s="1">
        <v>7.0</v>
      </c>
      <c r="B156" s="1">
        <f t="shared" ref="B156:I156" si="65">SUM(_xlfn.POISSON.DIST(B$52,$D$8,FALSE)*_xlfn.POISSON.DIST($A156,$E$8,FALSE))</f>
        <v>0.00002643998668</v>
      </c>
      <c r="C156" s="1">
        <f t="shared" si="65"/>
        <v>0.00002329690653</v>
      </c>
      <c r="D156" s="1">
        <f t="shared" si="65"/>
        <v>0.0000102637316</v>
      </c>
      <c r="E156" s="1">
        <f t="shared" si="65"/>
        <v>0.000003014540042</v>
      </c>
      <c r="F156" s="1">
        <f t="shared" si="65"/>
        <v>0.0000006640458865</v>
      </c>
      <c r="G156" s="1">
        <f t="shared" si="65"/>
        <v>0.000000117021352</v>
      </c>
      <c r="H156" s="1">
        <f t="shared" si="65"/>
        <v>0.00000001718505341</v>
      </c>
      <c r="I156" s="1">
        <f t="shared" si="65"/>
        <v>0.000000002163166115</v>
      </c>
    </row>
    <row r="157" ht="15.75" customHeight="1"/>
    <row r="158" ht="15.75" customHeight="1">
      <c r="B158" s="1" t="s">
        <v>77</v>
      </c>
      <c r="C158" s="1">
        <f>SUM(B150:B156,C151:C156,D152:D156,E153:E156,F154:F156,G155:G156,H156)</f>
        <v>0.3651188898</v>
      </c>
    </row>
    <row r="159" ht="15.75" customHeight="1">
      <c r="B159" s="1" t="s">
        <v>98</v>
      </c>
      <c r="C159" s="1">
        <f>SUM(B149,C150,D151,E152,F153,G154,H155,I156,)</f>
        <v>0.3219375</v>
      </c>
    </row>
    <row r="160" ht="15.75" customHeight="1">
      <c r="B160" s="1" t="s">
        <v>76</v>
      </c>
      <c r="C160" s="1">
        <f>1-C158-C159</f>
        <v>0.3129436102</v>
      </c>
    </row>
    <row r="161" ht="15.75" customHeight="1"/>
    <row r="162" ht="15.75" customHeight="1"/>
    <row r="163" ht="15.75" customHeight="1">
      <c r="A163" s="1">
        <v>8.0</v>
      </c>
      <c r="F163" s="1" t="s">
        <v>76</v>
      </c>
    </row>
    <row r="164" ht="15.75" customHeight="1">
      <c r="B164" s="1">
        <v>0.0</v>
      </c>
      <c r="C164" s="1">
        <v>1.0</v>
      </c>
      <c r="D164" s="1">
        <v>2.0</v>
      </c>
      <c r="E164" s="1">
        <v>3.0</v>
      </c>
      <c r="F164" s="1">
        <v>4.0</v>
      </c>
      <c r="G164" s="1">
        <v>5.0</v>
      </c>
      <c r="H164" s="1">
        <v>6.0</v>
      </c>
      <c r="I164" s="1">
        <v>7.0</v>
      </c>
    </row>
    <row r="165" ht="15.75" customHeight="1">
      <c r="A165" s="1">
        <v>0.0</v>
      </c>
      <c r="B165" s="1">
        <f t="shared" ref="B165:I165" si="66">SUM(_xlfn.POISSON.DIST(B$52,$D$9,FALSE)*_xlfn.POISSON.DIST($A165,$E$9,FALSE))</f>
        <v>0.02390921391</v>
      </c>
      <c r="C165" s="1">
        <f t="shared" si="66"/>
        <v>0.02346353777</v>
      </c>
      <c r="D165" s="1">
        <f t="shared" si="66"/>
        <v>0.0115130846</v>
      </c>
      <c r="E165" s="1">
        <f t="shared" si="66"/>
        <v>0.003766158889</v>
      </c>
      <c r="F165" s="1">
        <f t="shared" si="66"/>
        <v>0.0009239890915</v>
      </c>
      <c r="G165" s="1">
        <f t="shared" si="66"/>
        <v>0.0001813531222</v>
      </c>
      <c r="H165" s="1">
        <f t="shared" si="66"/>
        <v>0.00002966210606</v>
      </c>
      <c r="I165" s="1">
        <f t="shared" si="66"/>
        <v>0.000004158456286</v>
      </c>
    </row>
    <row r="166" ht="15.75" customHeight="1">
      <c r="A166" s="1">
        <v>1.0</v>
      </c>
      <c r="B166" s="1">
        <f t="shared" ref="B166:I166" si="67">SUM(_xlfn.POISSON.DIST(B$52,$D$9,FALSE)*_xlfn.POISSON.DIST($A166,$E$9,FALSE))</f>
        <v>0.06580130614</v>
      </c>
      <c r="C166" s="1">
        <f t="shared" si="67"/>
        <v>0.06457474671</v>
      </c>
      <c r="D166" s="1">
        <f t="shared" si="67"/>
        <v>0.03168552539</v>
      </c>
      <c r="E166" s="1">
        <f t="shared" si="67"/>
        <v>0.01036496536</v>
      </c>
      <c r="F166" s="1">
        <f t="shared" si="67"/>
        <v>0.002542939693</v>
      </c>
      <c r="G166" s="1">
        <f t="shared" si="67"/>
        <v>0.0004991076811</v>
      </c>
      <c r="H166" s="1">
        <f t="shared" si="67"/>
        <v>0.00008163402315</v>
      </c>
      <c r="I166" s="1">
        <f t="shared" si="67"/>
        <v>0.00001144461947</v>
      </c>
    </row>
    <row r="167" ht="15.75" customHeight="1">
      <c r="A167" s="1">
        <v>2.0</v>
      </c>
      <c r="B167" s="1">
        <f t="shared" ref="B167:I167" si="68">SUM(_xlfn.POISSON.DIST(B$52,$D$9,FALSE)*_xlfn.POISSON.DIST($A167,$E$9,FALSE))</f>
        <v>0.09054693111</v>
      </c>
      <c r="C167" s="1">
        <f t="shared" si="68"/>
        <v>0.08885910456</v>
      </c>
      <c r="D167" s="1">
        <f t="shared" si="68"/>
        <v>0.04360136984</v>
      </c>
      <c r="E167" s="1">
        <f t="shared" si="68"/>
        <v>0.01426287501</v>
      </c>
      <c r="F167" s="1">
        <f t="shared" si="68"/>
        <v>0.003499252503</v>
      </c>
      <c r="G167" s="1">
        <f t="shared" si="68"/>
        <v>0.0006868050419</v>
      </c>
      <c r="H167" s="1">
        <f t="shared" si="68"/>
        <v>0.0001123337925</v>
      </c>
      <c r="I167" s="1">
        <f t="shared" si="68"/>
        <v>0.00001574855017</v>
      </c>
    </row>
    <row r="168" ht="15.75" customHeight="1">
      <c r="A168" s="1">
        <v>3.0</v>
      </c>
      <c r="B168" s="1">
        <f t="shared" ref="B168:I168" si="69">SUM(_xlfn.POISSON.DIST(B$52,$D$9,FALSE)*_xlfn.POISSON.DIST($A168,$E$9,FALSE))</f>
        <v>0.08306569393</v>
      </c>
      <c r="C168" s="1">
        <f t="shared" si="69"/>
        <v>0.08151732027</v>
      </c>
      <c r="D168" s="1">
        <f t="shared" si="69"/>
        <v>0.03999890441</v>
      </c>
      <c r="E168" s="1">
        <f t="shared" si="69"/>
        <v>0.01308443694</v>
      </c>
      <c r="F168" s="1">
        <f t="shared" si="69"/>
        <v>0.003210134611</v>
      </c>
      <c r="G168" s="1">
        <f t="shared" si="69"/>
        <v>0.0006300593151</v>
      </c>
      <c r="H168" s="1">
        <f t="shared" si="69"/>
        <v>0.0001030524647</v>
      </c>
      <c r="I168" s="1">
        <f t="shared" si="69"/>
        <v>0.00001444736152</v>
      </c>
      <c r="J168" s="1" t="s">
        <v>77</v>
      </c>
    </row>
    <row r="169" ht="15.75" customHeight="1">
      <c r="A169" s="1">
        <v>4.0</v>
      </c>
      <c r="B169" s="1">
        <f t="shared" ref="B169:I169" si="70">SUM(_xlfn.POISSON.DIST(B$52,$D$9,FALSE)*_xlfn.POISSON.DIST($A169,$E$9,FALSE))</f>
        <v>0.0571519329</v>
      </c>
      <c r="C169" s="1">
        <f t="shared" si="70"/>
        <v>0.05608660083</v>
      </c>
      <c r="D169" s="1">
        <f t="shared" si="70"/>
        <v>0.02752056346</v>
      </c>
      <c r="E169" s="1">
        <f t="shared" si="70"/>
        <v>0.009002523501</v>
      </c>
      <c r="F169" s="1">
        <f t="shared" si="70"/>
        <v>0.002208678327</v>
      </c>
      <c r="G169" s="1">
        <f t="shared" si="70"/>
        <v>0.0004335015576</v>
      </c>
      <c r="H169" s="1">
        <f t="shared" si="70"/>
        <v>0.00007090348942</v>
      </c>
      <c r="I169" s="1">
        <f t="shared" si="70"/>
        <v>0.000009940260501</v>
      </c>
    </row>
    <row r="170" ht="15.75" customHeight="1">
      <c r="A170" s="1">
        <v>5.0</v>
      </c>
      <c r="B170" s="1">
        <f t="shared" ref="B170:I170" si="71">SUM(_xlfn.POISSON.DIST(B$52,$D$9,FALSE)*_xlfn.POISSON.DIST($A170,$E$9,FALSE))</f>
        <v>0.03145792955</v>
      </c>
      <c r="C170" s="1">
        <f t="shared" si="71"/>
        <v>0.03087154271</v>
      </c>
      <c r="D170" s="1">
        <f t="shared" si="71"/>
        <v>0.01514804316</v>
      </c>
      <c r="E170" s="1">
        <f t="shared" si="71"/>
        <v>0.004955226108</v>
      </c>
      <c r="F170" s="1">
        <f t="shared" si="71"/>
        <v>0.001215714739</v>
      </c>
      <c r="G170" s="1">
        <f t="shared" si="71"/>
        <v>0.000238610678</v>
      </c>
      <c r="H170" s="1">
        <f t="shared" si="71"/>
        <v>0.00003902714854</v>
      </c>
      <c r="I170" s="1">
        <f t="shared" si="71"/>
        <v>0.000005471381258</v>
      </c>
    </row>
    <row r="171" ht="15.75" customHeight="1">
      <c r="A171" s="1">
        <v>6.0</v>
      </c>
      <c r="B171" s="1">
        <f t="shared" ref="B171:I171" si="72">SUM(_xlfn.POISSON.DIST(B$52,$D$9,FALSE)*_xlfn.POISSON.DIST($A171,$E$9,FALSE))</f>
        <v>0.01442939432</v>
      </c>
      <c r="C171" s="1">
        <f t="shared" si="72"/>
        <v>0.01416042535</v>
      </c>
      <c r="D171" s="1">
        <f t="shared" si="72"/>
        <v>0.006948235029</v>
      </c>
      <c r="E171" s="1">
        <f t="shared" si="72"/>
        <v>0.00227290583</v>
      </c>
      <c r="F171" s="1">
        <f t="shared" si="72"/>
        <v>0.0005576345171</v>
      </c>
      <c r="G171" s="1">
        <f t="shared" si="72"/>
        <v>0.0001094480028</v>
      </c>
      <c r="H171" s="1">
        <f t="shared" si="72"/>
        <v>0.00001790130895</v>
      </c>
      <c r="I171" s="1">
        <f t="shared" si="72"/>
        <v>0.000002509660324</v>
      </c>
    </row>
    <row r="172" ht="15.75" customHeight="1">
      <c r="A172" s="1">
        <v>7.0</v>
      </c>
      <c r="B172" s="1">
        <f t="shared" ref="B172:I172" si="73">SUM(_xlfn.POISSON.DIST(B$52,$D$9,FALSE)*_xlfn.POISSON.DIST($A172,$E$9,FALSE))</f>
        <v>0.005673084843</v>
      </c>
      <c r="C172" s="1">
        <f t="shared" si="73"/>
        <v>0.005567336552</v>
      </c>
      <c r="D172" s="1">
        <f t="shared" si="73"/>
        <v>0.002731779723</v>
      </c>
      <c r="E172" s="1">
        <f t="shared" si="73"/>
        <v>0.0008936194637</v>
      </c>
      <c r="F172" s="1">
        <f t="shared" si="73"/>
        <v>0.0002192405209</v>
      </c>
      <c r="G172" s="1">
        <f t="shared" si="73"/>
        <v>0.00004303076013</v>
      </c>
      <c r="H172" s="1">
        <f t="shared" si="73"/>
        <v>0.000007038108612</v>
      </c>
      <c r="I172" s="1">
        <f t="shared" si="73"/>
        <v>0.000000986702257</v>
      </c>
    </row>
    <row r="173" ht="15.75" customHeight="1"/>
    <row r="174" ht="15.75" customHeight="1">
      <c r="B174" s="1" t="s">
        <v>77</v>
      </c>
      <c r="C174" s="1">
        <f>SUM(B166:B172,C167:C172,D168:D172,E169:E172,F170:F172,G171:G172,H172)</f>
        <v>0.7368125104</v>
      </c>
    </row>
    <row r="175" ht="15.75" customHeight="1">
      <c r="B175" s="1" t="s">
        <v>98</v>
      </c>
      <c r="C175" s="1">
        <f>SUM(B165,C166,D167,E168,F169,G170,H171,I172,)</f>
        <v>0.1476359444</v>
      </c>
    </row>
    <row r="176" ht="15.75" customHeight="1">
      <c r="B176" s="1" t="s">
        <v>76</v>
      </c>
      <c r="C176" s="1">
        <f>1-C174-C175</f>
        <v>0.1155515452</v>
      </c>
    </row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99</v>
      </c>
    </row>
    <row r="2" ht="15.75" customHeight="1">
      <c r="A2" s="1">
        <v>5000.0</v>
      </c>
    </row>
    <row r="3" ht="15.75" customHeight="1">
      <c r="A3" s="1" t="s">
        <v>100</v>
      </c>
    </row>
    <row r="4" ht="15.75" customHeight="1">
      <c r="A4" s="1" t="b">
        <v>0</v>
      </c>
    </row>
    <row r="5" ht="15.75" customHeight="1"/>
    <row r="6" ht="15.75" customHeight="1">
      <c r="A6" s="1" t="s">
        <v>101</v>
      </c>
    </row>
    <row r="7" ht="15.75" customHeight="1"/>
    <row r="8" ht="15.75" customHeight="1">
      <c r="A8" s="1" t="b">
        <v>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2022-11-22T17:34:10Z</dcterms:created>
  <dc:creator>Microsoft Office User</dc:creator>
</cp:coreProperties>
</file>