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Учёба\Учебная практика март 2024\Брюханова, Чухарев\День 5\Импорт\"/>
    </mc:Choice>
  </mc:AlternateContent>
  <xr:revisionPtr revIDLastSave="0" documentId="13_ncr:1_{31D4A788-D828-48CA-A479-76F9477A20A9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Users" sheetId="1" r:id="rId1"/>
    <sheet name="Role" sheetId="2" r:id="rId2"/>
    <sheet name="Order" sheetId="3" r:id="rId3"/>
    <sheet name="Status_Order" sheetId="7" r:id="rId4"/>
    <sheet name="OrderProduct" sheetId="6" r:id="rId5"/>
    <sheet name="PickUpPoint" sheetId="4" r:id="rId6"/>
    <sheet name="Product" sheetId="5" r:id="rId7"/>
    <sheet name="ManufacturerProduct" sheetId="9" r:id="rId8"/>
    <sheet name="CategoryProduct" sheetId="8" r:id="rId9"/>
    <sheet name="Supplier" sheetId="10" r:id="rId10"/>
    <sheet name="UnitMeasuremen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<sst xmlns="http://schemas.openxmlformats.org/spreadsheetml/2006/main" count="386" uniqueCount="212">
  <si>
    <t>Администратор</t>
  </si>
  <si>
    <t>Лавров Богдан Львович</t>
  </si>
  <si>
    <t>8lf0g@yandex.ru</t>
  </si>
  <si>
    <t>2L6KZG</t>
  </si>
  <si>
    <t>Смирнова Полина Фёдоровна</t>
  </si>
  <si>
    <t>1zx8@yandex.ru</t>
  </si>
  <si>
    <t>uzWC67</t>
  </si>
  <si>
    <t>Полякова София Данииловна</t>
  </si>
  <si>
    <t>x@mail.ru</t>
  </si>
  <si>
    <t>8ntwUp</t>
  </si>
  <si>
    <t>Менеджер</t>
  </si>
  <si>
    <t>Чеботарева Марина Данииловна</t>
  </si>
  <si>
    <t>34d@gmail.com</t>
  </si>
  <si>
    <t>YOyhfR</t>
  </si>
  <si>
    <t>Ермолов Адам Иванович</t>
  </si>
  <si>
    <t>pxacl@mail.ru</t>
  </si>
  <si>
    <t>RSbvHv</t>
  </si>
  <si>
    <t>Васильев Андрей Кириллович</t>
  </si>
  <si>
    <t>7o1@gmail.com</t>
  </si>
  <si>
    <t>rwVDh9</t>
  </si>
  <si>
    <t>Клиент</t>
  </si>
  <si>
    <t>Маслов Максим Иванович</t>
  </si>
  <si>
    <t>1@gmail.com</t>
  </si>
  <si>
    <t>LdNyos</t>
  </si>
  <si>
    <t>Симонов Михаил Тимурович</t>
  </si>
  <si>
    <t>iut@gmail.com</t>
  </si>
  <si>
    <t>gynQMT</t>
  </si>
  <si>
    <t>Павлова Ксения Михайловна</t>
  </si>
  <si>
    <t>e3t@outlook.com</t>
  </si>
  <si>
    <t>AtnDjr</t>
  </si>
  <si>
    <t>Трифонов Григорий Юрьевич</t>
  </si>
  <si>
    <t>41clb6o2g@yandex.ru</t>
  </si>
  <si>
    <t>JlFRCZ</t>
  </si>
  <si>
    <t xml:space="preserve">Новый </t>
  </si>
  <si>
    <t>Завершен</t>
  </si>
  <si>
    <t>344288, г. Кропоткин, ул. Чехова, 1</t>
  </si>
  <si>
    <t>614164, г.Кропоткин,  ул. Степная, 30</t>
  </si>
  <si>
    <t>394242, г. Кропоткин, ул. Коммунистическая, 43</t>
  </si>
  <si>
    <t>660540, г. Кропоткин, ул. Солнечная, 25</t>
  </si>
  <si>
    <t>125837, г. Кропоткин, ул. Шоссейная, 40</t>
  </si>
  <si>
    <t>125703, г. Кропоткин, ул. Партизанская, 49</t>
  </si>
  <si>
    <t>625283, г. Кропоткин, ул. Победы, 46</t>
  </si>
  <si>
    <t>614611, г. Кропоткин, ул. Молодежная, 50</t>
  </si>
  <si>
    <t>454311, г.Кропоткин, ул. Новая, 19</t>
  </si>
  <si>
    <t>660007, г.Кропоткин, ул. Октябрьская, 19</t>
  </si>
  <si>
    <t>603036, г. Кропоткин, ул. Садовая, 4</t>
  </si>
  <si>
    <t>450983, г.Кропоткин, ул. Комсомольская, 26</t>
  </si>
  <si>
    <t>394782, г. Кропоткин, ул. Чехова, 3</t>
  </si>
  <si>
    <t>603002, г. Кропоткин, ул. Дзержинского, 28</t>
  </si>
  <si>
    <t>450558, г. Кропоткин, ул. Набережная, 30</t>
  </si>
  <si>
    <t>394060, г.Кропоткин, ул. Фрунзе, 43</t>
  </si>
  <si>
    <t>410661, г. Кропоткин, ул. Школьная, 50</t>
  </si>
  <si>
    <t>625590, г. Кропоткин, ул. Коммунистическая, 20</t>
  </si>
  <si>
    <t>625683, г. Кропоткин, ул. 8 Марта</t>
  </si>
  <si>
    <t>400562, г. Кропоткин, ул. Зеленая, 32</t>
  </si>
  <si>
    <t>614510, г. Кропоткин, ул. Маяковского, 47</t>
  </si>
  <si>
    <t>410542, г. Кропоткин, ул. Светлая, 46</t>
  </si>
  <si>
    <t>620839, г. Кропоткин, ул. Цветочная, 8</t>
  </si>
  <si>
    <t>443890, г. Кропоткин, ул. Коммунистическая, 1</t>
  </si>
  <si>
    <t>603379, г. Кропоткин, ул. Спортивная, 46</t>
  </si>
  <si>
    <t>603721, г. Кропоткин, ул. Гоголя, 41</t>
  </si>
  <si>
    <t>410172, г. Кропоткин, ул. Северная, 13</t>
  </si>
  <si>
    <t>420151, г. Кропоткин, ул. Вишневая, 32</t>
  </si>
  <si>
    <t>125061, г. Кропоткин, ул. Подгорная, 8</t>
  </si>
  <si>
    <t>630370, г. Кропоткин, ул. Шоссейная, 24</t>
  </si>
  <si>
    <t>614753, г. Кропоткин, ул. Полевая, 35</t>
  </si>
  <si>
    <t>426030, г. Кропоткин, ул. Маяковского, 44</t>
  </si>
  <si>
    <t>450375, г. Кропоткин ул. Клубная, 44</t>
  </si>
  <si>
    <t>625560, г. Кропоткин, ул. Некрасова, 12</t>
  </si>
  <si>
    <t>630201, г. Кропоткин, ул. Комсомольская, 17</t>
  </si>
  <si>
    <t>190949, г. Кропоткин, ул. Мичурина, 26</t>
  </si>
  <si>
    <t>B111C5</t>
  </si>
  <si>
    <t>Поплин «Розовый жемчуг»</t>
  </si>
  <si>
    <t>Рулон</t>
  </si>
  <si>
    <t>БТК Текстиль</t>
  </si>
  <si>
    <t>Раута</t>
  </si>
  <si>
    <t>Постельные ткани</t>
  </si>
  <si>
    <t>Поплин «Розовый жемчуг» шириной 220 см с изображением на ткани — крупные цветы, чайная роза; цветовая гамма: бледно-розовая.</t>
  </si>
  <si>
    <t>E112C6</t>
  </si>
  <si>
    <t>Муслин «Bej»</t>
  </si>
  <si>
    <t>Империя ткани</t>
  </si>
  <si>
    <t>ООО Афо-Тек</t>
  </si>
  <si>
    <t>Детские ткани</t>
  </si>
  <si>
    <t>Муслин «Bej» однотонный шириной 140+/-5 см с изображением на ткани — однотонный; цветовая гамма: кофе с молоком.</t>
  </si>
  <si>
    <t>T238C7</t>
  </si>
  <si>
    <t>Муслин «Gri»</t>
  </si>
  <si>
    <t>Муслин «Gri» однотонный шириной 140+/-5 см с изображением на ткани — однотонный; цветовая гамма: серая.</t>
  </si>
  <si>
    <t>M112C8</t>
  </si>
  <si>
    <t>Бязь детская «Совята»</t>
  </si>
  <si>
    <t>Бязь детская «Совята» шириной 150 см с изображением на ткани — совы; цветовая гамма: бордо, желтая, салатовая.</t>
  </si>
  <si>
    <t>M294G9</t>
  </si>
  <si>
    <t>Полотно вафельное «8 марта»</t>
  </si>
  <si>
    <t>Ткани для изделий</t>
  </si>
  <si>
    <t>Полотно вафельное «8 марта» шириной 50 см с изображением на ткани — белые розы; цветовая гамма: розовая.</t>
  </si>
  <si>
    <t>N283K3</t>
  </si>
  <si>
    <t>Сатин «Миндальный» однотонный</t>
  </si>
  <si>
    <t>Комильфо</t>
  </si>
  <si>
    <t>Сатин «Миндальный» однотонный шириной 250 см с изображением на ткани цветовая гамма: миндаль. </t>
  </si>
  <si>
    <t>L293S9</t>
  </si>
  <si>
    <t>Плюш розовый гладкий</t>
  </si>
  <si>
    <t>Плюш розовый гладкий шириной 180 см с изображением на ткани — однотонный; цветовая гамма: однотонная, розовая.</t>
  </si>
  <si>
    <t>M398S9</t>
  </si>
  <si>
    <t>Поплин Мокко</t>
  </si>
  <si>
    <t>Май Фабрик</t>
  </si>
  <si>
    <t>ГК Петров</t>
  </si>
  <si>
    <t>Поплин Мокко 220 см шириной 220 см с изображением на ткани — однотонное; цветовая гамма: коричневая, кофе, шоколад.</t>
  </si>
  <si>
    <t>S384K2</t>
  </si>
  <si>
    <t>Фланель черная</t>
  </si>
  <si>
    <t>Фланель черная оптом шириной 90 см с изображением на ткани — однотонное; цветовая гамма: черная.</t>
  </si>
  <si>
    <t>K839K3</t>
  </si>
  <si>
    <t>Плюш белый в клетку</t>
  </si>
  <si>
    <t>Плюш белый в клетку шириной 180 см с изображением на ткани — клетка, однотонный; цветовая гамма: белая, однотонная.</t>
  </si>
  <si>
    <t>D938K3</t>
  </si>
  <si>
    <t>Фланель однотонная светлая</t>
  </si>
  <si>
    <t>Фланель однотонная светлая оптом шириной 90 см с изображением на ткани — однотонное; цветовая гамма: голубая, желтая, розовая, сирень, фисташка.</t>
  </si>
  <si>
    <t>R748K3</t>
  </si>
  <si>
    <t>Поплин Морская волна</t>
  </si>
  <si>
    <t>Поплин Морская волна 220 см шириной 220 см с изображением на ткани — однотонное; цветовая гамма: аквамарин, бирюзовая.</t>
  </si>
  <si>
    <t>C384D8</t>
  </si>
  <si>
    <t>Сатин «Дымчатая роза» однотонный</t>
  </si>
  <si>
    <t>Сатин «Дымчатая роза» однотонный шириной 250 см с изображением на ткани цветовая гамма: розовый зефир.</t>
  </si>
  <si>
    <t>F374S8</t>
  </si>
  <si>
    <t>Фланель рубашечная</t>
  </si>
  <si>
    <t>Фланель рубашечная шириной 150 см с изображением на ткани — клетка; цветовая гамма: светло-коричневая, синий-королевский.</t>
  </si>
  <si>
    <t>W874J3</t>
  </si>
  <si>
    <t>Ткань поплин «Натурель»</t>
  </si>
  <si>
    <t>Ткань поплин «Натурель» шириной 220 см с изображением на ткани — мелкие цветы; цветовая гамма: пепельная, розовая. </t>
  </si>
  <si>
    <t>Z937S2</t>
  </si>
  <si>
    <t>Поплин Голубой</t>
  </si>
  <si>
    <t>Поплин Голубой 220 см шириной 220 см с изображением на ткани — однотонное; цветовая гамма: голубая.</t>
  </si>
  <si>
    <t>Q836H4</t>
  </si>
  <si>
    <t>Фланель арт 535 рубашечная шириной 150 см с изображением на ткани — клетка; цветовая гамма: светло-коричневая, синий-королевский.</t>
  </si>
  <si>
    <t>H483D9</t>
  </si>
  <si>
    <t>Фланель детская H483D9</t>
  </si>
  <si>
    <t>Фланель детская 21212-2 шириной 90 см с изображением на ткани — россыпь звездочек; цветовая гамма: баклажан, оранжевый, розовая.</t>
  </si>
  <si>
    <t>O947D8</t>
  </si>
  <si>
    <t>Ткань для скатертей под рогожку</t>
  </si>
  <si>
    <t>Ткань для скатертей под рогожку «рис 18825» шириной 150 см с изображением на ткани — ромашки, россыпь цветов; цветовая гамма: красная, синяя.</t>
  </si>
  <si>
    <t>R983K4</t>
  </si>
  <si>
    <t>Сатин «Серо-бежевый» однотонный</t>
  </si>
  <si>
    <t>Сатин «Серо-бежевый» однотонный шириной 250 см с изображением на ткани цветовая гамма: серо-бежевая.</t>
  </si>
  <si>
    <t>U947E9</t>
  </si>
  <si>
    <t>Муслин белый горошек на однотонном фоне</t>
  </si>
  <si>
    <t>Муслин белый горошек на однотонном фоне шириной 150 см с изображением на ткани — мелкий горошек; цветовая гамма: желтая.</t>
  </si>
  <si>
    <t>H497J3</t>
  </si>
  <si>
    <t>Ситец детский</t>
  </si>
  <si>
    <t>Ситец детский шириной 95 см с изображением на ткани — котята, сердечки; цветовая гамма: белоземельная, оранжевый.</t>
  </si>
  <si>
    <t>N394K2</t>
  </si>
  <si>
    <t>Ткань поплин «Лакшери»</t>
  </si>
  <si>
    <t>Ткань поплин «Лакшери» шириной 220 см с изображением на ткани — надписи, сердечки; цветовая гамма: белая, красная, черная. </t>
  </si>
  <si>
    <t>P495H8</t>
  </si>
  <si>
    <t>Поплин «Густав»</t>
  </si>
  <si>
    <t>Поплин «Густав» шириной 220 см с изображением на ткани — листья, папортник; цветовая гамма: зеленая, светло-серая.</t>
  </si>
  <si>
    <t>X846D3</t>
  </si>
  <si>
    <t>Ситец детский шириной 95 см с изображением на ткани — жираф, полумесяц, пчелки; цветовая гамма: темно-фиолетовая.</t>
  </si>
  <si>
    <t>N385L2</t>
  </si>
  <si>
    <t>Сатин «Фисташковый» однотонный</t>
  </si>
  <si>
    <t>Сатин «Фисташковый» однотонный шириной 250 см с изображением на ткани цветовая гамма: фисташка.</t>
  </si>
  <si>
    <t>V378J3</t>
  </si>
  <si>
    <t>Ситец детский шириной 95 см с изображением на ткани — котенок, облака, полумесяц, радуга; цветовая гамма: бледно-розовая, голубая, салатовая, серо-бежевая.</t>
  </si>
  <si>
    <t>K284U8</t>
  </si>
  <si>
    <t>Бязь детская «Самолеты»</t>
  </si>
  <si>
    <t>Бязь детская «Самолеты» шириной 150 см с изображением на ткани — игрушки, самолетики; цветовая гамма: белая, зеленая, синяя. </t>
  </si>
  <si>
    <t>N387I8</t>
  </si>
  <si>
    <t>Полотно вафельное «Кухня»</t>
  </si>
  <si>
    <t>Полотно вафельное «Кухня» шириной 50 см с изображением на ткани — кухня; цветовая гамма: желтая, малина. </t>
  </si>
  <si>
    <t>I483H3</t>
  </si>
  <si>
    <t>Ткань поплин «Вивьен»</t>
  </si>
  <si>
    <t>Ткань поплин «Вивьен» шириной 220 см с изображением на ткани — горошек; цветовая гамма: синяя, фисташка.</t>
  </si>
  <si>
    <t>ID_Order</t>
  </si>
  <si>
    <t>ID_Product</t>
  </si>
  <si>
    <t>ID_Client</t>
  </si>
  <si>
    <t>Status</t>
  </si>
  <si>
    <t>Articul</t>
  </si>
  <si>
    <t>Name</t>
  </si>
  <si>
    <t>DescriptionProduct</t>
  </si>
  <si>
    <t>ID_Category</t>
  </si>
  <si>
    <t>ID_Manufacturer</t>
  </si>
  <si>
    <t>ID_User</t>
  </si>
  <si>
    <t>FIO</t>
  </si>
  <si>
    <t>Login</t>
  </si>
  <si>
    <t>Password</t>
  </si>
  <si>
    <t>ID_Role</t>
  </si>
  <si>
    <t>Role</t>
  </si>
  <si>
    <t>ID_StatusOrder</t>
  </si>
  <si>
    <t>DateOrder</t>
  </si>
  <si>
    <t>DateDelivery</t>
  </si>
  <si>
    <t>ID_PickUp</t>
  </si>
  <si>
    <t>CodeReceive</t>
  </si>
  <si>
    <t>PickUp</t>
  </si>
  <si>
    <t>Photo</t>
  </si>
  <si>
    <t>ID_Manufacture</t>
  </si>
  <si>
    <t>Cost</t>
  </si>
  <si>
    <t>CurrentDiscount</t>
  </si>
  <si>
    <t>MaxDiscount</t>
  </si>
  <si>
    <t>QuantityStock</t>
  </si>
  <si>
    <t>ID_Supplier</t>
  </si>
  <si>
    <t>ID_UnitMeasurement</t>
  </si>
  <si>
    <t>ID_Status</t>
  </si>
  <si>
    <t>CountProduct</t>
  </si>
  <si>
    <t>ID_CompositionOrder</t>
  </si>
  <si>
    <t>ID_OrderProduct</t>
  </si>
  <si>
    <t>\Resource\B111C5.jpeg</t>
  </si>
  <si>
    <t>\Resource\E112C6.jpg</t>
  </si>
  <si>
    <t>\Resource\T238C7.jpg</t>
  </si>
  <si>
    <t>\Resource\M112C8.jpg</t>
  </si>
  <si>
    <t>\Resource\M294G9.jpg</t>
  </si>
  <si>
    <t>\Resource\N283K3.jpg</t>
  </si>
  <si>
    <t>\Resource\L293S9.jpg</t>
  </si>
  <si>
    <t>\Resource\M398S9.jpg</t>
  </si>
  <si>
    <t>\Resource\S384K2.jpg</t>
  </si>
  <si>
    <t xml:space="preserve">\Resource\K839K3.jpg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</si>
</sst>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Helvetica"/>
      <family val="2"/>
    </font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18002A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1" applyFont="1" applyBorder="1" applyAlignment="1">
      <alignment horizontal="center"/>
    </xf>
    <xf numFmtId="14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6" fillId="0" borderId="0" xfId="0" applyFont="1"/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/>
    </xf>
    <xf numFmtId="0" fontId="4" fillId="0" borderId="0" xfId="1" applyFont="1" applyAlignment="1">
      <alignment horizontal="center" vertical="center" wrapText="1"/>
    </xf>
    <xf numFmtId="14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0" fontId="0" fillId="0" borderId="1" xfId="0" applyBorder="1"/>
  </cellXfs>
  <cellStyles count="2">
    <cellStyle name="Обычный" xfId="0" builtinId="0"/>
    <cellStyle name="Обычный 2" xfId="1" xr:uid="{7BB51369-9EE4-43DA-899E-20524FD08B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sqref="A1:E11"/>
    </sheetView>
  </sheetViews>
  <sheetFormatPr defaultRowHeight="15"/>
  <cols>
    <col min="1" max="1" width="18.42578125" bestFit="1" customWidth="1"/>
    <col min="2" max="2" width="36.42578125" bestFit="1" customWidth="1"/>
    <col min="3" max="3" width="20.7109375" bestFit="1" customWidth="1"/>
    <col min="4" max="4" width="12.42578125" bestFit="1" customWidth="1"/>
    <col min="5" max="5" width="20.7109375" bestFit="1" customWidth="1"/>
    <col min="7" max="7" width="20.7109375" bestFit="1" customWidth="1"/>
  </cols>
  <sheetData>
    <row r="1" spans="1:11" ht="15.75">
      <c r="A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</row>
    <row r="2" spans="1:11" ht="15.75">
      <c r="A2">
        <v>1</v>
      </c>
      <c r="B2" s="2" t="s">
        <v>1</v>
      </c>
      <c r="C2" s="3" t="s">
        <v>2</v>
      </c>
      <c r="D2" s="2" t="s">
        <v>3</v>
      </c>
      <c r="E2" s="2">
        <f>LOOKUP(Users!K2:K11,Role!$B$2:$B$4,Role!$A$2:$A$4)</f>
        <v>1</v>
      </c>
      <c r="K2" s="2" t="s">
        <v>0</v>
      </c>
    </row>
    <row r="3" spans="1:11" ht="15.75">
      <c r="A3">
        <v>2</v>
      </c>
      <c r="B3" s="2" t="s">
        <v>4</v>
      </c>
      <c r="C3" s="3" t="s">
        <v>5</v>
      </c>
      <c r="D3" s="2" t="s">
        <v>6</v>
      </c>
      <c r="E3" s="2">
        <f>LOOKUP(Users!K3:K12,Role!$B$2:$B$4,Role!$A$2:$A$4)</f>
        <v>1</v>
      </c>
      <c r="K3" s="2" t="s">
        <v>0</v>
      </c>
    </row>
    <row r="4" spans="1:11" ht="15.75">
      <c r="A4">
        <v>3</v>
      </c>
      <c r="B4" s="2" t="s">
        <v>7</v>
      </c>
      <c r="C4" s="3" t="s">
        <v>8</v>
      </c>
      <c r="D4" s="2" t="s">
        <v>9</v>
      </c>
      <c r="E4" s="2">
        <f>LOOKUP(Users!K4:K13,Role!$B$2:$B$4,Role!$A$2:$A$4)</f>
        <v>1</v>
      </c>
      <c r="K4" s="2" t="s">
        <v>0</v>
      </c>
    </row>
    <row r="5" spans="1:11" ht="15.75">
      <c r="A5">
        <v>4</v>
      </c>
      <c r="B5" s="2" t="s">
        <v>11</v>
      </c>
      <c r="C5" s="3" t="s">
        <v>12</v>
      </c>
      <c r="D5" s="2" t="s">
        <v>13</v>
      </c>
      <c r="E5" s="2">
        <f>LOOKUP(Users!K5:K14,Role!$B$2:$B$4,Role!$A$2:$A$4)</f>
        <v>3</v>
      </c>
      <c r="K5" s="2" t="s">
        <v>10</v>
      </c>
    </row>
    <row r="6" spans="1:11" ht="15.75">
      <c r="A6">
        <v>5</v>
      </c>
      <c r="B6" s="2" t="s">
        <v>14</v>
      </c>
      <c r="C6" s="3" t="s">
        <v>15</v>
      </c>
      <c r="D6" s="2" t="s">
        <v>16</v>
      </c>
      <c r="E6" s="2">
        <f>LOOKUP(Users!K6:K15,Role!$B$2:$B$4,Role!$A$2:$A$4)</f>
        <v>3</v>
      </c>
      <c r="K6" s="2" t="s">
        <v>10</v>
      </c>
    </row>
    <row r="7" spans="1:11" ht="15.75">
      <c r="A7">
        <v>6</v>
      </c>
      <c r="B7" s="2" t="s">
        <v>17</v>
      </c>
      <c r="C7" s="3" t="s">
        <v>18</v>
      </c>
      <c r="D7" s="2" t="s">
        <v>19</v>
      </c>
      <c r="E7" s="2">
        <f>LOOKUP(Users!K7:K16,Role!$B$2:$B$4,Role!$A$2:$A$4)</f>
        <v>3</v>
      </c>
      <c r="K7" s="2" t="s">
        <v>10</v>
      </c>
    </row>
    <row r="8" spans="1:11" ht="15.75">
      <c r="A8">
        <v>7</v>
      </c>
      <c r="B8" s="2" t="s">
        <v>21</v>
      </c>
      <c r="C8" s="3" t="s">
        <v>22</v>
      </c>
      <c r="D8" s="2" t="s">
        <v>23</v>
      </c>
      <c r="E8" s="2">
        <f>LOOKUP(Users!K8:K17,Role!$B$2:$B$4,Role!$A$2:$A$4)</f>
        <v>2</v>
      </c>
      <c r="K8" s="2" t="s">
        <v>20</v>
      </c>
    </row>
    <row r="9" spans="1:11" ht="15.75">
      <c r="A9">
        <v>8</v>
      </c>
      <c r="B9" s="2" t="s">
        <v>24</v>
      </c>
      <c r="C9" s="3" t="s">
        <v>25</v>
      </c>
      <c r="D9" s="2" t="s">
        <v>26</v>
      </c>
      <c r="E9" s="2">
        <f>LOOKUP(Users!K9:K18,Role!$B$2:$B$4,Role!$A$2:$A$4)</f>
        <v>2</v>
      </c>
      <c r="K9" s="2" t="s">
        <v>20</v>
      </c>
    </row>
    <row r="10" spans="1:11" ht="15.75">
      <c r="A10">
        <v>9</v>
      </c>
      <c r="B10" s="2" t="s">
        <v>27</v>
      </c>
      <c r="C10" s="3" t="s">
        <v>28</v>
      </c>
      <c r="D10" s="2" t="s">
        <v>29</v>
      </c>
      <c r="E10" s="2">
        <f>LOOKUP(Users!K10:K19,Role!$B$2:$B$4,Role!$A$2:$A$4)</f>
        <v>2</v>
      </c>
      <c r="K10" s="2" t="s">
        <v>20</v>
      </c>
    </row>
    <row r="11" spans="1:11" ht="15.75">
      <c r="A11">
        <v>10</v>
      </c>
      <c r="B11" s="2" t="s">
        <v>30</v>
      </c>
      <c r="C11" s="3" t="s">
        <v>31</v>
      </c>
      <c r="D11" s="2" t="s">
        <v>32</v>
      </c>
      <c r="E11" s="2">
        <f>LOOKUP(Users!K11:K20,Role!$B$2:$B$4,Role!$A$2:$A$4)</f>
        <v>2</v>
      </c>
      <c r="K11" s="2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2764-8F92-4050-B6F7-8B772E13F384}">
  <dimension ref="A1:B4"/>
  <sheetViews>
    <sheetView workbookViewId="0">
      <selection sqref="A1:B4"/>
    </sheetView>
  </sheetViews>
  <sheetFormatPr defaultRowHeight="15"/>
  <cols>
    <col min="1" max="1" width="11.28515625" bestFit="1" customWidth="1"/>
  </cols>
  <sheetData>
    <row r="1" spans="1:2">
      <c r="A1" t="s">
        <v>196</v>
      </c>
      <c r="B1" t="s">
        <v>174</v>
      </c>
    </row>
    <row r="2" spans="1:2" ht="31.5">
      <c r="A2">
        <v>1</v>
      </c>
      <c r="B2" s="9" t="s">
        <v>104</v>
      </c>
    </row>
    <row r="3" spans="1:2" ht="31.5">
      <c r="A3">
        <v>2</v>
      </c>
      <c r="B3" s="9" t="s">
        <v>81</v>
      </c>
    </row>
    <row r="4" spans="1:2" ht="15.75">
      <c r="A4">
        <v>3</v>
      </c>
      <c r="B4" s="9" t="s">
        <v>75</v>
      </c>
    </row>
  </sheetData>
  <sortState xmlns:xlrd2="http://schemas.microsoft.com/office/spreadsheetml/2017/richdata2" ref="B2:B4">
    <sortCondition ref="B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BED5-A0BC-4A51-A3C4-315159203DD0}">
  <dimension ref="A1:B2"/>
  <sheetViews>
    <sheetView workbookViewId="0">
      <selection activeCell="D12" sqref="D12"/>
    </sheetView>
  </sheetViews>
  <sheetFormatPr defaultRowHeight="15"/>
  <cols>
    <col min="1" max="1" width="20.28515625" bestFit="1" customWidth="1"/>
  </cols>
  <sheetData>
    <row r="1" spans="1:2">
      <c r="A1" t="s">
        <v>197</v>
      </c>
      <c r="B1" t="s">
        <v>174</v>
      </c>
    </row>
    <row r="2" spans="1:2" ht="15.75">
      <c r="A2">
        <v>1</v>
      </c>
      <c r="B2" s="9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1F17-5948-4C8A-AA2A-CA437C863DB7}">
  <dimension ref="A1:C11"/>
  <sheetViews>
    <sheetView workbookViewId="0">
      <selection activeCell="B4" sqref="A1:B4"/>
    </sheetView>
  </sheetViews>
  <sheetFormatPr defaultRowHeight="15"/>
  <cols>
    <col min="2" max="3" width="18.42578125" bestFit="1" customWidth="1"/>
  </cols>
  <sheetData>
    <row r="1" spans="1:3" ht="15.75">
      <c r="A1" t="s">
        <v>182</v>
      </c>
      <c r="B1" s="1" t="s">
        <v>183</v>
      </c>
      <c r="C1" s="1"/>
    </row>
    <row r="2" spans="1:3" ht="15.75">
      <c r="A2">
        <v>1</v>
      </c>
      <c r="B2" s="2" t="s">
        <v>0</v>
      </c>
      <c r="C2" s="2"/>
    </row>
    <row r="3" spans="1:3" ht="15.75">
      <c r="A3">
        <v>2</v>
      </c>
      <c r="B3" s="2" t="s">
        <v>20</v>
      </c>
      <c r="C3" s="2"/>
    </row>
    <row r="4" spans="1:3" ht="15.75">
      <c r="A4">
        <v>3</v>
      </c>
      <c r="B4" s="2" t="s">
        <v>10</v>
      </c>
      <c r="C4" s="2"/>
    </row>
    <row r="5" spans="1:3" ht="15.75">
      <c r="C5" s="2"/>
    </row>
    <row r="6" spans="1:3" ht="15.75">
      <c r="C6" s="2"/>
    </row>
    <row r="7" spans="1:3" ht="15.75">
      <c r="C7" s="2"/>
    </row>
    <row r="8" spans="1:3" ht="15.75">
      <c r="C8" s="2"/>
    </row>
    <row r="9" spans="1:3" ht="15.75">
      <c r="C9" s="2"/>
    </row>
    <row r="10" spans="1:3" ht="15.75">
      <c r="C10" s="2"/>
    </row>
    <row r="11" spans="1:3" ht="15.75">
      <c r="C11" s="2"/>
    </row>
  </sheetData>
  <sortState xmlns:xlrd2="http://schemas.microsoft.com/office/spreadsheetml/2017/richdata2" ref="B2:B4">
    <sortCondition ref="B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08D1-B500-4E00-BC9E-E08C3232D41E}">
  <dimension ref="A1:N37"/>
  <sheetViews>
    <sheetView workbookViewId="0">
      <selection activeCell="J13" sqref="J12:J13"/>
    </sheetView>
  </sheetViews>
  <sheetFormatPr defaultRowHeight="15"/>
  <cols>
    <col min="1" max="1" width="14.42578125" customWidth="1"/>
    <col min="2" max="2" width="15.28515625" bestFit="1" customWidth="1"/>
    <col min="3" max="4" width="11.28515625" bestFit="1" customWidth="1"/>
    <col min="5" max="5" width="23.140625" bestFit="1" customWidth="1"/>
    <col min="6" max="6" width="14.140625" bestFit="1" customWidth="1"/>
    <col min="7" max="7" width="11.5703125" bestFit="1" customWidth="1"/>
    <col min="8" max="8" width="10.42578125" bestFit="1" customWidth="1"/>
    <col min="9" max="9" width="14" bestFit="1" customWidth="1"/>
    <col min="10" max="10" width="31" bestFit="1" customWidth="1"/>
    <col min="11" max="11" width="13.5703125" customWidth="1"/>
    <col min="12" max="12" width="49.28515625" bestFit="1" customWidth="1"/>
  </cols>
  <sheetData>
    <row r="1" spans="1:14" ht="31.5">
      <c r="A1" s="8" t="s">
        <v>169</v>
      </c>
      <c r="B1" s="8" t="s">
        <v>184</v>
      </c>
      <c r="C1" s="8" t="s">
        <v>185</v>
      </c>
      <c r="D1" s="8" t="s">
        <v>186</v>
      </c>
      <c r="E1" s="8" t="s">
        <v>200</v>
      </c>
      <c r="F1" s="8" t="s">
        <v>199</v>
      </c>
      <c r="G1" s="8" t="s">
        <v>187</v>
      </c>
      <c r="H1" s="8" t="s">
        <v>171</v>
      </c>
      <c r="I1" s="8" t="s">
        <v>188</v>
      </c>
    </row>
    <row r="2" spans="1:14" ht="15.75">
      <c r="A2" s="9">
        <v>1</v>
      </c>
      <c r="B2" s="20">
        <v>2</v>
      </c>
      <c r="C2" s="5">
        <v>44691</v>
      </c>
      <c r="D2" s="5">
        <v>44697</v>
      </c>
      <c r="E2" s="9" t="e">
        <f>LOOKUP(N2:N21,OrderProduct!$C$2:$C$31,OrderProduct!$A$2:$A$21)</f>
        <v>#N/A</v>
      </c>
      <c r="F2" s="20">
        <v>5</v>
      </c>
      <c r="G2" s="9">
        <v>27</v>
      </c>
      <c r="H2" s="6">
        <v>7</v>
      </c>
      <c r="I2" s="9">
        <v>811</v>
      </c>
      <c r="L2" s="14" t="s">
        <v>33</v>
      </c>
      <c r="N2" s="9" t="s">
        <v>71</v>
      </c>
    </row>
    <row r="3" spans="1:14" ht="15.75">
      <c r="A3" s="20">
        <v>2</v>
      </c>
      <c r="B3" s="20">
        <v>2</v>
      </c>
      <c r="C3" s="5">
        <v>44691</v>
      </c>
      <c r="D3" s="5">
        <v>44697</v>
      </c>
      <c r="E3" s="9" t="e">
        <f>LOOKUP(N3:N22,OrderProduct!$C$2:$C$31,OrderProduct!$B$2:$B$21)</f>
        <v>#N/A</v>
      </c>
      <c r="F3" s="20">
        <v>7</v>
      </c>
      <c r="G3" s="9">
        <v>27</v>
      </c>
      <c r="H3" s="6">
        <v>7</v>
      </c>
      <c r="I3" s="9">
        <v>811</v>
      </c>
      <c r="L3" s="14" t="s">
        <v>33</v>
      </c>
      <c r="N3" s="20" t="s">
        <v>84</v>
      </c>
    </row>
    <row r="4" spans="1:14" ht="15.75">
      <c r="A4" s="20">
        <v>3</v>
      </c>
      <c r="B4" s="20">
        <v>2</v>
      </c>
      <c r="C4" s="5">
        <v>44692</v>
      </c>
      <c r="D4" s="5">
        <v>44698</v>
      </c>
      <c r="E4" s="9" t="e">
        <f>LOOKUP(N4:N23,OrderProduct!$C$2:$C$31,OrderProduct!$B$2:$B$21)</f>
        <v>#N/A</v>
      </c>
      <c r="F4" s="20">
        <v>5</v>
      </c>
      <c r="G4" s="9">
        <v>5</v>
      </c>
      <c r="H4" s="6"/>
      <c r="I4" s="9">
        <v>812</v>
      </c>
      <c r="L4" s="14" t="s">
        <v>33</v>
      </c>
      <c r="N4" s="9" t="s">
        <v>78</v>
      </c>
    </row>
    <row r="5" spans="1:14" ht="15.75">
      <c r="A5" s="20">
        <v>4</v>
      </c>
      <c r="B5" s="20">
        <v>2</v>
      </c>
      <c r="C5" s="5">
        <v>44692</v>
      </c>
      <c r="D5" s="5">
        <v>44698</v>
      </c>
      <c r="E5" s="9" t="e">
        <f>LOOKUP(N5:N24,OrderProduct!$C$2:$C$31,OrderProduct!$B$2:$B$21)</f>
        <v>#N/A</v>
      </c>
      <c r="F5" s="20">
        <v>9</v>
      </c>
      <c r="G5" s="20">
        <v>5</v>
      </c>
      <c r="H5" s="20"/>
      <c r="I5" s="20">
        <v>812</v>
      </c>
      <c r="L5" s="14" t="s">
        <v>33</v>
      </c>
      <c r="N5" s="20" t="s">
        <v>84</v>
      </c>
    </row>
    <row r="6" spans="1:14" ht="15.75">
      <c r="A6" s="20">
        <v>5</v>
      </c>
      <c r="B6" s="20">
        <v>2</v>
      </c>
      <c r="C6" s="5">
        <v>44693</v>
      </c>
      <c r="D6" s="5">
        <v>44699</v>
      </c>
      <c r="E6" s="9" t="e">
        <f>LOOKUP(N6:N25,OrderProduct!$C$2:$C$31,OrderProduct!$B$2:$B$21)</f>
        <v>#N/A</v>
      </c>
      <c r="F6" s="20">
        <v>4</v>
      </c>
      <c r="G6" s="9">
        <v>29</v>
      </c>
      <c r="H6" s="20"/>
      <c r="I6" s="9">
        <v>813</v>
      </c>
      <c r="L6" s="14" t="s">
        <v>33</v>
      </c>
      <c r="N6" s="9" t="s">
        <v>87</v>
      </c>
    </row>
    <row r="7" spans="1:14" ht="15.75">
      <c r="A7" s="20">
        <v>6</v>
      </c>
      <c r="B7" s="20">
        <v>2</v>
      </c>
      <c r="C7" s="5">
        <v>44693</v>
      </c>
      <c r="D7" s="5">
        <v>44699</v>
      </c>
      <c r="E7" s="9" t="e">
        <f>LOOKUP(N7:N26,OrderProduct!$C$2:$C$31,OrderProduct!$B$2:$B$21)</f>
        <v>#N/A</v>
      </c>
      <c r="F7" s="20">
        <v>8</v>
      </c>
      <c r="G7" s="9">
        <v>29</v>
      </c>
      <c r="H7" s="20"/>
      <c r="I7" s="9">
        <v>813</v>
      </c>
      <c r="L7" s="14" t="s">
        <v>33</v>
      </c>
      <c r="N7" s="20" t="s">
        <v>98</v>
      </c>
    </row>
    <row r="8" spans="1:14" ht="15.75">
      <c r="A8" s="20">
        <v>7</v>
      </c>
      <c r="B8" s="20">
        <v>2</v>
      </c>
      <c r="C8" s="5">
        <v>44694</v>
      </c>
      <c r="D8" s="5">
        <v>44700</v>
      </c>
      <c r="E8" s="9" t="e">
        <f>LOOKUP(N8:N27,OrderProduct!$C$2:$C$31,OrderProduct!$B$2:$B$21)</f>
        <v>#N/A</v>
      </c>
      <c r="F8" s="20">
        <v>6</v>
      </c>
      <c r="G8" s="4">
        <v>10</v>
      </c>
      <c r="H8" s="20"/>
      <c r="I8" s="4">
        <v>814</v>
      </c>
      <c r="J8" s="19"/>
      <c r="K8" s="18"/>
      <c r="L8" s="14" t="s">
        <v>33</v>
      </c>
      <c r="N8" s="9" t="s">
        <v>90</v>
      </c>
    </row>
    <row r="9" spans="1:14" ht="15.75">
      <c r="A9" s="20">
        <v>8</v>
      </c>
      <c r="B9" s="20">
        <v>2</v>
      </c>
      <c r="C9" s="5">
        <v>44694</v>
      </c>
      <c r="D9" s="5">
        <v>44700</v>
      </c>
      <c r="E9" s="9" t="e">
        <f>LOOKUP(N9:N28,OrderProduct!$C$2:$C$31,OrderProduct!$B$2:$B$21)</f>
        <v>#N/A</v>
      </c>
      <c r="F9" s="20">
        <v>1</v>
      </c>
      <c r="G9" s="4">
        <v>10</v>
      </c>
      <c r="H9" s="20"/>
      <c r="I9" s="4">
        <v>814</v>
      </c>
      <c r="L9" s="14" t="s">
        <v>34</v>
      </c>
      <c r="N9" s="20" t="s">
        <v>106</v>
      </c>
    </row>
    <row r="10" spans="1:14" ht="15.75">
      <c r="A10" s="20">
        <v>9</v>
      </c>
      <c r="B10" s="20">
        <v>2</v>
      </c>
      <c r="C10" s="5">
        <v>44695</v>
      </c>
      <c r="D10" s="5">
        <v>44701</v>
      </c>
      <c r="E10" s="9" t="e">
        <f>LOOKUP(N10:N29,OrderProduct!$C$2:$C$31,OrderProduct!$B$2:$B$21)</f>
        <v>#N/A</v>
      </c>
      <c r="F10" s="20">
        <v>2</v>
      </c>
      <c r="G10" s="9">
        <v>31</v>
      </c>
      <c r="H10" s="6">
        <v>8</v>
      </c>
      <c r="I10" s="9">
        <v>815</v>
      </c>
      <c r="L10" s="14" t="s">
        <v>33</v>
      </c>
      <c r="N10" s="4" t="s">
        <v>124</v>
      </c>
    </row>
    <row r="11" spans="1:14" ht="15.75">
      <c r="A11" s="20">
        <v>10</v>
      </c>
      <c r="B11" s="20">
        <v>2</v>
      </c>
      <c r="C11" s="5">
        <v>44695</v>
      </c>
      <c r="D11" s="5">
        <v>44701</v>
      </c>
      <c r="E11" s="9" t="e">
        <f>LOOKUP(N11:N30,OrderProduct!$C$2:$C$31,OrderProduct!$B$2:$B$21)</f>
        <v>#N/A</v>
      </c>
      <c r="F11" s="20">
        <v>1</v>
      </c>
      <c r="G11" s="9">
        <v>31</v>
      </c>
      <c r="H11" s="6">
        <v>8</v>
      </c>
      <c r="I11" s="9">
        <v>815</v>
      </c>
      <c r="L11" s="14" t="s">
        <v>34</v>
      </c>
      <c r="N11" s="20" t="s">
        <v>130</v>
      </c>
    </row>
    <row r="12" spans="1:14" ht="15.75">
      <c r="A12" s="9">
        <v>11</v>
      </c>
      <c r="B12" s="20">
        <v>2</v>
      </c>
      <c r="C12" s="5">
        <v>44696</v>
      </c>
      <c r="D12" s="5">
        <v>44702</v>
      </c>
      <c r="E12" s="9" t="e">
        <f>LOOKUP(N12:N31,OrderProduct!$C$2:$C$31,OrderProduct!$B$2:$B$21)</f>
        <v>#N/A</v>
      </c>
      <c r="F12" s="20">
        <v>4</v>
      </c>
      <c r="G12" s="4">
        <v>32</v>
      </c>
      <c r="H12" s="20"/>
      <c r="I12" s="4">
        <v>816</v>
      </c>
      <c r="J12" s="19"/>
      <c r="K12" s="18"/>
      <c r="N12" s="4" t="s">
        <v>135</v>
      </c>
    </row>
    <row r="13" spans="1:14" ht="15.75">
      <c r="A13" s="20">
        <v>12</v>
      </c>
      <c r="B13" s="20">
        <v>2</v>
      </c>
      <c r="C13" s="5">
        <v>44696</v>
      </c>
      <c r="D13" s="5">
        <v>44702</v>
      </c>
      <c r="E13" s="9" t="e">
        <f>LOOKUP(N13:N32,OrderProduct!$C$2:$C$31,OrderProduct!$B$2:$B$21)</f>
        <v>#N/A</v>
      </c>
      <c r="F13" s="20">
        <v>1</v>
      </c>
      <c r="G13" s="4">
        <v>32</v>
      </c>
      <c r="H13" s="20"/>
      <c r="I13" s="4">
        <v>816</v>
      </c>
      <c r="J13" s="19"/>
      <c r="K13" s="15"/>
      <c r="N13" s="20" t="s">
        <v>138</v>
      </c>
    </row>
    <row r="14" spans="1:14" ht="15.75">
      <c r="A14" s="20">
        <v>13</v>
      </c>
      <c r="B14" s="20">
        <v>2</v>
      </c>
      <c r="C14" s="5">
        <v>44697</v>
      </c>
      <c r="D14" s="5">
        <v>44703</v>
      </c>
      <c r="E14" s="9" t="e">
        <f>LOOKUP(N14:N33,OrderProduct!$C$2:$C$31,OrderProduct!$B$2:$B$21)</f>
        <v>#N/A</v>
      </c>
      <c r="F14" s="20">
        <v>2</v>
      </c>
      <c r="G14" s="9">
        <v>20</v>
      </c>
      <c r="H14" s="20"/>
      <c r="I14" s="9">
        <v>817</v>
      </c>
      <c r="J14" s="19"/>
      <c r="K14" s="18"/>
      <c r="N14" s="4" t="s">
        <v>144</v>
      </c>
    </row>
    <row r="15" spans="1:14" ht="15.75">
      <c r="A15" s="20">
        <v>14</v>
      </c>
      <c r="B15" s="20">
        <v>2</v>
      </c>
      <c r="C15" s="5">
        <v>44697</v>
      </c>
      <c r="D15" s="5">
        <v>44703</v>
      </c>
      <c r="E15" s="9" t="e">
        <f>LOOKUP(N15:N34,OrderProduct!$C$2:$C$31,OrderProduct!$B$2:$B$21)</f>
        <v>#N/A</v>
      </c>
      <c r="F15" s="20">
        <v>5</v>
      </c>
      <c r="G15" s="9">
        <v>20</v>
      </c>
      <c r="H15" s="20"/>
      <c r="I15" s="9">
        <v>817</v>
      </c>
      <c r="J15" s="17"/>
      <c r="K15" s="15"/>
      <c r="N15" s="20" t="s">
        <v>147</v>
      </c>
    </row>
    <row r="16" spans="1:14" ht="15.75">
      <c r="A16" s="20">
        <v>15</v>
      </c>
      <c r="B16" s="20">
        <v>1</v>
      </c>
      <c r="C16" s="5">
        <v>44698</v>
      </c>
      <c r="D16" s="5">
        <v>44704</v>
      </c>
      <c r="E16" s="9" t="e">
        <f>LOOKUP(N16:N35,OrderProduct!$C$2:$C$31,OrderProduct!$B$2:$B$21)</f>
        <v>#N/A</v>
      </c>
      <c r="F16" s="20">
        <v>1</v>
      </c>
      <c r="G16" s="4">
        <v>34</v>
      </c>
      <c r="H16" s="6">
        <v>9</v>
      </c>
      <c r="I16" s="4">
        <v>818</v>
      </c>
      <c r="J16" s="19"/>
      <c r="K16" s="18"/>
      <c r="N16" s="4" t="s">
        <v>153</v>
      </c>
    </row>
    <row r="17" spans="1:14" ht="15.75">
      <c r="A17" s="20">
        <v>16</v>
      </c>
      <c r="B17" s="20">
        <v>1</v>
      </c>
      <c r="C17" s="5">
        <v>44698</v>
      </c>
      <c r="D17" s="5">
        <v>44704</v>
      </c>
      <c r="E17" s="9" t="e">
        <f>LOOKUP(N17:N36,OrderProduct!$C$2:$C$31,OrderProduct!$B$2:$B$21)</f>
        <v>#N/A</v>
      </c>
      <c r="F17" s="20">
        <v>3</v>
      </c>
      <c r="G17" s="4">
        <v>34</v>
      </c>
      <c r="H17" s="6">
        <v>9</v>
      </c>
      <c r="I17" s="4">
        <v>818</v>
      </c>
      <c r="J17" s="19"/>
      <c r="K17" s="15"/>
      <c r="N17" s="20" t="s">
        <v>150</v>
      </c>
    </row>
    <row r="18" spans="1:14" ht="15.75">
      <c r="A18" s="20">
        <v>17</v>
      </c>
      <c r="B18" s="20">
        <v>2</v>
      </c>
      <c r="C18" s="5">
        <v>44699</v>
      </c>
      <c r="D18" s="5">
        <v>44705</v>
      </c>
      <c r="E18" s="9" t="e">
        <f>LOOKUP(N18:N37,OrderProduct!$C$2:$C$31,OrderProduct!$B$2:$B$21)</f>
        <v>#N/A</v>
      </c>
      <c r="F18" s="20">
        <v>2</v>
      </c>
      <c r="G18" s="9">
        <v>35</v>
      </c>
      <c r="H18" s="6">
        <v>10</v>
      </c>
      <c r="I18" s="9">
        <v>819</v>
      </c>
      <c r="J18" s="17"/>
      <c r="K18" s="18"/>
      <c r="N18" s="4" t="s">
        <v>158</v>
      </c>
    </row>
    <row r="19" spans="1:14" ht="15.75">
      <c r="A19" s="20">
        <v>18</v>
      </c>
      <c r="B19" s="20">
        <v>2</v>
      </c>
      <c r="C19" s="5">
        <v>44699</v>
      </c>
      <c r="D19" s="5">
        <v>44705</v>
      </c>
      <c r="E19" s="9" t="e">
        <f>LOOKUP(N19:N38,OrderProduct!$C$2:$C$31,OrderProduct!$B$2:$B$21)</f>
        <v>#N/A</v>
      </c>
      <c r="F19" s="20">
        <v>3</v>
      </c>
      <c r="G19" s="9">
        <v>35</v>
      </c>
      <c r="H19" s="6">
        <v>10</v>
      </c>
      <c r="I19" s="9">
        <v>819</v>
      </c>
      <c r="N19" s="20" t="s">
        <v>160</v>
      </c>
    </row>
    <row r="20" spans="1:14" ht="15.75">
      <c r="A20" s="20">
        <v>19</v>
      </c>
      <c r="B20" s="20">
        <v>1</v>
      </c>
      <c r="C20" s="5">
        <v>44700</v>
      </c>
      <c r="D20" s="5">
        <v>44706</v>
      </c>
      <c r="E20" s="9" t="e">
        <f>LOOKUP(N20:N39,OrderProduct!$C$2:$C$31,OrderProduct!$B$2:$B$21)</f>
        <v>#N/A</v>
      </c>
      <c r="F20" s="20">
        <v>6</v>
      </c>
      <c r="G20" s="4">
        <v>36</v>
      </c>
      <c r="H20" s="20"/>
      <c r="I20" s="4">
        <v>820</v>
      </c>
      <c r="N20" s="4" t="s">
        <v>163</v>
      </c>
    </row>
    <row r="21" spans="1:14" ht="15.75">
      <c r="A21" s="20">
        <v>20</v>
      </c>
      <c r="B21" s="20">
        <v>1</v>
      </c>
      <c r="C21" s="5">
        <v>44700</v>
      </c>
      <c r="D21" s="5">
        <v>44706</v>
      </c>
      <c r="E21" s="9" t="e">
        <f>LOOKUP(N21:N40,OrderProduct!$C$2:$C$31,OrderProduct!$B$2:$B$21)</f>
        <v>#N/A</v>
      </c>
      <c r="F21" s="20">
        <v>7</v>
      </c>
      <c r="G21" s="4">
        <v>36</v>
      </c>
      <c r="H21" s="20"/>
      <c r="I21" s="4">
        <v>820</v>
      </c>
      <c r="L21" s="7"/>
      <c r="N21" s="20" t="s">
        <v>166</v>
      </c>
    </row>
    <row r="22" spans="1:14" ht="15.75">
      <c r="A22" s="18"/>
      <c r="C22" s="16"/>
      <c r="D22" s="16"/>
      <c r="E22" s="18"/>
      <c r="I22" s="15"/>
      <c r="J22" s="17"/>
      <c r="K22" s="15"/>
      <c r="L22" s="7"/>
    </row>
    <row r="23" spans="1:14" ht="15.75">
      <c r="A23" s="18"/>
      <c r="C23" s="16"/>
      <c r="D23" s="16"/>
      <c r="E23" s="18"/>
      <c r="I23" s="18"/>
      <c r="J23" s="19"/>
      <c r="K23" s="18"/>
      <c r="L23" s="7"/>
    </row>
    <row r="24" spans="1:14" ht="15.75">
      <c r="L24" s="7"/>
    </row>
    <row r="25" spans="1:14" ht="15.75">
      <c r="L25" s="7"/>
    </row>
    <row r="26" spans="1:14" ht="15.75">
      <c r="L26" s="7"/>
    </row>
    <row r="27" spans="1:14" ht="15.75">
      <c r="L27" s="7"/>
    </row>
    <row r="28" spans="1:14" ht="15.75">
      <c r="L28" s="7"/>
    </row>
    <row r="29" spans="1:14" ht="15.75">
      <c r="L29" s="7"/>
    </row>
    <row r="30" spans="1:14" ht="15.75">
      <c r="L30" s="7"/>
    </row>
    <row r="31" spans="1:14" ht="15.75">
      <c r="L31" s="7"/>
    </row>
    <row r="32" spans="1:14" ht="15.75">
      <c r="L32" s="7"/>
    </row>
    <row r="33" spans="12:12" ht="15.75">
      <c r="L33" s="7"/>
    </row>
    <row r="34" spans="12:12" ht="15.75">
      <c r="L34" s="7"/>
    </row>
    <row r="35" spans="12:12" ht="15.75">
      <c r="L35" s="7"/>
    </row>
    <row r="36" spans="12:12" ht="15.75">
      <c r="L36" s="7"/>
    </row>
    <row r="37" spans="12:12" ht="15.75">
      <c r="L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1288-BA82-437A-89F2-EAC7F0F3C4A2}">
  <dimension ref="A1:B11"/>
  <sheetViews>
    <sheetView workbookViewId="0">
      <selection sqref="A1:B3"/>
    </sheetView>
  </sheetViews>
  <sheetFormatPr defaultRowHeight="15"/>
  <sheetData>
    <row r="1" spans="1:2">
      <c r="A1" t="s">
        <v>198</v>
      </c>
      <c r="B1" t="s">
        <v>172</v>
      </c>
    </row>
    <row r="2" spans="1:2" ht="15.75">
      <c r="A2" s="9">
        <v>1</v>
      </c>
      <c r="B2" s="4" t="s">
        <v>34</v>
      </c>
    </row>
    <row r="3" spans="1:2" ht="15.75">
      <c r="A3" s="4">
        <v>2</v>
      </c>
      <c r="B3" s="4" t="s">
        <v>33</v>
      </c>
    </row>
    <row r="4" spans="1:2" ht="15.75">
      <c r="A4" s="4"/>
    </row>
    <row r="5" spans="1:2" ht="15.75">
      <c r="A5" s="4"/>
    </row>
    <row r="6" spans="1:2" ht="15.75">
      <c r="A6" s="4"/>
    </row>
    <row r="7" spans="1:2" ht="15.75">
      <c r="A7" s="4"/>
    </row>
    <row r="8" spans="1:2" ht="15.75">
      <c r="A8" s="4"/>
    </row>
    <row r="9" spans="1:2" ht="15.75">
      <c r="A9" s="4"/>
    </row>
    <row r="10" spans="1:2" ht="15.75">
      <c r="A10" s="4"/>
    </row>
    <row r="11" spans="1:2" ht="15.75">
      <c r="A11" s="4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C2FB3-68BD-448B-BDBF-B3FB5106411E}">
  <dimension ref="A1:C31"/>
  <sheetViews>
    <sheetView workbookViewId="0">
      <selection activeCell="G28" sqref="G28"/>
    </sheetView>
  </sheetViews>
  <sheetFormatPr defaultRowHeight="15"/>
  <cols>
    <col min="1" max="1" width="16" bestFit="1" customWidth="1"/>
    <col min="2" max="2" width="10.7109375" bestFit="1" customWidth="1"/>
  </cols>
  <sheetData>
    <row r="1" spans="1:3">
      <c r="A1" t="s">
        <v>201</v>
      </c>
      <c r="B1" t="s">
        <v>169</v>
      </c>
      <c r="C1" t="s">
        <v>170</v>
      </c>
    </row>
    <row r="2" spans="1:3" ht="15.75">
      <c r="A2">
        <v>1</v>
      </c>
      <c r="B2" s="9">
        <v>1</v>
      </c>
      <c r="C2">
        <v>1</v>
      </c>
    </row>
    <row r="3" spans="1:3">
      <c r="A3">
        <v>2</v>
      </c>
      <c r="B3" s="20">
        <v>2</v>
      </c>
      <c r="C3">
        <v>2</v>
      </c>
    </row>
    <row r="4" spans="1:3">
      <c r="A4">
        <v>3</v>
      </c>
      <c r="B4" s="20">
        <v>3</v>
      </c>
      <c r="C4">
        <v>3</v>
      </c>
    </row>
    <row r="5" spans="1:3">
      <c r="A5">
        <v>4</v>
      </c>
      <c r="B5" s="20">
        <v>4</v>
      </c>
      <c r="C5">
        <v>4</v>
      </c>
    </row>
    <row r="6" spans="1:3">
      <c r="A6">
        <v>5</v>
      </c>
      <c r="B6" s="20">
        <v>5</v>
      </c>
      <c r="C6">
        <v>5</v>
      </c>
    </row>
    <row r="7" spans="1:3">
      <c r="A7">
        <v>6</v>
      </c>
      <c r="B7" s="20">
        <v>6</v>
      </c>
      <c r="C7">
        <v>6</v>
      </c>
    </row>
    <row r="8" spans="1:3">
      <c r="A8">
        <v>7</v>
      </c>
      <c r="B8" s="20">
        <v>7</v>
      </c>
      <c r="C8">
        <v>7</v>
      </c>
    </row>
    <row r="9" spans="1:3">
      <c r="A9">
        <v>8</v>
      </c>
      <c r="B9" s="20">
        <v>8</v>
      </c>
      <c r="C9">
        <v>8</v>
      </c>
    </row>
    <row r="10" spans="1:3">
      <c r="A10">
        <v>9</v>
      </c>
      <c r="B10" s="20">
        <v>9</v>
      </c>
      <c r="C10">
        <v>9</v>
      </c>
    </row>
    <row r="11" spans="1:3">
      <c r="A11">
        <v>10</v>
      </c>
      <c r="B11" s="20">
        <v>10</v>
      </c>
      <c r="C11">
        <v>10</v>
      </c>
    </row>
    <row r="12" spans="1:3" ht="15.75">
      <c r="A12">
        <v>11</v>
      </c>
      <c r="B12" s="9">
        <v>11</v>
      </c>
      <c r="C12">
        <v>11</v>
      </c>
    </row>
    <row r="13" spans="1:3">
      <c r="A13">
        <v>12</v>
      </c>
      <c r="B13" s="20">
        <v>12</v>
      </c>
      <c r="C13">
        <v>12</v>
      </c>
    </row>
    <row r="14" spans="1:3">
      <c r="A14">
        <v>13</v>
      </c>
      <c r="B14" s="20">
        <v>13</v>
      </c>
      <c r="C14">
        <v>13</v>
      </c>
    </row>
    <row r="15" spans="1:3">
      <c r="A15">
        <v>14</v>
      </c>
      <c r="B15" s="20">
        <v>14</v>
      </c>
      <c r="C15">
        <v>14</v>
      </c>
    </row>
    <row r="16" spans="1:3">
      <c r="A16">
        <v>15</v>
      </c>
      <c r="B16" s="20">
        <v>15</v>
      </c>
      <c r="C16">
        <v>15</v>
      </c>
    </row>
    <row r="17" spans="1:3">
      <c r="A17">
        <v>16</v>
      </c>
      <c r="B17" s="20">
        <v>16</v>
      </c>
      <c r="C17">
        <v>16</v>
      </c>
    </row>
    <row r="18" spans="1:3">
      <c r="A18">
        <v>17</v>
      </c>
      <c r="B18" s="20">
        <v>17</v>
      </c>
      <c r="C18">
        <v>17</v>
      </c>
    </row>
    <row r="19" spans="1:3">
      <c r="A19">
        <v>18</v>
      </c>
      <c r="B19" s="20">
        <v>18</v>
      </c>
      <c r="C19">
        <v>18</v>
      </c>
    </row>
    <row r="20" spans="1:3">
      <c r="A20">
        <v>19</v>
      </c>
      <c r="B20" s="20">
        <v>19</v>
      </c>
      <c r="C20">
        <v>19</v>
      </c>
    </row>
    <row r="21" spans="1:3">
      <c r="A21">
        <v>20</v>
      </c>
      <c r="B21" s="20">
        <v>20</v>
      </c>
      <c r="C21">
        <v>20</v>
      </c>
    </row>
    <row r="22" spans="1:3" ht="15.75">
      <c r="A22">
        <v>21</v>
      </c>
      <c r="B22" s="9"/>
      <c r="C22">
        <v>21</v>
      </c>
    </row>
    <row r="23" spans="1:3">
      <c r="A23">
        <v>22</v>
      </c>
      <c r="B23" s="20"/>
      <c r="C23">
        <v>22</v>
      </c>
    </row>
    <row r="24" spans="1:3">
      <c r="A24">
        <v>23</v>
      </c>
      <c r="B24" s="20"/>
      <c r="C24">
        <v>23</v>
      </c>
    </row>
    <row r="25" spans="1:3">
      <c r="A25">
        <v>24</v>
      </c>
      <c r="B25" s="20"/>
      <c r="C25">
        <v>24</v>
      </c>
    </row>
    <row r="26" spans="1:3">
      <c r="A26">
        <v>25</v>
      </c>
      <c r="B26" s="20"/>
      <c r="C26">
        <v>25</v>
      </c>
    </row>
    <row r="27" spans="1:3">
      <c r="A27">
        <v>26</v>
      </c>
      <c r="B27" s="20"/>
      <c r="C27">
        <v>26</v>
      </c>
    </row>
    <row r="28" spans="1:3">
      <c r="A28">
        <v>27</v>
      </c>
      <c r="B28" s="20"/>
      <c r="C28">
        <v>27</v>
      </c>
    </row>
    <row r="29" spans="1:3">
      <c r="A29">
        <v>28</v>
      </c>
      <c r="B29" s="20"/>
      <c r="C29">
        <v>28</v>
      </c>
    </row>
    <row r="30" spans="1:3">
      <c r="A30">
        <v>29</v>
      </c>
      <c r="B30" s="20"/>
      <c r="C30">
        <v>29</v>
      </c>
    </row>
    <row r="31" spans="1:3">
      <c r="A31">
        <v>30</v>
      </c>
      <c r="B31" s="20"/>
      <c r="C31">
        <v>30</v>
      </c>
    </row>
  </sheetData>
  <sortState xmlns:xlrd2="http://schemas.microsoft.com/office/spreadsheetml/2017/richdata2" ref="C2:C31">
    <sortCondition ref="C2:C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0408-31AD-4720-B893-55FD1B300096}">
  <dimension ref="A1:B37"/>
  <sheetViews>
    <sheetView workbookViewId="0">
      <selection activeCell="E29" sqref="E29"/>
    </sheetView>
  </sheetViews>
  <sheetFormatPr defaultRowHeight="15"/>
  <cols>
    <col min="2" max="2" width="49.28515625" bestFit="1" customWidth="1"/>
  </cols>
  <sheetData>
    <row r="1" spans="1:2">
      <c r="A1" t="s">
        <v>187</v>
      </c>
      <c r="B1" t="s">
        <v>189</v>
      </c>
    </row>
    <row r="2" spans="1:2" ht="15.75">
      <c r="A2">
        <v>1</v>
      </c>
      <c r="B2" s="7" t="s">
        <v>35</v>
      </c>
    </row>
    <row r="3" spans="1:2" ht="15.75">
      <c r="A3">
        <v>2</v>
      </c>
      <c r="B3" s="7" t="s">
        <v>36</v>
      </c>
    </row>
    <row r="4" spans="1:2" ht="15.75">
      <c r="A4">
        <v>3</v>
      </c>
      <c r="B4" s="7" t="s">
        <v>37</v>
      </c>
    </row>
    <row r="5" spans="1:2" ht="15.75">
      <c r="A5">
        <v>4</v>
      </c>
      <c r="B5" s="7" t="s">
        <v>38</v>
      </c>
    </row>
    <row r="6" spans="1:2" ht="15.75">
      <c r="A6">
        <v>5</v>
      </c>
      <c r="B6" s="7" t="s">
        <v>39</v>
      </c>
    </row>
    <row r="7" spans="1:2" ht="15.75">
      <c r="A7">
        <v>6</v>
      </c>
      <c r="B7" s="7" t="s">
        <v>40</v>
      </c>
    </row>
    <row r="8" spans="1:2" ht="15.75">
      <c r="A8">
        <v>7</v>
      </c>
      <c r="B8" s="7" t="s">
        <v>41</v>
      </c>
    </row>
    <row r="9" spans="1:2" ht="15.75">
      <c r="A9">
        <v>8</v>
      </c>
      <c r="B9" s="7" t="s">
        <v>42</v>
      </c>
    </row>
    <row r="10" spans="1:2" ht="15.75">
      <c r="A10">
        <v>9</v>
      </c>
      <c r="B10" s="7" t="s">
        <v>43</v>
      </c>
    </row>
    <row r="11" spans="1:2" ht="15.75">
      <c r="A11">
        <v>10</v>
      </c>
      <c r="B11" s="7" t="s">
        <v>44</v>
      </c>
    </row>
    <row r="12" spans="1:2" ht="15.75">
      <c r="A12">
        <v>11</v>
      </c>
      <c r="B12" s="7" t="s">
        <v>45</v>
      </c>
    </row>
    <row r="13" spans="1:2" ht="15.75">
      <c r="A13">
        <v>12</v>
      </c>
      <c r="B13" s="7" t="s">
        <v>46</v>
      </c>
    </row>
    <row r="14" spans="1:2" ht="15.75">
      <c r="A14">
        <v>13</v>
      </c>
      <c r="B14" s="7" t="s">
        <v>47</v>
      </c>
    </row>
    <row r="15" spans="1:2" ht="15.75">
      <c r="A15">
        <v>14</v>
      </c>
      <c r="B15" s="7" t="s">
        <v>48</v>
      </c>
    </row>
    <row r="16" spans="1:2" ht="15.75">
      <c r="A16">
        <v>15</v>
      </c>
      <c r="B16" s="7" t="s">
        <v>49</v>
      </c>
    </row>
    <row r="17" spans="1:2" ht="15.75">
      <c r="A17">
        <v>16</v>
      </c>
      <c r="B17" s="7" t="s">
        <v>50</v>
      </c>
    </row>
    <row r="18" spans="1:2" ht="15.75">
      <c r="A18">
        <v>17</v>
      </c>
      <c r="B18" s="7" t="s">
        <v>51</v>
      </c>
    </row>
    <row r="19" spans="1:2" ht="15.75">
      <c r="A19">
        <v>18</v>
      </c>
      <c r="B19" s="7" t="s">
        <v>52</v>
      </c>
    </row>
    <row r="20" spans="1:2" ht="15.75">
      <c r="A20">
        <v>19</v>
      </c>
      <c r="B20" s="7" t="s">
        <v>53</v>
      </c>
    </row>
    <row r="21" spans="1:2" ht="15.75">
      <c r="A21">
        <v>20</v>
      </c>
      <c r="B21" s="7" t="s">
        <v>54</v>
      </c>
    </row>
    <row r="22" spans="1:2" ht="15.75">
      <c r="A22">
        <v>21</v>
      </c>
      <c r="B22" s="7" t="s">
        <v>55</v>
      </c>
    </row>
    <row r="23" spans="1:2" ht="15.75">
      <c r="A23">
        <v>22</v>
      </c>
      <c r="B23" s="7" t="s">
        <v>56</v>
      </c>
    </row>
    <row r="24" spans="1:2" ht="15.75">
      <c r="A24">
        <v>23</v>
      </c>
      <c r="B24" s="7" t="s">
        <v>57</v>
      </c>
    </row>
    <row r="25" spans="1:2" ht="15.75">
      <c r="A25">
        <v>24</v>
      </c>
      <c r="B25" s="7" t="s">
        <v>58</v>
      </c>
    </row>
    <row r="26" spans="1:2" ht="15.75">
      <c r="A26">
        <v>25</v>
      </c>
      <c r="B26" s="7" t="s">
        <v>59</v>
      </c>
    </row>
    <row r="27" spans="1:2" ht="15.75">
      <c r="A27">
        <v>26</v>
      </c>
      <c r="B27" s="7" t="s">
        <v>60</v>
      </c>
    </row>
    <row r="28" spans="1:2" ht="15.75">
      <c r="A28">
        <v>27</v>
      </c>
      <c r="B28" s="7" t="s">
        <v>61</v>
      </c>
    </row>
    <row r="29" spans="1:2" ht="15.75">
      <c r="A29">
        <v>28</v>
      </c>
      <c r="B29" s="7" t="s">
        <v>62</v>
      </c>
    </row>
    <row r="30" spans="1:2" ht="15.75">
      <c r="A30">
        <v>29</v>
      </c>
      <c r="B30" s="7" t="s">
        <v>63</v>
      </c>
    </row>
    <row r="31" spans="1:2" ht="15.75">
      <c r="A31">
        <v>30</v>
      </c>
      <c r="B31" s="7" t="s">
        <v>64</v>
      </c>
    </row>
    <row r="32" spans="1:2" ht="15.75">
      <c r="A32">
        <v>31</v>
      </c>
      <c r="B32" s="7" t="s">
        <v>65</v>
      </c>
    </row>
    <row r="33" spans="1:2" ht="15.75">
      <c r="A33">
        <v>32</v>
      </c>
      <c r="B33" s="7" t="s">
        <v>66</v>
      </c>
    </row>
    <row r="34" spans="1:2" ht="15.75">
      <c r="A34">
        <v>33</v>
      </c>
      <c r="B34" s="7" t="s">
        <v>67</v>
      </c>
    </row>
    <row r="35" spans="1:2" ht="15.75">
      <c r="A35">
        <v>34</v>
      </c>
      <c r="B35" s="7" t="s">
        <v>68</v>
      </c>
    </row>
    <row r="36" spans="1:2" ht="15.75">
      <c r="A36">
        <v>35</v>
      </c>
      <c r="B36" s="7" t="s">
        <v>69</v>
      </c>
    </row>
    <row r="37" spans="1:2" ht="15.75">
      <c r="A37">
        <v>36</v>
      </c>
      <c r="B37" s="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59E7-E447-42B0-A97D-2D188E16E455}">
  <dimension ref="A1:W31"/>
  <sheetViews>
    <sheetView tabSelected="1" topLeftCell="A23" zoomScale="70" zoomScaleNormal="70" workbookViewId="0">
      <selection activeCell="G30" sqref="G30"/>
    </sheetView>
  </sheetViews>
  <sheetFormatPr defaultRowHeight="15"/>
  <cols>
    <col min="3" max="3" width="17.42578125" bestFit="1" customWidth="1"/>
    <col min="4" max="4" width="29.5703125" customWidth="1"/>
    <col min="5" max="5" width="16.140625" customWidth="1"/>
    <col min="6" max="6" width="22.28515625" customWidth="1"/>
    <col min="7" max="7" width="20.7109375" customWidth="1"/>
    <col min="8" max="8" width="14.85546875" customWidth="1"/>
    <col min="9" max="9" width="18.140625" customWidth="1"/>
    <col min="10" max="10" width="19.5703125" customWidth="1"/>
    <col min="11" max="11" width="28.42578125" customWidth="1"/>
    <col min="12" max="12" width="23.5703125" customWidth="1"/>
    <col min="13" max="13" width="21" customWidth="1"/>
    <col min="16" max="16" width="2.140625" customWidth="1"/>
  </cols>
  <sheetData>
    <row r="1" spans="1:23" ht="15.75">
      <c r="A1" t="s">
        <v>170</v>
      </c>
      <c r="B1" s="8" t="s">
        <v>173</v>
      </c>
      <c r="C1" s="8" t="s">
        <v>174</v>
      </c>
      <c r="D1" s="8" t="s">
        <v>175</v>
      </c>
      <c r="E1" s="8" t="s">
        <v>176</v>
      </c>
      <c r="F1" s="8" t="s">
        <v>190</v>
      </c>
      <c r="G1" s="8" t="s">
        <v>191</v>
      </c>
      <c r="H1" s="8" t="s">
        <v>192</v>
      </c>
      <c r="I1" s="8" t="s">
        <v>193</v>
      </c>
      <c r="J1" s="8" t="s">
        <v>194</v>
      </c>
      <c r="K1" s="8" t="s">
        <v>195</v>
      </c>
      <c r="L1" s="8" t="s">
        <v>197</v>
      </c>
      <c r="M1" s="8" t="s">
        <v>196</v>
      </c>
    </row>
    <row r="2" spans="1:23" ht="94.5">
      <c r="A2">
        <v>1</v>
      </c>
      <c r="B2" s="9" t="s">
        <v>71</v>
      </c>
      <c r="C2" s="10" t="s">
        <v>72</v>
      </c>
      <c r="D2" s="9" t="s">
        <v>77</v>
      </c>
      <c r="E2">
        <f>LOOKUP(Q2:Q31,CategoryProduct!$B$2:$B$4,CategoryProduct!$A$2:$A$4)</f>
        <v>2</v>
      </c>
      <c r="F2" s="9" t="s">
        <v>202</v>
      </c>
      <c r="G2">
        <f>LOOKUP(S2:S31,ManufacturerProduct!$B$2:$B$5,ManufacturerProduct!$A$2:$A$5)</f>
        <v>1</v>
      </c>
      <c r="H2" s="9">
        <v>8500</v>
      </c>
      <c r="I2" s="9">
        <v>4</v>
      </c>
      <c r="J2" s="9">
        <v>5</v>
      </c>
      <c r="K2" s="9">
        <v>6</v>
      </c>
      <c r="L2" s="13">
        <v>1</v>
      </c>
      <c r="M2">
        <f>LOOKUP(U2:U31,Supplier!B$2:B$4,Supplier!A$2:A$4)</f>
        <v>3</v>
      </c>
      <c r="Q2" s="9" t="s">
        <v>76</v>
      </c>
      <c r="S2" s="9" t="s">
        <v>74</v>
      </c>
      <c r="U2" s="9" t="s">
        <v>75</v>
      </c>
      <c r="W2" s="9" t="s">
        <v>73</v>
      </c>
    </row>
    <row r="3" spans="1:23" ht="78.75">
      <c r="A3">
        <v>2</v>
      </c>
      <c r="B3" s="9" t="s">
        <v>78</v>
      </c>
      <c r="C3" s="11" t="s">
        <v>79</v>
      </c>
      <c r="D3" s="9" t="s">
        <v>83</v>
      </c>
      <c r="E3">
        <f>LOOKUP(Q3:Q32,CategoryProduct!$B$2:$B$4,CategoryProduct!$A$2:$A$4)</f>
        <v>1</v>
      </c>
      <c r="F3" s="9" t="s">
        <v>203</v>
      </c>
      <c r="G3">
        <f>LOOKUP(S3:S32,ManufacturerProduct!$B$2:$B$5,ManufacturerProduct!$A$2:$A$5)</f>
        <v>2</v>
      </c>
      <c r="H3" s="9">
        <v>10500</v>
      </c>
      <c r="I3" s="9">
        <v>3</v>
      </c>
      <c r="J3" s="9">
        <v>15</v>
      </c>
      <c r="K3" s="9">
        <v>13</v>
      </c>
      <c r="L3" s="13">
        <v>1</v>
      </c>
      <c r="M3">
        <f>LOOKUP(U3:U32,Supplier!B$2:B$4,Supplier!A$2:A$4)</f>
        <v>2</v>
      </c>
      <c r="Q3" s="9" t="s">
        <v>82</v>
      </c>
      <c r="S3" s="9" t="s">
        <v>80</v>
      </c>
      <c r="U3" s="9" t="s">
        <v>81</v>
      </c>
      <c r="W3" s="9" t="s">
        <v>73</v>
      </c>
    </row>
    <row r="4" spans="1:23" ht="78.75">
      <c r="A4">
        <v>3</v>
      </c>
      <c r="B4" s="9" t="s">
        <v>84</v>
      </c>
      <c r="C4" s="11" t="s">
        <v>85</v>
      </c>
      <c r="D4" s="9" t="s">
        <v>86</v>
      </c>
      <c r="E4">
        <f>LOOKUP(Q4:Q33,CategoryProduct!$B$2:$B$4,CategoryProduct!$A$2:$A$4)</f>
        <v>1</v>
      </c>
      <c r="F4" s="9" t="s">
        <v>204</v>
      </c>
      <c r="G4">
        <f>LOOKUP(S4:S33,ManufacturerProduct!$B$2:$B$5,ManufacturerProduct!$A$2:$A$5)</f>
        <v>1</v>
      </c>
      <c r="H4" s="9">
        <v>6500</v>
      </c>
      <c r="I4" s="9">
        <v>2</v>
      </c>
      <c r="J4" s="9">
        <v>15</v>
      </c>
      <c r="K4" s="9">
        <v>12</v>
      </c>
      <c r="L4" s="13">
        <v>1</v>
      </c>
      <c r="M4">
        <f>LOOKUP(U4:U33,Supplier!B$2:B$4,Supplier!A$2:A$4)</f>
        <v>2</v>
      </c>
      <c r="Q4" s="9" t="s">
        <v>82</v>
      </c>
      <c r="S4" s="9" t="s">
        <v>74</v>
      </c>
      <c r="U4" s="9" t="s">
        <v>81</v>
      </c>
      <c r="W4" s="9" t="s">
        <v>73</v>
      </c>
    </row>
    <row r="5" spans="1:23" ht="78.75">
      <c r="A5">
        <v>4</v>
      </c>
      <c r="B5" s="9" t="s">
        <v>87</v>
      </c>
      <c r="C5" s="11" t="s">
        <v>88</v>
      </c>
      <c r="D5" s="9" t="s">
        <v>89</v>
      </c>
      <c r="E5">
        <f>LOOKUP(Q5:Q34,CategoryProduct!$B$2:$B$4,CategoryProduct!$A$2:$A$4)</f>
        <v>1</v>
      </c>
      <c r="F5" s="9" t="s">
        <v>205</v>
      </c>
      <c r="G5">
        <f>LOOKUP(S5:S34,ManufacturerProduct!$B$2:$B$5,ManufacturerProduct!$A$2:$A$5)</f>
        <v>2</v>
      </c>
      <c r="H5" s="9">
        <v>26000</v>
      </c>
      <c r="I5" s="9">
        <v>2</v>
      </c>
      <c r="J5" s="9">
        <v>20</v>
      </c>
      <c r="K5" s="9">
        <v>14</v>
      </c>
      <c r="L5" s="13">
        <v>1</v>
      </c>
      <c r="M5">
        <f>LOOKUP(U5:U34,Supplier!B$2:B$4,Supplier!A$2:A$4)</f>
        <v>3</v>
      </c>
      <c r="Q5" s="9" t="s">
        <v>82</v>
      </c>
      <c r="S5" s="9" t="s">
        <v>80</v>
      </c>
      <c r="U5" s="9" t="s">
        <v>75</v>
      </c>
      <c r="W5" s="9" t="s">
        <v>73</v>
      </c>
    </row>
    <row r="6" spans="1:23" ht="78.75">
      <c r="A6">
        <v>5</v>
      </c>
      <c r="B6" s="9" t="s">
        <v>90</v>
      </c>
      <c r="C6" s="11" t="s">
        <v>91</v>
      </c>
      <c r="D6" s="9" t="s">
        <v>93</v>
      </c>
      <c r="E6">
        <f>LOOKUP(Q6:Q35,CategoryProduct!$B$2:$B$4,CategoryProduct!$A$2:$A$4)</f>
        <v>3</v>
      </c>
      <c r="F6" s="9" t="s">
        <v>206</v>
      </c>
      <c r="G6">
        <f>LOOKUP(S6:S35,ManufacturerProduct!$B$2:$B$5,ManufacturerProduct!$A$2:$A$5)</f>
        <v>2</v>
      </c>
      <c r="H6" s="9">
        <v>5130</v>
      </c>
      <c r="I6" s="9">
        <v>2</v>
      </c>
      <c r="J6" s="9">
        <v>5</v>
      </c>
      <c r="K6" s="9">
        <v>1</v>
      </c>
      <c r="L6" s="13">
        <v>1</v>
      </c>
      <c r="M6">
        <f>LOOKUP(U6:U35,Supplier!B$2:B$4,Supplier!A$2:A$4)</f>
        <v>3</v>
      </c>
      <c r="Q6" s="9" t="s">
        <v>92</v>
      </c>
      <c r="S6" s="9" t="s">
        <v>80</v>
      </c>
      <c r="U6" s="9" t="s">
        <v>75</v>
      </c>
      <c r="W6" s="9" t="s">
        <v>73</v>
      </c>
    </row>
    <row r="7" spans="1:23" ht="78.75">
      <c r="A7">
        <v>6</v>
      </c>
      <c r="B7" s="9" t="s">
        <v>94</v>
      </c>
      <c r="C7" s="10" t="s">
        <v>95</v>
      </c>
      <c r="D7" s="9" t="s">
        <v>97</v>
      </c>
      <c r="E7">
        <f>LOOKUP(Q7:Q36,CategoryProduct!$B$2:$B$4,CategoryProduct!$A$2:$A$4)</f>
        <v>2</v>
      </c>
      <c r="F7" s="9" t="s">
        <v>207</v>
      </c>
      <c r="G7">
        <f>LOOKUP(S7:S36,ManufacturerProduct!$B$2:$B$5,ManufacturerProduct!$A$2:$A$5)</f>
        <v>3</v>
      </c>
      <c r="H7" s="9">
        <v>6500</v>
      </c>
      <c r="I7" s="9">
        <v>3</v>
      </c>
      <c r="J7" s="9">
        <v>5</v>
      </c>
      <c r="K7" s="9">
        <v>7</v>
      </c>
      <c r="L7" s="13">
        <v>1</v>
      </c>
      <c r="M7">
        <f>LOOKUP(U7:U36,Supplier!B$2:B$4,Supplier!A$2:A$4)</f>
        <v>3</v>
      </c>
      <c r="Q7" s="9" t="s">
        <v>76</v>
      </c>
      <c r="S7" s="9" t="s">
        <v>96</v>
      </c>
      <c r="U7" s="9" t="s">
        <v>75</v>
      </c>
      <c r="W7" s="9" t="s">
        <v>73</v>
      </c>
    </row>
    <row r="8" spans="1:23" ht="78.75">
      <c r="A8">
        <v>7</v>
      </c>
      <c r="B8" s="9" t="s">
        <v>98</v>
      </c>
      <c r="C8" s="11" t="s">
        <v>99</v>
      </c>
      <c r="D8" s="9" t="s">
        <v>100</v>
      </c>
      <c r="E8">
        <f>LOOKUP(Q8:Q37,CategoryProduct!$B$2:$B$4,CategoryProduct!$A$2:$A$4)</f>
        <v>1</v>
      </c>
      <c r="F8" s="9" t="s">
        <v>208</v>
      </c>
      <c r="G8">
        <f>LOOKUP(S8:S37,ManufacturerProduct!$B$2:$B$5,ManufacturerProduct!$A$2:$A$5)</f>
        <v>3</v>
      </c>
      <c r="H8" s="9">
        <v>30000</v>
      </c>
      <c r="I8" s="9">
        <v>3</v>
      </c>
      <c r="J8" s="9">
        <v>40</v>
      </c>
      <c r="K8" s="9">
        <v>2</v>
      </c>
      <c r="L8" s="13">
        <v>1</v>
      </c>
      <c r="M8">
        <f>LOOKUP(U8:U37,Supplier!B$2:B$4,Supplier!A$2:A$4)</f>
        <v>3</v>
      </c>
      <c r="Q8" s="9" t="s">
        <v>82</v>
      </c>
      <c r="S8" s="9" t="s">
        <v>96</v>
      </c>
      <c r="U8" s="9" t="s">
        <v>75</v>
      </c>
      <c r="W8" s="9" t="s">
        <v>73</v>
      </c>
    </row>
    <row r="9" spans="1:23" ht="94.5">
      <c r="A9">
        <v>8</v>
      </c>
      <c r="B9" s="9" t="s">
        <v>101</v>
      </c>
      <c r="C9" s="10" t="s">
        <v>102</v>
      </c>
      <c r="D9" s="9" t="s">
        <v>105</v>
      </c>
      <c r="E9">
        <f>LOOKUP(Q9:Q38,CategoryProduct!$B$2:$B$4,CategoryProduct!$A$2:$A$4)</f>
        <v>2</v>
      </c>
      <c r="F9" s="9" t="s">
        <v>209</v>
      </c>
      <c r="G9">
        <f>LOOKUP(S9:S38,ManufacturerProduct!$B$2:$B$5,ManufacturerProduct!$A$2:$A$5)</f>
        <v>4</v>
      </c>
      <c r="H9" s="9">
        <v>1800</v>
      </c>
      <c r="I9" s="9">
        <v>2</v>
      </c>
      <c r="J9" s="9">
        <v>15</v>
      </c>
      <c r="K9" s="9">
        <v>6</v>
      </c>
      <c r="L9" s="13">
        <v>1</v>
      </c>
      <c r="M9">
        <f>LOOKUP(U9:U38,Supplier!B$2:B$4,Supplier!A$2:A$4)</f>
        <v>1</v>
      </c>
      <c r="Q9" s="9" t="s">
        <v>76</v>
      </c>
      <c r="S9" s="9" t="s">
        <v>103</v>
      </c>
      <c r="U9" s="9" t="s">
        <v>104</v>
      </c>
      <c r="W9" s="9" t="s">
        <v>73</v>
      </c>
    </row>
    <row r="10" spans="1:23" ht="78.75">
      <c r="A10">
        <v>9</v>
      </c>
      <c r="B10" s="9" t="s">
        <v>106</v>
      </c>
      <c r="C10" s="11" t="s">
        <v>107</v>
      </c>
      <c r="D10" s="9" t="s">
        <v>108</v>
      </c>
      <c r="E10">
        <f>LOOKUP(Q10:Q39,CategoryProduct!$B$2:$B$4,CategoryProduct!$A$2:$A$4)</f>
        <v>3</v>
      </c>
      <c r="F10" s="9" t="s">
        <v>210</v>
      </c>
      <c r="G10">
        <f>LOOKUP(S10:S39,ManufacturerProduct!$B$2:$B$5,ManufacturerProduct!$A$2:$A$5)</f>
        <v>1</v>
      </c>
      <c r="H10" s="9">
        <v>69000</v>
      </c>
      <c r="I10" s="9">
        <v>4</v>
      </c>
      <c r="J10" s="9">
        <v>40</v>
      </c>
      <c r="K10" s="9">
        <v>2</v>
      </c>
      <c r="L10" s="13">
        <v>1</v>
      </c>
      <c r="M10">
        <f>LOOKUP(U10:U39,Supplier!B$2:B$4,Supplier!A$2:A$4)</f>
        <v>1</v>
      </c>
      <c r="Q10" s="9" t="s">
        <v>92</v>
      </c>
      <c r="S10" s="9" t="s">
        <v>74</v>
      </c>
      <c r="U10" s="9" t="s">
        <v>104</v>
      </c>
      <c r="W10" s="9" t="s">
        <v>73</v>
      </c>
    </row>
    <row r="11" spans="1:23" ht="94.5">
      <c r="A11">
        <v>10</v>
      </c>
      <c r="B11" s="9" t="s">
        <v>109</v>
      </c>
      <c r="C11" s="11" t="s">
        <v>110</v>
      </c>
      <c r="D11" s="9" t="s">
        <v>111</v>
      </c>
      <c r="E11">
        <f>LOOKUP(Q11:Q40,CategoryProduct!$B$2:$B$4,CategoryProduct!$A$2:$A$4)</f>
        <v>1</v>
      </c>
      <c r="F11" s="9" t="s">
        <v>211</v>
      </c>
      <c r="G11">
        <f>LOOKUP(S11:S40,ManufacturerProduct!$B$2:$B$5,ManufacturerProduct!$A$2:$A$5)</f>
        <v>2</v>
      </c>
      <c r="H11" s="9">
        <v>765</v>
      </c>
      <c r="I11" s="9">
        <v>2</v>
      </c>
      <c r="J11" s="9">
        <v>5</v>
      </c>
      <c r="K11" s="9">
        <v>3</v>
      </c>
      <c r="L11" s="13">
        <v>1</v>
      </c>
      <c r="M11">
        <f>LOOKUP(U11:U40,Supplier!B$2:B$4,Supplier!A$2:A$4)</f>
        <v>1</v>
      </c>
      <c r="Q11" s="9" t="s">
        <v>82</v>
      </c>
      <c r="S11" s="9" t="s">
        <v>80</v>
      </c>
      <c r="U11" s="9" t="s">
        <v>104</v>
      </c>
      <c r="W11" s="9" t="s">
        <v>73</v>
      </c>
    </row>
    <row r="12" spans="1:23" ht="94.5">
      <c r="A12">
        <v>11</v>
      </c>
      <c r="B12" s="9" t="s">
        <v>112</v>
      </c>
      <c r="C12" s="11" t="s">
        <v>113</v>
      </c>
      <c r="D12" s="9" t="s">
        <v>114</v>
      </c>
      <c r="E12">
        <f>LOOKUP(Q12:Q41,CategoryProduct!$B$2:$B$4,CategoryProduct!$A$2:$A$4)</f>
        <v>3</v>
      </c>
      <c r="F12" s="9"/>
      <c r="G12">
        <f>LOOKUP(S12:S41,ManufacturerProduct!$B$2:$B$5,ManufacturerProduct!$A$2:$A$5)</f>
        <v>4</v>
      </c>
      <c r="H12" s="9">
        <v>1300</v>
      </c>
      <c r="I12" s="9">
        <v>4</v>
      </c>
      <c r="J12" s="9">
        <v>10</v>
      </c>
      <c r="K12" s="9">
        <v>10</v>
      </c>
      <c r="L12" s="13">
        <v>1</v>
      </c>
      <c r="M12">
        <f>LOOKUP(U12:U41,Supplier!B$2:B$4,Supplier!A$2:A$4)</f>
        <v>1</v>
      </c>
      <c r="Q12" s="9" t="s">
        <v>92</v>
      </c>
      <c r="S12" s="9" t="s">
        <v>103</v>
      </c>
      <c r="U12" s="9" t="s">
        <v>104</v>
      </c>
      <c r="W12" s="9" t="s">
        <v>73</v>
      </c>
    </row>
    <row r="13" spans="1:23" ht="94.5">
      <c r="A13">
        <v>12</v>
      </c>
      <c r="B13" s="9" t="s">
        <v>115</v>
      </c>
      <c r="C13" s="11" t="s">
        <v>116</v>
      </c>
      <c r="D13" s="9" t="s">
        <v>117</v>
      </c>
      <c r="E13">
        <f>LOOKUP(Q13:Q42,CategoryProduct!$B$2:$B$4,CategoryProduct!$A$2:$A$4)</f>
        <v>2</v>
      </c>
      <c r="F13" s="9"/>
      <c r="G13">
        <f>LOOKUP(S13:S42,ManufacturerProduct!$B$2:$B$5,ManufacturerProduct!$A$2:$A$5)</f>
        <v>4</v>
      </c>
      <c r="H13" s="9">
        <v>2300</v>
      </c>
      <c r="I13" s="9">
        <v>2</v>
      </c>
      <c r="J13" s="9">
        <v>15</v>
      </c>
      <c r="K13" s="9">
        <v>6</v>
      </c>
      <c r="L13" s="13">
        <v>1</v>
      </c>
      <c r="M13">
        <f>LOOKUP(U13:U42,Supplier!B$2:B$4,Supplier!A$2:A$4)</f>
        <v>1</v>
      </c>
      <c r="Q13" s="9" t="s">
        <v>76</v>
      </c>
      <c r="S13" s="9" t="s">
        <v>103</v>
      </c>
      <c r="U13" s="9" t="s">
        <v>104</v>
      </c>
      <c r="W13" s="9" t="s">
        <v>73</v>
      </c>
    </row>
    <row r="14" spans="1:23" ht="78.75">
      <c r="A14">
        <v>13</v>
      </c>
      <c r="B14" s="9" t="s">
        <v>118</v>
      </c>
      <c r="C14" s="10" t="s">
        <v>119</v>
      </c>
      <c r="D14" s="9" t="s">
        <v>120</v>
      </c>
      <c r="E14">
        <f>LOOKUP(Q14:Q43,CategoryProduct!$B$2:$B$4,CategoryProduct!$A$2:$A$4)</f>
        <v>2</v>
      </c>
      <c r="F14" s="9"/>
      <c r="G14">
        <f>LOOKUP(S14:S43,ManufacturerProduct!$B$2:$B$5,ManufacturerProduct!$A$2:$A$5)</f>
        <v>2</v>
      </c>
      <c r="H14" s="9">
        <v>1133</v>
      </c>
      <c r="I14" s="9">
        <v>3</v>
      </c>
      <c r="J14" s="9">
        <v>10</v>
      </c>
      <c r="K14" s="9">
        <v>4</v>
      </c>
      <c r="L14" s="13">
        <v>1</v>
      </c>
      <c r="M14">
        <f>LOOKUP(U14:U43,Supplier!B$2:B$4,Supplier!A$2:A$4)</f>
        <v>3</v>
      </c>
      <c r="Q14" s="9" t="s">
        <v>76</v>
      </c>
      <c r="S14" s="9" t="s">
        <v>80</v>
      </c>
      <c r="U14" s="9" t="s">
        <v>75</v>
      </c>
      <c r="W14" s="9" t="s">
        <v>73</v>
      </c>
    </row>
    <row r="15" spans="1:23" ht="94.5">
      <c r="A15">
        <v>14</v>
      </c>
      <c r="B15" s="9" t="s">
        <v>121</v>
      </c>
      <c r="C15" s="11" t="s">
        <v>122</v>
      </c>
      <c r="D15" s="9" t="s">
        <v>123</v>
      </c>
      <c r="E15">
        <f>LOOKUP(Q15:Q44,CategoryProduct!$B$2:$B$4,CategoryProduct!$A$2:$A$4)</f>
        <v>3</v>
      </c>
      <c r="F15" s="9"/>
      <c r="G15">
        <f>LOOKUP(S15:S44,ManufacturerProduct!$B$2:$B$5,ManufacturerProduct!$A$2:$A$5)</f>
        <v>1</v>
      </c>
      <c r="H15" s="9">
        <v>2100</v>
      </c>
      <c r="I15" s="9">
        <v>2</v>
      </c>
      <c r="J15" s="9">
        <v>5</v>
      </c>
      <c r="K15" s="9">
        <v>5</v>
      </c>
      <c r="L15" s="13">
        <v>1</v>
      </c>
      <c r="M15">
        <f>LOOKUP(U15:U44,Supplier!B$2:B$4,Supplier!A$2:A$4)</f>
        <v>3</v>
      </c>
      <c r="Q15" s="9" t="s">
        <v>92</v>
      </c>
      <c r="S15" s="9" t="s">
        <v>74</v>
      </c>
      <c r="U15" s="9" t="s">
        <v>75</v>
      </c>
      <c r="W15" s="9" t="s">
        <v>73</v>
      </c>
    </row>
    <row r="16" spans="1:23" ht="78.75">
      <c r="A16">
        <v>15</v>
      </c>
      <c r="B16" s="9" t="s">
        <v>124</v>
      </c>
      <c r="C16" s="10" t="s">
        <v>125</v>
      </c>
      <c r="D16" s="9" t="s">
        <v>126</v>
      </c>
      <c r="E16">
        <f>LOOKUP(Q16:Q45,CategoryProduct!$B$2:$B$4,CategoryProduct!$A$2:$A$4)</f>
        <v>2</v>
      </c>
      <c r="F16" s="9"/>
      <c r="G16">
        <f>LOOKUP(S16:S45,ManufacturerProduct!$B$2:$B$5,ManufacturerProduct!$A$2:$A$5)</f>
        <v>1</v>
      </c>
      <c r="H16" s="9">
        <v>1600</v>
      </c>
      <c r="I16" s="9">
        <v>3</v>
      </c>
      <c r="J16" s="9">
        <v>5</v>
      </c>
      <c r="K16" s="9">
        <v>9</v>
      </c>
      <c r="L16" s="13">
        <v>1</v>
      </c>
      <c r="M16">
        <f>LOOKUP(U16:U45,Supplier!B$2:B$4,Supplier!A$2:A$4)</f>
        <v>1</v>
      </c>
      <c r="Q16" s="9" t="s">
        <v>76</v>
      </c>
      <c r="S16" s="9" t="s">
        <v>74</v>
      </c>
      <c r="U16" s="9" t="s">
        <v>104</v>
      </c>
      <c r="W16" s="9" t="s">
        <v>73</v>
      </c>
    </row>
    <row r="17" spans="1:23" ht="78.75">
      <c r="A17">
        <v>16</v>
      </c>
      <c r="B17" s="9" t="s">
        <v>127</v>
      </c>
      <c r="C17" s="11" t="s">
        <v>128</v>
      </c>
      <c r="D17" s="9" t="s">
        <v>129</v>
      </c>
      <c r="E17">
        <f>LOOKUP(Q17:Q46,CategoryProduct!$B$2:$B$4,CategoryProduct!$A$2:$A$4)</f>
        <v>2</v>
      </c>
      <c r="F17" s="9"/>
      <c r="G17">
        <f>LOOKUP(S17:S46,ManufacturerProduct!$B$2:$B$5,ManufacturerProduct!$A$2:$A$5)</f>
        <v>1</v>
      </c>
      <c r="H17" s="9">
        <v>9000</v>
      </c>
      <c r="I17" s="9">
        <v>2</v>
      </c>
      <c r="J17" s="9">
        <v>10</v>
      </c>
      <c r="K17" s="9">
        <v>15</v>
      </c>
      <c r="L17" s="13">
        <v>1</v>
      </c>
      <c r="M17">
        <f>LOOKUP(U17:U46,Supplier!B$2:B$4,Supplier!A$2:A$4)</f>
        <v>3</v>
      </c>
      <c r="Q17" s="9" t="s">
        <v>76</v>
      </c>
      <c r="S17" s="9" t="s">
        <v>74</v>
      </c>
      <c r="U17" s="9" t="s">
        <v>75</v>
      </c>
      <c r="W17" s="9" t="s">
        <v>73</v>
      </c>
    </row>
    <row r="18" spans="1:23" ht="94.5">
      <c r="A18">
        <v>17</v>
      </c>
      <c r="B18" s="9" t="s">
        <v>130</v>
      </c>
      <c r="C18" s="10" t="s">
        <v>122</v>
      </c>
      <c r="D18" s="9" t="s">
        <v>131</v>
      </c>
      <c r="E18">
        <f>LOOKUP(Q18:Q47,CategoryProduct!$B$2:$B$4,CategoryProduct!$A$2:$A$4)</f>
        <v>3</v>
      </c>
      <c r="F18" s="9"/>
      <c r="G18">
        <f>LOOKUP(S18:S47,ManufacturerProduct!$B$2:$B$5,ManufacturerProduct!$A$2:$A$5)</f>
        <v>4</v>
      </c>
      <c r="H18" s="9">
        <v>1350</v>
      </c>
      <c r="I18" s="9">
        <v>4</v>
      </c>
      <c r="J18" s="9">
        <v>5</v>
      </c>
      <c r="K18" s="9">
        <v>7</v>
      </c>
      <c r="L18" s="13">
        <v>1</v>
      </c>
      <c r="M18">
        <f>LOOKUP(U18:U47,Supplier!B$2:B$4,Supplier!A$2:A$4)</f>
        <v>3</v>
      </c>
      <c r="Q18" s="9" t="s">
        <v>92</v>
      </c>
      <c r="S18" s="9" t="s">
        <v>103</v>
      </c>
      <c r="U18" s="9" t="s">
        <v>75</v>
      </c>
      <c r="W18" s="9" t="s">
        <v>73</v>
      </c>
    </row>
    <row r="19" spans="1:23" ht="94.5">
      <c r="A19">
        <v>18</v>
      </c>
      <c r="B19" s="9" t="s">
        <v>132</v>
      </c>
      <c r="C19" s="11" t="s">
        <v>133</v>
      </c>
      <c r="D19" s="9" t="s">
        <v>134</v>
      </c>
      <c r="E19">
        <f>LOOKUP(Q19:Q48,CategoryProduct!$B$2:$B$4,CategoryProduct!$A$2:$A$4)</f>
        <v>1</v>
      </c>
      <c r="F19" s="9"/>
      <c r="G19">
        <f>LOOKUP(S19:S48,ManufacturerProduct!$B$2:$B$5,ManufacturerProduct!$A$2:$A$5)</f>
        <v>3</v>
      </c>
      <c r="H19" s="9">
        <v>318</v>
      </c>
      <c r="I19" s="9">
        <v>2</v>
      </c>
      <c r="J19" s="9">
        <v>5</v>
      </c>
      <c r="K19" s="9">
        <v>18</v>
      </c>
      <c r="L19" s="13">
        <v>1</v>
      </c>
      <c r="M19">
        <f>LOOKUP(U19:U48,Supplier!B$2:B$4,Supplier!A$2:A$4)</f>
        <v>2</v>
      </c>
      <c r="Q19" s="9" t="s">
        <v>82</v>
      </c>
      <c r="S19" s="9" t="s">
        <v>96</v>
      </c>
      <c r="U19" s="9" t="s">
        <v>81</v>
      </c>
      <c r="W19" s="9" t="s">
        <v>73</v>
      </c>
    </row>
    <row r="20" spans="1:23" ht="110.25">
      <c r="A20">
        <v>19</v>
      </c>
      <c r="B20" s="9" t="s">
        <v>135</v>
      </c>
      <c r="C20" s="11" t="s">
        <v>136</v>
      </c>
      <c r="D20" s="9" t="s">
        <v>137</v>
      </c>
      <c r="E20">
        <f>LOOKUP(Q20:Q49,CategoryProduct!$B$2:$B$4,CategoryProduct!$A$2:$A$4)</f>
        <v>3</v>
      </c>
      <c r="F20" s="9"/>
      <c r="G20">
        <f>LOOKUP(S20:S49,ManufacturerProduct!$B$2:$B$5,ManufacturerProduct!$A$2:$A$5)</f>
        <v>4</v>
      </c>
      <c r="H20" s="9">
        <v>3550</v>
      </c>
      <c r="I20" s="9">
        <v>3</v>
      </c>
      <c r="J20" s="9">
        <v>10</v>
      </c>
      <c r="K20" s="9">
        <v>9</v>
      </c>
      <c r="L20" s="13">
        <v>1</v>
      </c>
      <c r="M20">
        <f>LOOKUP(U20:U49,Supplier!B$2:B$4,Supplier!A$2:A$4)</f>
        <v>2</v>
      </c>
      <c r="Q20" s="9" t="s">
        <v>92</v>
      </c>
      <c r="S20" s="9" t="s">
        <v>103</v>
      </c>
      <c r="U20" s="9" t="s">
        <v>81</v>
      </c>
      <c r="W20" s="9" t="s">
        <v>73</v>
      </c>
    </row>
    <row r="21" spans="1:23" ht="78.75">
      <c r="A21">
        <v>20</v>
      </c>
      <c r="B21" s="9" t="s">
        <v>138</v>
      </c>
      <c r="C21" s="10" t="s">
        <v>139</v>
      </c>
      <c r="D21" s="9" t="s">
        <v>140</v>
      </c>
      <c r="E21">
        <f>LOOKUP(Q21:Q50,CategoryProduct!$B$2:$B$4,CategoryProduct!$A$2:$A$4)</f>
        <v>2</v>
      </c>
      <c r="F21" s="9"/>
      <c r="G21">
        <f>LOOKUP(S21:S50,ManufacturerProduct!$B$2:$B$5,ManufacturerProduct!$A$2:$A$5)</f>
        <v>2</v>
      </c>
      <c r="H21" s="9">
        <v>1645</v>
      </c>
      <c r="I21" s="9">
        <v>2</v>
      </c>
      <c r="J21" s="9">
        <v>15</v>
      </c>
      <c r="K21" s="9">
        <v>13</v>
      </c>
      <c r="L21" s="13">
        <v>1</v>
      </c>
      <c r="M21">
        <f>LOOKUP(U21:U50,Supplier!B$2:B$4,Supplier!A$2:A$4)</f>
        <v>2</v>
      </c>
      <c r="Q21" s="9" t="s">
        <v>76</v>
      </c>
      <c r="S21" s="9" t="s">
        <v>80</v>
      </c>
      <c r="U21" s="9" t="s">
        <v>81</v>
      </c>
      <c r="W21" s="9" t="s">
        <v>73</v>
      </c>
    </row>
    <row r="22" spans="1:23" ht="78.75">
      <c r="A22">
        <v>21</v>
      </c>
      <c r="B22" s="9" t="s">
        <v>141</v>
      </c>
      <c r="C22" s="11" t="s">
        <v>142</v>
      </c>
      <c r="D22" s="9" t="s">
        <v>143</v>
      </c>
      <c r="E22">
        <f>LOOKUP(Q22:Q51,CategoryProduct!$B$2:$B$4,CategoryProduct!$A$2:$A$4)</f>
        <v>1</v>
      </c>
      <c r="F22" s="9"/>
      <c r="G22">
        <f>LOOKUP(S22:S51,ManufacturerProduct!$B$2:$B$5,ManufacturerProduct!$A$2:$A$5)</f>
        <v>2</v>
      </c>
      <c r="H22" s="9">
        <v>3411</v>
      </c>
      <c r="I22" s="9">
        <v>3</v>
      </c>
      <c r="J22" s="9">
        <v>10</v>
      </c>
      <c r="K22" s="9">
        <v>4</v>
      </c>
      <c r="L22" s="13">
        <v>1</v>
      </c>
      <c r="M22">
        <f>LOOKUP(U22:U51,Supplier!B$2:B$4,Supplier!A$2:A$4)</f>
        <v>1</v>
      </c>
      <c r="Q22" s="9" t="s">
        <v>82</v>
      </c>
      <c r="S22" s="9" t="s">
        <v>80</v>
      </c>
      <c r="U22" s="9" t="s">
        <v>104</v>
      </c>
      <c r="W22" s="9" t="s">
        <v>73</v>
      </c>
    </row>
    <row r="23" spans="1:23" ht="78.75">
      <c r="A23">
        <v>22</v>
      </c>
      <c r="B23" s="9" t="s">
        <v>144</v>
      </c>
      <c r="C23" s="11" t="s">
        <v>145</v>
      </c>
      <c r="D23" s="9" t="s">
        <v>146</v>
      </c>
      <c r="E23">
        <f>LOOKUP(Q23:Q52,CategoryProduct!$B$2:$B$4,CategoryProduct!$A$2:$A$4)</f>
        <v>1</v>
      </c>
      <c r="F23" s="9"/>
      <c r="G23">
        <f>LOOKUP(S23:S52,ManufacturerProduct!$B$2:$B$5,ManufacturerProduct!$A$2:$A$5)</f>
        <v>1</v>
      </c>
      <c r="H23" s="9">
        <v>523</v>
      </c>
      <c r="I23" s="9">
        <v>2</v>
      </c>
      <c r="J23" s="9">
        <v>5</v>
      </c>
      <c r="K23" s="9">
        <v>8</v>
      </c>
      <c r="L23" s="13">
        <v>1</v>
      </c>
      <c r="M23">
        <f>LOOKUP(U23:U52,Supplier!B$2:B$4,Supplier!A$2:A$4)</f>
        <v>1</v>
      </c>
      <c r="Q23" s="9" t="s">
        <v>82</v>
      </c>
      <c r="S23" s="9" t="s">
        <v>74</v>
      </c>
      <c r="U23" s="9" t="s">
        <v>104</v>
      </c>
      <c r="W23" s="9" t="s">
        <v>73</v>
      </c>
    </row>
    <row r="24" spans="1:23" ht="94.5">
      <c r="A24">
        <v>23</v>
      </c>
      <c r="B24" s="9" t="s">
        <v>147</v>
      </c>
      <c r="C24" s="10" t="s">
        <v>148</v>
      </c>
      <c r="D24" s="9" t="s">
        <v>149</v>
      </c>
      <c r="E24">
        <f>LOOKUP(Q24:Q53,CategoryProduct!$B$2:$B$4,CategoryProduct!$A$2:$A$4)</f>
        <v>2</v>
      </c>
      <c r="F24" s="9"/>
      <c r="G24">
        <f>LOOKUP(S24:S53,ManufacturerProduct!$B$2:$B$5,ManufacturerProduct!$A$2:$A$5)</f>
        <v>2</v>
      </c>
      <c r="H24" s="9">
        <v>30660</v>
      </c>
      <c r="I24" s="9">
        <v>4</v>
      </c>
      <c r="J24" s="9">
        <v>10</v>
      </c>
      <c r="K24" s="9">
        <v>15</v>
      </c>
      <c r="L24" s="13">
        <v>1</v>
      </c>
      <c r="M24">
        <f>LOOKUP(U24:U53,Supplier!B$2:B$4,Supplier!A$2:A$4)</f>
        <v>2</v>
      </c>
      <c r="Q24" s="9" t="s">
        <v>76</v>
      </c>
      <c r="S24" s="9" t="s">
        <v>80</v>
      </c>
      <c r="U24" s="9" t="s">
        <v>81</v>
      </c>
      <c r="W24" s="9" t="s">
        <v>73</v>
      </c>
    </row>
    <row r="25" spans="1:23" ht="78.75">
      <c r="A25">
        <v>24</v>
      </c>
      <c r="B25" s="9" t="s">
        <v>150</v>
      </c>
      <c r="C25" s="10" t="s">
        <v>151</v>
      </c>
      <c r="D25" s="9" t="s">
        <v>152</v>
      </c>
      <c r="E25">
        <f>LOOKUP(Q25:Q54,CategoryProduct!$B$2:$B$4,CategoryProduct!$A$2:$A$4)</f>
        <v>2</v>
      </c>
      <c r="F25" s="9"/>
      <c r="G25">
        <f>LOOKUP(S25:S54,ManufacturerProduct!$B$2:$B$5,ManufacturerProduct!$A$2:$A$5)</f>
        <v>3</v>
      </c>
      <c r="H25" s="9">
        <v>1000</v>
      </c>
      <c r="I25" s="9">
        <v>2</v>
      </c>
      <c r="J25" s="9">
        <v>15</v>
      </c>
      <c r="K25" s="9">
        <v>14</v>
      </c>
      <c r="L25" s="13">
        <v>1</v>
      </c>
      <c r="M25">
        <f>LOOKUP(U25:U54,Supplier!B$2:B$4,Supplier!A$2:A$4)</f>
        <v>3</v>
      </c>
      <c r="Q25" s="9" t="s">
        <v>76</v>
      </c>
      <c r="S25" s="9" t="s">
        <v>96</v>
      </c>
      <c r="U25" s="9" t="s">
        <v>75</v>
      </c>
      <c r="W25" s="9" t="s">
        <v>73</v>
      </c>
    </row>
    <row r="26" spans="1:23" ht="78.75">
      <c r="A26">
        <v>25</v>
      </c>
      <c r="B26" s="9" t="s">
        <v>153</v>
      </c>
      <c r="C26" s="11" t="s">
        <v>145</v>
      </c>
      <c r="D26" s="9" t="s">
        <v>154</v>
      </c>
      <c r="E26">
        <f>LOOKUP(Q26:Q55,CategoryProduct!$B$2:$B$4,CategoryProduct!$A$2:$A$4)</f>
        <v>1</v>
      </c>
      <c r="F26" s="9"/>
      <c r="G26">
        <f>LOOKUP(S26:S55,ManufacturerProduct!$B$2:$B$5,ManufacturerProduct!$A$2:$A$5)</f>
        <v>2</v>
      </c>
      <c r="H26" s="9">
        <v>9300</v>
      </c>
      <c r="I26" s="9">
        <v>3</v>
      </c>
      <c r="J26" s="9">
        <v>25</v>
      </c>
      <c r="K26" s="9">
        <v>5</v>
      </c>
      <c r="L26" s="13">
        <v>1</v>
      </c>
      <c r="M26">
        <f>LOOKUP(U26:U55,Supplier!B$2:B$4,Supplier!A$2:A$4)</f>
        <v>3</v>
      </c>
      <c r="Q26" s="9" t="s">
        <v>82</v>
      </c>
      <c r="S26" s="9" t="s">
        <v>80</v>
      </c>
      <c r="U26" s="9" t="s">
        <v>75</v>
      </c>
      <c r="W26" s="9" t="s">
        <v>73</v>
      </c>
    </row>
    <row r="27" spans="1:23" ht="63">
      <c r="A27">
        <v>26</v>
      </c>
      <c r="B27" s="9" t="s">
        <v>155</v>
      </c>
      <c r="C27" s="11" t="s">
        <v>156</v>
      </c>
      <c r="D27" s="9" t="s">
        <v>157</v>
      </c>
      <c r="E27">
        <f>LOOKUP(Q27:Q56,CategoryProduct!$B$2:$B$4,CategoryProduct!$A$2:$A$4)</f>
        <v>2</v>
      </c>
      <c r="F27" s="9"/>
      <c r="G27">
        <f>LOOKUP(S27:S56,ManufacturerProduct!$B$2:$B$5,ManufacturerProduct!$A$2:$A$5)</f>
        <v>1</v>
      </c>
      <c r="H27" s="9">
        <v>7000</v>
      </c>
      <c r="I27" s="9">
        <v>2</v>
      </c>
      <c r="J27" s="9">
        <v>20</v>
      </c>
      <c r="K27" s="9">
        <v>2</v>
      </c>
      <c r="L27" s="13">
        <v>1</v>
      </c>
      <c r="M27">
        <f>LOOKUP(U27:U56,Supplier!B$2:B$4,Supplier!A$2:A$4)</f>
        <v>1</v>
      </c>
      <c r="Q27" s="9" t="s">
        <v>76</v>
      </c>
      <c r="S27" s="9" t="s">
        <v>74</v>
      </c>
      <c r="U27" s="9" t="s">
        <v>104</v>
      </c>
      <c r="W27" s="9" t="s">
        <v>73</v>
      </c>
    </row>
    <row r="28" spans="1:23" ht="110.25">
      <c r="A28">
        <v>27</v>
      </c>
      <c r="B28" s="9" t="s">
        <v>158</v>
      </c>
      <c r="C28" s="11" t="s">
        <v>145</v>
      </c>
      <c r="D28" s="9" t="s">
        <v>159</v>
      </c>
      <c r="E28">
        <f>LOOKUP(Q28:Q57,CategoryProduct!$B$2:$B$4,CategoryProduct!$A$2:$A$4)</f>
        <v>1</v>
      </c>
      <c r="F28" s="9"/>
      <c r="G28">
        <f>LOOKUP(S28:S57,ManufacturerProduct!$B$2:$B$5,ManufacturerProduct!$A$2:$A$5)</f>
        <v>3</v>
      </c>
      <c r="H28" s="9">
        <v>2400</v>
      </c>
      <c r="I28" s="9">
        <v>3</v>
      </c>
      <c r="J28" s="9">
        <v>15</v>
      </c>
      <c r="K28" s="9">
        <v>14</v>
      </c>
      <c r="L28" s="13">
        <v>1</v>
      </c>
      <c r="M28">
        <f>LOOKUP(U28:U57,Supplier!B$2:B$4,Supplier!A$2:A$4)</f>
        <v>1</v>
      </c>
      <c r="Q28" s="9" t="s">
        <v>82</v>
      </c>
      <c r="S28" s="9" t="s">
        <v>96</v>
      </c>
      <c r="U28" s="9" t="s">
        <v>104</v>
      </c>
      <c r="W28" s="9" t="s">
        <v>73</v>
      </c>
    </row>
    <row r="29" spans="1:23" ht="94.5">
      <c r="A29">
        <v>28</v>
      </c>
      <c r="B29" s="9" t="s">
        <v>160</v>
      </c>
      <c r="C29" s="11" t="s">
        <v>161</v>
      </c>
      <c r="D29" s="9" t="s">
        <v>162</v>
      </c>
      <c r="E29">
        <f>LOOKUP(Q29:Q58,CategoryProduct!$B$2:$B$4,CategoryProduct!$A$2:$A$4)</f>
        <v>1</v>
      </c>
      <c r="F29" s="9"/>
      <c r="G29">
        <f>LOOKUP(S29:S58,ManufacturerProduct!$B$2:$B$5,ManufacturerProduct!$A$2:$A$5)</f>
        <v>2</v>
      </c>
      <c r="H29" s="9">
        <v>5100</v>
      </c>
      <c r="I29" s="9">
        <v>3</v>
      </c>
      <c r="J29" s="9">
        <v>25</v>
      </c>
      <c r="K29" s="9">
        <v>2</v>
      </c>
      <c r="L29" s="13">
        <v>1</v>
      </c>
      <c r="M29">
        <f>LOOKUP(U29:U58,Supplier!B$2:B$4,Supplier!A$2:A$4)</f>
        <v>1</v>
      </c>
      <c r="Q29" s="9" t="s">
        <v>82</v>
      </c>
      <c r="S29" s="9" t="s">
        <v>80</v>
      </c>
      <c r="U29" s="9" t="s">
        <v>104</v>
      </c>
      <c r="W29" s="9" t="s">
        <v>73</v>
      </c>
    </row>
    <row r="30" spans="1:23" ht="78.75">
      <c r="A30">
        <v>29</v>
      </c>
      <c r="B30" s="9" t="s">
        <v>163</v>
      </c>
      <c r="C30" s="11" t="s">
        <v>164</v>
      </c>
      <c r="D30" s="9" t="s">
        <v>165</v>
      </c>
      <c r="E30">
        <f>LOOKUP(Q30:Q59,CategoryProduct!$B$2:$B$4,CategoryProduct!$A$2:$A$4)</f>
        <v>3</v>
      </c>
      <c r="F30" s="9"/>
      <c r="G30">
        <f>LOOKUP(S30:S59,ManufacturerProduct!$B$2:$B$5,ManufacturerProduct!$A$2:$A$5)</f>
        <v>1</v>
      </c>
      <c r="H30" s="9">
        <v>1000</v>
      </c>
      <c r="I30" s="9">
        <v>3</v>
      </c>
      <c r="J30" s="9">
        <v>15</v>
      </c>
      <c r="K30" s="9">
        <v>5</v>
      </c>
      <c r="L30" s="13">
        <v>1</v>
      </c>
      <c r="M30">
        <f>LOOKUP(U30:U59,Supplier!B$2:B$4,Supplier!A$2:A$4)</f>
        <v>2</v>
      </c>
      <c r="Q30" s="9" t="s">
        <v>92</v>
      </c>
      <c r="S30" s="9" t="s">
        <v>74</v>
      </c>
      <c r="U30" s="9" t="s">
        <v>81</v>
      </c>
      <c r="W30" s="9" t="s">
        <v>73</v>
      </c>
    </row>
    <row r="31" spans="1:23" ht="78.75">
      <c r="A31">
        <v>30</v>
      </c>
      <c r="B31" s="9" t="s">
        <v>166</v>
      </c>
      <c r="C31" s="12" t="s">
        <v>167</v>
      </c>
      <c r="D31" s="9" t="s">
        <v>168</v>
      </c>
      <c r="E31">
        <f>LOOKUP(Q31:Q60,CategoryProduct!$B$2:$B$4,CategoryProduct!$A$2:$A$4)</f>
        <v>2</v>
      </c>
      <c r="F31" s="9"/>
      <c r="G31">
        <f>LOOKUP(S31:S60,ManufacturerProduct!$B$2:$B$5,ManufacturerProduct!$A$2:$A$5)</f>
        <v>1</v>
      </c>
      <c r="H31" s="9">
        <v>11300</v>
      </c>
      <c r="I31" s="9">
        <v>2</v>
      </c>
      <c r="J31" s="9">
        <v>10</v>
      </c>
      <c r="K31" s="9">
        <v>5</v>
      </c>
      <c r="L31" s="13">
        <v>1</v>
      </c>
      <c r="M31">
        <f>LOOKUP(U31:U60,Supplier!B$2:B$4,Supplier!A$2:A$4)</f>
        <v>2</v>
      </c>
      <c r="Q31" s="9" t="s">
        <v>76</v>
      </c>
      <c r="S31" s="9" t="s">
        <v>74</v>
      </c>
      <c r="U31" s="9" t="s">
        <v>81</v>
      </c>
      <c r="W31" s="9" t="s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F294-9FDB-4AB6-B140-14ED94EB48D2}">
  <dimension ref="A1:B5"/>
  <sheetViews>
    <sheetView workbookViewId="0">
      <selection sqref="A1:B5"/>
    </sheetView>
  </sheetViews>
  <sheetFormatPr defaultRowHeight="15"/>
  <cols>
    <col min="1" max="1" width="16" bestFit="1" customWidth="1"/>
    <col min="2" max="2" width="8.7109375" bestFit="1" customWidth="1"/>
  </cols>
  <sheetData>
    <row r="1" spans="1:2">
      <c r="A1" t="s">
        <v>177</v>
      </c>
      <c r="B1" t="s">
        <v>174</v>
      </c>
    </row>
    <row r="2" spans="1:2" ht="47.25">
      <c r="A2">
        <v>1</v>
      </c>
      <c r="B2" s="9" t="s">
        <v>74</v>
      </c>
    </row>
    <row r="3" spans="1:2" ht="31.5">
      <c r="A3">
        <v>2</v>
      </c>
      <c r="B3" s="9" t="s">
        <v>80</v>
      </c>
    </row>
    <row r="4" spans="1:2" ht="31.5">
      <c r="A4">
        <v>3</v>
      </c>
      <c r="B4" s="9" t="s">
        <v>96</v>
      </c>
    </row>
    <row r="5" spans="1:2" ht="31.5">
      <c r="A5">
        <v>4</v>
      </c>
      <c r="B5" s="9" t="s">
        <v>103</v>
      </c>
    </row>
  </sheetData>
  <sortState xmlns:xlrd2="http://schemas.microsoft.com/office/spreadsheetml/2017/richdata2" ref="B2:B5">
    <sortCondition ref="B2:B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7227-524D-48B8-A49C-DF677565FAAB}">
  <dimension ref="A1:B4"/>
  <sheetViews>
    <sheetView workbookViewId="0">
      <selection sqref="A1:B4"/>
    </sheetView>
  </sheetViews>
  <sheetFormatPr defaultRowHeight="15"/>
  <cols>
    <col min="1" max="1" width="11.7109375" bestFit="1" customWidth="1"/>
    <col min="2" max="2" width="15.140625" bestFit="1" customWidth="1"/>
  </cols>
  <sheetData>
    <row r="1" spans="1:2">
      <c r="A1" t="s">
        <v>176</v>
      </c>
      <c r="B1" t="s">
        <v>174</v>
      </c>
    </row>
    <row r="2" spans="1:2" ht="15.75">
      <c r="A2">
        <v>1</v>
      </c>
      <c r="B2" s="9" t="s">
        <v>82</v>
      </c>
    </row>
    <row r="3" spans="1:2" ht="31.5">
      <c r="A3">
        <v>2</v>
      </c>
      <c r="B3" s="9" t="s">
        <v>76</v>
      </c>
    </row>
    <row r="4" spans="1:2" ht="31.5">
      <c r="A4">
        <v>3</v>
      </c>
      <c r="B4" s="9" t="s">
        <v>92</v>
      </c>
    </row>
  </sheetData>
  <sortState xmlns:xlrd2="http://schemas.microsoft.com/office/spreadsheetml/2017/richdata2" ref="B2:B4">
    <sortCondition ref="B2:B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Users</vt:lpstr>
      <vt:lpstr>Role</vt:lpstr>
      <vt:lpstr>Order</vt:lpstr>
      <vt:lpstr>Status_Order</vt:lpstr>
      <vt:lpstr>OrderProduct</vt:lpstr>
      <vt:lpstr>PickUpPoint</vt:lpstr>
      <vt:lpstr>Product</vt:lpstr>
      <vt:lpstr>ManufacturerProduct</vt:lpstr>
      <vt:lpstr>CategoryProduct</vt:lpstr>
      <vt:lpstr>Supplier</vt:lpstr>
      <vt:lpstr>UnitMeasurement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Винидиктов</dc:creator>
  <cp:lastModifiedBy>Иван Винидиктов</cp:lastModifiedBy>
  <dcterms:created xsi:type="dcterms:W3CDTF">2015-06-05T18:19:34Z</dcterms:created>
  <dcterms:modified xsi:type="dcterms:W3CDTF">2024-03-27T08:49:04Z</dcterms:modified>
</cp:coreProperties>
</file>