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15" windowHeight="14340"/>
  </bookViews>
  <sheets>
    <sheet name="bom模板" sheetId="1" r:id="rId1"/>
    <sheet name="Field汇总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<sst xmlns="http://schemas.openxmlformats.org/spreadsheetml/2006/main" count="297" uniqueCount="172">
  <si>
    <t/>
  </si>
  <si>
    <t xml:space="preserve">Bill of Materials </t>
  </si>
  <si>
    <t>BOM_Board2_PCB3_2025-04-04</t>
  </si>
  <si>
    <t>Project Title：</t>
  </si>
  <si>
    <t>Arduino最小系统板</t>
  </si>
  <si>
    <t>Variant:</t>
  </si>
  <si>
    <t xml:space="preserve"> </t>
  </si>
  <si>
    <t>Report Time：</t>
  </si>
  <si>
    <t>2025年4月4日 23:50:0</t>
  </si>
  <si>
    <t>No.</t>
  </si>
  <si>
    <t>Quantity</t>
  </si>
  <si>
    <t>Comment</t>
  </si>
  <si>
    <t>Designator</t>
  </si>
  <si>
    <t>Footprint</t>
  </si>
  <si>
    <t>Value</t>
  </si>
  <si>
    <t>Manufacturer Part</t>
  </si>
  <si>
    <t>Manufacturer</t>
  </si>
  <si>
    <t>Supplier Part</t>
  </si>
  <si>
    <t>Supplier</t>
  </si>
  <si>
    <t>LCSC Price</t>
  </si>
  <si>
    <t>Total</t>
  </si>
  <si>
    <t>100nF</t>
  </si>
  <si>
    <t>C1, C2, C3, C4, C13</t>
  </si>
  <si>
    <t>C0603</t>
  </si>
  <si>
    <t>CC0603KRX7R5BB104</t>
  </si>
  <si>
    <t>YAGEO(国巨)</t>
  </si>
  <si>
    <t>C5445386</t>
  </si>
  <si>
    <t>LCSC</t>
  </si>
  <si>
    <t>0.0221</t>
  </si>
  <si>
    <t>10uF</t>
  </si>
  <si>
    <t>C6</t>
  </si>
  <si>
    <t>CGA0603X5R106K100JT</t>
  </si>
  <si>
    <t>HRE(芯声)</t>
  </si>
  <si>
    <t>C6119842</t>
  </si>
  <si>
    <t>0.0326</t>
  </si>
  <si>
    <t>22uF</t>
  </si>
  <si>
    <t>C7</t>
  </si>
  <si>
    <t>CGA0603X5R226M160JT</t>
  </si>
  <si>
    <t>C6119868</t>
  </si>
  <si>
    <t>0.2514</t>
  </si>
  <si>
    <t>C8, C9, C10</t>
  </si>
  <si>
    <t>CGA0603X7R104K500JT</t>
  </si>
  <si>
    <t>C6119867</t>
  </si>
  <si>
    <t>0.0114</t>
  </si>
  <si>
    <t>22pF</t>
  </si>
  <si>
    <t>C11, C12</t>
  </si>
  <si>
    <t>CL10C220JB8NNNC</t>
  </si>
  <si>
    <t>SAMSUNG(三星)</t>
  </si>
  <si>
    <t>C1653</t>
  </si>
  <si>
    <t>0.0227</t>
  </si>
  <si>
    <t>SS24F</t>
  </si>
  <si>
    <t>D1</t>
  </si>
  <si>
    <t>SMAF_L3.5-W2.6-LS4.7-RD-1</t>
  </si>
  <si>
    <t>宏嘉诚</t>
  </si>
  <si>
    <t>C18199202</t>
  </si>
  <si>
    <t>0.159</t>
  </si>
  <si>
    <t>SMF5.0A</t>
  </si>
  <si>
    <t>D2</t>
  </si>
  <si>
    <t>SOD-123FL_L2.7-W1.8-LS3.8-RD</t>
  </si>
  <si>
    <t>宏迦橙</t>
  </si>
  <si>
    <t>C19077497</t>
  </si>
  <si>
    <t>0.1681</t>
  </si>
  <si>
    <t>PZ254V-12-8P</t>
  </si>
  <si>
    <t>H1, H2</t>
  </si>
  <si>
    <t>HDR-TH_8P-P2.54-V-M-R2-C4-S2.54</t>
  </si>
  <si>
    <t>XFCN(兴飞)</t>
  </si>
  <si>
    <t>C492421</t>
  </si>
  <si>
    <t>0.2668</t>
  </si>
  <si>
    <t>ZX-PZ2.54-1-15PZZ</t>
  </si>
  <si>
    <t>J1, J2</t>
  </si>
  <si>
    <t>HDR-TH_15P-P2.54-V-M</t>
  </si>
  <si>
    <t>Megastar(兆星)</t>
  </si>
  <si>
    <t>C7501269</t>
  </si>
  <si>
    <t>0.3876</t>
  </si>
  <si>
    <t>PZ2.54-2x3-11.2</t>
  </si>
  <si>
    <t>J3</t>
  </si>
  <si>
    <t>HDR-TH_6P-P2.54-V-M-R2-C3-S2.54</t>
  </si>
  <si>
    <t>ZHOURI(洲日)</t>
  </si>
  <si>
    <t>C29779988</t>
  </si>
  <si>
    <t>0.2292</t>
  </si>
  <si>
    <t>PZ254V-11-04P</t>
  </si>
  <si>
    <t>J4</t>
  </si>
  <si>
    <t>HDR-TH_4P-P2.54-V-M</t>
  </si>
  <si>
    <t>C2691448</t>
  </si>
  <si>
    <t>0.1384</t>
  </si>
  <si>
    <t>PZ254V-11-02P</t>
  </si>
  <si>
    <t>J5</t>
  </si>
  <si>
    <t>HDR-TH_2P-P2.54-V-M</t>
  </si>
  <si>
    <t>C492401</t>
  </si>
  <si>
    <t>0.0841</t>
  </si>
  <si>
    <t>板载LED</t>
  </si>
  <si>
    <t>LED1</t>
  </si>
  <si>
    <t>LED0603-RD_RED</t>
  </si>
  <si>
    <t>国星光电</t>
  </si>
  <si>
    <t>C84263</t>
  </si>
  <si>
    <t>0.0624</t>
  </si>
  <si>
    <t>POWER LED</t>
  </si>
  <si>
    <t>LED2</t>
  </si>
  <si>
    <t>BLUE</t>
  </si>
  <si>
    <t>LED3</t>
  </si>
  <si>
    <t>LED0603-R-RD_BLUE</t>
  </si>
  <si>
    <t>yongyu(永裕光电)</t>
  </si>
  <si>
    <t>C434421</t>
  </si>
  <si>
    <t>0.0743</t>
  </si>
  <si>
    <t>YELLOW</t>
  </si>
  <si>
    <t>LED4</t>
  </si>
  <si>
    <t>LED0603-R-RD_YELLOW</t>
  </si>
  <si>
    <t>C434424</t>
  </si>
  <si>
    <t>0.0838</t>
  </si>
  <si>
    <t>1kΩ</t>
  </si>
  <si>
    <t>R1</t>
  </si>
  <si>
    <t>R0603</t>
  </si>
  <si>
    <t>AS03W4J0102T5E</t>
  </si>
  <si>
    <t>UNI-ROYAL(厚声)</t>
  </si>
  <si>
    <t>C966204</t>
  </si>
  <si>
    <t>0.052548</t>
  </si>
  <si>
    <t>R2, R3, R4</t>
  </si>
  <si>
    <t>0603WAF1001T5E</t>
  </si>
  <si>
    <t>C21190</t>
  </si>
  <si>
    <t>0.0065</t>
  </si>
  <si>
    <t>4.7kΩ/NC</t>
  </si>
  <si>
    <t>R7, R8</t>
  </si>
  <si>
    <t>0603WAF4701T5E</t>
  </si>
  <si>
    <t>RESET</t>
  </si>
  <si>
    <t>SW1</t>
  </si>
  <si>
    <t>KEY-SMD_L6.2-W3.6-LS8.0</t>
  </si>
  <si>
    <t>韩国韩荣</t>
  </si>
  <si>
    <t>C118141</t>
  </si>
  <si>
    <t>0.3845</t>
  </si>
  <si>
    <t>ATMEGA328P-AU</t>
  </si>
  <si>
    <t>U1</t>
  </si>
  <si>
    <t>TQFP-32_L7.0-W7.0-P0.80-LS9.0-BL</t>
  </si>
  <si>
    <t>C2851158</t>
  </si>
  <si>
    <t>AMS1117-5.0</t>
  </si>
  <si>
    <t>U2</t>
  </si>
  <si>
    <t>SOT-223_L6.7-W3.5-P2.30-BR</t>
  </si>
  <si>
    <t>UMW(友台半导体)</t>
  </si>
  <si>
    <t>C347223</t>
  </si>
  <si>
    <t>0.2555</t>
  </si>
  <si>
    <t>CH340B</t>
  </si>
  <si>
    <t>U3</t>
  </si>
  <si>
    <t>SOIC-16_L9.9-W3.9-P1.27-LS6.0-BL</t>
  </si>
  <si>
    <t>WCH(南京沁恒)</t>
  </si>
  <si>
    <t>C81010</t>
  </si>
  <si>
    <t>6.97</t>
  </si>
  <si>
    <t>USB3.1TYPE-C16P</t>
  </si>
  <si>
    <t>USB1</t>
  </si>
  <si>
    <t>USB-C-SMD_TYPE-C-USB-16PIN</t>
  </si>
  <si>
    <t>C9900012665</t>
  </si>
  <si>
    <t>16MHz</t>
  </si>
  <si>
    <t>X1</t>
  </si>
  <si>
    <t>HC-49S_L11.4-W4.8</t>
  </si>
  <si>
    <t>X49SM16MSD2SC</t>
  </si>
  <si>
    <t>YXC(扬兴晶振)</t>
  </si>
  <si>
    <t>C12676</t>
  </si>
  <si>
    <t>0.5992</t>
  </si>
  <si>
    <t>Project Title</t>
  </si>
  <si>
    <t>Borard Title</t>
  </si>
  <si>
    <t>Board2</t>
  </si>
  <si>
    <t>Schematic Title</t>
  </si>
  <si>
    <t>PCB Title</t>
  </si>
  <si>
    <t>PCB3</t>
  </si>
  <si>
    <t>Variant Name</t>
  </si>
  <si>
    <t>Total Quantity</t>
  </si>
  <si>
    <t>Report Time</t>
  </si>
  <si>
    <t>23:50:0</t>
  </si>
  <si>
    <t>Report Date</t>
  </si>
  <si>
    <t>2025年4月4日</t>
  </si>
  <si>
    <t>Report Date&amp;Time</t>
  </si>
  <si>
    <t>File Name</t>
  </si>
  <si>
    <t>Filter Option</t>
  </si>
  <si>
    <t xml:space="preserve">Add into BOM:no;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</si>
</sst>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\¥#,##0.00;\¥\-#,##0.00"/>
  </numFmts>
  <fonts count="23"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4" borderId="4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7" borderId="9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1" xfId="0" applyFont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2" borderId="1" xfId="0" applyFont="1" applyFill="1" applyBorder="1"/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/>
    <xf numFmtId="176" fontId="1" fillId="0" borderId="1" xfId="0" applyNumberFormat="1" applyFont="1" applyBorder="1" applyAlignment="1">
      <alignment horizontal="right"/>
    </xf>
    <xf numFmtId="0" fontId="1" fillId="0" borderId="2" xfId="0" applyFont="1" applyBorder="1"/>
    <xf numFmtId="0" fontId="1" fillId="0" borderId="3" xfId="0" applyFont="1" applyBorder="1"/>
    <xf numFmtId="176" fontId="1" fillId="3" borderId="1" xfId="0" applyNumberFormat="1" applyFont="1" applyFill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197826</xdr:colOff>
      <xdr:row>0</xdr:row>
      <xdr:rowOff>139213</xdr:rowOff>
    </xdr:from>
    <xdr:to>
      <xdr:col>3</xdr:col>
      <xdr:colOff>1128346</xdr:colOff>
      <xdr:row>4</xdr:row>
      <xdr:rowOff>105091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197485" y="139065"/>
          <a:ext cx="4845050" cy="6896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2"/>
  <sheetViews>
    <sheetView tabSelected="1" workbookViewId="0">
      <selection activeCell="N19" sqref="N19"/>
    </sheetView>
  </sheetViews>
  <sheetFormatPr defaultColWidth="9" defaultRowHeight="14.25" customHeight="1"/>
  <cols>
    <col min="1" max="1" width="16.25" customWidth="1"/>
    <col min="2" max="2" width="17.125" customWidth="1"/>
    <col min="3" max="3" width="18" customWidth="1"/>
    <col min="4" max="4" width="15.25" customWidth="1"/>
    <col min="5" max="5" width="13.125" customWidth="1"/>
    <col min="6" max="6" width="13.25" customWidth="1"/>
    <col min="7" max="7" width="14.375" customWidth="1"/>
    <col min="8" max="8" width="16.875" customWidth="1"/>
    <col min="9" max="9" width="13.375" customWidth="1"/>
    <col min="10" max="10" width="14.375" customWidth="1"/>
    <col min="11" max="11" width="10.25" customWidth="1"/>
  </cols>
  <sheetData>
    <row r="1" customHeight="1" spans="1:12">
      <c r="A1" s="2" t="s">
        <v>0</v>
      </c>
      <c r="B1" s="2"/>
      <c r="C1" s="2"/>
      <c r="D1" s="2"/>
      <c r="E1" s="3" t="s">
        <v>1</v>
      </c>
      <c r="F1" s="3" t="s">
        <v>2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s="9" t="s">
        <v>0</v>
      </c>
    </row>
    <row r="2" customHeight="1" spans="1:12">
      <c r="A2" s="2"/>
      <c r="B2" s="2"/>
      <c r="C2" s="2"/>
      <c r="D2" s="2"/>
      <c r="E2" s="3"/>
      <c r="F2" s="3"/>
      <c r="G2" t="s">
        <v>0</v>
      </c>
      <c r="H2" t="s">
        <v>0</v>
      </c>
      <c r="I2" t="s">
        <v>0</v>
      </c>
      <c r="J2" t="s">
        <v>0</v>
      </c>
      <c r="K2" t="s">
        <v>0</v>
      </c>
      <c r="L2" s="9" t="s">
        <v>0</v>
      </c>
    </row>
    <row r="3" customHeight="1" spans="1:12">
      <c r="A3" s="2"/>
      <c r="B3" s="2"/>
      <c r="C3" s="2"/>
      <c r="D3" s="2"/>
      <c r="E3" s="4" t="s">
        <v>3</v>
      </c>
      <c r="F3" t="s">
        <v>4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s="9" t="s">
        <v>0</v>
      </c>
    </row>
    <row r="4" customHeight="1" spans="1:12">
      <c r="A4" s="2"/>
      <c r="B4" s="2"/>
      <c r="C4" s="2"/>
      <c r="D4" s="2"/>
      <c r="E4" s="4" t="s">
        <v>5</v>
      </c>
      <c r="F4" t="s">
        <v>6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s="9" t="s">
        <v>0</v>
      </c>
    </row>
    <row r="5" customHeight="1" spans="1:12">
      <c r="A5" s="2"/>
      <c r="B5" s="2"/>
      <c r="C5" s="2"/>
      <c r="D5" s="2"/>
      <c r="E5" s="4" t="s">
        <v>7</v>
      </c>
      <c r="F5" t="s">
        <v>8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s="10" t="s">
        <v>0</v>
      </c>
    </row>
    <row r="6" customHeight="1" spans="1:12">
      <c r="A6" s="1" t="s">
        <v>9</v>
      </c>
      <c r="B6" s="5" t="s">
        <v>10</v>
      </c>
      <c r="C6" s="5" t="s">
        <v>11</v>
      </c>
      <c r="D6" s="5" t="s">
        <v>12</v>
      </c>
      <c r="E6" s="5" t="s">
        <v>13</v>
      </c>
      <c r="F6" s="5" t="s">
        <v>14</v>
      </c>
      <c r="G6" s="5" t="s">
        <v>15</v>
      </c>
      <c r="H6" s="5" t="s">
        <v>16</v>
      </c>
      <c r="I6" s="5" t="s">
        <v>17</v>
      </c>
      <c r="J6" s="5" t="s">
        <v>18</v>
      </c>
      <c r="K6" s="5" t="s">
        <v>19</v>
      </c>
      <c r="L6" s="5" t="s">
        <v>20</v>
      </c>
    </row>
    <row r="7" customHeight="1" spans="1:12">
      <c r="A7" s="6">
        <f t="shared" ref="A7:A32" si="0">ROW()-6</f>
        <v>1</v>
      </c>
      <c r="B7" s="7">
        <v>5</v>
      </c>
      <c r="C7" s="7" t="s">
        <v>21</v>
      </c>
      <c r="D7" s="7" t="s">
        <v>22</v>
      </c>
      <c r="E7" s="7" t="s">
        <v>23</v>
      </c>
      <c r="F7" s="7" t="s">
        <v>21</v>
      </c>
      <c r="G7" s="7" t="s">
        <v>24</v>
      </c>
      <c r="H7" s="7" t="s">
        <v>25</v>
      </c>
      <c r="I7" s="7" t="s">
        <v>26</v>
      </c>
      <c r="J7" s="7" t="s">
        <v>27</v>
      </c>
      <c r="K7" s="7" t="s">
        <v>28</v>
      </c>
      <c r="L7" s="11">
        <f t="shared" ref="L7:L31" si="1">B7*K7</f>
        <v>0.1105</v>
      </c>
    </row>
    <row r="8" customHeight="1" spans="1:12">
      <c r="A8" s="6">
        <f t="shared" si="0"/>
        <v>2</v>
      </c>
      <c r="B8" s="7">
        <v>1</v>
      </c>
      <c r="C8" s="7" t="s">
        <v>29</v>
      </c>
      <c r="D8" s="7" t="s">
        <v>30</v>
      </c>
      <c r="E8" s="7" t="s">
        <v>23</v>
      </c>
      <c r="F8" s="7" t="s">
        <v>29</v>
      </c>
      <c r="G8" s="7" t="s">
        <v>31</v>
      </c>
      <c r="H8" s="7" t="s">
        <v>32</v>
      </c>
      <c r="I8" s="7" t="s">
        <v>33</v>
      </c>
      <c r="J8" s="7" t="s">
        <v>27</v>
      </c>
      <c r="K8" s="7" t="s">
        <v>34</v>
      </c>
      <c r="L8" s="11">
        <f t="shared" si="1"/>
        <v>0.0326</v>
      </c>
    </row>
    <row r="9" customHeight="1" spans="1:12">
      <c r="A9" s="6">
        <f t="shared" si="0"/>
        <v>3</v>
      </c>
      <c r="B9" s="7">
        <v>1</v>
      </c>
      <c r="C9" s="7" t="s">
        <v>35</v>
      </c>
      <c r="D9" s="7" t="s">
        <v>36</v>
      </c>
      <c r="E9" s="7" t="s">
        <v>23</v>
      </c>
      <c r="F9" s="7" t="s">
        <v>35</v>
      </c>
      <c r="G9" s="7" t="s">
        <v>37</v>
      </c>
      <c r="H9" s="7" t="s">
        <v>32</v>
      </c>
      <c r="I9" s="7" t="s">
        <v>38</v>
      </c>
      <c r="J9" s="7" t="s">
        <v>27</v>
      </c>
      <c r="K9" s="7" t="s">
        <v>39</v>
      </c>
      <c r="L9" s="11">
        <f t="shared" si="1"/>
        <v>0.2514</v>
      </c>
    </row>
    <row r="10" customHeight="1" spans="1:12">
      <c r="A10" s="6">
        <f t="shared" si="0"/>
        <v>4</v>
      </c>
      <c r="B10" s="7">
        <v>3</v>
      </c>
      <c r="C10" s="7" t="s">
        <v>21</v>
      </c>
      <c r="D10" s="7" t="s">
        <v>40</v>
      </c>
      <c r="E10" s="7" t="s">
        <v>23</v>
      </c>
      <c r="F10" s="7" t="s">
        <v>21</v>
      </c>
      <c r="G10" s="7" t="s">
        <v>41</v>
      </c>
      <c r="H10" s="7" t="s">
        <v>32</v>
      </c>
      <c r="I10" s="7" t="s">
        <v>42</v>
      </c>
      <c r="J10" s="7" t="s">
        <v>27</v>
      </c>
      <c r="K10" s="7" t="s">
        <v>43</v>
      </c>
      <c r="L10" s="11">
        <f t="shared" si="1"/>
        <v>0.0342</v>
      </c>
    </row>
    <row r="11" customHeight="1" spans="1:12">
      <c r="A11" s="6">
        <f t="shared" si="0"/>
        <v>5</v>
      </c>
      <c r="B11" s="7">
        <v>2</v>
      </c>
      <c r="C11" s="7" t="s">
        <v>44</v>
      </c>
      <c r="D11" s="7" t="s">
        <v>45</v>
      </c>
      <c r="E11" s="7" t="s">
        <v>23</v>
      </c>
      <c r="F11" s="7" t="s">
        <v>44</v>
      </c>
      <c r="G11" s="7" t="s">
        <v>46</v>
      </c>
      <c r="H11" s="7" t="s">
        <v>47</v>
      </c>
      <c r="I11" s="7" t="s">
        <v>48</v>
      </c>
      <c r="J11" s="7" t="s">
        <v>27</v>
      </c>
      <c r="K11" s="7" t="s">
        <v>49</v>
      </c>
      <c r="L11" s="11">
        <f t="shared" si="1"/>
        <v>0.0454</v>
      </c>
    </row>
    <row r="12" customHeight="1" spans="1:12">
      <c r="A12" s="6">
        <f t="shared" si="0"/>
        <v>6</v>
      </c>
      <c r="B12" s="7">
        <v>1</v>
      </c>
      <c r="C12" s="7" t="s">
        <v>50</v>
      </c>
      <c r="D12" s="7" t="s">
        <v>51</v>
      </c>
      <c r="E12" s="7" t="s">
        <v>52</v>
      </c>
      <c r="F12" s="7" t="s">
        <v>0</v>
      </c>
      <c r="G12" s="7" t="s">
        <v>50</v>
      </c>
      <c r="H12" s="7" t="s">
        <v>53</v>
      </c>
      <c r="I12" s="7" t="s">
        <v>54</v>
      </c>
      <c r="J12" s="7" t="s">
        <v>27</v>
      </c>
      <c r="K12" s="7" t="s">
        <v>55</v>
      </c>
      <c r="L12" s="11">
        <f t="shared" si="1"/>
        <v>0.159</v>
      </c>
    </row>
    <row r="13" customHeight="1" spans="1:12">
      <c r="A13" s="6">
        <f t="shared" si="0"/>
        <v>7</v>
      </c>
      <c r="B13" s="7">
        <v>1</v>
      </c>
      <c r="C13" s="7" t="s">
        <v>56</v>
      </c>
      <c r="D13" s="7" t="s">
        <v>57</v>
      </c>
      <c r="E13" s="7" t="s">
        <v>58</v>
      </c>
      <c r="F13" s="7" t="s">
        <v>0</v>
      </c>
      <c r="G13" s="7" t="s">
        <v>56</v>
      </c>
      <c r="H13" s="7" t="s">
        <v>59</v>
      </c>
      <c r="I13" s="7" t="s">
        <v>60</v>
      </c>
      <c r="J13" s="7" t="s">
        <v>27</v>
      </c>
      <c r="K13" s="7" t="s">
        <v>61</v>
      </c>
      <c r="L13" s="11">
        <f t="shared" si="1"/>
        <v>0.1681</v>
      </c>
    </row>
    <row r="14" customHeight="1" spans="1:12">
      <c r="A14" s="6">
        <f t="shared" si="0"/>
        <v>8</v>
      </c>
      <c r="B14" s="7">
        <v>2</v>
      </c>
      <c r="C14" s="7" t="s">
        <v>62</v>
      </c>
      <c r="D14" s="7" t="s">
        <v>63</v>
      </c>
      <c r="E14" s="7" t="s">
        <v>64</v>
      </c>
      <c r="F14" s="7" t="s">
        <v>0</v>
      </c>
      <c r="G14" s="7" t="s">
        <v>62</v>
      </c>
      <c r="H14" s="7" t="s">
        <v>65</v>
      </c>
      <c r="I14" s="7" t="s">
        <v>66</v>
      </c>
      <c r="J14" s="7" t="s">
        <v>27</v>
      </c>
      <c r="K14" s="7" t="s">
        <v>67</v>
      </c>
      <c r="L14" s="11">
        <f t="shared" si="1"/>
        <v>0.5336</v>
      </c>
    </row>
    <row r="15" customHeight="1" spans="1:12">
      <c r="A15" s="6">
        <f t="shared" si="0"/>
        <v>9</v>
      </c>
      <c r="B15" s="7">
        <v>2</v>
      </c>
      <c r="C15" s="7" t="s">
        <v>68</v>
      </c>
      <c r="D15" s="7" t="s">
        <v>69</v>
      </c>
      <c r="E15" s="7" t="s">
        <v>70</v>
      </c>
      <c r="F15" s="7" t="s">
        <v>0</v>
      </c>
      <c r="G15" s="7" t="s">
        <v>68</v>
      </c>
      <c r="H15" s="7" t="s">
        <v>71</v>
      </c>
      <c r="I15" s="7" t="s">
        <v>72</v>
      </c>
      <c r="J15" s="7" t="s">
        <v>27</v>
      </c>
      <c r="K15" s="7" t="s">
        <v>73</v>
      </c>
      <c r="L15" s="11">
        <f t="shared" si="1"/>
        <v>0.7752</v>
      </c>
    </row>
    <row r="16" customHeight="1" spans="1:12">
      <c r="A16" s="6">
        <f t="shared" si="0"/>
        <v>10</v>
      </c>
      <c r="B16" s="7">
        <v>1</v>
      </c>
      <c r="C16" s="7" t="s">
        <v>74</v>
      </c>
      <c r="D16" s="7" t="s">
        <v>75</v>
      </c>
      <c r="E16" s="7" t="s">
        <v>76</v>
      </c>
      <c r="F16" s="7" t="s">
        <v>0</v>
      </c>
      <c r="G16" s="7" t="s">
        <v>74</v>
      </c>
      <c r="H16" s="7" t="s">
        <v>77</v>
      </c>
      <c r="I16" s="7" t="s">
        <v>78</v>
      </c>
      <c r="J16" s="7" t="s">
        <v>27</v>
      </c>
      <c r="K16" s="7" t="s">
        <v>79</v>
      </c>
      <c r="L16" s="11">
        <f t="shared" si="1"/>
        <v>0.2292</v>
      </c>
    </row>
    <row r="17" customHeight="1" spans="1:12">
      <c r="A17" s="6">
        <f t="shared" si="0"/>
        <v>11</v>
      </c>
      <c r="B17" s="7">
        <v>1</v>
      </c>
      <c r="C17" s="7" t="s">
        <v>80</v>
      </c>
      <c r="D17" s="7" t="s">
        <v>81</v>
      </c>
      <c r="E17" s="7" t="s">
        <v>82</v>
      </c>
      <c r="F17" s="7" t="s">
        <v>0</v>
      </c>
      <c r="G17" s="7" t="s">
        <v>80</v>
      </c>
      <c r="H17" s="7" t="s">
        <v>65</v>
      </c>
      <c r="I17" s="7" t="s">
        <v>83</v>
      </c>
      <c r="J17" s="7" t="s">
        <v>27</v>
      </c>
      <c r="K17" s="7" t="s">
        <v>84</v>
      </c>
      <c r="L17" s="11">
        <f t="shared" si="1"/>
        <v>0.1384</v>
      </c>
    </row>
    <row r="18" customHeight="1" spans="1:12">
      <c r="A18" s="6">
        <f t="shared" si="0"/>
        <v>12</v>
      </c>
      <c r="B18" s="7">
        <v>1</v>
      </c>
      <c r="C18" s="7" t="s">
        <v>85</v>
      </c>
      <c r="D18" s="7" t="s">
        <v>86</v>
      </c>
      <c r="E18" s="7" t="s">
        <v>87</v>
      </c>
      <c r="F18" s="7" t="s">
        <v>0</v>
      </c>
      <c r="G18" s="7" t="s">
        <v>85</v>
      </c>
      <c r="H18" s="7" t="s">
        <v>65</v>
      </c>
      <c r="I18" s="7" t="s">
        <v>88</v>
      </c>
      <c r="J18" s="7" t="s">
        <v>27</v>
      </c>
      <c r="K18" s="7" t="s">
        <v>89</v>
      </c>
      <c r="L18" s="11">
        <f t="shared" si="1"/>
        <v>0.0841</v>
      </c>
    </row>
    <row r="19" customHeight="1" spans="1:12">
      <c r="A19" s="6">
        <f t="shared" si="0"/>
        <v>13</v>
      </c>
      <c r="B19" s="7">
        <v>1</v>
      </c>
      <c r="C19" s="7" t="s">
        <v>90</v>
      </c>
      <c r="D19" s="7" t="s">
        <v>91</v>
      </c>
      <c r="E19" s="7" t="s">
        <v>92</v>
      </c>
      <c r="F19" s="7" t="s">
        <v>0</v>
      </c>
      <c r="G19" s="7" t="s">
        <v>90</v>
      </c>
      <c r="H19" s="7" t="s">
        <v>93</v>
      </c>
      <c r="I19" s="7" t="s">
        <v>94</v>
      </c>
      <c r="J19" s="7" t="s">
        <v>27</v>
      </c>
      <c r="K19" s="7" t="s">
        <v>95</v>
      </c>
      <c r="L19" s="11">
        <f t="shared" si="1"/>
        <v>0.0624</v>
      </c>
    </row>
    <row r="20" customHeight="1" spans="1:12">
      <c r="A20" s="6">
        <f t="shared" si="0"/>
        <v>14</v>
      </c>
      <c r="B20" s="7">
        <v>1</v>
      </c>
      <c r="C20" s="7" t="s">
        <v>96</v>
      </c>
      <c r="D20" s="7" t="s">
        <v>97</v>
      </c>
      <c r="E20" s="7" t="s">
        <v>92</v>
      </c>
      <c r="F20" s="7" t="s">
        <v>0</v>
      </c>
      <c r="G20" s="7" t="s">
        <v>96</v>
      </c>
      <c r="H20" s="7" t="s">
        <v>93</v>
      </c>
      <c r="I20" s="7" t="s">
        <v>94</v>
      </c>
      <c r="J20" s="7" t="s">
        <v>27</v>
      </c>
      <c r="K20" s="7" t="s">
        <v>95</v>
      </c>
      <c r="L20" s="11">
        <f t="shared" si="1"/>
        <v>0.0624</v>
      </c>
    </row>
    <row r="21" customHeight="1" spans="1:12">
      <c r="A21" s="6">
        <f t="shared" si="0"/>
        <v>15</v>
      </c>
      <c r="B21" s="7">
        <v>1</v>
      </c>
      <c r="C21" s="7" t="s">
        <v>98</v>
      </c>
      <c r="D21" s="7" t="s">
        <v>99</v>
      </c>
      <c r="E21" s="7" t="s">
        <v>100</v>
      </c>
      <c r="F21" s="7" t="s">
        <v>0</v>
      </c>
      <c r="G21" s="7" t="s">
        <v>98</v>
      </c>
      <c r="H21" s="7" t="s">
        <v>101</v>
      </c>
      <c r="I21" s="7" t="s">
        <v>102</v>
      </c>
      <c r="J21" s="7" t="s">
        <v>27</v>
      </c>
      <c r="K21" s="7" t="s">
        <v>103</v>
      </c>
      <c r="L21" s="11">
        <f t="shared" si="1"/>
        <v>0.0743</v>
      </c>
    </row>
    <row r="22" customHeight="1" spans="1:12">
      <c r="A22" s="6">
        <f t="shared" si="0"/>
        <v>16</v>
      </c>
      <c r="B22" s="7">
        <v>1</v>
      </c>
      <c r="C22" s="7" t="s">
        <v>104</v>
      </c>
      <c r="D22" s="7" t="s">
        <v>105</v>
      </c>
      <c r="E22" s="7" t="s">
        <v>106</v>
      </c>
      <c r="F22" s="7" t="s">
        <v>0</v>
      </c>
      <c r="G22" s="7" t="s">
        <v>104</v>
      </c>
      <c r="H22" s="7" t="s">
        <v>101</v>
      </c>
      <c r="I22" s="7" t="s">
        <v>107</v>
      </c>
      <c r="J22" s="7" t="s">
        <v>27</v>
      </c>
      <c r="K22" s="7" t="s">
        <v>108</v>
      </c>
      <c r="L22" s="11">
        <f t="shared" si="1"/>
        <v>0.0838</v>
      </c>
    </row>
    <row r="23" customHeight="1" spans="1:12">
      <c r="A23" s="6">
        <f t="shared" si="0"/>
        <v>17</v>
      </c>
      <c r="B23" s="7">
        <v>1</v>
      </c>
      <c r="C23" s="7" t="s">
        <v>109</v>
      </c>
      <c r="D23" s="7" t="s">
        <v>110</v>
      </c>
      <c r="E23" s="7" t="s">
        <v>111</v>
      </c>
      <c r="F23" s="7" t="s">
        <v>109</v>
      </c>
      <c r="G23" s="7" t="s">
        <v>112</v>
      </c>
      <c r="H23" s="7" t="s">
        <v>113</v>
      </c>
      <c r="I23" s="7" t="s">
        <v>114</v>
      </c>
      <c r="J23" s="7" t="s">
        <v>27</v>
      </c>
      <c r="K23" s="7" t="s">
        <v>115</v>
      </c>
      <c r="L23" s="11">
        <f t="shared" si="1"/>
        <v>0.052548</v>
      </c>
    </row>
    <row r="24" customHeight="1" spans="1:12">
      <c r="A24" s="6">
        <f t="shared" si="0"/>
        <v>18</v>
      </c>
      <c r="B24" s="7">
        <v>3</v>
      </c>
      <c r="C24" s="7" t="s">
        <v>109</v>
      </c>
      <c r="D24" s="7" t="s">
        <v>116</v>
      </c>
      <c r="E24" s="7" t="s">
        <v>111</v>
      </c>
      <c r="F24" s="7" t="s">
        <v>109</v>
      </c>
      <c r="G24" s="7" t="s">
        <v>117</v>
      </c>
      <c r="H24" s="7" t="s">
        <v>113</v>
      </c>
      <c r="I24" s="7" t="s">
        <v>118</v>
      </c>
      <c r="J24" s="7" t="s">
        <v>27</v>
      </c>
      <c r="K24" s="7" t="s">
        <v>119</v>
      </c>
      <c r="L24" s="11">
        <f t="shared" si="1"/>
        <v>0.0195</v>
      </c>
    </row>
    <row r="25" customHeight="1" spans="1:12">
      <c r="A25" s="6">
        <f t="shared" si="0"/>
        <v>19</v>
      </c>
      <c r="B25" s="7">
        <v>2</v>
      </c>
      <c r="C25" s="7" t="s">
        <v>120</v>
      </c>
      <c r="D25" s="7" t="s">
        <v>121</v>
      </c>
      <c r="E25" s="7" t="s">
        <v>111</v>
      </c>
      <c r="F25" s="7" t="s">
        <v>120</v>
      </c>
      <c r="G25" s="7" t="s">
        <v>122</v>
      </c>
      <c r="H25" s="7" t="s">
        <v>113</v>
      </c>
      <c r="I25" s="7" t="s">
        <v>0</v>
      </c>
      <c r="J25" s="7" t="s">
        <v>27</v>
      </c>
      <c r="K25" s="7" t="s">
        <v>0</v>
      </c>
      <c r="L25" s="11" t="e">
        <f t="shared" si="1"/>
        <v>#VALUE!</v>
      </c>
    </row>
    <row r="26" customHeight="1" spans="1:12">
      <c r="A26" s="6">
        <f t="shared" si="0"/>
        <v>20</v>
      </c>
      <c r="B26" s="7">
        <v>1</v>
      </c>
      <c r="C26" s="7" t="s">
        <v>123</v>
      </c>
      <c r="D26" s="7" t="s">
        <v>124</v>
      </c>
      <c r="E26" s="7" t="s">
        <v>125</v>
      </c>
      <c r="F26" s="7" t="s">
        <v>0</v>
      </c>
      <c r="G26" s="7" t="s">
        <v>123</v>
      </c>
      <c r="H26" s="7" t="s">
        <v>126</v>
      </c>
      <c r="I26" s="7" t="s">
        <v>127</v>
      </c>
      <c r="J26" s="7" t="s">
        <v>27</v>
      </c>
      <c r="K26" s="7" t="s">
        <v>128</v>
      </c>
      <c r="L26" s="11">
        <f t="shared" si="1"/>
        <v>0.3845</v>
      </c>
    </row>
    <row r="27" customHeight="1" spans="1:12">
      <c r="A27" s="6">
        <f t="shared" si="0"/>
        <v>21</v>
      </c>
      <c r="B27" s="7">
        <v>1</v>
      </c>
      <c r="C27" s="7" t="s">
        <v>129</v>
      </c>
      <c r="D27" s="7" t="s">
        <v>130</v>
      </c>
      <c r="E27" s="7" t="s">
        <v>131</v>
      </c>
      <c r="F27" s="7" t="s">
        <v>0</v>
      </c>
      <c r="G27" s="7" t="s">
        <v>129</v>
      </c>
      <c r="H27" s="7" t="s">
        <v>0</v>
      </c>
      <c r="I27" s="7" t="s">
        <v>132</v>
      </c>
      <c r="J27" s="7" t="s">
        <v>27</v>
      </c>
      <c r="K27" s="7" t="s">
        <v>0</v>
      </c>
      <c r="L27" s="11" t="e">
        <f t="shared" si="1"/>
        <v>#VALUE!</v>
      </c>
    </row>
    <row r="28" customHeight="1" spans="1:12">
      <c r="A28" s="6">
        <f t="shared" si="0"/>
        <v>22</v>
      </c>
      <c r="B28" s="7">
        <v>1</v>
      </c>
      <c r="C28" s="7" t="s">
        <v>133</v>
      </c>
      <c r="D28" s="7" t="s">
        <v>134</v>
      </c>
      <c r="E28" s="7" t="s">
        <v>135</v>
      </c>
      <c r="F28" s="7" t="s">
        <v>0</v>
      </c>
      <c r="G28" s="7" t="s">
        <v>133</v>
      </c>
      <c r="H28" s="7" t="s">
        <v>136</v>
      </c>
      <c r="I28" s="7" t="s">
        <v>137</v>
      </c>
      <c r="J28" s="7" t="s">
        <v>27</v>
      </c>
      <c r="K28" s="7" t="s">
        <v>138</v>
      </c>
      <c r="L28" s="11">
        <f t="shared" si="1"/>
        <v>0.2555</v>
      </c>
    </row>
    <row r="29" customHeight="1" spans="1:12">
      <c r="A29" s="6">
        <f t="shared" si="0"/>
        <v>23</v>
      </c>
      <c r="B29" s="7">
        <v>1</v>
      </c>
      <c r="C29" s="7" t="s">
        <v>139</v>
      </c>
      <c r="D29" s="7" t="s">
        <v>140</v>
      </c>
      <c r="E29" s="7" t="s">
        <v>141</v>
      </c>
      <c r="F29" s="7" t="s">
        <v>0</v>
      </c>
      <c r="G29" s="7" t="s">
        <v>139</v>
      </c>
      <c r="H29" s="7" t="s">
        <v>142</v>
      </c>
      <c r="I29" s="7" t="s">
        <v>143</v>
      </c>
      <c r="J29" s="7" t="s">
        <v>27</v>
      </c>
      <c r="K29" s="7" t="s">
        <v>144</v>
      </c>
      <c r="L29" s="11">
        <f t="shared" si="1"/>
        <v>6.97</v>
      </c>
    </row>
    <row r="30" customHeight="1" spans="1:12">
      <c r="A30" s="6">
        <f t="shared" si="0"/>
        <v>24</v>
      </c>
      <c r="B30" s="7">
        <v>1</v>
      </c>
      <c r="C30" s="7" t="s">
        <v>145</v>
      </c>
      <c r="D30" s="7" t="s">
        <v>146</v>
      </c>
      <c r="E30" s="7" t="s">
        <v>147</v>
      </c>
      <c r="F30" s="7" t="s">
        <v>0</v>
      </c>
      <c r="G30" s="7" t="s">
        <v>145</v>
      </c>
      <c r="H30" s="7" t="s">
        <v>0</v>
      </c>
      <c r="I30" s="7" t="s">
        <v>148</v>
      </c>
      <c r="J30" s="7" t="s">
        <v>27</v>
      </c>
      <c r="K30" s="7" t="s">
        <v>0</v>
      </c>
      <c r="L30" s="11" t="e">
        <f t="shared" si="1"/>
        <v>#VALUE!</v>
      </c>
    </row>
    <row r="31" customHeight="1" spans="1:12">
      <c r="A31" s="6">
        <f t="shared" si="0"/>
        <v>25</v>
      </c>
      <c r="B31" s="7">
        <v>1</v>
      </c>
      <c r="C31" s="7" t="s">
        <v>149</v>
      </c>
      <c r="D31" s="7" t="s">
        <v>150</v>
      </c>
      <c r="E31" s="7" t="s">
        <v>151</v>
      </c>
      <c r="F31" s="7" t="s">
        <v>149</v>
      </c>
      <c r="G31" s="7" t="s">
        <v>152</v>
      </c>
      <c r="H31" s="7" t="s">
        <v>153</v>
      </c>
      <c r="I31" s="7" t="s">
        <v>154</v>
      </c>
      <c r="J31" s="7" t="s">
        <v>27</v>
      </c>
      <c r="K31" s="7" t="s">
        <v>155</v>
      </c>
      <c r="L31" s="11">
        <f t="shared" si="1"/>
        <v>0.5992</v>
      </c>
    </row>
    <row r="32" customHeight="1" spans="1:12">
      <c r="A32" s="6">
        <f t="shared" si="0"/>
        <v>26</v>
      </c>
      <c r="B32" s="8" t="e">
        <f>SUM(L7:L31)</f>
        <v>#VALUE!</v>
      </c>
      <c r="C32" s="8"/>
      <c r="D32" s="8"/>
      <c r="E32" s="8"/>
      <c r="F32" s="8"/>
      <c r="G32" s="8"/>
      <c r="H32" s="8"/>
      <c r="I32" s="8"/>
      <c r="J32" s="8"/>
      <c r="K32" s="8"/>
      <c r="L32" s="8"/>
    </row>
  </sheetData>
  <mergeCells count="4">
    <mergeCell ref="B32:L32"/>
    <mergeCell ref="E1:E2"/>
    <mergeCell ref="F1:F2"/>
    <mergeCell ref="A1:D5"/>
  </mergeCell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workbookViewId="0">
      <selection activeCell="A1" sqref="A1"/>
    </sheetView>
  </sheetViews>
  <sheetFormatPr defaultColWidth="9" defaultRowHeight="14.25" customHeight="1" outlineLevelCol="1"/>
  <cols>
    <col min="1" max="1" width="23.625" customWidth="1"/>
    <col min="2" max="2" width="57.5" customWidth="1"/>
  </cols>
  <sheetData>
    <row r="1" customHeight="1" spans="1:2">
      <c r="A1" s="1" t="s">
        <v>156</v>
      </c>
      <c r="B1" s="1" t="s">
        <v>4</v>
      </c>
    </row>
    <row r="2" customHeight="1" spans="1:2">
      <c r="A2" s="1" t="s">
        <v>157</v>
      </c>
      <c r="B2" s="1" t="s">
        <v>158</v>
      </c>
    </row>
    <row r="3" customHeight="1" spans="1:2">
      <c r="A3" s="1" t="s">
        <v>159</v>
      </c>
      <c r="B3" s="1" t="s">
        <v>6</v>
      </c>
    </row>
    <row r="4" customHeight="1" spans="1:2">
      <c r="A4" s="1" t="s">
        <v>160</v>
      </c>
      <c r="B4" s="1" t="s">
        <v>161</v>
      </c>
    </row>
    <row r="5" customHeight="1" spans="1:2">
      <c r="A5" s="1" t="s">
        <v>162</v>
      </c>
      <c r="B5" s="1" t="s">
        <v>6</v>
      </c>
    </row>
    <row r="6" customHeight="1" spans="1:2">
      <c r="A6" s="1" t="s">
        <v>163</v>
      </c>
      <c r="B6" s="1">
        <v>37</v>
      </c>
    </row>
    <row r="7" customHeight="1" spans="1:2">
      <c r="A7" s="1" t="s">
        <v>164</v>
      </c>
      <c r="B7" s="1" t="s">
        <v>165</v>
      </c>
    </row>
    <row r="8" customHeight="1" spans="1:2">
      <c r="A8" s="1" t="s">
        <v>166</v>
      </c>
      <c r="B8" s="1" t="s">
        <v>167</v>
      </c>
    </row>
    <row r="9" customHeight="1" spans="1:2">
      <c r="A9" s="1" t="s">
        <v>168</v>
      </c>
      <c r="B9" s="1" t="s">
        <v>8</v>
      </c>
    </row>
    <row r="10" customHeight="1" spans="1:2">
      <c r="A10" s="1" t="s">
        <v>169</v>
      </c>
      <c r="B10" s="1" t="s">
        <v>2</v>
      </c>
    </row>
    <row r="11" customHeight="1" spans="1:2">
      <c r="A11" s="1" t="s">
        <v>170</v>
      </c>
      <c r="B11" s="1" t="s">
        <v>171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bom模板</vt:lpstr>
      <vt:lpstr>Field汇总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jlceda</dc:creator>
  <cp:lastModifiedBy>会飞的熊猫</cp:lastModifiedBy>
  <dcterms:created xsi:type="dcterms:W3CDTF">2024-08-02T02:42:00Z</dcterms:created>
  <dcterms:modified xsi:type="dcterms:W3CDTF">2025-04-20T14:41:30Z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A2888CC8251249BEA6980B482CADC75F_12</vt:lpwstr>
  </property>
  <property fmtid="{D5CDD505-2E9C-101B-9397-08002B2CF9AE}" pid="3" name="KSOProductBuildVer">
    <vt:lpwstr>2052-12.1.0.20784</vt:lpwstr>
  </property>
</Properties>
</file>